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635" yWindow="795" windowWidth="19440" windowHeight="13740" activeTab="1"/>
  </bookViews>
  <sheets>
    <sheet name="ACTIVIDAD 1" sheetId="1" r:id="rId1"/>
    <sheet name="ACTIVIDAD 2" sheetId="2" r:id="rId2"/>
  </sheets>
  <definedNames>
    <definedName name="Marinero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0" i="1"/>
  <c r="E8" i="2"/>
  <c r="F7"/>
  <c r="F8"/>
  <c r="F9"/>
  <c r="F10"/>
  <c r="F11"/>
  <c r="E9"/>
  <c r="E10"/>
  <c r="E11"/>
  <c r="E7"/>
  <c r="H26" i="1"/>
  <c r="G26"/>
  <c r="D7" i="2"/>
  <c r="I22" i="1"/>
  <c r="I21"/>
  <c r="D8" i="2"/>
  <c r="D9"/>
  <c r="G28" i="1"/>
  <c r="H28"/>
  <c r="F26"/>
  <c r="E28"/>
  <c r="E26"/>
  <c r="T17"/>
  <c r="T16"/>
  <c r="C12" i="2"/>
  <c r="D10"/>
  <c r="D11" s="1"/>
  <c r="E27" i="1"/>
  <c r="E29"/>
  <c r="E30"/>
  <c r="E31"/>
  <c r="E32" l="1"/>
  <c r="G30" s="1"/>
  <c r="G29" l="1"/>
  <c r="G27"/>
  <c r="G31"/>
  <c r="F27"/>
  <c r="H27" l="1"/>
  <c r="F28"/>
  <c r="F29" l="1"/>
  <c r="F30" l="1"/>
  <c r="H29"/>
  <c r="F31" l="1"/>
  <c r="H31" s="1"/>
  <c r="H30"/>
</calcChain>
</file>

<file path=xl/sharedStrings.xml><?xml version="1.0" encoding="utf-8"?>
<sst xmlns="http://schemas.openxmlformats.org/spreadsheetml/2006/main" count="43" uniqueCount="42">
  <si>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</si>
  <si>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</si>
  <si>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</si>
  <si>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</si>
  <si>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</si>
  <si>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</si>
  <si>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</si>
  <si>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</si>
  <si>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</si>
  <si>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</si>
  <si>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</si>
  <si>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</si>
  <si>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</si>
  <si>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</si>
  <si>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</si>
  <si>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</si>
  <si>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</si>
  <si>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</si>
  <si>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</si>
  <si>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</si>
  <si>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</si>
  <si>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</si>
  <si>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</si>
  <si>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</si>
  <si>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</si>
  <si>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</si>
  <si>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</si>
  <si>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</si>
  <si>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</si>
  <si>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fabrican 5 piezas en 12 horas</t>
  </si>
  <si>
    <t>28 operarios fabrican" a lo mas " 6 piezas en 12 horas</t>
  </si>
  <si>
    <t>13% de los operarios fabrican 5 piezas en 12 horas</t>
  </si>
  <si>
    <t>58% de los operarios fabrican a lo mas 6 piezas en 12 horas</t>
  </si>
  <si>
    <t>50% de los operarios fabrican a lo mas 6 piezas en 12 horas</t>
  </si>
  <si>
    <t xml:space="preserve"> la mayoria de los operarios fabrican 4 piezas en 12 horas</t>
  </si>
  <si>
    <t xml:space="preserve">el promedio  los operarios fabrican 6 piezas en 12 horas </t>
  </si>
  <si>
    <t xml:space="preserve">5 familias tiene 3 hijos </t>
  </si>
  <si>
    <t>42 familias tienen a lo mas 2 hijos</t>
  </si>
  <si>
    <t>el 28% de las familias tienen 1 hijo</t>
  </si>
  <si>
    <t>el 84% tienen a lo mas 2 hijos</t>
  </si>
  <si>
    <t xml:space="preserve">20 familias tienen 2 hijos </t>
  </si>
  <si>
    <t xml:space="preserve">el promedio por familia es de 1 hijo 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</si>
</sst>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4"/>
      <name val="Arial"/>
      <family val="2"/>
    </font>
    <font>
      <sz val="12"/>
      <name val="Calibri"/>
      <family val="2"/>
      <scheme val="minor"/>
    </font>
    <font>
      <sz val="12"/>
      <color rgb="FF000000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9" fontId="0" fillId="4" borderId="1" xfId="1" applyFont="1" applyFill="1" applyBorder="1" applyAlignment="1">
      <alignment horizontal="center"/>
    </xf>
    <xf numFmtId="0" fontId="3" fillId="5" borderId="0" xfId="0" applyFont="1" applyFill="1"/>
    <xf numFmtId="0" fontId="5" fillId="5" borderId="0" xfId="0" applyFont="1" applyFill="1"/>
    <xf numFmtId="0" fontId="15" fillId="6" borderId="0" xfId="0" applyFont="1" applyFill="1"/>
    <xf numFmtId="0" fontId="3" fillId="7" borderId="0" xfId="0" applyFont="1" applyFill="1"/>
    <xf numFmtId="0" fontId="5" fillId="7" borderId="0" xfId="0" applyFont="1" applyFill="1"/>
    <xf numFmtId="0" fontId="0" fillId="6" borderId="1" xfId="0" applyFill="1" applyBorder="1" applyAlignment="1">
      <alignment horizontal="center"/>
    </xf>
    <xf numFmtId="0" fontId="15" fillId="0" borderId="0" xfId="0" applyFont="1"/>
    <xf numFmtId="0" fontId="16" fillId="0" borderId="0" xfId="0" applyFont="1"/>
    <xf numFmtId="0" fontId="17" fillId="3" borderId="3" xfId="0" applyFont="1" applyFill="1" applyBorder="1" applyAlignment="1">
      <alignment horizontal="center" vertical="center" wrapText="1" readingOrder="1"/>
    </xf>
    <xf numFmtId="0" fontId="17" fillId="3" borderId="5" xfId="0" applyFont="1" applyFill="1" applyBorder="1" applyAlignment="1">
      <alignment horizontal="center" vertical="center" wrapText="1" readingOrder="1"/>
    </xf>
    <xf numFmtId="1" fontId="3" fillId="3" borderId="2" xfId="1" applyNumberFormat="1" applyFont="1" applyFill="1" applyBorder="1" applyAlignment="1">
      <alignment horizontal="center" vertical="center" wrapText="1" readingOrder="1"/>
    </xf>
    <xf numFmtId="9" fontId="10" fillId="3" borderId="3" xfId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0" fontId="3" fillId="9" borderId="5" xfId="0" applyFont="1" applyFill="1" applyBorder="1" applyAlignment="1">
      <alignment horizontal="center" vertical="center" wrapText="1" readingOrder="1"/>
    </xf>
    <xf numFmtId="0" fontId="5" fillId="9" borderId="0" xfId="0" applyFont="1" applyFill="1"/>
    <xf numFmtId="0" fontId="6" fillId="9" borderId="0" xfId="0" applyFont="1" applyFill="1"/>
    <xf numFmtId="9" fontId="10" fillId="10" borderId="3" xfId="1" applyFont="1" applyFill="1" applyBorder="1" applyAlignment="1">
      <alignment horizontal="center" vertical="center" wrapText="1" readingOrder="1"/>
    </xf>
    <xf numFmtId="0" fontId="17" fillId="8" borderId="5" xfId="0" applyFont="1" applyFill="1" applyBorder="1" applyAlignment="1">
      <alignment horizontal="center" vertical="center" wrapText="1" readingOrder="1"/>
    </xf>
    <xf numFmtId="0" fontId="5" fillId="8" borderId="0" xfId="0" applyFont="1" applyFill="1"/>
    <xf numFmtId="0" fontId="6" fillId="8" borderId="0" xfId="0" applyFont="1" applyFill="1"/>
    <xf numFmtId="0" fontId="5" fillId="10" borderId="0" xfId="0" applyFont="1" applyFill="1"/>
    <xf numFmtId="0" fontId="6" fillId="10" borderId="0" xfId="0" applyFont="1" applyFill="1"/>
    <xf numFmtId="0" fontId="5" fillId="11" borderId="0" xfId="0" applyFont="1" applyFill="1"/>
    <xf numFmtId="0" fontId="6" fillId="11" borderId="0" xfId="0" applyFont="1" applyFill="1"/>
    <xf numFmtId="9" fontId="10" fillId="11" borderId="4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V32"/>
  <sheetViews>
    <sheetView zoomScale="80" zoomScaleNormal="80" workbookViewId="0">
      <selection activeCell="I21" sqref="I21:O21"/>
    </sheetView>
  </sheetViews>
  <sheetFormatPr baseColWidth="10" defaultRowHeight="15.75"/>
  <cols>
    <col min="4" max="19" width="7.625" customWidth="1"/>
  </cols>
  <sheetData>
    <row r="6" spans="2:20" ht="18">
      <c r="C6" s="21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26" t="s">
        <v>6</v>
      </c>
      <c r="D16" s="27"/>
      <c r="E16" s="39" t="s">
        <v>29</v>
      </c>
      <c r="F16" s="39"/>
      <c r="G16" s="39"/>
      <c r="H16" s="39"/>
      <c r="I16" s="39"/>
      <c r="J16" s="39"/>
      <c r="K16" s="39"/>
      <c r="L16" s="39"/>
      <c r="M16" s="39"/>
      <c r="T16">
        <f>MIN(Marinero)</f>
        <v>4</v>
      </c>
    </row>
    <row r="17" spans="2:22" ht="18.75">
      <c r="B17" s="4">
        <v>3</v>
      </c>
      <c r="C17" s="28" t="s">
        <v>7</v>
      </c>
      <c r="D17" s="28"/>
      <c r="E17" s="28"/>
      <c r="F17" s="40" t="s">
        <v>30</v>
      </c>
      <c r="G17" s="40"/>
      <c r="H17" s="40"/>
      <c r="I17" s="40"/>
      <c r="J17" s="40"/>
      <c r="K17" s="40"/>
      <c r="L17" s="40"/>
      <c r="M17" s="40"/>
      <c r="T17">
        <f>MAX(Marinero)</f>
        <v>9</v>
      </c>
    </row>
    <row r="18" spans="2:22" ht="21">
      <c r="B18" s="4">
        <v>4</v>
      </c>
      <c r="C18" s="29" t="s">
        <v>8</v>
      </c>
      <c r="D18" s="30"/>
      <c r="E18" s="30"/>
      <c r="F18" s="40" t="s">
        <v>31</v>
      </c>
      <c r="G18" s="40"/>
      <c r="H18" s="40"/>
      <c r="I18" s="40"/>
      <c r="J18" s="40"/>
      <c r="K18" s="40"/>
      <c r="L18" s="40"/>
      <c r="M18" s="40"/>
      <c r="N18" s="40"/>
    </row>
    <row r="19" spans="2:22" ht="21">
      <c r="B19" s="4">
        <v>5</v>
      </c>
      <c r="C19" s="5" t="s">
        <v>9</v>
      </c>
      <c r="D19" s="6"/>
      <c r="E19" s="6"/>
      <c r="F19" s="40" t="s">
        <v>32</v>
      </c>
      <c r="G19" s="40"/>
      <c r="H19" s="40"/>
      <c r="I19" s="40"/>
      <c r="J19" s="40"/>
      <c r="K19" s="40"/>
      <c r="L19" s="40"/>
      <c r="M19" s="40"/>
      <c r="N19" s="40"/>
      <c r="O19" s="40"/>
    </row>
    <row r="20" spans="2:22" ht="18.75">
      <c r="B20" s="4">
        <v>6</v>
      </c>
      <c r="C20" s="6" t="s">
        <v>4</v>
      </c>
      <c r="D20" s="6"/>
      <c r="E20" s="6"/>
      <c r="F20" s="7"/>
      <c r="I20" s="38">
        <f>MEDIAN(Marinero)</f>
        <v>6</v>
      </c>
      <c r="J20" s="38"/>
      <c r="K20" s="38"/>
      <c r="L20" s="38"/>
      <c r="M20" s="38"/>
      <c r="N20" s="38"/>
      <c r="O20" s="38"/>
      <c r="P20" s="38" t="s">
        <v>33</v>
      </c>
      <c r="Q20" s="38"/>
      <c r="R20" s="38"/>
      <c r="S20" s="38"/>
      <c r="T20" s="38"/>
      <c r="U20" s="38"/>
      <c r="V20" s="38"/>
    </row>
    <row r="21" spans="2:22" ht="18.75">
      <c r="B21" s="4">
        <v>7</v>
      </c>
      <c r="C21" s="6" t="s">
        <v>5</v>
      </c>
      <c r="D21" s="6"/>
      <c r="E21" s="6"/>
      <c r="F21" s="7"/>
      <c r="I21" s="38">
        <f>MODE(Marinero)</f>
        <v>4</v>
      </c>
      <c r="J21" s="38"/>
      <c r="K21" s="38"/>
      <c r="L21" s="38"/>
      <c r="M21" s="38"/>
      <c r="N21" s="38"/>
      <c r="O21" s="38"/>
      <c r="P21" s="38" t="s">
        <v>34</v>
      </c>
      <c r="Q21" s="38"/>
      <c r="R21" s="38"/>
      <c r="S21" s="38"/>
      <c r="T21" s="38"/>
      <c r="U21" s="38"/>
      <c r="V21" s="38"/>
    </row>
    <row r="22" spans="2:22" ht="18.75">
      <c r="B22" s="4">
        <v>8</v>
      </c>
      <c r="C22" s="5" t="s">
        <v>3</v>
      </c>
      <c r="D22" s="7"/>
      <c r="E22" s="7"/>
      <c r="F22" s="7"/>
      <c r="I22" s="38">
        <f>AVERAGE(Marinero)</f>
        <v>6.208333333333333</v>
      </c>
      <c r="J22" s="38"/>
      <c r="K22" s="38"/>
      <c r="L22" s="38"/>
      <c r="M22" s="38"/>
      <c r="N22" s="38"/>
      <c r="O22" s="38"/>
      <c r="P22" s="38" t="s">
        <v>35</v>
      </c>
      <c r="Q22" s="38"/>
      <c r="R22" s="38"/>
      <c r="S22" s="38"/>
      <c r="T22" s="38"/>
      <c r="U22" s="38"/>
      <c r="V22" s="38"/>
    </row>
    <row r="23" spans="2:22" ht="18.75">
      <c r="C23" s="7"/>
      <c r="D23" s="7"/>
      <c r="E23" s="7"/>
      <c r="F23" s="7"/>
    </row>
    <row r="25" spans="2:22">
      <c r="D25" s="22" t="s">
        <v>24</v>
      </c>
      <c r="E25" s="22" t="s">
        <v>25</v>
      </c>
      <c r="F25" s="22" t="s">
        <v>26</v>
      </c>
      <c r="G25" s="22" t="s">
        <v>28</v>
      </c>
      <c r="H25" s="22" t="s">
        <v>27</v>
      </c>
    </row>
    <row r="26" spans="2:22">
      <c r="D26" s="22">
        <v>4</v>
      </c>
      <c r="E26" s="22">
        <f>COUNTIF(Marinero,D26)</f>
        <v>12</v>
      </c>
      <c r="F26" s="22">
        <f>E26</f>
        <v>12</v>
      </c>
      <c r="G26" s="24">
        <f>E26/$E$32</f>
        <v>0.25</v>
      </c>
      <c r="H26" s="24">
        <f>F26/$E$32</f>
        <v>0.25</v>
      </c>
    </row>
    <row r="27" spans="2:22">
      <c r="D27" s="22">
        <v>5</v>
      </c>
      <c r="E27" s="22">
        <f t="shared" ref="E26:E31" si="0">COUNTIF(Marinero,D27)</f>
        <v>6</v>
      </c>
      <c r="F27" s="22">
        <f>F26+E27</f>
        <v>18</v>
      </c>
      <c r="G27" s="24">
        <f>E27/$E$32</f>
        <v>0.125</v>
      </c>
      <c r="H27" s="24">
        <f>F27/$E$32</f>
        <v>0.375</v>
      </c>
    </row>
    <row r="28" spans="2:22">
      <c r="D28" s="22">
        <v>6</v>
      </c>
      <c r="E28" s="22">
        <f>COUNTIF(Marinero,D28)</f>
        <v>10</v>
      </c>
      <c r="F28" s="31">
        <f t="shared" ref="F28:F31" si="1">F27+E28</f>
        <v>28</v>
      </c>
      <c r="G28" s="24">
        <f>E28/$E$32</f>
        <v>0.20833333333333334</v>
      </c>
      <c r="H28" s="24">
        <f>F28/$E$32</f>
        <v>0.58333333333333337</v>
      </c>
    </row>
    <row r="29" spans="2:22">
      <c r="D29" s="22">
        <v>7</v>
      </c>
      <c r="E29" s="22">
        <f t="shared" si="0"/>
        <v>8</v>
      </c>
      <c r="F29" s="22">
        <f t="shared" si="1"/>
        <v>36</v>
      </c>
      <c r="G29" s="24">
        <f>E29/$E$32</f>
        <v>0.16666666666666666</v>
      </c>
      <c r="H29" s="24">
        <f>F29/$E$32</f>
        <v>0.75</v>
      </c>
    </row>
    <row r="30" spans="2:22">
      <c r="D30" s="22">
        <v>8</v>
      </c>
      <c r="E30" s="22">
        <f t="shared" si="0"/>
        <v>4</v>
      </c>
      <c r="F30" s="22">
        <f t="shared" si="1"/>
        <v>40</v>
      </c>
      <c r="G30" s="24">
        <f>E30/$E$32</f>
        <v>8.3333333333333329E-2</v>
      </c>
      <c r="H30" s="24">
        <f>F30/$E$32</f>
        <v>0.83333333333333337</v>
      </c>
    </row>
    <row r="31" spans="2:22">
      <c r="D31" s="22">
        <v>9</v>
      </c>
      <c r="E31" s="22">
        <f t="shared" si="0"/>
        <v>8</v>
      </c>
      <c r="F31" s="23">
        <f t="shared" si="1"/>
        <v>48</v>
      </c>
      <c r="G31" s="24">
        <f>E31/$E$32</f>
        <v>0.16666666666666666</v>
      </c>
      <c r="H31" s="25">
        <f>F31/$E$32</f>
        <v>1</v>
      </c>
    </row>
    <row r="32" spans="2:22">
      <c r="E32" s="23">
        <f>SUM(E26:E31)</f>
        <v>48</v>
      </c>
      <c r="F32" s="16"/>
      <c r="G32" s="16"/>
      <c r="H32" s="16"/>
    </row>
  </sheetData>
  <mergeCells count="10">
    <mergeCell ref="I21:O21"/>
    <mergeCell ref="P21:V21"/>
    <mergeCell ref="I22:O22"/>
    <mergeCell ref="P22:V22"/>
    <mergeCell ref="E16:M16"/>
    <mergeCell ref="F17:M17"/>
    <mergeCell ref="F18:N18"/>
    <mergeCell ref="F19:O19"/>
    <mergeCell ref="I20:O20"/>
    <mergeCell ref="P20:V20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workbookViewId="0">
      <selection activeCell="G26" sqref="G26"/>
    </sheetView>
  </sheetViews>
  <sheetFormatPr baseColWidth="10" defaultRowHeight="15.75"/>
  <cols>
    <col min="3" max="3" width="12.2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.75" thickBot="1">
      <c r="B7" s="11">
        <v>0</v>
      </c>
      <c r="C7" s="11">
        <v>8</v>
      </c>
      <c r="D7" s="34">
        <f>C7</f>
        <v>8</v>
      </c>
      <c r="E7" s="37">
        <f>C7/$C$12</f>
        <v>0.16</v>
      </c>
      <c r="F7" s="41">
        <f>D7/$C$12</f>
        <v>0.16</v>
      </c>
    </row>
    <row r="8" spans="1:9" ht="18.75" thickBot="1">
      <c r="B8" s="12">
        <v>1</v>
      </c>
      <c r="C8" s="12">
        <v>14</v>
      </c>
      <c r="D8" s="35">
        <f>D7+C8</f>
        <v>22</v>
      </c>
      <c r="E8" s="45">
        <f>C8/$C$12</f>
        <v>0.28000000000000003</v>
      </c>
      <c r="F8" s="41">
        <f t="shared" ref="F8:F11" si="0">D8/$C$12</f>
        <v>0.44</v>
      </c>
    </row>
    <row r="9" spans="1:9" ht="18.75" thickBot="1">
      <c r="B9" s="12">
        <v>2</v>
      </c>
      <c r="C9" s="12">
        <v>20</v>
      </c>
      <c r="D9" s="46">
        <f>D8+C9</f>
        <v>42</v>
      </c>
      <c r="E9" s="37">
        <f t="shared" ref="E8:E11" si="1">C9/$C$12</f>
        <v>0.4</v>
      </c>
      <c r="F9" s="53">
        <f t="shared" si="0"/>
        <v>0.84</v>
      </c>
    </row>
    <row r="10" spans="1:9" ht="18.75" thickBot="1">
      <c r="B10" s="12">
        <v>3</v>
      </c>
      <c r="C10" s="42">
        <v>5</v>
      </c>
      <c r="D10" s="35">
        <f t="shared" ref="D9:D11" si="2">D9+C10</f>
        <v>47</v>
      </c>
      <c r="E10" s="37">
        <f t="shared" si="1"/>
        <v>0.1</v>
      </c>
      <c r="F10" s="41">
        <f t="shared" si="0"/>
        <v>0.94</v>
      </c>
    </row>
    <row r="11" spans="1:9" ht="18.75" thickBot="1">
      <c r="B11" s="13">
        <v>4</v>
      </c>
      <c r="C11" s="13">
        <v>3</v>
      </c>
      <c r="D11" s="35">
        <f t="shared" si="2"/>
        <v>50</v>
      </c>
      <c r="E11" s="37">
        <f t="shared" si="1"/>
        <v>0.06</v>
      </c>
      <c r="F11" s="41">
        <f t="shared" si="0"/>
        <v>1</v>
      </c>
      <c r="H11" s="1"/>
    </row>
    <row r="12" spans="1:9" ht="18.75" thickBot="1">
      <c r="B12" s="14"/>
      <c r="C12" s="36">
        <f>SUM(C7:C11)</f>
        <v>50</v>
      </c>
      <c r="D12" s="15"/>
      <c r="E12" s="15"/>
      <c r="F12" s="15"/>
      <c r="H12" s="1"/>
    </row>
    <row r="13" spans="1:9" ht="18">
      <c r="B13" s="14"/>
      <c r="C13" s="14"/>
      <c r="D13" s="15"/>
      <c r="E13" s="15"/>
      <c r="F13" s="15"/>
      <c r="H13" s="1"/>
    </row>
    <row r="14" spans="1:9">
      <c r="C14" s="16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8">
        <v>1</v>
      </c>
      <c r="B16" s="17" t="s">
        <v>14</v>
      </c>
      <c r="C16" s="19"/>
      <c r="D16" s="19"/>
      <c r="E16" s="19"/>
      <c r="F16" s="19"/>
      <c r="G16" s="20"/>
      <c r="H16" s="7"/>
      <c r="I16" s="7"/>
    </row>
    <row r="17" spans="1:9" ht="21">
      <c r="A17" s="18">
        <v>2</v>
      </c>
      <c r="B17" s="43" t="s">
        <v>15</v>
      </c>
      <c r="C17" s="44"/>
      <c r="D17" s="44" t="s">
        <v>36</v>
      </c>
      <c r="E17" s="44"/>
      <c r="F17" s="44"/>
      <c r="G17" s="44"/>
      <c r="H17" s="44"/>
      <c r="I17" s="44"/>
    </row>
    <row r="18" spans="1:9" ht="18.75">
      <c r="A18" s="18">
        <v>3</v>
      </c>
      <c r="B18" s="47" t="s">
        <v>16</v>
      </c>
      <c r="C18" s="48"/>
      <c r="D18" s="48" t="s">
        <v>37</v>
      </c>
      <c r="E18" s="48"/>
      <c r="F18" s="48"/>
      <c r="G18" s="48"/>
      <c r="H18" s="48"/>
      <c r="I18" s="48"/>
    </row>
    <row r="19" spans="1:9" ht="21">
      <c r="A19" s="18">
        <v>4</v>
      </c>
      <c r="B19" s="49" t="s">
        <v>17</v>
      </c>
      <c r="C19" s="50"/>
      <c r="D19" s="50" t="s">
        <v>38</v>
      </c>
      <c r="E19" s="50"/>
      <c r="F19" s="50"/>
      <c r="G19" s="50"/>
      <c r="H19" s="50"/>
      <c r="I19" s="50"/>
    </row>
    <row r="20" spans="1:9" ht="21">
      <c r="A20" s="18">
        <v>5</v>
      </c>
      <c r="B20" s="51" t="s">
        <v>18</v>
      </c>
      <c r="C20" s="52"/>
      <c r="D20" s="52" t="s">
        <v>39</v>
      </c>
      <c r="E20" s="52"/>
      <c r="F20" s="52"/>
      <c r="G20" s="52"/>
      <c r="H20" s="52"/>
      <c r="I20" s="52"/>
    </row>
    <row r="21" spans="1:9" ht="18.75">
      <c r="A21" s="18">
        <v>6</v>
      </c>
      <c r="B21" s="32" t="s">
        <v>19</v>
      </c>
      <c r="C21" s="33"/>
      <c r="D21" s="33"/>
      <c r="E21">
        <v>1.6</v>
      </c>
      <c r="G21" t="s">
        <v>41</v>
      </c>
    </row>
    <row r="22" spans="1:9" ht="18.75">
      <c r="A22" s="18">
        <v>7</v>
      </c>
      <c r="B22" s="32" t="s">
        <v>20</v>
      </c>
      <c r="C22" s="33"/>
      <c r="D22" s="33"/>
      <c r="E22">
        <v>2</v>
      </c>
    </row>
    <row r="23" spans="1:9" ht="18.75">
      <c r="A23" s="18">
        <v>8</v>
      </c>
      <c r="B23" s="32" t="s">
        <v>21</v>
      </c>
      <c r="C23" s="33"/>
      <c r="D23" s="33"/>
      <c r="E23">
        <v>20</v>
      </c>
      <c r="G23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Marinero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2023-05-10T16:54:27Z</dcterms:modified>
</cp:coreProperties>
</file>