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  <sheet name="Hoja1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6" i="2"/>
  <c r="K35"/>
  <c r="K32"/>
  <c r="K31"/>
  <c r="K30"/>
  <c r="K33"/>
  <c r="K34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9" i="1"/>
  <c r="H34"/>
  <c r="H27"/>
  <c r="H31"/>
  <c r="H32"/>
  <c r="H33"/>
  <c r="H28"/>
  <c r="H30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<sst xmlns="http://schemas.openxmlformats.org/spreadsheetml/2006/main" count="72" uniqueCount="45">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</sst>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9" formatCode="&quot;$&quot;\ #,##0.00"/>
    <numFmt numFmtId="171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4" xfId="0" applyBorder="1"/>
    <xf numFmtId="0" fontId="0" fillId="0" borderId="6" xfId="0" applyBorder="1"/>
    <xf numFmtId="2" fontId="0" fillId="0" borderId="6" xfId="0" applyNumberFormat="1" applyBorder="1"/>
    <xf numFmtId="2" fontId="0" fillId="6" borderId="4" xfId="0" applyNumberFormat="1" applyFill="1" applyBorder="1"/>
    <xf numFmtId="2" fontId="0" fillId="6" borderId="6" xfId="0" applyNumberFormat="1" applyFill="1" applyBorder="1"/>
    <xf numFmtId="0" fontId="6" fillId="0" borderId="0" xfId="0" applyFont="1"/>
    <xf numFmtId="9" fontId="6" fillId="0" borderId="0" xfId="0" applyNumberFormat="1" applyFont="1"/>
    <xf numFmtId="0" fontId="6" fillId="6" borderId="2" xfId="0" applyFont="1" applyFill="1" applyBorder="1"/>
    <xf numFmtId="171" fontId="0" fillId="0" borderId="0" xfId="0" applyNumberFormat="1" applyAlignment="1">
      <alignment vertical="center"/>
    </xf>
    <xf numFmtId="169" fontId="0" fillId="0" borderId="0" xfId="1" applyNumberFormat="1" applyFont="1" applyAlignment="1">
      <alignment vertical="center"/>
    </xf>
    <xf numFmtId="171" fontId="0" fillId="0" borderId="0" xfId="1" applyNumberFormat="1" applyFont="1" applyAlignment="1">
      <alignment vertical="center"/>
    </xf>
    <xf numFmtId="0" fontId="0" fillId="5" borderId="3" xfId="0" applyFill="1" applyBorder="1" applyAlignment="1">
      <alignment horizontal="left" vertical="center"/>
    </xf>
    <xf numFmtId="0" fontId="0" fillId="5" borderId="4" xfId="0" applyFill="1" applyBorder="1" applyAlignment="1">
      <alignment horizontal="left" vertical="center"/>
    </xf>
    <xf numFmtId="0" fontId="0" fillId="5" borderId="5" xfId="0" applyFill="1" applyBorder="1"/>
    <xf numFmtId="0" fontId="0" fillId="5" borderId="5" xfId="0" applyFill="1" applyBorder="1" applyAlignment="1">
      <alignment horizontal="left" vertical="center"/>
    </xf>
    <xf numFmtId="0" fontId="0" fillId="5" borderId="2" xfId="0" applyFill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6">
    <dxf>
      <font>
        <condense val="0"/>
        <extend val="0"/>
        <color rgb="FF9C0006"/>
      </font>
    </dxf>
    <dxf>
      <font>
        <color auto="1"/>
      </font>
      <fill>
        <patternFill>
          <bgColor theme="4" tint="-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-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933450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914400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-0.249977111117893"/>
  </sheetPr>
  <dimension ref="A1:S35"/>
  <sheetViews>
    <sheetView topLeftCell="A13" workbookViewId="0">
      <selection activeCell="L25" sqref="L25"/>
    </sheetView>
  </sheetViews>
  <sheetFormatPr baseColWidth="10" defaultRowHeight="15.75"/>
  <cols>
    <col min="2" max="9" width="12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B25" s="20"/>
      <c r="C25" s="20"/>
      <c r="D25" s="21">
        <v>0.35</v>
      </c>
      <c r="E25" s="21">
        <v>0.25</v>
      </c>
      <c r="F25" s="21">
        <v>0.1</v>
      </c>
      <c r="G25" s="21">
        <v>0.3</v>
      </c>
      <c r="H25" s="20"/>
    </row>
    <row r="26" spans="1:11" ht="24.95" customHeight="1" thickBot="1">
      <c r="B26" s="22" t="s">
        <v>7</v>
      </c>
      <c r="C26" s="22" t="s">
        <v>8</v>
      </c>
      <c r="D26" s="22" t="s">
        <v>9</v>
      </c>
      <c r="E26" s="22" t="s">
        <v>10</v>
      </c>
      <c r="F26" s="22" t="s">
        <v>11</v>
      </c>
      <c r="G26" s="22" t="s">
        <v>12</v>
      </c>
      <c r="H26" s="22" t="s">
        <v>13</v>
      </c>
    </row>
    <row r="27" spans="1:11" ht="24.95" customHeight="1" thickBot="1">
      <c r="B27" s="15" t="s">
        <v>20</v>
      </c>
      <c r="C27" s="15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18">
        <f>D27*$D$25+E27*$E$25+F27*$F$25+G27*$G$25</f>
        <v>8.3550000000000004</v>
      </c>
    </row>
    <row r="28" spans="1:11" ht="24.95" customHeight="1" thickBot="1">
      <c r="B28" s="15" t="s">
        <v>28</v>
      </c>
      <c r="C28" s="15" t="s">
        <v>29</v>
      </c>
      <c r="D28" s="15">
        <v>8.9</v>
      </c>
      <c r="E28" s="16">
        <v>8</v>
      </c>
      <c r="F28" s="16">
        <v>8.9</v>
      </c>
      <c r="G28" s="16">
        <v>6.7</v>
      </c>
      <c r="H28" s="19">
        <f>D28*$D$25+E28*$E$25+F28*$F$25+G28*$G$25</f>
        <v>8.0150000000000006</v>
      </c>
    </row>
    <row r="29" spans="1:11" ht="24.95" customHeight="1" thickBot="1">
      <c r="B29" s="16" t="s">
        <v>14</v>
      </c>
      <c r="C29" s="16" t="s">
        <v>15</v>
      </c>
      <c r="D29" s="15">
        <v>8</v>
      </c>
      <c r="E29" s="15">
        <v>9.5</v>
      </c>
      <c r="F29" s="15">
        <v>5.8</v>
      </c>
      <c r="G29" s="15">
        <v>7.5</v>
      </c>
      <c r="H29" s="19">
        <f>D29*D25+E29*E25+F29*F25+G29*G25</f>
        <v>8.004999999999999</v>
      </c>
    </row>
    <row r="30" spans="1:11" ht="24.95" customHeight="1" thickBot="1">
      <c r="B30" s="16" t="s">
        <v>16</v>
      </c>
      <c r="C30" s="16" t="s">
        <v>17</v>
      </c>
      <c r="D30" s="15">
        <v>5.7</v>
      </c>
      <c r="E30" s="15">
        <v>8.8000000000000007</v>
      </c>
      <c r="F30" s="15">
        <v>6.8</v>
      </c>
      <c r="G30" s="15">
        <v>8.9</v>
      </c>
      <c r="H30" s="17">
        <f>D30*$D$25+E30*$E$25+F30*$F$25+G30*$G$25</f>
        <v>7.5449999999999999</v>
      </c>
    </row>
    <row r="31" spans="1:11" ht="24.95" customHeight="1" thickBot="1">
      <c r="B31" s="16" t="s">
        <v>22</v>
      </c>
      <c r="C31" s="16" t="s">
        <v>23</v>
      </c>
      <c r="D31" s="15">
        <v>5.9</v>
      </c>
      <c r="E31" s="15">
        <v>6.9</v>
      </c>
      <c r="F31" s="15">
        <v>7.9</v>
      </c>
      <c r="G31" s="15">
        <v>7.9</v>
      </c>
      <c r="H31" s="17">
        <f>D31*$D$25+E31*$E$25+F31*$F$25+G31*$G$25</f>
        <v>6.95</v>
      </c>
    </row>
    <row r="32" spans="1:11" ht="24.95" customHeight="1" thickBot="1">
      <c r="B32" s="16" t="s">
        <v>24</v>
      </c>
      <c r="C32" s="16" t="s">
        <v>25</v>
      </c>
      <c r="D32" s="15">
        <v>5.8</v>
      </c>
      <c r="E32" s="15">
        <v>7.9</v>
      </c>
      <c r="F32" s="15">
        <v>8.9</v>
      </c>
      <c r="G32" s="15">
        <v>6.8</v>
      </c>
      <c r="H32" s="17">
        <f>D32*$D$25+E32*$E$25+F32*$F$25+G32*$G$25</f>
        <v>6.9349999999999996</v>
      </c>
    </row>
    <row r="33" spans="2:8" ht="24.95" customHeight="1" thickBot="1">
      <c r="B33" s="16" t="s">
        <v>26</v>
      </c>
      <c r="C33" s="16" t="s">
        <v>27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17">
        <f>D33*$D$25+E33*$E$25+F33*$F$25+G33*$G$25</f>
        <v>6.84</v>
      </c>
    </row>
    <row r="34" spans="2:8" ht="24.95" customHeight="1" thickBot="1">
      <c r="B34" s="16" t="s">
        <v>18</v>
      </c>
      <c r="C34" s="16" t="s">
        <v>19</v>
      </c>
      <c r="D34" s="16">
        <v>6.8</v>
      </c>
      <c r="E34" s="16">
        <v>6.7</v>
      </c>
      <c r="F34" s="15">
        <v>7.8</v>
      </c>
      <c r="G34" s="15">
        <v>5.8</v>
      </c>
      <c r="H34" s="17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H27:H34 F27 D34:F34">
    <cfRule type="cellIs" dxfId="5" priority="3" operator="lessThan">
      <formula>6</formula>
    </cfRule>
    <cfRule type="cellIs" dxfId="4" priority="2" operator="greaterThan">
      <formula>8</formula>
    </cfRule>
  </conditionalFormatting>
  <conditionalFormatting sqref="D27:H34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/>
  </sheetPr>
  <dimension ref="A1:V37"/>
  <sheetViews>
    <sheetView tabSelected="1" topLeftCell="A4" workbookViewId="0">
      <selection activeCell="J24" sqref="J24"/>
    </sheetView>
  </sheetViews>
  <sheetFormatPr baseColWidth="10" defaultRowHeight="15.75"/>
  <cols>
    <col min="3" max="12" width="12.6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26.1" customHeight="1" thickBot="1">
      <c r="C28" s="26" t="s">
        <v>33</v>
      </c>
      <c r="D28" s="29"/>
      <c r="E28" s="30" t="s">
        <v>34</v>
      </c>
      <c r="F28" s="30" t="s">
        <v>35</v>
      </c>
      <c r="G28" s="30" t="s">
        <v>36</v>
      </c>
      <c r="H28" s="30" t="s">
        <v>37</v>
      </c>
      <c r="I28" s="30" t="s">
        <v>38</v>
      </c>
      <c r="J28" s="30" t="s">
        <v>32</v>
      </c>
      <c r="K28" s="27" t="s">
        <v>39</v>
      </c>
      <c r="L28" s="28"/>
    </row>
    <row r="29" spans="1:14" ht="21.95" customHeight="1">
      <c r="C29" s="6" t="s">
        <v>14</v>
      </c>
      <c r="D29" s="6" t="s">
        <v>15</v>
      </c>
      <c r="E29" s="7" t="s">
        <v>30</v>
      </c>
      <c r="F29" s="7">
        <v>2</v>
      </c>
      <c r="G29" s="23">
        <v>680000</v>
      </c>
      <c r="H29" s="24">
        <f>G29+G29*10%*F29</f>
        <v>816000</v>
      </c>
      <c r="I29" s="25">
        <f>IF(E29="fonasa",H29*$G$24,H29*$G$25)</f>
        <v>57120.000000000007</v>
      </c>
      <c r="J29" s="23">
        <f>H29*$G$26</f>
        <v>97920</v>
      </c>
      <c r="K29" s="23">
        <f>H29-I29-$J$29</f>
        <v>660960</v>
      </c>
    </row>
    <row r="30" spans="1:14" ht="21.95" customHeight="1">
      <c r="C30" s="6" t="s">
        <v>16</v>
      </c>
      <c r="D30" s="6" t="s">
        <v>17</v>
      </c>
      <c r="E30" s="7" t="s">
        <v>31</v>
      </c>
      <c r="F30" s="7">
        <v>3</v>
      </c>
      <c r="G30" s="23">
        <v>780000</v>
      </c>
      <c r="H30" s="24">
        <f t="shared" ref="H30:H36" si="0">G30+G30*10%*F30</f>
        <v>1014000</v>
      </c>
      <c r="I30" s="25">
        <f t="shared" ref="I30:I36" si="1">IF(E30="fonasa",H30*$G$24,H30*$G$25)</f>
        <v>81120</v>
      </c>
      <c r="J30" s="23">
        <f t="shared" ref="J30:J36" si="2">H30*$G$26</f>
        <v>121680</v>
      </c>
      <c r="K30" s="23">
        <f>H30-I30-$J$30</f>
        <v>811200</v>
      </c>
    </row>
    <row r="31" spans="1:14" ht="21.95" customHeight="1">
      <c r="C31" s="6" t="s">
        <v>18</v>
      </c>
      <c r="D31" s="6" t="s">
        <v>19</v>
      </c>
      <c r="E31" s="7" t="s">
        <v>31</v>
      </c>
      <c r="F31" s="7">
        <v>1</v>
      </c>
      <c r="G31" s="23">
        <v>1200000</v>
      </c>
      <c r="H31" s="24">
        <f t="shared" si="0"/>
        <v>1320000</v>
      </c>
      <c r="I31" s="25">
        <f t="shared" si="1"/>
        <v>105600</v>
      </c>
      <c r="J31" s="23">
        <f t="shared" si="2"/>
        <v>158400</v>
      </c>
      <c r="K31" s="23">
        <f>H31-I31-$J$31</f>
        <v>1056000</v>
      </c>
    </row>
    <row r="32" spans="1:14" ht="21.95" customHeight="1">
      <c r="C32" s="6" t="s">
        <v>20</v>
      </c>
      <c r="D32" s="6" t="s">
        <v>21</v>
      </c>
      <c r="E32" s="7" t="s">
        <v>30</v>
      </c>
      <c r="F32" s="7">
        <v>3</v>
      </c>
      <c r="G32" s="23">
        <v>890000</v>
      </c>
      <c r="H32" s="24">
        <f t="shared" si="0"/>
        <v>1157000</v>
      </c>
      <c r="I32" s="25">
        <f t="shared" si="1"/>
        <v>80990.000000000015</v>
      </c>
      <c r="J32" s="23">
        <f t="shared" si="2"/>
        <v>138840</v>
      </c>
      <c r="K32" s="23">
        <f>H32-I32-$J$32</f>
        <v>937170</v>
      </c>
    </row>
    <row r="33" spans="3:11" ht="21.95" customHeight="1">
      <c r="C33" s="6" t="s">
        <v>22</v>
      </c>
      <c r="D33" s="6" t="s">
        <v>23</v>
      </c>
      <c r="E33" s="7" t="s">
        <v>30</v>
      </c>
      <c r="F33" s="7">
        <v>2</v>
      </c>
      <c r="G33" s="23">
        <v>680000</v>
      </c>
      <c r="H33" s="24">
        <f t="shared" si="0"/>
        <v>816000</v>
      </c>
      <c r="I33" s="25">
        <f t="shared" si="1"/>
        <v>57120.000000000007</v>
      </c>
      <c r="J33" s="23">
        <f t="shared" si="2"/>
        <v>97920</v>
      </c>
      <c r="K33" s="23">
        <f t="shared" ref="K30:K36" si="3">H33-I33-$J$29</f>
        <v>660960</v>
      </c>
    </row>
    <row r="34" spans="3:11" ht="21.95" customHeight="1">
      <c r="C34" s="6" t="s">
        <v>24</v>
      </c>
      <c r="D34" s="6" t="s">
        <v>25</v>
      </c>
      <c r="E34" s="7" t="s">
        <v>31</v>
      </c>
      <c r="F34" s="7">
        <v>4</v>
      </c>
      <c r="G34" s="23">
        <v>580000</v>
      </c>
      <c r="H34" s="24">
        <f t="shared" si="0"/>
        <v>812000</v>
      </c>
      <c r="I34" s="25">
        <f t="shared" si="1"/>
        <v>64960</v>
      </c>
      <c r="J34" s="23">
        <f t="shared" si="2"/>
        <v>97440</v>
      </c>
      <c r="K34" s="23">
        <f t="shared" si="3"/>
        <v>649120</v>
      </c>
    </row>
    <row r="35" spans="3:11" ht="21.95" customHeight="1">
      <c r="C35" s="6" t="s">
        <v>26</v>
      </c>
      <c r="D35" s="6" t="s">
        <v>27</v>
      </c>
      <c r="E35" s="7" t="s">
        <v>31</v>
      </c>
      <c r="F35" s="7">
        <v>3</v>
      </c>
      <c r="G35" s="23">
        <v>780000</v>
      </c>
      <c r="H35" s="24">
        <f t="shared" si="0"/>
        <v>1014000</v>
      </c>
      <c r="I35" s="25">
        <f t="shared" si="1"/>
        <v>81120</v>
      </c>
      <c r="J35" s="23">
        <f t="shared" si="2"/>
        <v>121680</v>
      </c>
      <c r="K35" s="23">
        <f>H35-I35-$J$35</f>
        <v>811200</v>
      </c>
    </row>
    <row r="36" spans="3:11" ht="21.95" customHeight="1">
      <c r="C36" s="6" t="s">
        <v>28</v>
      </c>
      <c r="D36" s="6" t="s">
        <v>29</v>
      </c>
      <c r="E36" s="7" t="s">
        <v>31</v>
      </c>
      <c r="F36" s="7">
        <v>5</v>
      </c>
      <c r="G36" s="23">
        <v>890000</v>
      </c>
      <c r="H36" s="24">
        <f t="shared" si="0"/>
        <v>1335000</v>
      </c>
      <c r="I36" s="25">
        <f t="shared" si="1"/>
        <v>106800</v>
      </c>
      <c r="J36" s="23">
        <f t="shared" si="2"/>
        <v>160200</v>
      </c>
      <c r="K36" s="23">
        <f>H36-I36-$J$36</f>
        <v>1068000</v>
      </c>
    </row>
    <row r="37" spans="3:11" ht="21.95" customHeight="1"/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A31"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Labingles_18</cp:lastModifiedBy>
  <dcterms:created xsi:type="dcterms:W3CDTF">2022-04-04T14:02:18Z</dcterms:created>
  <dcterms:modified xsi:type="dcterms:W3CDTF">2023-04-26T16:48:38Z</dcterms:modified>
</cp:coreProperties>
</file>