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3"/>
  </bookViews>
  <sheets>
    <sheet name="Actividad 1" sheetId="1" r:id="rId1"/>
    <sheet name="Actividad 2" sheetId="2" r:id="rId2"/>
    <sheet name="Hoja1" sheetId="4" r:id="rId3"/>
    <sheet name="Actividad 3" sheetId="3" r:id="rId4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24"/>
  <c r="L21"/>
  <c r="L22"/>
  <c r="L20"/>
  <c r="L17"/>
  <c r="L18"/>
  <c r="L16"/>
  <c r="L8"/>
  <c r="L9"/>
  <c r="L10"/>
  <c r="L11"/>
  <c r="L12"/>
  <c r="L13"/>
  <c r="L14"/>
  <c r="L25"/>
  <c r="L23"/>
  <c r="L19"/>
  <c r="L1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29"/>
  <c r="H29"/>
  <c r="I30"/>
  <c r="I31"/>
  <c r="I32"/>
  <c r="I33"/>
  <c r="I34"/>
  <c r="I35"/>
  <c r="I36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<sst xmlns="http://schemas.openxmlformats.org/spreadsheetml/2006/main" count="130" uniqueCount="87">
  <si>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</si>
  <si>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</si>
  <si>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</si>
  <si>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</si>
  <si>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</si>
  <si>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</si>
  <si>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</si>
  <si>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</si>
  <si>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</si>
  <si>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</si>
  <si>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</si>
  <si>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</si>
  <si>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</si>
  <si>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</si>
  <si>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</si>
  <si>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</si>
  <si>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</si>
  <si>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</si>
  <si>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</si>
  <si>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</si>
  <si>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</si>
  <si>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</si>
  <si>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</si>
  <si>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</si>
  <si>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</si>
  <si>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</si>
  <si>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</si>
  <si>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</si>
  <si>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</si>
  <si>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</si>
  <si>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</si>
  <si>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</si>
  <si>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</si>
  <si>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</si>
  <si>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</si>
  <si>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</si>
  <si>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</si>
  <si>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</si>
  <si>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</si>
  <si>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</si>
  <si>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</si>
  <si>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</si>
  <si>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</si>
  <si>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</si>
  <si>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</si>
  <si>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</si>
  <si>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</si>
  <si>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</si>
  <si>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</si>
  <si>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</si>
  <si>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</si>
  <si>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</si>
  <si>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</si>
  <si>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</si>
  <si>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</si>
  <si>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</si>
  <si>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</si>
  <si>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</si>
  <si>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</si>
  <si>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</si>
  <si>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</si>
  <si>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</si>
  <si>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</si>
  <si>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</si>
  <si>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</si>
  <si>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</si>
  <si>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</si>
  <si>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</si>
  <si>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</si>
  <si>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</si>
  <si>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</si>
  <si>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</si>
  <si>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</si>
  <si>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</si>
  <si>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</si>
  <si>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</si>
  <si>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</si>
  <si>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</si>
  <si>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</si>
  <si>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</si>
  <si>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</si>
  <si>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</si>
  <si>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</si>
  <si>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</si>
  <si>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</si>
  <si>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</si>
  <si>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(I8*60%+K8*40%)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</si>
</sst>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0" xfId="0" applyNumberFormat="1" applyBorder="1"/>
    <xf numFmtId="0" fontId="0" fillId="0" borderId="0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170" fontId="0" fillId="0" borderId="0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2">
    <cellStyle name="Moneda" xfId="1" builtinId="4"/>
    <cellStyle name="Normal" xfId="0" builtinId="0"/>
  </cellStyles>
  <dxfs count="2">
    <dxf>
      <fill>
        <patternFill>
          <bgColor theme="9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790575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689755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J31" sqref="J31"/>
    </sheetView>
  </sheetViews>
  <sheetFormatPr baseColWidth="10" defaultRowHeight="15.75"/>
  <cols>
    <col min="4" max="4" width="11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9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8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7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7" t="s">
        <v>3</v>
      </c>
      <c r="L6" s="7"/>
      <c r="M6" s="7"/>
      <c r="N6" s="7"/>
      <c r="O6" s="7"/>
      <c r="P6" s="7"/>
      <c r="Q6" s="7"/>
      <c r="R6" s="7"/>
      <c r="S6" s="7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7" t="s">
        <v>4</v>
      </c>
      <c r="L7" s="7"/>
      <c r="M7" s="7"/>
      <c r="N7" s="7"/>
      <c r="O7" s="7"/>
      <c r="P7" s="7"/>
      <c r="Q7" s="7"/>
      <c r="R7" s="7"/>
      <c r="S7" s="7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7" t="s">
        <v>5</v>
      </c>
      <c r="L8" s="7"/>
      <c r="M8" s="7"/>
      <c r="N8" s="7"/>
      <c r="O8" s="7"/>
      <c r="P8" s="7"/>
      <c r="Q8" s="7"/>
      <c r="R8" s="7"/>
      <c r="S8" s="7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7" t="s">
        <v>6</v>
      </c>
      <c r="L9" s="7"/>
      <c r="M9" s="7"/>
      <c r="N9" s="7"/>
      <c r="O9" s="7"/>
      <c r="P9" s="7"/>
      <c r="Q9" s="7"/>
      <c r="R9" s="7"/>
      <c r="S9" s="7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>
      <c r="B25" s="13"/>
      <c r="C25" s="13"/>
      <c r="D25" s="16">
        <v>0.35</v>
      </c>
      <c r="E25" s="16">
        <v>0.25</v>
      </c>
      <c r="F25" s="16">
        <v>0.1</v>
      </c>
      <c r="G25" s="16">
        <v>0.3</v>
      </c>
      <c r="H25" s="13"/>
    </row>
    <row r="26" spans="1:11" ht="24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4.95" customHeight="1">
      <c r="B27" s="19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2">
        <f>D27*$D$25+E27*$E$25+F27*$F$25+G27*$G$25</f>
        <v>8.3550000000000004</v>
      </c>
    </row>
    <row r="28" spans="1:11" ht="24.95" customHeight="1">
      <c r="B28" s="21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22">
        <f>D28*$D$25+E28*$E$25+F28*$F$25+G28*$G$25</f>
        <v>8.0150000000000006</v>
      </c>
    </row>
    <row r="29" spans="1:11" ht="24.95" customHeight="1">
      <c r="B29" s="21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22">
        <f>D29*$D$25+E29*$E$25+F29*$F$25+G29*$G$25</f>
        <v>8.004999999999999</v>
      </c>
    </row>
    <row r="30" spans="1:11" ht="24.95" customHeight="1">
      <c r="B30" s="21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22">
        <f>D30*$D$25+E30*$E$25+F30*$F$25+G30*$G$25</f>
        <v>7.5449999999999999</v>
      </c>
    </row>
    <row r="31" spans="1:11" ht="24.95" customHeight="1">
      <c r="B31" s="21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22">
        <f>D31*$D$25+E31*$E$25+F31*$F$25+G31*$G$25</f>
        <v>6.95</v>
      </c>
    </row>
    <row r="32" spans="1:11" ht="24.95" customHeight="1">
      <c r="B32" s="21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22">
        <f>D32*$D$25+E32*$E$25+F32*$F$25+G32*$G$25</f>
        <v>6.9349999999999996</v>
      </c>
    </row>
    <row r="33" spans="1:9" ht="24.95" customHeight="1">
      <c r="B33" s="21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22">
        <f>D33*$D$25+E33*$E$25+F33*$F$25+G33*$G$25</f>
        <v>6.84</v>
      </c>
    </row>
    <row r="34" spans="1:9" ht="24.95" customHeight="1">
      <c r="B34" s="21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22">
        <f>D34*$D$25+E34*$E$25+F34*$F$25+G34*$G$25</f>
        <v>6.5750000000000002</v>
      </c>
    </row>
    <row r="35" spans="1:9">
      <c r="A35" s="13"/>
      <c r="B35" s="13"/>
      <c r="C35" s="13"/>
      <c r="D35" s="17"/>
      <c r="E35" s="17"/>
      <c r="F35" s="17"/>
      <c r="G35" s="17"/>
      <c r="H35" s="13"/>
      <c r="I35" s="13"/>
    </row>
  </sheetData>
  <sortState ref="B27:H34">
    <sortCondition descending="1" ref="H27:H34"/>
  </sortState>
  <mergeCells count="1">
    <mergeCell ref="A3:A13"/>
  </mergeCells>
  <conditionalFormatting sqref="D27:H34">
    <cfRule type="cellIs" dxfId="1" priority="1" operator="lessThan">
      <formula>6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E4" zoomScale="70" zoomScaleNormal="70" workbookViewId="0">
      <selection activeCell="J29" sqref="J29"/>
    </sheetView>
  </sheetViews>
  <sheetFormatPr baseColWidth="10" defaultRowHeight="15.75"/>
  <cols>
    <col min="2" max="4" width="11" customWidth="1"/>
    <col min="5" max="5" width="15.25" customWidth="1"/>
    <col min="6" max="6" width="11.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/>
      <c r="P5" s="5"/>
      <c r="Q5" s="5"/>
      <c r="R5" s="5"/>
      <c r="S5" s="5"/>
      <c r="T5" s="5"/>
      <c r="U5" s="5"/>
      <c r="V5" s="5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6" t="s">
        <v>1</v>
      </c>
      <c r="P6" s="5"/>
      <c r="Q6" s="5"/>
      <c r="R6" s="5"/>
      <c r="S6" s="5"/>
      <c r="T6" s="5"/>
      <c r="U6" s="5"/>
      <c r="V6" s="5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/>
      <c r="P7" s="5"/>
      <c r="Q7" s="5"/>
      <c r="R7" s="5"/>
      <c r="S7" s="5"/>
      <c r="T7" s="5"/>
      <c r="U7" s="5"/>
      <c r="V7" s="5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7" t="s">
        <v>40</v>
      </c>
      <c r="P8" s="7"/>
      <c r="Q8" s="7"/>
      <c r="R8" s="7"/>
      <c r="S8" s="7"/>
      <c r="T8" s="7"/>
      <c r="U8" s="7"/>
      <c r="V8" s="5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7" t="s">
        <v>41</v>
      </c>
      <c r="P9" s="7"/>
      <c r="Q9" s="7"/>
      <c r="R9" s="7"/>
      <c r="S9" s="7"/>
      <c r="T9" s="7"/>
      <c r="U9" s="7"/>
      <c r="V9" s="5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7" t="s">
        <v>42</v>
      </c>
      <c r="P10" s="7"/>
      <c r="Q10" s="7"/>
      <c r="R10" s="7"/>
      <c r="S10" s="7"/>
      <c r="T10" s="7"/>
      <c r="U10" s="7"/>
      <c r="V10" s="5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7" t="s">
        <v>43</v>
      </c>
      <c r="P11" s="7"/>
      <c r="Q11" s="7"/>
      <c r="R11" s="7"/>
      <c r="S11" s="7"/>
      <c r="T11" s="7"/>
      <c r="U11" s="7"/>
      <c r="V11" s="5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7" t="s">
        <v>44</v>
      </c>
      <c r="P12" s="7"/>
      <c r="Q12" s="7"/>
      <c r="R12" s="7"/>
      <c r="S12" s="7"/>
      <c r="T12" s="7"/>
      <c r="U12" s="7"/>
      <c r="V12" s="5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/>
      <c r="P13" s="5"/>
      <c r="Q13" s="5"/>
      <c r="R13" s="5"/>
      <c r="S13" s="5"/>
      <c r="T13" s="5"/>
      <c r="U13" s="5"/>
      <c r="V13" s="5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>
      <c r="G27" s="2"/>
      <c r="H27" s="2"/>
    </row>
    <row r="28" spans="1:14" ht="24.95" customHeight="1">
      <c r="C28" s="25" t="s">
        <v>33</v>
      </c>
      <c r="D28" s="25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</row>
    <row r="29" spans="1:14" ht="24.95" customHeight="1">
      <c r="C29" s="23" t="s">
        <v>14</v>
      </c>
      <c r="D29" s="23" t="s">
        <v>15</v>
      </c>
      <c r="E29" s="23" t="s">
        <v>30</v>
      </c>
      <c r="F29" s="23">
        <v>2</v>
      </c>
      <c r="G29" s="26">
        <v>680000</v>
      </c>
      <c r="H29" s="27">
        <f>G29+G29*10%*F29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24.95" customHeight="1">
      <c r="C30" s="23" t="s">
        <v>16</v>
      </c>
      <c r="D30" s="23" t="s">
        <v>17</v>
      </c>
      <c r="E30" s="23" t="s">
        <v>31</v>
      </c>
      <c r="F30" s="23">
        <v>3</v>
      </c>
      <c r="G30" s="26">
        <v>780000</v>
      </c>
      <c r="H30" s="27">
        <f t="shared" ref="H30:H36" si="0">G30+G30*10%*F30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24.95" customHeight="1">
      <c r="C31" s="23" t="s">
        <v>18</v>
      </c>
      <c r="D31" s="23" t="s">
        <v>19</v>
      </c>
      <c r="E31" s="23" t="s">
        <v>31</v>
      </c>
      <c r="F31" s="23">
        <v>1</v>
      </c>
      <c r="G31" s="26">
        <v>1200000</v>
      </c>
      <c r="H31" s="27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24.95" customHeight="1">
      <c r="C32" s="23" t="s">
        <v>20</v>
      </c>
      <c r="D32" s="23" t="s">
        <v>21</v>
      </c>
      <c r="E32" s="23" t="s">
        <v>30</v>
      </c>
      <c r="F32" s="23">
        <v>3</v>
      </c>
      <c r="G32" s="26">
        <v>890000</v>
      </c>
      <c r="H32" s="27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24.95" customHeight="1">
      <c r="C33" s="23" t="s">
        <v>22</v>
      </c>
      <c r="D33" s="23" t="s">
        <v>23</v>
      </c>
      <c r="E33" s="23" t="s">
        <v>30</v>
      </c>
      <c r="F33" s="23">
        <v>2</v>
      </c>
      <c r="G33" s="26">
        <v>680000</v>
      </c>
      <c r="H33" s="27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24.95" customHeight="1">
      <c r="C34" s="23" t="s">
        <v>24</v>
      </c>
      <c r="D34" s="23" t="s">
        <v>25</v>
      </c>
      <c r="E34" s="23" t="s">
        <v>31</v>
      </c>
      <c r="F34" s="23">
        <v>4</v>
      </c>
      <c r="G34" s="26">
        <v>580000</v>
      </c>
      <c r="H34" s="27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24.95" customHeight="1">
      <c r="C35" s="23" t="s">
        <v>26</v>
      </c>
      <c r="D35" s="23" t="s">
        <v>27</v>
      </c>
      <c r="E35" s="23" t="s">
        <v>31</v>
      </c>
      <c r="F35" s="23">
        <v>3</v>
      </c>
      <c r="G35" s="26">
        <v>780000</v>
      </c>
      <c r="H35" s="27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24.95" customHeight="1">
      <c r="C36" s="23" t="s">
        <v>28</v>
      </c>
      <c r="D36" s="23" t="s">
        <v>29</v>
      </c>
      <c r="E36" s="23" t="s">
        <v>31</v>
      </c>
      <c r="F36" s="23">
        <v>5</v>
      </c>
      <c r="G36" s="26">
        <v>890000</v>
      </c>
      <c r="H36" s="27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16"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C1" workbookViewId="0">
      <selection activeCell="M31" sqref="M31"/>
    </sheetView>
  </sheetViews>
  <sheetFormatPr baseColWidth="10" defaultRowHeight="15.75"/>
  <cols>
    <col min="10" max="10" width="19.5" customWidth="1"/>
    <col min="13" max="13" width="14.75" customWidth="1"/>
  </cols>
  <sheetData>
    <row r="4" spans="2:13">
      <c r="F4" t="s">
        <v>45</v>
      </c>
      <c r="K4" s="10">
        <v>0.4</v>
      </c>
    </row>
    <row r="6" spans="2:13">
      <c r="B6" s="28" t="s">
        <v>46</v>
      </c>
      <c r="C6" s="28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28" t="s">
        <v>53</v>
      </c>
      <c r="K6" s="28" t="s">
        <v>54</v>
      </c>
      <c r="L6" s="28" t="s">
        <v>55</v>
      </c>
      <c r="M6" s="28" t="s">
        <v>56</v>
      </c>
    </row>
    <row r="7" spans="2:13">
      <c r="B7" s="15" t="s">
        <v>14</v>
      </c>
      <c r="C7" s="15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31">
        <f>AVERAGE(D7:H7)</f>
        <v>8.08</v>
      </c>
      <c r="J7" s="15" t="str">
        <f>IF(I7&gt;8,"EXIMIDO","EXAMEN")</f>
        <v>EXIMIDO</v>
      </c>
      <c r="K7" s="15"/>
      <c r="L7" s="31">
        <f>I7</f>
        <v>8.08</v>
      </c>
      <c r="M7" s="15" t="str">
        <f>IF(L7&gt;=6,"APROBADO","REPROBADO")</f>
        <v>APROBADO</v>
      </c>
    </row>
    <row r="8" spans="2:13">
      <c r="B8" s="15" t="s">
        <v>16</v>
      </c>
      <c r="C8" s="15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31">
        <f t="shared" ref="I8:I25" si="0">AVERAGE(D8:H8)</f>
        <v>5.4799999999999995</v>
      </c>
      <c r="J8" s="15" t="str">
        <f t="shared" ref="J8:J25" si="1">IF(I8&gt;8,"EXIMIDO","EXAMEN")</f>
        <v>EXAMEN</v>
      </c>
      <c r="K8" s="15">
        <v>8.4</v>
      </c>
      <c r="L8" s="31">
        <f>(I8*60%+K8*40%)</f>
        <v>6.6479999999999997</v>
      </c>
      <c r="M8" s="15" t="str">
        <f t="shared" ref="M8:M25" si="2">IF(L8&gt;=6,"APROBADO","REPROBADO")</f>
        <v>APROBADO</v>
      </c>
    </row>
    <row r="9" spans="2:13">
      <c r="B9" s="15" t="s">
        <v>18</v>
      </c>
      <c r="C9" s="15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31">
        <f t="shared" si="0"/>
        <v>6.9799999999999995</v>
      </c>
      <c r="J9" s="15" t="str">
        <f t="shared" si="1"/>
        <v>EXAMEN</v>
      </c>
      <c r="K9" s="15">
        <v>9</v>
      </c>
      <c r="L9" s="31">
        <f t="shared" ref="L9:L14" si="3">(I9*60%+K9*40%)</f>
        <v>7.7880000000000003</v>
      </c>
      <c r="M9" s="15" t="str">
        <f t="shared" si="2"/>
        <v>APROBADO</v>
      </c>
    </row>
    <row r="10" spans="2:13">
      <c r="B10" s="15" t="s">
        <v>20</v>
      </c>
      <c r="C10" s="15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31">
        <f t="shared" si="0"/>
        <v>6.9</v>
      </c>
      <c r="J10" s="15" t="str">
        <f t="shared" si="1"/>
        <v>EXAMEN</v>
      </c>
      <c r="K10" s="15">
        <v>7.5</v>
      </c>
      <c r="L10" s="31">
        <f t="shared" si="3"/>
        <v>7.14</v>
      </c>
      <c r="M10" s="15" t="str">
        <f t="shared" si="2"/>
        <v>APROBADO</v>
      </c>
    </row>
    <row r="11" spans="2:13">
      <c r="B11" s="15" t="s">
        <v>22</v>
      </c>
      <c r="C11" s="15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31">
        <f t="shared" si="0"/>
        <v>7.0400000000000009</v>
      </c>
      <c r="J11" s="15" t="str">
        <f t="shared" si="1"/>
        <v>EXAMEN</v>
      </c>
      <c r="K11" s="15">
        <v>8.1999999999999993</v>
      </c>
      <c r="L11" s="31">
        <f t="shared" si="3"/>
        <v>7.5039999999999996</v>
      </c>
      <c r="M11" s="15" t="str">
        <f t="shared" si="2"/>
        <v>APROBADO</v>
      </c>
    </row>
    <row r="12" spans="2:13">
      <c r="B12" s="15" t="s">
        <v>24</v>
      </c>
      <c r="C12" s="15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31">
        <f t="shared" si="0"/>
        <v>7.62</v>
      </c>
      <c r="J12" s="15" t="str">
        <f t="shared" si="1"/>
        <v>EXAMEN</v>
      </c>
      <c r="K12" s="15">
        <v>9.5</v>
      </c>
      <c r="L12" s="31">
        <f t="shared" si="3"/>
        <v>8.3719999999999999</v>
      </c>
      <c r="M12" s="15" t="str">
        <f t="shared" si="2"/>
        <v>APROBADO</v>
      </c>
    </row>
    <row r="13" spans="2:13">
      <c r="B13" s="15" t="s">
        <v>26</v>
      </c>
      <c r="C13" s="15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31">
        <f t="shared" si="0"/>
        <v>6.7200000000000006</v>
      </c>
      <c r="J13" s="15" t="str">
        <f t="shared" si="1"/>
        <v>EXAMEN</v>
      </c>
      <c r="K13" s="15">
        <v>8.5</v>
      </c>
      <c r="L13" s="31">
        <f t="shared" si="3"/>
        <v>7.4320000000000004</v>
      </c>
      <c r="M13" s="15" t="str">
        <f t="shared" si="2"/>
        <v>APROBADO</v>
      </c>
    </row>
    <row r="14" spans="2:13">
      <c r="B14" s="15" t="s">
        <v>28</v>
      </c>
      <c r="C14" s="15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31">
        <f t="shared" si="0"/>
        <v>6.7</v>
      </c>
      <c r="J14" s="15" t="str">
        <f t="shared" si="1"/>
        <v>EXAMEN</v>
      </c>
      <c r="K14" s="15">
        <v>8.4</v>
      </c>
      <c r="L14" s="31">
        <f t="shared" si="3"/>
        <v>7.38</v>
      </c>
      <c r="M14" s="15" t="str">
        <f t="shared" si="2"/>
        <v>APROBADO</v>
      </c>
    </row>
    <row r="15" spans="2:13">
      <c r="B15" s="15" t="s">
        <v>74</v>
      </c>
      <c r="C15" s="15" t="s">
        <v>57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31">
        <f t="shared" si="0"/>
        <v>8.3800000000000008</v>
      </c>
      <c r="J15" s="15" t="str">
        <f t="shared" si="1"/>
        <v>EXIMIDO</v>
      </c>
      <c r="K15" s="15"/>
      <c r="L15" s="31">
        <f>I15</f>
        <v>8.3800000000000008</v>
      </c>
      <c r="M15" s="15" t="str">
        <f t="shared" si="2"/>
        <v>APROBADO</v>
      </c>
    </row>
    <row r="16" spans="2:13">
      <c r="B16" s="15" t="s">
        <v>75</v>
      </c>
      <c r="C16" s="15" t="s">
        <v>58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31">
        <f t="shared" si="0"/>
        <v>7.9599999999999991</v>
      </c>
      <c r="J16" s="15" t="str">
        <f t="shared" si="1"/>
        <v>EXAMEN</v>
      </c>
      <c r="K16" s="15">
        <v>7.9</v>
      </c>
      <c r="L16" s="15">
        <f>(I16*60%+K16*40%)</f>
        <v>7.9359999999999991</v>
      </c>
      <c r="M16" s="15" t="str">
        <f t="shared" si="2"/>
        <v>APROBADO</v>
      </c>
    </row>
    <row r="17" spans="2:13">
      <c r="B17" s="15" t="s">
        <v>76</v>
      </c>
      <c r="C17" s="15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31">
        <f t="shared" si="0"/>
        <v>6.1</v>
      </c>
      <c r="J17" s="15" t="str">
        <f t="shared" si="1"/>
        <v>EXAMEN</v>
      </c>
      <c r="K17" s="15">
        <v>8.9</v>
      </c>
      <c r="L17" s="15">
        <f t="shared" ref="L17:L18" si="4">(I17*60%+K17*40%)</f>
        <v>7.2200000000000006</v>
      </c>
      <c r="M17" s="15" t="str">
        <f t="shared" si="2"/>
        <v>APROBADO</v>
      </c>
    </row>
    <row r="18" spans="2:13">
      <c r="B18" s="15" t="s">
        <v>77</v>
      </c>
      <c r="C18" s="15" t="s">
        <v>60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31">
        <f t="shared" si="0"/>
        <v>4.6599999999999993</v>
      </c>
      <c r="J18" s="15" t="str">
        <f t="shared" si="1"/>
        <v>EXAMEN</v>
      </c>
      <c r="K18" s="15">
        <v>4.5</v>
      </c>
      <c r="L18" s="15">
        <f t="shared" si="4"/>
        <v>4.5959999999999992</v>
      </c>
      <c r="M18" s="15" t="str">
        <f t="shared" si="2"/>
        <v>REPROBADO</v>
      </c>
    </row>
    <row r="19" spans="2:13">
      <c r="B19" s="15" t="s">
        <v>78</v>
      </c>
      <c r="C19" s="15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31">
        <f t="shared" si="0"/>
        <v>8.0400000000000009</v>
      </c>
      <c r="J19" s="15" t="str">
        <f t="shared" si="1"/>
        <v>EXIMIDO</v>
      </c>
      <c r="K19" s="15"/>
      <c r="L19" s="31">
        <f>I19</f>
        <v>8.0400000000000009</v>
      </c>
      <c r="M19" s="15" t="str">
        <f t="shared" si="2"/>
        <v>APROBADO</v>
      </c>
    </row>
    <row r="20" spans="2:13">
      <c r="B20" s="15" t="s">
        <v>79</v>
      </c>
      <c r="C20" s="15" t="s">
        <v>61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31">
        <f t="shared" si="0"/>
        <v>4.4800000000000004</v>
      </c>
      <c r="J20" s="15" t="str">
        <f t="shared" si="1"/>
        <v>EXAMEN</v>
      </c>
      <c r="K20" s="15">
        <v>4.8</v>
      </c>
      <c r="L20" s="15">
        <f>(I20*60%+K20*40%)</f>
        <v>4.6080000000000005</v>
      </c>
      <c r="M20" s="15" t="str">
        <f t="shared" si="2"/>
        <v>REPROBADO</v>
      </c>
    </row>
    <row r="21" spans="2:13">
      <c r="B21" s="15" t="s">
        <v>80</v>
      </c>
      <c r="C21" s="15" t="s">
        <v>62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31">
        <f t="shared" si="0"/>
        <v>4.16</v>
      </c>
      <c r="J21" s="15" t="str">
        <f t="shared" si="1"/>
        <v>EXAMEN</v>
      </c>
      <c r="K21" s="15">
        <v>5.5</v>
      </c>
      <c r="L21" s="15">
        <f t="shared" ref="L21:L22" si="5">(I21*60%+K21*40%)</f>
        <v>4.6959999999999997</v>
      </c>
      <c r="M21" s="15" t="str">
        <f t="shared" si="2"/>
        <v>REPROBADO</v>
      </c>
    </row>
    <row r="22" spans="2:13">
      <c r="B22" s="15" t="s">
        <v>81</v>
      </c>
      <c r="C22" s="15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31">
        <f t="shared" si="0"/>
        <v>6.7799999999999994</v>
      </c>
      <c r="J22" s="15" t="str">
        <f t="shared" si="1"/>
        <v>EXAMEN</v>
      </c>
      <c r="K22" s="15">
        <v>9.4</v>
      </c>
      <c r="L22" s="15">
        <f t="shared" si="5"/>
        <v>7.8279999999999994</v>
      </c>
      <c r="M22" s="15" t="str">
        <f t="shared" si="2"/>
        <v>APROBADO</v>
      </c>
    </row>
    <row r="23" spans="2:13">
      <c r="B23" s="15" t="s">
        <v>82</v>
      </c>
      <c r="C23" s="15" t="s">
        <v>64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31">
        <f t="shared" si="0"/>
        <v>8.58</v>
      </c>
      <c r="J23" s="15" t="str">
        <f t="shared" si="1"/>
        <v>EXIMIDO</v>
      </c>
      <c r="K23" s="15"/>
      <c r="L23" s="31">
        <f>I23</f>
        <v>8.58</v>
      </c>
      <c r="M23" s="15" t="str">
        <f t="shared" si="2"/>
        <v>APROBADO</v>
      </c>
    </row>
    <row r="24" spans="2:13">
      <c r="B24" s="15" t="s">
        <v>83</v>
      </c>
      <c r="C24" s="15" t="s">
        <v>65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31">
        <f t="shared" si="0"/>
        <v>2.4799999999999995</v>
      </c>
      <c r="J24" s="15" t="str">
        <f t="shared" si="1"/>
        <v>EXAMEN</v>
      </c>
      <c r="K24" s="15">
        <v>4.3</v>
      </c>
      <c r="L24" s="30">
        <f>(I24*60%+K24*40)</f>
        <v>173.488</v>
      </c>
      <c r="M24" s="15" t="str">
        <f t="shared" si="2"/>
        <v>APROBADO</v>
      </c>
    </row>
    <row r="25" spans="2:13">
      <c r="B25" s="15" t="s">
        <v>84</v>
      </c>
      <c r="C25" s="15" t="s">
        <v>66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31">
        <f t="shared" si="0"/>
        <v>8.379999999999999</v>
      </c>
      <c r="J25" s="15" t="str">
        <f t="shared" si="1"/>
        <v>EXIMIDO</v>
      </c>
      <c r="K25" s="15"/>
      <c r="L25" s="31">
        <f>I25</f>
        <v>8.379999999999999</v>
      </c>
      <c r="M25" s="15" t="str">
        <f t="shared" si="2"/>
        <v>APROBADO</v>
      </c>
    </row>
    <row r="27" spans="2:13">
      <c r="B27" t="s">
        <v>67</v>
      </c>
    </row>
    <row r="28" spans="2:13">
      <c r="B28" t="s">
        <v>68</v>
      </c>
      <c r="L28" t="s">
        <v>86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Actividad 1</vt:lpstr>
      <vt:lpstr>Actividad 2</vt:lpstr>
      <vt:lpstr>Hoja1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2024-04-10T16:49:32Z</dcterms:modified>
</cp:coreProperties>
</file>