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29"/>
  <c r="H36"/>
  <c r="H35"/>
  <c r="H34"/>
  <c r="H33"/>
  <c r="H32"/>
  <c r="H31"/>
  <c r="H30"/>
  <c r="I31"/>
  <c r="I30"/>
  <c r="I29"/>
  <c r="J36"/>
  <c r="J35"/>
  <c r="J34"/>
  <c r="J33"/>
  <c r="J31"/>
  <c r="J32"/>
  <c r="J30"/>
  <c r="I36"/>
  <c r="I35"/>
  <c r="I34"/>
  <c r="I32"/>
  <c r="I33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<sst xmlns="http://schemas.openxmlformats.org/spreadsheetml/2006/main" count="72" uniqueCount="45">
  <si>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</si>
  <si>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</si>
  <si>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</si>
  <si>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</si>
  <si>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</si>
  <si>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</si>
  <si>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</si>
  <si>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</si>
  <si>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</si>
  <si>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</si>
  <si>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</si>
  <si>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</si>
  <si>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</si>
  <si>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</si>
  <si>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</si>
  <si>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</si>
  <si>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</si>
  <si>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</si>
  <si>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</si>
  <si>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</si>
  <si>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</si>
  <si>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</si>
  <si>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</si>
  <si>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</si>
  <si>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</si>
  <si>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</si>
  <si>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</si>
  <si>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</si>
  <si>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</si>
  <si>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</si>
  <si>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</si>
  <si>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</si>
  <si>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</si>
  <si>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</si>
  <si>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</si>
  <si>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</si>
  <si>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</si>
  <si>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</si>
  <si>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</si>
  <si>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</si>
  <si>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</si>
  <si>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</si>
  <si>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</si>
  <si>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</si>
  <si>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 xml:space="preserve">        SUELDO LÍQUIDO</t>
  </si>
</sst>
</file>

<file path=xl/styles.xml><?xml version="1.0" encoding="utf-8"?>
<styleSheet xmlns="http://schemas.openxmlformats.org/spreadsheetml/2006/main">
  <numFmts count="1">
    <numFmt numFmtId="170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/>
    <xf numFmtId="9" fontId="5" fillId="0" borderId="0" xfId="0" applyNumberFormat="1" applyFont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6" fillId="0" borderId="3" xfId="0" applyFont="1" applyBorder="1" applyAlignment="1">
      <alignment horizontal="center"/>
    </xf>
    <xf numFmtId="2" fontId="0" fillId="0" borderId="3" xfId="0" applyNumberFormat="1" applyBorder="1"/>
    <xf numFmtId="0" fontId="0" fillId="5" borderId="3" xfId="0" applyFont="1" applyFill="1" applyBorder="1"/>
    <xf numFmtId="0" fontId="0" fillId="5" borderId="1" xfId="0" applyFill="1" applyBorder="1"/>
    <xf numFmtId="170" fontId="0" fillId="0" borderId="0" xfId="0" applyNumberFormat="1" applyAlignment="1">
      <alignment vertical="center"/>
    </xf>
    <xf numFmtId="170" fontId="0" fillId="0" borderId="0" xfId="0" applyNumberFormat="1"/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8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i val="0"/>
      </font>
      <fill>
        <patternFill>
          <bgColor theme="8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4"/>
        </patternFill>
      </fill>
    </dxf>
    <dxf>
      <font>
        <color theme="1"/>
      </font>
      <fill>
        <patternFill>
          <bgColor theme="4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815487</xdr:colOff>
      <xdr:row>0</xdr:row>
      <xdr:rowOff>117231</xdr:rowOff>
    </xdr:from>
    <xdr:to>
      <xdr:col>7</xdr:col>
      <xdr:colOff>522410</xdr:colOff>
      <xdr:row>18</xdr:row>
      <xdr:rowOff>31506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5487" y="117231"/>
          <a:ext cx="6761703" cy="349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12</xdr:col>
      <xdr:colOff>19050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8300" y="190500"/>
          <a:ext cx="8648700" cy="311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49" zoomScale="91" zoomScaleNormal="91" workbookViewId="0">
      <selection activeCell="I27" sqref="I27"/>
    </sheetView>
  </sheetViews>
  <sheetFormatPr baseColWidth="10" defaultRowHeight="15.75"/>
  <cols>
    <col min="2" max="8" width="13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ht="15.75" customHeight="1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1.95" customHeight="1" thickBot="1">
      <c r="D25" s="17">
        <v>0.35</v>
      </c>
      <c r="E25" s="17">
        <v>0.25</v>
      </c>
      <c r="F25" s="17">
        <v>0.1</v>
      </c>
      <c r="G25" s="17">
        <v>0.3</v>
      </c>
      <c r="H25" s="1"/>
    </row>
    <row r="26" spans="1:11" ht="21.95" customHeight="1" thickBot="1">
      <c r="B26" s="18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8" t="s">
        <v>13</v>
      </c>
    </row>
    <row r="27" spans="1:11" ht="21.95" customHeight="1" thickBot="1">
      <c r="B27" s="22" t="s">
        <v>20</v>
      </c>
      <c r="C27" s="22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1">
        <f>SUM(PRODUCT(D27)*(0.35))+(PRODUCT(E27)*(0.25))+(PRODUCT(F27)*(0.1))+(PRODUCT(G27)*(0.3))</f>
        <v>8.3550000000000004</v>
      </c>
    </row>
    <row r="28" spans="1:11" ht="21.95" customHeight="1" thickBot="1">
      <c r="B28" s="22" t="s">
        <v>28</v>
      </c>
      <c r="C28" s="22" t="s">
        <v>29</v>
      </c>
      <c r="D28" s="19">
        <v>8.9</v>
      </c>
      <c r="E28" s="19">
        <v>8</v>
      </c>
      <c r="F28" s="19">
        <v>8.9</v>
      </c>
      <c r="G28" s="19">
        <v>6.7</v>
      </c>
      <c r="H28" s="21">
        <f>SUM(PRODUCT(D28)*(0.35))+(PRODUCT(E28)*(0.25))+(PRODUCT(F28)*(0.1))+(PRODUCT(G28)*(0.3))</f>
        <v>8.0150000000000006</v>
      </c>
    </row>
    <row r="29" spans="1:11" ht="21.95" customHeight="1" thickBot="1">
      <c r="B29" s="22" t="s">
        <v>14</v>
      </c>
      <c r="C29" s="22" t="s">
        <v>15</v>
      </c>
      <c r="D29" s="19">
        <v>8</v>
      </c>
      <c r="E29" s="19">
        <v>9.5</v>
      </c>
      <c r="F29" s="20">
        <v>5.8</v>
      </c>
      <c r="G29" s="19">
        <v>7.5</v>
      </c>
      <c r="H29" s="21">
        <f>SUM(PRODUCT(D29)*(0.35))+(PRODUCT(E29)*(0.25))+(PRODUCT(F29)*(0.1))+(PRODUCT(G29)*(0.3))</f>
        <v>8.004999999999999</v>
      </c>
    </row>
    <row r="30" spans="1:11" ht="21.95" customHeight="1" thickBot="1">
      <c r="B30" s="16" t="s">
        <v>16</v>
      </c>
      <c r="C30" s="16" t="s">
        <v>17</v>
      </c>
      <c r="D30" s="20">
        <v>5.7</v>
      </c>
      <c r="E30" s="19">
        <v>8.8000000000000007</v>
      </c>
      <c r="F30" s="19">
        <v>6.8</v>
      </c>
      <c r="G30" s="19">
        <v>8.9</v>
      </c>
      <c r="H30" s="21">
        <f>SUM(PRODUCT(D30)*(0.35))+(PRODUCT(E30)*(0.25))+(PRODUCT(F30)*(0.1))+(PRODUCT(G30)*(0.3))</f>
        <v>7.5449999999999999</v>
      </c>
    </row>
    <row r="31" spans="1:11" ht="21.95" customHeight="1" thickBot="1">
      <c r="B31" s="16" t="s">
        <v>22</v>
      </c>
      <c r="C31" s="16" t="s">
        <v>23</v>
      </c>
      <c r="D31" s="20">
        <v>5.9</v>
      </c>
      <c r="E31" s="19">
        <v>6.9</v>
      </c>
      <c r="F31" s="19">
        <v>7.9</v>
      </c>
      <c r="G31" s="19">
        <v>7.9</v>
      </c>
      <c r="H31" s="21">
        <f>SUM(PRODUCT(D31)*(0.35))+(PRODUCT(E31)*(0.25))+(PRODUCT(F31)*(0.1))+(PRODUCT(G31)*(0.3))</f>
        <v>6.95</v>
      </c>
    </row>
    <row r="32" spans="1:11" ht="21.95" customHeight="1" thickBot="1">
      <c r="B32" s="16" t="s">
        <v>24</v>
      </c>
      <c r="C32" s="16" t="s">
        <v>25</v>
      </c>
      <c r="D32" s="20">
        <v>5.8</v>
      </c>
      <c r="E32" s="19">
        <v>7.9</v>
      </c>
      <c r="F32" s="19">
        <v>8.9</v>
      </c>
      <c r="G32" s="19">
        <v>6.8</v>
      </c>
      <c r="H32" s="21">
        <f>SUM(PRODUCT(D32)*(0.35))+(PRODUCT(E32)*(0.25))+(PRODUCT(F32)*(0.1))+(PRODUCT(G32)*(0.3))</f>
        <v>6.9349999999999996</v>
      </c>
      <c r="I32" s="4"/>
    </row>
    <row r="33" spans="2:9" ht="21.95" customHeight="1" thickBot="1">
      <c r="B33" s="16" t="s">
        <v>26</v>
      </c>
      <c r="C33" s="16" t="s">
        <v>27</v>
      </c>
      <c r="D33" s="19">
        <v>7.9</v>
      </c>
      <c r="E33" s="19">
        <v>6.9</v>
      </c>
      <c r="F33" s="19">
        <v>9.6999999999999993</v>
      </c>
      <c r="G33" s="20">
        <v>4.5999999999999996</v>
      </c>
      <c r="H33" s="21">
        <f>SUM(PRODUCT(D33)*(0.35))+(PRODUCT(E33)*(0.25))+(PRODUCT(F33)*(0.1))+(PRODUCT(G33)*(0.3))</f>
        <v>6.84</v>
      </c>
      <c r="I33" s="4"/>
    </row>
    <row r="34" spans="2:9" ht="21.95" customHeight="1" thickBot="1">
      <c r="B34" s="16" t="s">
        <v>18</v>
      </c>
      <c r="C34" s="16" t="s">
        <v>19</v>
      </c>
      <c r="D34" s="19">
        <v>6.8</v>
      </c>
      <c r="E34" s="19">
        <v>6.7</v>
      </c>
      <c r="F34" s="19">
        <v>7.8</v>
      </c>
      <c r="G34" s="20">
        <v>5.8</v>
      </c>
      <c r="H34" s="21">
        <f>SUM(PRODUCT(D34)*(0.35))+(PRODUCT(E34)*(0.25))+(PRODUCT(F34)*(0.1))+(PRODUCT(G34)*(0.3))</f>
        <v>6.5750000000000002</v>
      </c>
    </row>
    <row r="35" spans="2:9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J37">
    <cfRule type="cellIs" dxfId="7" priority="7" operator="lessThan">
      <formula>6</formula>
    </cfRule>
    <cfRule type="cellIs" dxfId="6" priority="8" operator="greaterThan">
      <formula>8</formula>
    </cfRule>
  </conditionalFormatting>
  <conditionalFormatting sqref="B27:C29">
    <cfRule type="cellIs" dxfId="5" priority="2" operator="greaterThan">
      <formula>0</formula>
    </cfRule>
    <cfRule type="cellIs" dxfId="4" priority="3" operator="greaterThan">
      <formula>8</formula>
    </cfRule>
    <cfRule type="cellIs" dxfId="3" priority="6" operator="greaterThan">
      <formula>8</formula>
    </cfRule>
  </conditionalFormatting>
  <conditionalFormatting sqref="H25">
    <cfRule type="cellIs" dxfId="0" priority="5" operator="lessThan">
      <formula>6</formula>
    </cfRule>
    <cfRule type="cellIs" dxfId="1" priority="1" operator="greaterThan">
      <formula>0</formula>
    </cfRule>
  </conditionalFormatting>
  <conditionalFormatting sqref="H27:H34">
    <cfRule type="cellIs" dxfId="2" priority="4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tabSelected="1" workbookViewId="0">
      <selection activeCell="M32" sqref="M32"/>
    </sheetView>
  </sheetViews>
  <sheetFormatPr baseColWidth="10" defaultRowHeight="15.75"/>
  <cols>
    <col min="3" max="3" width="11.625" customWidth="1"/>
    <col min="4" max="4" width="10" customWidth="1"/>
    <col min="5" max="6" width="11" customWidth="1"/>
    <col min="7" max="7" width="15.5" customWidth="1"/>
    <col min="8" max="8" width="15.25" customWidth="1"/>
    <col min="9" max="9" width="12.125" customWidth="1"/>
    <col min="10" max="10" width="11.125" customWidth="1"/>
    <col min="11" max="11" width="11.625" customWidth="1"/>
    <col min="12" max="12" width="3.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39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40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41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42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43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5" t="s">
        <v>30</v>
      </c>
      <c r="G24" s="6">
        <v>7.0000000000000007E-2</v>
      </c>
      <c r="H24" s="2"/>
    </row>
    <row r="25" spans="1:14">
      <c r="F25" s="5" t="s">
        <v>31</v>
      </c>
      <c r="G25" s="6">
        <v>0.08</v>
      </c>
      <c r="H25" s="2"/>
    </row>
    <row r="26" spans="1:14">
      <c r="F26" s="5" t="s">
        <v>32</v>
      </c>
      <c r="G26" s="6">
        <v>0.12</v>
      </c>
      <c r="H26" s="2"/>
    </row>
    <row r="27" spans="1:14">
      <c r="G27" s="2"/>
      <c r="H27" s="2"/>
    </row>
    <row r="28" spans="1:14" ht="30" customHeight="1">
      <c r="C28" s="26" t="s">
        <v>33</v>
      </c>
      <c r="D28" s="26"/>
      <c r="E28" s="27" t="s">
        <v>34</v>
      </c>
      <c r="F28" s="27" t="s">
        <v>35</v>
      </c>
      <c r="G28" s="27" t="s">
        <v>36</v>
      </c>
      <c r="H28" s="27" t="s">
        <v>37</v>
      </c>
      <c r="I28" s="27" t="s">
        <v>38</v>
      </c>
      <c r="J28" s="27" t="s">
        <v>32</v>
      </c>
      <c r="K28" s="27" t="s">
        <v>44</v>
      </c>
      <c r="L28" s="23"/>
    </row>
    <row r="29" spans="1:14" ht="21.95" customHeight="1">
      <c r="C29" s="7" t="s">
        <v>14</v>
      </c>
      <c r="D29" s="7" t="s">
        <v>15</v>
      </c>
      <c r="E29" s="8" t="s">
        <v>30</v>
      </c>
      <c r="F29" s="8">
        <v>2</v>
      </c>
      <c r="G29" s="24">
        <v>680000</v>
      </c>
      <c r="H29" s="24">
        <f>G29+PRODUCT(G29)*(0.1)*(2)</f>
        <v>816000</v>
      </c>
      <c r="I29" s="24">
        <f>PRODUCT(H29)*(G24)</f>
        <v>57120.000000000007</v>
      </c>
      <c r="J29" s="24">
        <f>PRODUCT(G26)*(H29)</f>
        <v>97920</v>
      </c>
      <c r="K29" s="24">
        <f>H29-I29-J29</f>
        <v>660960</v>
      </c>
    </row>
    <row r="30" spans="1:14" ht="21.95" customHeight="1">
      <c r="C30" s="7" t="s">
        <v>16</v>
      </c>
      <c r="D30" s="7" t="s">
        <v>17</v>
      </c>
      <c r="E30" s="8" t="s">
        <v>31</v>
      </c>
      <c r="F30" s="8">
        <v>3</v>
      </c>
      <c r="G30" s="24">
        <v>780000</v>
      </c>
      <c r="H30" s="24">
        <f>G30+PRODUCT(G30)*(0.1)*(3)</f>
        <v>1014000</v>
      </c>
      <c r="I30" s="24">
        <f>PRODUCT(G25)*(H30)</f>
        <v>81120</v>
      </c>
      <c r="J30" s="24">
        <f>PRODUCT(G26)*(H30)</f>
        <v>121680</v>
      </c>
      <c r="K30" s="24">
        <f t="shared" ref="K30:K36" si="0">H30-I30-J30</f>
        <v>811200</v>
      </c>
    </row>
    <row r="31" spans="1:14" ht="21.95" customHeight="1">
      <c r="C31" s="7" t="s">
        <v>18</v>
      </c>
      <c r="D31" s="7" t="s">
        <v>19</v>
      </c>
      <c r="E31" s="8" t="s">
        <v>31</v>
      </c>
      <c r="F31" s="8">
        <v>1</v>
      </c>
      <c r="G31" s="24">
        <v>1200000</v>
      </c>
      <c r="H31" s="24">
        <f>G31+PRODUCT(G31)*(0.1)*(1)</f>
        <v>1320000</v>
      </c>
      <c r="I31" s="24">
        <f>PRODUCT(G25)*(H31)</f>
        <v>105600</v>
      </c>
      <c r="J31" s="24">
        <f>PRODUCT(G26)*(H31)</f>
        <v>158400</v>
      </c>
      <c r="K31" s="24">
        <f t="shared" si="0"/>
        <v>1056000</v>
      </c>
    </row>
    <row r="32" spans="1:14" ht="21.95" customHeight="1">
      <c r="C32" s="7" t="s">
        <v>20</v>
      </c>
      <c r="D32" s="7" t="s">
        <v>21</v>
      </c>
      <c r="E32" s="8" t="s">
        <v>30</v>
      </c>
      <c r="F32" s="8">
        <v>3</v>
      </c>
      <c r="G32" s="24">
        <v>890000</v>
      </c>
      <c r="H32" s="24">
        <f>G32+PRODUCT(G32)*(0.1)*(3)</f>
        <v>1157000</v>
      </c>
      <c r="I32" s="24">
        <f>PRODUCT(H32)*(G24)</f>
        <v>80990.000000000015</v>
      </c>
      <c r="J32" s="24">
        <f>PRODUCT(G26)*(H32)</f>
        <v>138840</v>
      </c>
      <c r="K32" s="24">
        <f t="shared" si="0"/>
        <v>937170</v>
      </c>
    </row>
    <row r="33" spans="3:11" ht="21.95" customHeight="1">
      <c r="C33" s="7" t="s">
        <v>22</v>
      </c>
      <c r="D33" s="7" t="s">
        <v>23</v>
      </c>
      <c r="E33" s="8" t="s">
        <v>30</v>
      </c>
      <c r="F33" s="8">
        <v>2</v>
      </c>
      <c r="G33" s="24">
        <v>680000</v>
      </c>
      <c r="H33" s="24">
        <f>G33+PRODUCT(G33)*(0.1)*(2)</f>
        <v>816000</v>
      </c>
      <c r="I33" s="24">
        <f>PRODUCT(H33)*(G24)</f>
        <v>57120.000000000007</v>
      </c>
      <c r="J33" s="24">
        <f>PRODUCT(G26)*(H33)</f>
        <v>97920</v>
      </c>
      <c r="K33" s="24">
        <f t="shared" si="0"/>
        <v>660960</v>
      </c>
    </row>
    <row r="34" spans="3:11" ht="21.95" customHeight="1">
      <c r="C34" s="7" t="s">
        <v>24</v>
      </c>
      <c r="D34" s="7" t="s">
        <v>25</v>
      </c>
      <c r="E34" s="8" t="s">
        <v>31</v>
      </c>
      <c r="F34" s="8">
        <v>4</v>
      </c>
      <c r="G34" s="24">
        <v>580000</v>
      </c>
      <c r="H34" s="24">
        <f>G34+PRODUCT(G34)*(0.1)*(4)</f>
        <v>812000</v>
      </c>
      <c r="I34" s="24">
        <f>PRODUCT(G25)*(H34)</f>
        <v>64960</v>
      </c>
      <c r="J34" s="24">
        <f>PRODUCT(G26)*(H34)</f>
        <v>97440</v>
      </c>
      <c r="K34" s="24">
        <f t="shared" si="0"/>
        <v>649600</v>
      </c>
    </row>
    <row r="35" spans="3:11" ht="21.95" customHeight="1">
      <c r="C35" s="7" t="s">
        <v>26</v>
      </c>
      <c r="D35" s="7" t="s">
        <v>27</v>
      </c>
      <c r="E35" s="8" t="s">
        <v>31</v>
      </c>
      <c r="F35" s="8">
        <v>3</v>
      </c>
      <c r="G35" s="24">
        <v>780000</v>
      </c>
      <c r="H35" s="24">
        <f>G35+PRODUCT(G35)*(0.1)*(3)</f>
        <v>1014000</v>
      </c>
      <c r="I35" s="24">
        <f>PRODUCT(G25)*(H35)</f>
        <v>81120</v>
      </c>
      <c r="J35" s="24">
        <f>PRODUCT(G26)*(H35)</f>
        <v>121680</v>
      </c>
      <c r="K35" s="24">
        <f t="shared" si="0"/>
        <v>811200</v>
      </c>
    </row>
    <row r="36" spans="3:11" ht="21.95" customHeight="1">
      <c r="C36" s="7" t="s">
        <v>28</v>
      </c>
      <c r="D36" s="7" t="s">
        <v>29</v>
      </c>
      <c r="E36" s="8" t="s">
        <v>31</v>
      </c>
      <c r="F36" s="8">
        <v>5</v>
      </c>
      <c r="G36" s="24">
        <v>890000</v>
      </c>
      <c r="H36" s="24">
        <f>G36+PRODUCT(G36)*(0.1)*(5)</f>
        <v>1335000</v>
      </c>
      <c r="I36" s="24">
        <f>PRODUCT(G25)*(H36)</f>
        <v>106800</v>
      </c>
      <c r="J36" s="24">
        <f>PRODUCT(G26)*(H36)</f>
        <v>160200</v>
      </c>
      <c r="K36" s="24">
        <f t="shared" si="0"/>
        <v>1068000</v>
      </c>
    </row>
    <row r="37" spans="3:11">
      <c r="G37" s="25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2023-04-26T16:56:28Z</dcterms:modified>
</cp:coreProperties>
</file>