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16" i="1"/>
  <c r="AB17"/>
  <c r="AB18"/>
  <c r="AB19"/>
  <c r="W28"/>
  <c r="W26"/>
  <c r="W24"/>
  <c r="U9" l="1"/>
  <c r="D9"/>
  <c r="D8"/>
  <c r="D7"/>
  <c r="Y14" l="1"/>
  <c r="Y18"/>
  <c r="W15"/>
  <c r="AB15" s="1"/>
  <c r="P24"/>
  <c r="Y13"/>
  <c r="Y17"/>
  <c r="W14"/>
  <c r="AB14" s="1"/>
  <c r="P25"/>
  <c r="Y16"/>
  <c r="Y20"/>
  <c r="W13"/>
  <c r="AB13" s="1"/>
  <c r="AB21" s="1"/>
  <c r="Y15"/>
  <c r="Y19"/>
  <c r="Z19" s="1"/>
  <c r="W20"/>
  <c r="AB20" s="1"/>
  <c r="Z18" l="1"/>
  <c r="Z14"/>
  <c r="Z15"/>
  <c r="Z16"/>
  <c r="W21"/>
  <c r="AC23" s="1"/>
  <c r="Z17"/>
  <c r="Z13"/>
  <c r="Z20"/>
  <c r="X17" l="1"/>
  <c r="X14"/>
  <c r="X19"/>
  <c r="X15"/>
  <c r="X16"/>
  <c r="X18"/>
  <c r="X20"/>
  <c r="X13"/>
</calcChain>
</file>

<file path=xl/sharedStrings.xml><?xml version="1.0" encoding="utf-8"?>
<sst xmlns="http://schemas.openxmlformats.org/spreadsheetml/2006/main" count="48" uniqueCount="45">
  <si>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</si>
  <si>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</si>
  <si>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</si>
  <si>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</si>
  <si>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</si>
  <si>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</si>
  <si>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</si>
  <si>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</si>
  <si>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</si>
  <si>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</si>
  <si>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</si>
  <si>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</si>
  <si>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</si>
  <si>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</si>
  <si>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</si>
  <si>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</si>
  <si>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</si>
  <si>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</si>
  <si>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</si>
  <si>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</si>
  <si>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</si>
  <si>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</si>
  <si>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</si>
  <si>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</si>
  <si>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</si>
  <si>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</si>
  <si>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</si>
  <si>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</si>
  <si>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</si>
  <si>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hi</t>
  </si>
  <si>
    <t>Fi</t>
  </si>
  <si>
    <t>Hi</t>
  </si>
  <si>
    <t>min</t>
  </si>
  <si>
    <t>max</t>
  </si>
  <si>
    <t xml:space="preserve">  </t>
  </si>
  <si>
    <t xml:space="preserve"> </t>
  </si>
  <si>
    <t>MEDIA</t>
  </si>
  <si>
    <t>MODA</t>
  </si>
  <si>
    <t>MEDIANA</t>
  </si>
  <si>
    <t>en promedio el curso obtuvo 7,6 en la primera prueba</t>
  </si>
  <si>
    <t xml:space="preserve">el 50% de los almnos obtuvo una nota hasta 8 </t>
  </si>
  <si>
    <t>el 50% obtuvo nota entre 3 y un 8</t>
  </si>
  <si>
    <t>la nota que mas se repitio fue la nota 8</t>
  </si>
  <si>
    <t xml:space="preserve">el 50% obtuvo entre un 8 y un 10 </t>
  </si>
  <si>
    <t>la mayoria obtuvo un 8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</si>
</sst>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8" formatCode="0.000000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5" borderId="5" xfId="0" applyFill="1" applyBorder="1"/>
    <xf numFmtId="0" fontId="12" fillId="5" borderId="5" xfId="0" applyFont="1" applyFill="1" applyBorder="1"/>
    <xf numFmtId="0" fontId="12" fillId="5" borderId="5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12" fillId="4" borderId="5" xfId="0" applyNumberFormat="1" applyFont="1" applyFill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0" fontId="0" fillId="5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8" fontId="0" fillId="5" borderId="0" xfId="0" applyNumberFormat="1" applyFill="1"/>
    <xf numFmtId="0" fontId="12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C30"/>
  <sheetViews>
    <sheetView tabSelected="1" topLeftCell="C13" workbookViewId="0">
      <selection activeCell="X27" sqref="X27"/>
    </sheetView>
  </sheetViews>
  <sheetFormatPr baseColWidth="10" defaultRowHeight="15"/>
  <cols>
    <col min="4" max="21" width="3.7109375" customWidth="1"/>
    <col min="23" max="23" width="11.5703125" bestFit="1" customWidth="1"/>
    <col min="29" max="29" width="11.5703125" bestFit="1" customWidth="1"/>
  </cols>
  <sheetData>
    <row r="5" spans="2:28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>
      <c r="C7" s="2"/>
      <c r="D7" s="3">
        <f>4+1</f>
        <v>5</v>
      </c>
      <c r="E7" s="4">
        <v>4</v>
      </c>
      <c r="F7" s="4">
        <v>8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8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v>7</v>
      </c>
      <c r="U7" s="5">
        <v>5</v>
      </c>
    </row>
    <row r="8" spans="2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v>8</v>
      </c>
      <c r="U8" s="8">
        <v>6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8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v>9</v>
      </c>
      <c r="U9" s="11">
        <f t="shared" ref="U8:U9" si="0">T9-2</f>
        <v>7</v>
      </c>
    </row>
    <row r="10" spans="2:28">
      <c r="C10" s="2"/>
    </row>
    <row r="12" spans="2:28" ht="15.75">
      <c r="R12" t="s">
        <v>34</v>
      </c>
      <c r="V12" s="41" t="s">
        <v>27</v>
      </c>
      <c r="W12" s="41" t="s">
        <v>28</v>
      </c>
      <c r="X12" s="41" t="s">
        <v>29</v>
      </c>
      <c r="Y12" s="41" t="s">
        <v>30</v>
      </c>
      <c r="Z12" s="42" t="s">
        <v>31</v>
      </c>
      <c r="AB12" s="41" t="s">
        <v>18</v>
      </c>
    </row>
    <row r="13" spans="2:28" ht="18">
      <c r="C13" s="12" t="s">
        <v>0</v>
      </c>
      <c r="P13" t="s">
        <v>35</v>
      </c>
      <c r="Q13" t="s">
        <v>34</v>
      </c>
      <c r="V13" s="43">
        <v>3</v>
      </c>
      <c r="W13" s="43">
        <f>COUNTIF(notas,V13)</f>
        <v>1</v>
      </c>
      <c r="X13" s="45">
        <f>W13/$W$21</f>
        <v>1.8518518518518517E-2</v>
      </c>
      <c r="Y13" s="43">
        <f>FREQUENCY(notas,V13:V20)</f>
        <v>1</v>
      </c>
      <c r="Z13" s="46">
        <f>Y13/$Y$20</f>
        <v>1.8518518518518517E-2</v>
      </c>
      <c r="AB13" s="34">
        <f>V13*W13</f>
        <v>3</v>
      </c>
    </row>
    <row r="14" spans="2:28" ht="15.75">
      <c r="B14" s="35">
        <v>1</v>
      </c>
      <c r="C14" s="36" t="s">
        <v>1</v>
      </c>
      <c r="D14" s="33"/>
      <c r="E14" s="33"/>
      <c r="F14" s="34"/>
      <c r="V14" s="43">
        <v>4</v>
      </c>
      <c r="W14" s="43">
        <f>COUNTIF(notas,V14)</f>
        <v>2</v>
      </c>
      <c r="X14" s="45">
        <f>W14/$W$21</f>
        <v>3.7037037037037035E-2</v>
      </c>
      <c r="Y14" s="43">
        <f>FREQUENCY(notas,V14:V21)</f>
        <v>3</v>
      </c>
      <c r="Z14" s="46">
        <f t="shared" ref="Z14:Z20" si="1">Y14/$Y$20</f>
        <v>5.5555555555555552E-2</v>
      </c>
      <c r="AB14" s="34">
        <f t="shared" ref="AB14:AB20" si="2">V14*W14</f>
        <v>8</v>
      </c>
    </row>
    <row r="15" spans="2:28" ht="15.75">
      <c r="B15" s="35">
        <v>2</v>
      </c>
      <c r="C15" s="36" t="s">
        <v>21</v>
      </c>
      <c r="D15" s="33"/>
      <c r="E15" s="33"/>
      <c r="F15" s="34"/>
      <c r="V15" s="43">
        <v>5</v>
      </c>
      <c r="W15" s="43">
        <f>COUNTIF(notas,V15)</f>
        <v>6</v>
      </c>
      <c r="X15" s="45">
        <f>W15/$W$21</f>
        <v>0.1111111111111111</v>
      </c>
      <c r="Y15" s="43">
        <f>FREQUENCY(notas,V15:V22)</f>
        <v>9</v>
      </c>
      <c r="Z15" s="46">
        <f t="shared" si="1"/>
        <v>0.16666666666666666</v>
      </c>
      <c r="AB15" s="34">
        <f t="shared" si="2"/>
        <v>30</v>
      </c>
    </row>
    <row r="16" spans="2:28" ht="15.75">
      <c r="B16" s="35">
        <v>3</v>
      </c>
      <c r="C16" s="36" t="s">
        <v>20</v>
      </c>
      <c r="D16" s="33"/>
      <c r="E16" s="33"/>
      <c r="F16" s="34"/>
      <c r="V16" s="43">
        <v>6</v>
      </c>
      <c r="W16" s="43">
        <v>1</v>
      </c>
      <c r="X16" s="45">
        <f>W16/$W$21</f>
        <v>1.8518518518518517E-2</v>
      </c>
      <c r="Y16" s="43">
        <f>FREQUENCY(notas,V16:V23)</f>
        <v>11</v>
      </c>
      <c r="Z16" s="46">
        <f t="shared" si="1"/>
        <v>0.20370370370370369</v>
      </c>
      <c r="AB16" s="34">
        <f t="shared" si="2"/>
        <v>6</v>
      </c>
    </row>
    <row r="17" spans="2:29" ht="15.75">
      <c r="B17" s="35">
        <v>4</v>
      </c>
      <c r="C17" s="36" t="s">
        <v>22</v>
      </c>
      <c r="D17" s="33"/>
      <c r="E17" s="33"/>
      <c r="F17" s="34"/>
      <c r="V17" s="43">
        <v>7</v>
      </c>
      <c r="W17" s="43">
        <v>12</v>
      </c>
      <c r="X17" s="45">
        <f>W17/$W$21</f>
        <v>0.22222222222222221</v>
      </c>
      <c r="Y17" s="43">
        <f>FREQUENCY(notas,V17:V24)</f>
        <v>22</v>
      </c>
      <c r="Z17" s="46">
        <f t="shared" si="1"/>
        <v>0.40740740740740738</v>
      </c>
      <c r="AB17" s="34">
        <f t="shared" si="2"/>
        <v>84</v>
      </c>
    </row>
    <row r="18" spans="2:29" ht="15.75">
      <c r="B18" s="35">
        <v>5</v>
      </c>
      <c r="C18" s="36" t="s">
        <v>23</v>
      </c>
      <c r="D18" s="33"/>
      <c r="E18" s="33"/>
      <c r="F18" s="34"/>
      <c r="V18" s="43">
        <v>8</v>
      </c>
      <c r="W18" s="43">
        <v>13</v>
      </c>
      <c r="X18" s="45">
        <f>W18/$W$21</f>
        <v>0.24074074074074073</v>
      </c>
      <c r="Y18" s="44">
        <f>FREQUENCY(notas,V18:V25)</f>
        <v>38</v>
      </c>
      <c r="Z18" s="46">
        <f t="shared" si="1"/>
        <v>0.70370370370370372</v>
      </c>
      <c r="AB18" s="34">
        <f t="shared" si="2"/>
        <v>104</v>
      </c>
    </row>
    <row r="19" spans="2:29" ht="15.75">
      <c r="B19" s="35">
        <v>6</v>
      </c>
      <c r="C19" s="36" t="s">
        <v>24</v>
      </c>
      <c r="D19" s="33"/>
      <c r="E19" s="33"/>
      <c r="F19" s="34"/>
      <c r="V19" s="43">
        <v>9</v>
      </c>
      <c r="W19" s="43">
        <v>13</v>
      </c>
      <c r="X19" s="45">
        <f>W19/$W$21</f>
        <v>0.24074074074074073</v>
      </c>
      <c r="Y19" s="44">
        <f>FREQUENCY(notas,V19:V26)</f>
        <v>48</v>
      </c>
      <c r="Z19" s="46">
        <f t="shared" si="1"/>
        <v>0.88888888888888884</v>
      </c>
      <c r="AB19" s="34">
        <f t="shared" si="2"/>
        <v>117</v>
      </c>
    </row>
    <row r="20" spans="2:29" ht="15.75">
      <c r="B20" s="35">
        <v>7</v>
      </c>
      <c r="C20" s="36" t="s">
        <v>25</v>
      </c>
      <c r="D20" s="33"/>
      <c r="E20" s="33"/>
      <c r="F20" s="34"/>
      <c r="V20" s="43">
        <v>10</v>
      </c>
      <c r="W20" s="43">
        <f>COUNTIF(notas,V20)</f>
        <v>6</v>
      </c>
      <c r="X20" s="45">
        <f>W20/$W$21</f>
        <v>0.1111111111111111</v>
      </c>
      <c r="Y20" s="44">
        <f>FREQUENCY(notas,V20:V27)</f>
        <v>54</v>
      </c>
      <c r="Z20" s="47">
        <f t="shared" si="1"/>
        <v>1</v>
      </c>
      <c r="AB20" s="34">
        <f t="shared" si="2"/>
        <v>60</v>
      </c>
    </row>
    <row r="21" spans="2:29" ht="15.75">
      <c r="B21" s="35">
        <v>8</v>
      </c>
      <c r="C21" s="36" t="s">
        <v>2</v>
      </c>
      <c r="D21" s="34"/>
      <c r="E21" s="34"/>
      <c r="F21" s="34"/>
      <c r="V21" s="32"/>
      <c r="W21" s="51">
        <f>SUM(W13:W20)</f>
        <v>54</v>
      </c>
      <c r="X21" s="32"/>
      <c r="Y21" s="32"/>
      <c r="Z21" s="32"/>
      <c r="AB21" s="40">
        <f>SUM(AB13:AB20)</f>
        <v>412</v>
      </c>
    </row>
    <row r="23" spans="2:29">
      <c r="AC23" s="50">
        <f>AB21/W21</f>
        <v>7.6296296296296298</v>
      </c>
    </row>
    <row r="24" spans="2:29">
      <c r="O24" s="40" t="s">
        <v>32</v>
      </c>
      <c r="P24" s="34">
        <f>MIN(notas)</f>
        <v>3</v>
      </c>
      <c r="V24" s="48" t="s">
        <v>36</v>
      </c>
      <c r="W24" s="49">
        <f>AVERAGE(notas)</f>
        <v>7.5555555555555554</v>
      </c>
      <c r="X24" t="s">
        <v>39</v>
      </c>
    </row>
    <row r="25" spans="2:29">
      <c r="O25" s="40" t="s">
        <v>33</v>
      </c>
      <c r="P25" s="34">
        <f>MAX(notas)</f>
        <v>10</v>
      </c>
    </row>
    <row r="26" spans="2:29">
      <c r="V26" s="48" t="s">
        <v>37</v>
      </c>
      <c r="W26" s="29">
        <f>MODE(notas)</f>
        <v>8</v>
      </c>
      <c r="X26" t="s">
        <v>42</v>
      </c>
    </row>
    <row r="27" spans="2:29">
      <c r="X27" t="s">
        <v>44</v>
      </c>
    </row>
    <row r="28" spans="2:29">
      <c r="V28" s="48" t="s">
        <v>38</v>
      </c>
      <c r="W28" s="29">
        <f>MEDIAN(notas)</f>
        <v>8</v>
      </c>
      <c r="X28" t="s">
        <v>40</v>
      </c>
    </row>
    <row r="29" spans="2:29">
      <c r="X29" t="s">
        <v>41</v>
      </c>
    </row>
    <row r="30" spans="2:29">
      <c r="X30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workbookViewId="0">
      <selection activeCell="F24" sqref="F24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Lab_Ingles 10</cp:lastModifiedBy>
  <dcterms:created xsi:type="dcterms:W3CDTF">2022-05-09T04:31:12Z</dcterms:created>
  <dcterms:modified xsi:type="dcterms:W3CDTF">2023-05-25T13:19:03Z</dcterms:modified>
</cp:coreProperties>
</file>