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H30"/>
  <c r="H31"/>
  <c r="I31" s="1"/>
  <c r="H32"/>
  <c r="H33"/>
  <c r="I33" s="1"/>
  <c r="H34"/>
  <c r="H35"/>
  <c r="I35" s="1"/>
  <c r="H36"/>
  <c r="H29"/>
  <c r="I29"/>
  <c r="I30"/>
  <c r="I32"/>
  <c r="I34"/>
  <c r="I36"/>
  <c r="H27" i="1"/>
  <c r="H29"/>
  <c r="H30"/>
  <c r="H32"/>
  <c r="H33"/>
  <c r="H31"/>
  <c r="H34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<sst xmlns="http://schemas.openxmlformats.org/spreadsheetml/2006/main" count="72" uniqueCount="45">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</sst>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_-[$$-340A]\ * #,##0_-;\-[$$-340A]\ * #,##0_-;_-[$$-340A]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2" fontId="0" fillId="0" borderId="8" xfId="0" applyNumberFormat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5" borderId="1" xfId="0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">
    <dxf>
      <font>
        <color auto="1"/>
      </font>
      <fill>
        <patternFill>
          <bgColor theme="4" tint="0.39994506668294322"/>
        </patternFill>
      </fill>
    </dxf>
    <dxf>
      <font>
        <b/>
        <i val="0"/>
        <color rgb="FF9C0006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0</xdr:rowOff>
    </xdr:from>
    <xdr:to>
      <xdr:col>8</xdr:col>
      <xdr:colOff>9525</xdr:colOff>
      <xdr:row>17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" y="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714375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F22" sqref="F22"/>
    </sheetView>
  </sheetViews>
  <sheetFormatPr baseColWidth="10" defaultRowHeight="15.75"/>
  <cols>
    <col min="2" max="3" width="13.75" customWidth="1"/>
    <col min="4" max="4" width="12.625" customWidth="1"/>
    <col min="5" max="5" width="12.25" customWidth="1"/>
    <col min="6" max="6" width="12.625" customWidth="1"/>
    <col min="7" max="7" width="12.125" customWidth="1"/>
    <col min="8" max="8" width="11.125" bestFit="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2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25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25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25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25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25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25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75" customHeight="1">
      <c r="D25" s="29">
        <v>0.35</v>
      </c>
      <c r="E25" s="29">
        <v>0.25</v>
      </c>
      <c r="F25" s="29">
        <v>0.1</v>
      </c>
      <c r="G25" s="29">
        <v>0.3</v>
      </c>
    </row>
    <row r="26" spans="1:11" ht="32.25" customHeight="1">
      <c r="B26" s="28" t="s">
        <v>7</v>
      </c>
      <c r="C26" s="28" t="s">
        <v>8</v>
      </c>
      <c r="D26" s="28" t="s">
        <v>9</v>
      </c>
      <c r="E26" s="28" t="s">
        <v>10</v>
      </c>
      <c r="F26" s="28" t="s">
        <v>11</v>
      </c>
      <c r="G26" s="28" t="s">
        <v>12</v>
      </c>
      <c r="H26" s="28" t="s">
        <v>13</v>
      </c>
    </row>
    <row r="27" spans="1:11" ht="21" customHeight="1">
      <c r="B27" s="19" t="s">
        <v>20</v>
      </c>
      <c r="C27" s="4" t="s">
        <v>21</v>
      </c>
      <c r="D27" s="15">
        <v>8.6999999999999993</v>
      </c>
      <c r="E27" s="15">
        <v>7.8</v>
      </c>
      <c r="F27" s="15">
        <v>6.9</v>
      </c>
      <c r="G27" s="15">
        <v>8.9</v>
      </c>
      <c r="H27" s="22">
        <f t="shared" ref="H27:H34" si="0">D27*$D$25+E27*$E$25+F27*$F$25+G27*$G$25</f>
        <v>8.3550000000000004</v>
      </c>
    </row>
    <row r="28" spans="1:11" ht="21" customHeight="1">
      <c r="B28" s="20" t="s">
        <v>28</v>
      </c>
      <c r="C28" s="14" t="s">
        <v>29</v>
      </c>
      <c r="D28" s="16">
        <v>8.9</v>
      </c>
      <c r="E28" s="16">
        <v>8</v>
      </c>
      <c r="F28" s="16">
        <v>8.9</v>
      </c>
      <c r="G28" s="16">
        <v>6.7</v>
      </c>
      <c r="H28" s="22">
        <f t="shared" si="0"/>
        <v>8.0150000000000006</v>
      </c>
    </row>
    <row r="29" spans="1:11" ht="21" customHeight="1">
      <c r="B29" s="21" t="s">
        <v>14</v>
      </c>
      <c r="C29" s="17" t="s">
        <v>15</v>
      </c>
      <c r="D29" s="18">
        <v>8</v>
      </c>
      <c r="E29" s="18">
        <v>9.5</v>
      </c>
      <c r="F29" s="18">
        <v>5.8</v>
      </c>
      <c r="G29" s="18">
        <v>7.5</v>
      </c>
      <c r="H29" s="22">
        <f t="shared" si="0"/>
        <v>8.004999999999999</v>
      </c>
    </row>
    <row r="30" spans="1:11" ht="21" customHeight="1">
      <c r="B30" s="21" t="s">
        <v>16</v>
      </c>
      <c r="C30" s="17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2">
        <f t="shared" si="0"/>
        <v>7.5449999999999999</v>
      </c>
    </row>
    <row r="31" spans="1:11" ht="21" customHeight="1">
      <c r="B31" s="21" t="s">
        <v>22</v>
      </c>
      <c r="C31" s="17" t="s">
        <v>23</v>
      </c>
      <c r="D31" s="18">
        <v>5.9</v>
      </c>
      <c r="E31" s="18">
        <v>6.9</v>
      </c>
      <c r="F31" s="18">
        <v>7.9</v>
      </c>
      <c r="G31" s="18">
        <v>7.9</v>
      </c>
      <c r="H31" s="22">
        <f t="shared" si="0"/>
        <v>6.95</v>
      </c>
    </row>
    <row r="32" spans="1:11" ht="21" customHeight="1">
      <c r="B32" s="21" t="s">
        <v>24</v>
      </c>
      <c r="C32" s="17" t="s">
        <v>25</v>
      </c>
      <c r="D32" s="18">
        <v>5.8</v>
      </c>
      <c r="E32" s="18">
        <v>7.9</v>
      </c>
      <c r="F32" s="18">
        <v>8.9</v>
      </c>
      <c r="G32" s="18">
        <v>6.8</v>
      </c>
      <c r="H32" s="22">
        <f t="shared" si="0"/>
        <v>6.9349999999999996</v>
      </c>
    </row>
    <row r="33" spans="2:8" ht="21" customHeight="1">
      <c r="B33" s="21" t="s">
        <v>26</v>
      </c>
      <c r="C33" s="17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2">
        <f t="shared" si="0"/>
        <v>6.84</v>
      </c>
    </row>
    <row r="34" spans="2:8" ht="21" customHeight="1">
      <c r="B34" s="21" t="s">
        <v>18</v>
      </c>
      <c r="C34" s="17" t="s">
        <v>19</v>
      </c>
      <c r="D34" s="18">
        <v>6.8</v>
      </c>
      <c r="E34" s="18">
        <v>6.7</v>
      </c>
      <c r="F34" s="18">
        <v>7.8</v>
      </c>
      <c r="G34" s="18">
        <v>5.8</v>
      </c>
      <c r="H34" s="22">
        <f t="shared" si="0"/>
        <v>6.5750000000000002</v>
      </c>
    </row>
    <row r="35" spans="2:8">
      <c r="D35" s="3"/>
      <c r="E35" s="3"/>
      <c r="F35" s="3"/>
      <c r="G35" s="3"/>
    </row>
  </sheetData>
  <sortState ref="B26:H34">
    <sortCondition descending="1" ref="H27"/>
  </sortState>
  <mergeCells count="1">
    <mergeCell ref="A3:A13"/>
  </mergeCells>
  <conditionalFormatting sqref="B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I26" sqref="I26"/>
    </sheetView>
  </sheetViews>
  <sheetFormatPr baseColWidth="10" defaultRowHeight="15.75"/>
  <cols>
    <col min="5" max="5" width="14" customWidth="1"/>
    <col min="6" max="6" width="8.875" customWidth="1"/>
    <col min="7" max="7" width="13" customWidth="1"/>
    <col min="8" max="8" width="15.125" bestFit="1" customWidth="1"/>
    <col min="9" max="9" width="20.125" customWidth="1"/>
    <col min="10" max="10" width="10.5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2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2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2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2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2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2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2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2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2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2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2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 ht="30" customHeight="1">
      <c r="C28" s="27" t="s">
        <v>33</v>
      </c>
      <c r="D28" s="27"/>
      <c r="E28" s="24" t="s">
        <v>34</v>
      </c>
      <c r="F28" s="24" t="s">
        <v>35</v>
      </c>
      <c r="G28" s="24" t="s">
        <v>36</v>
      </c>
      <c r="H28" s="24" t="s">
        <v>37</v>
      </c>
      <c r="I28" s="24" t="s">
        <v>38</v>
      </c>
      <c r="J28" s="24" t="s">
        <v>32</v>
      </c>
      <c r="K28" s="24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23">
        <v>680000</v>
      </c>
      <c r="H29" s="23">
        <f>G29+F29*10%*G29</f>
        <v>816000</v>
      </c>
      <c r="I29" s="23">
        <f>IF(E29="FONASA",H29*$G$24,H29*$G$25)</f>
        <v>57120.000000000007</v>
      </c>
      <c r="J29" s="23">
        <f>H29*$G$26</f>
        <v>97920</v>
      </c>
      <c r="K29" s="23">
        <f>H29-J29-I29</f>
        <v>660960</v>
      </c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23">
        <v>780000</v>
      </c>
      <c r="H30" s="23">
        <f t="shared" ref="H30:H36" si="0">G30+F30*10%*G30</f>
        <v>1014000</v>
      </c>
      <c r="I30" s="23">
        <f t="shared" ref="I30:I36" si="1">IF(E30="FONASA",H30*$G$24,H30*$G$25)</f>
        <v>81120</v>
      </c>
      <c r="J30" s="23">
        <f t="shared" ref="J30:J36" si="2">H30*$G$26</f>
        <v>121680</v>
      </c>
      <c r="K30" s="23">
        <f t="shared" ref="K30:K36" si="3">H30-J30-I30</f>
        <v>811200</v>
      </c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23">
        <v>1200000</v>
      </c>
      <c r="H31" s="23">
        <f t="shared" si="0"/>
        <v>1320000</v>
      </c>
      <c r="I31" s="23">
        <f t="shared" si="1"/>
        <v>105600</v>
      </c>
      <c r="J31" s="23">
        <f t="shared" si="2"/>
        <v>158400</v>
      </c>
      <c r="K31" s="23">
        <f t="shared" si="3"/>
        <v>1056000</v>
      </c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23">
        <v>890000</v>
      </c>
      <c r="H32" s="23">
        <f t="shared" si="0"/>
        <v>1157000</v>
      </c>
      <c r="I32" s="23">
        <f t="shared" si="1"/>
        <v>80990.000000000015</v>
      </c>
      <c r="J32" s="23">
        <f t="shared" si="2"/>
        <v>138840</v>
      </c>
      <c r="K32" s="23">
        <f t="shared" si="3"/>
        <v>937170</v>
      </c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23">
        <v>680000</v>
      </c>
      <c r="H33" s="23">
        <f t="shared" si="0"/>
        <v>816000</v>
      </c>
      <c r="I33" s="23">
        <f t="shared" si="1"/>
        <v>57120.000000000007</v>
      </c>
      <c r="J33" s="23">
        <f t="shared" si="2"/>
        <v>97920</v>
      </c>
      <c r="K33" s="23">
        <f t="shared" si="3"/>
        <v>660960</v>
      </c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23">
        <v>580000</v>
      </c>
      <c r="H34" s="23">
        <f t="shared" si="0"/>
        <v>812000</v>
      </c>
      <c r="I34" s="23">
        <f t="shared" si="1"/>
        <v>64960</v>
      </c>
      <c r="J34" s="23">
        <f t="shared" si="2"/>
        <v>97440</v>
      </c>
      <c r="K34" s="23">
        <f t="shared" si="3"/>
        <v>649600</v>
      </c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23">
        <v>780000</v>
      </c>
      <c r="H35" s="23">
        <f t="shared" si="0"/>
        <v>1014000</v>
      </c>
      <c r="I35" s="23">
        <f t="shared" si="1"/>
        <v>81120</v>
      </c>
      <c r="J35" s="23">
        <f t="shared" si="2"/>
        <v>121680</v>
      </c>
      <c r="K35" s="23">
        <f t="shared" si="3"/>
        <v>811200</v>
      </c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23">
        <v>890000</v>
      </c>
      <c r="H36" s="23">
        <f t="shared" si="0"/>
        <v>1335000</v>
      </c>
      <c r="I36" s="23">
        <f t="shared" si="1"/>
        <v>106800</v>
      </c>
      <c r="J36" s="23">
        <f t="shared" si="2"/>
        <v>160200</v>
      </c>
      <c r="K36" s="23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2023-04-26T16:17:55Z</dcterms:modified>
</cp:coreProperties>
</file>