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H08\AÑO 2025\ANALISIS REGION CMDTE SANDOVAL SEP 025\"/>
    </mc:Choice>
  </mc:AlternateContent>
  <bookViews>
    <workbookView xWindow="0" yWindow="0" windowWidth="28800" windowHeight="12000"/>
  </bookViews>
  <sheets>
    <sheet name="BECAS" sheetId="4" r:id="rId1"/>
    <sheet name="CAE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5" l="1"/>
  <c r="Q9" i="5"/>
  <c r="S17" i="4" l="1"/>
  <c r="S18" i="4" s="1"/>
  <c r="S7" i="4" s="1"/>
  <c r="R15" i="4"/>
  <c r="R17" i="4" s="1"/>
  <c r="R18" i="4" s="1"/>
  <c r="R7" i="4" s="1"/>
  <c r="S15" i="4"/>
  <c r="Q18" i="4"/>
  <c r="Q7" i="4" s="1"/>
  <c r="O17" i="4"/>
  <c r="O18" i="4" s="1"/>
  <c r="O7" i="4" s="1"/>
  <c r="C17" i="4"/>
  <c r="C18" i="4" s="1"/>
  <c r="C7" i="4" s="1"/>
  <c r="Q15" i="4"/>
  <c r="Q17" i="4" s="1"/>
  <c r="P15" i="4"/>
  <c r="P17" i="4" s="1"/>
  <c r="P18" i="4" s="1"/>
  <c r="P7" i="4" s="1"/>
  <c r="O15" i="4"/>
  <c r="N15" i="4"/>
  <c r="N17" i="4" s="1"/>
  <c r="N18" i="4" s="1"/>
  <c r="N7" i="4" s="1"/>
  <c r="M15" i="4"/>
  <c r="M17" i="4" s="1"/>
  <c r="M18" i="4" s="1"/>
  <c r="M7" i="4" s="1"/>
  <c r="L15" i="4"/>
  <c r="L17" i="4" s="1"/>
  <c r="L18" i="4" s="1"/>
  <c r="L7" i="4" s="1"/>
  <c r="K15" i="4"/>
  <c r="K17" i="4" s="1"/>
  <c r="K18" i="4" s="1"/>
  <c r="K7" i="4" s="1"/>
  <c r="J15" i="4"/>
  <c r="J17" i="4" s="1"/>
  <c r="J18" i="4" s="1"/>
  <c r="J7" i="4" s="1"/>
  <c r="I15" i="4"/>
  <c r="I17" i="4" s="1"/>
  <c r="I18" i="4" s="1"/>
  <c r="I7" i="4" s="1"/>
  <c r="H15" i="4"/>
  <c r="H17" i="4" s="1"/>
  <c r="H18" i="4" s="1"/>
  <c r="H7" i="4" s="1"/>
  <c r="G15" i="4"/>
  <c r="G17" i="4" s="1"/>
  <c r="G18" i="4" s="1"/>
  <c r="G7" i="4" s="1"/>
  <c r="F15" i="4"/>
  <c r="F17" i="4" s="1"/>
  <c r="F18" i="4" s="1"/>
  <c r="F7" i="4" s="1"/>
  <c r="E15" i="4"/>
  <c r="E17" i="4" s="1"/>
  <c r="E18" i="4" s="1"/>
  <c r="E7" i="4" s="1"/>
  <c r="D15" i="4"/>
  <c r="D17" i="4" s="1"/>
  <c r="D18" i="4" s="1"/>
  <c r="D7" i="4" s="1"/>
  <c r="C15" i="4"/>
  <c r="S9" i="5"/>
  <c r="P9" i="5"/>
  <c r="O9" i="5"/>
  <c r="N9" i="5"/>
  <c r="M9" i="5"/>
  <c r="L9" i="5"/>
  <c r="K9" i="5"/>
  <c r="J9" i="5"/>
  <c r="I9" i="5"/>
  <c r="H9" i="5"/>
  <c r="G9" i="5"/>
  <c r="F9" i="5"/>
  <c r="E9" i="5"/>
  <c r="D9" i="5"/>
  <c r="C9" i="5"/>
</calcChain>
</file>

<file path=xl/sharedStrings.xml><?xml version="1.0" encoding="utf-8"?>
<sst xmlns="http://schemas.openxmlformats.org/spreadsheetml/2006/main" count="30" uniqueCount="27">
  <si>
    <t>N° Cadetes con crédito (CAE)</t>
  </si>
  <si>
    <t>% Cadetes con Crédito</t>
  </si>
  <si>
    <t>Fuerza Efectiva Inicial</t>
  </si>
  <si>
    <t>% Cadetes Becados</t>
  </si>
  <si>
    <t>Tipos de Becas</t>
  </si>
  <si>
    <t>Años</t>
  </si>
  <si>
    <t>Total Becados</t>
  </si>
  <si>
    <r>
      <t>Beca Escuela Naval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(50%)</t>
    </r>
  </si>
  <si>
    <t>CANTIDAD DE CADETES BENEFICIADOS CON CRÉDITO CON AVAL DEL ESTADO</t>
  </si>
  <si>
    <t>PERÍODO: AÑOS 2009 - 2025</t>
  </si>
  <si>
    <t xml:space="preserve">CADETES BENEFICIADOS CON BECAS MINISTERIALES Y ESCUELA NAVAL </t>
  </si>
  <si>
    <t>(BECAS DE ARANCEL)</t>
  </si>
  <si>
    <t>PERÍODO: AÑOS 2009 AL 2025</t>
  </si>
  <si>
    <t>Becas Ministeriales</t>
  </si>
  <si>
    <t>NOTAS:</t>
  </si>
  <si>
    <t xml:space="preserve"> dentro del 10% más alto del establecimiento. La beca está destinada para  cubrir parte de la colegiatura anual de la carrera por un monto de $1.150.000</t>
  </si>
  <si>
    <t xml:space="preserve">(1) Beca Excelencia Académica, corresponde a una beca de arancel destinada a los alumnos pertenecientes al 80% de la población de menores ingresos del país. Además el promedio de notas de enseñanza media debe estar </t>
  </si>
  <si>
    <t>(3) Beca Juan Gómez Milla, corresponde a una beca de arancel destinada a los alumnos pertenecientes al 70% de la población de menores ingresos del país. La beca está destinada a cubrir parte de la colegiatura anual por un monte de $1.150.000.</t>
  </si>
  <si>
    <t>Hijo/a Profesionales de la Educación (BHPE)    (2)</t>
  </si>
  <si>
    <t>Excelencia Académica (BEA)                             (1)</t>
  </si>
  <si>
    <t>Juan Gomez Milla (JGM)                                     (3)</t>
  </si>
  <si>
    <t>(2) Beca Hijo/a Profesionales de la Educación, corresponde a una beca de arancel destinada a los alumnos pertenecientes al 80% de la población de menores ingresos del país. La beca está destinada a cubrir parte de la colegiatura anual por un monte de $500,000,</t>
  </si>
  <si>
    <t>Alimentación Educación Superior (BAES)</t>
  </si>
  <si>
    <t>Observación, los alumnos de la ESNAVAL comienzan a optar a este beneficio a partir del año 2018.</t>
  </si>
  <si>
    <t>Esta beca corresponde a una ayuda otorgada por la JUNAEB por un monto mensual de $48.000, para compras de alimentos.</t>
  </si>
  <si>
    <t>BECA JUNAEB, DE ALIMENTACIÓN PARA EDUCACIÓN SUPERIOR (BAES)</t>
  </si>
  <si>
    <t>Tipo de Beca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</si>
</sst>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1"/>
      <color theme="1"/>
      <name val="Trebuchet MS"/>
      <family val="2"/>
    </font>
    <font>
      <sz val="10"/>
      <color indexed="9"/>
      <name val="Trebuchet MS"/>
      <family val="2"/>
    </font>
    <font>
      <sz val="10"/>
      <name val="Trebuchet MS"/>
      <family val="2"/>
    </font>
    <font>
      <sz val="10"/>
      <name val="Century Gothic"/>
      <family val="2"/>
    </font>
    <font>
      <b/>
      <sz val="10"/>
      <name val="Trebuchet MS"/>
      <family val="2"/>
    </font>
    <font>
      <sz val="16"/>
      <color indexed="10"/>
      <name val="Century Gothic"/>
      <family val="2"/>
    </font>
    <font>
      <sz val="10"/>
      <color indexed="9"/>
      <name val="Century Gothic"/>
      <family val="2"/>
    </font>
    <font>
      <sz val="14"/>
      <color indexed="9"/>
      <name val="Century Gothic"/>
      <family val="2"/>
    </font>
    <font>
      <b/>
      <sz val="11"/>
      <name val="Century Gothic"/>
      <family val="2"/>
    </font>
    <font>
      <sz val="11"/>
      <name val="Century Gothic"/>
      <family val="2"/>
    </font>
    <font>
      <sz val="16"/>
      <name val="Trebuchet MS"/>
      <family val="2"/>
    </font>
    <font>
      <b/>
      <sz val="12"/>
      <color indexed="9"/>
      <name val="Trebuchet MS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8" fillId="0" borderId="0" xfId="0" applyFont="1"/>
    <xf numFmtId="0" fontId="9" fillId="0" borderId="0" xfId="0" applyFont="1" applyFill="1" applyBorder="1"/>
    <xf numFmtId="0" fontId="11" fillId="0" borderId="0" xfId="0" applyFont="1"/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9" fontId="12" fillId="0" borderId="1" xfId="1" applyFont="1" applyFill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9" fontId="12" fillId="0" borderId="0" xfId="1" applyFont="1" applyFill="1" applyBorder="1" applyAlignment="1">
      <alignment horizontal="left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14" fillId="0" borderId="0" xfId="0" applyFont="1" applyFill="1"/>
    <xf numFmtId="0" fontId="15" fillId="0" borderId="0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9" fillId="0" borderId="0" xfId="0" applyFont="1" applyFill="1"/>
    <xf numFmtId="0" fontId="10" fillId="4" borderId="3" xfId="0" applyFont="1" applyFill="1" applyBorder="1" applyAlignment="1">
      <alignment horizontal="center" vertical="center"/>
    </xf>
    <xf numFmtId="9" fontId="10" fillId="0" borderId="1" xfId="1" applyFont="1" applyFill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>
      <alignment horizontal="left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0" fillId="0" borderId="0" xfId="0" applyFont="1" applyFill="1"/>
    <xf numFmtId="0" fontId="1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0" fontId="6" fillId="0" borderId="0" xfId="0" applyFont="1" applyFill="1" applyBorder="1"/>
    <xf numFmtId="0" fontId="10" fillId="0" borderId="0" xfId="0" quotePrefix="1" applyFont="1" applyFill="1" applyBorder="1" applyAlignment="1">
      <alignment horizontal="left" vertical="center"/>
    </xf>
    <xf numFmtId="0" fontId="5" fillId="0" borderId="0" xfId="0" quotePrefix="1" applyFont="1" applyFill="1" applyBorder="1" applyAlignment="1">
      <alignment horizontal="left" vertical="center"/>
    </xf>
    <xf numFmtId="0" fontId="10" fillId="0" borderId="0" xfId="0" applyFont="1" applyBorder="1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CADETES BENEFICIADOS CON BECAS </a:t>
            </a:r>
            <a:endParaRPr lang="es-CL" sz="12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>
              <a:defRPr/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Ministeriales y Escuela Naval</a:t>
            </a:r>
            <a:endParaRPr lang="es-CL" sz="12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BECAS!$B$17</c:f>
              <c:strCache>
                <c:ptCount val="1"/>
                <c:pt idx="0">
                  <c:v>Total Becados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BECAS!$C$17:$S$17</c:f>
              <c:numCache>
                <c:formatCode>General</c:formatCode>
                <c:ptCount val="17"/>
                <c:pt idx="0">
                  <c:v>42</c:v>
                </c:pt>
                <c:pt idx="1">
                  <c:v>50</c:v>
                </c:pt>
                <c:pt idx="2">
                  <c:v>52</c:v>
                </c:pt>
                <c:pt idx="3">
                  <c:v>61</c:v>
                </c:pt>
                <c:pt idx="4">
                  <c:v>62</c:v>
                </c:pt>
                <c:pt idx="5">
                  <c:v>54</c:v>
                </c:pt>
                <c:pt idx="6">
                  <c:v>63</c:v>
                </c:pt>
                <c:pt idx="7">
                  <c:v>66</c:v>
                </c:pt>
                <c:pt idx="8">
                  <c:v>64</c:v>
                </c:pt>
                <c:pt idx="9">
                  <c:v>66</c:v>
                </c:pt>
                <c:pt idx="10">
                  <c:v>108</c:v>
                </c:pt>
                <c:pt idx="11">
                  <c:v>107</c:v>
                </c:pt>
                <c:pt idx="12">
                  <c:v>93</c:v>
                </c:pt>
                <c:pt idx="13">
                  <c:v>89</c:v>
                </c:pt>
                <c:pt idx="14">
                  <c:v>76</c:v>
                </c:pt>
                <c:pt idx="15">
                  <c:v>95</c:v>
                </c:pt>
                <c:pt idx="16">
                  <c:v>119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BECAS!$C$6:$S$6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D21C-4E4D-AAEE-5234CE138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9224959"/>
        <c:axId val="789223295"/>
      </c:lineChart>
      <c:catAx>
        <c:axId val="7892249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AÑOS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789223295"/>
        <c:crosses val="autoZero"/>
        <c:auto val="1"/>
        <c:lblAlgn val="ctr"/>
        <c:lblOffset val="100"/>
        <c:noMultiLvlLbl val="0"/>
      </c:catAx>
      <c:valAx>
        <c:axId val="78922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CANTIDAD DE CADETES BENEFICIADOS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7892249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200" b="1">
                <a:latin typeface="Arial" panose="020B0604020202020204" pitchFamily="34" charset="0"/>
                <a:cs typeface="Arial" panose="020B0604020202020204" pitchFamily="34" charset="0"/>
              </a:rPr>
              <a:t>DISTRIBUCIÓN BECA ALIMENTACIÓN EDUCACIÓN SUPERIOR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BECAS!$C$57:$J$57</c:f>
              <c:numCache>
                <c:formatCode>General</c:formatCode>
                <c:ptCount val="8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2023</c:v>
                </c:pt>
                <c:pt idx="6">
                  <c:v>2024</c:v>
                </c:pt>
                <c:pt idx="7">
                  <c:v>2025</c:v>
                </c:pt>
              </c:numCache>
            </c:numRef>
          </c:cat>
          <c:val>
            <c:numRef>
              <c:f>BECAS!$C$58:$J$58</c:f>
              <c:numCache>
                <c:formatCode>General</c:formatCode>
                <c:ptCount val="8"/>
                <c:pt idx="0">
                  <c:v>57</c:v>
                </c:pt>
                <c:pt idx="1">
                  <c:v>61</c:v>
                </c:pt>
                <c:pt idx="2">
                  <c:v>62</c:v>
                </c:pt>
                <c:pt idx="3">
                  <c:v>55</c:v>
                </c:pt>
                <c:pt idx="4">
                  <c:v>38</c:v>
                </c:pt>
                <c:pt idx="5">
                  <c:v>31</c:v>
                </c:pt>
                <c:pt idx="6">
                  <c:v>39</c:v>
                </c:pt>
                <c:pt idx="7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98-44D6-9D3A-4ED0FD49FD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5788239"/>
        <c:axId val="325790319"/>
      </c:lineChart>
      <c:catAx>
        <c:axId val="325788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AÑOS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25790319"/>
        <c:crosses val="autoZero"/>
        <c:auto val="1"/>
        <c:lblAlgn val="ctr"/>
        <c:lblOffset val="100"/>
        <c:noMultiLvlLbl val="0"/>
      </c:catAx>
      <c:valAx>
        <c:axId val="325790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CANTIDAD DE CADETES BENEFICIADOS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25788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800" b="1" i="0" baseline="0">
                <a:effectLst/>
              </a:rPr>
              <a:t>CADETES BENEFICIADOS CON CREDITO CON AVAL DEL ESTADO (C.A.E.)</a:t>
            </a:r>
            <a:endParaRPr lang="es-CL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CAE!$C$7:$S$7</c:f>
              <c:numCache>
                <c:formatCode>General</c:formatCode>
                <c:ptCount val="1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  <c:pt idx="16">
                  <c:v>2025</c:v>
                </c:pt>
              </c:numCache>
            </c:numRef>
          </c:cat>
          <c:val>
            <c:numRef>
              <c:f>CAE!$C$8:$S$8</c:f>
              <c:numCache>
                <c:formatCode>General</c:formatCode>
                <c:ptCount val="17"/>
                <c:pt idx="0">
                  <c:v>39</c:v>
                </c:pt>
                <c:pt idx="1">
                  <c:v>30</c:v>
                </c:pt>
                <c:pt idx="2">
                  <c:v>30</c:v>
                </c:pt>
                <c:pt idx="3">
                  <c:v>50</c:v>
                </c:pt>
                <c:pt idx="4">
                  <c:v>39</c:v>
                </c:pt>
                <c:pt idx="5">
                  <c:v>37</c:v>
                </c:pt>
                <c:pt idx="6">
                  <c:v>34</c:v>
                </c:pt>
                <c:pt idx="7">
                  <c:v>40</c:v>
                </c:pt>
                <c:pt idx="8">
                  <c:v>64</c:v>
                </c:pt>
                <c:pt idx="9">
                  <c:v>82</c:v>
                </c:pt>
                <c:pt idx="10">
                  <c:v>90</c:v>
                </c:pt>
                <c:pt idx="11">
                  <c:v>90</c:v>
                </c:pt>
                <c:pt idx="12">
                  <c:v>92</c:v>
                </c:pt>
                <c:pt idx="13">
                  <c:v>78</c:v>
                </c:pt>
                <c:pt idx="14">
                  <c:v>73</c:v>
                </c:pt>
                <c:pt idx="15">
                  <c:v>80</c:v>
                </c:pt>
                <c:pt idx="16">
                  <c:v>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AA-4263-BECF-3F80DF9CBB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1586655"/>
        <c:axId val="901587487"/>
      </c:lineChart>
      <c:catAx>
        <c:axId val="9015866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AÑOS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01587487"/>
        <c:crosses val="autoZero"/>
        <c:auto val="1"/>
        <c:lblAlgn val="ctr"/>
        <c:lblOffset val="100"/>
        <c:noMultiLvlLbl val="0"/>
      </c:catAx>
      <c:valAx>
        <c:axId val="901587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CANTIDAD DE CADETES BENEFICIADOS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015866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1504950</xdr:colOff>
      <xdr:row>28</xdr:row>
      <xdr:rowOff>76199</xdr:rowOff>
    </xdr:from>
    <xdr:to>
      <xdr:col>14</xdr:col>
      <xdr:colOff>514350</xdr:colOff>
      <xdr:row>48</xdr:row>
      <xdr:rowOff>28574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352425</xdr:colOff>
      <xdr:row>60</xdr:row>
      <xdr:rowOff>171449</xdr:rowOff>
    </xdr:from>
    <xdr:to>
      <xdr:col>9</xdr:col>
      <xdr:colOff>161925</xdr:colOff>
      <xdr:row>79</xdr:row>
      <xdr:rowOff>161924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962024</xdr:colOff>
      <xdr:row>13</xdr:row>
      <xdr:rowOff>104774</xdr:rowOff>
    </xdr:from>
    <xdr:to>
      <xdr:col>19</xdr:col>
      <xdr:colOff>38099</xdr:colOff>
      <xdr:row>34</xdr:row>
      <xdr:rowOff>114300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0"/>
  <sheetViews>
    <sheetView showGridLines="0" tabSelected="1" workbookViewId="0">
      <selection activeCell="H15" sqref="H15"/>
    </sheetView>
  </sheetViews>
  <sheetFormatPr baseColWidth="10" defaultRowHeight="15" x14ac:dyDescent="0.3"/>
  <cols>
    <col min="1" max="1" width="11.42578125" style="20"/>
    <col min="2" max="2" width="48.85546875" style="20" customWidth="1"/>
    <col min="3" max="19" width="8.140625" style="20" customWidth="1"/>
    <col min="20" max="260" width="11.42578125" style="20"/>
    <col min="261" max="261" width="33.85546875" style="20" customWidth="1"/>
    <col min="262" max="270" width="7.85546875" style="20" customWidth="1"/>
    <col min="271" max="516" width="11.42578125" style="20"/>
    <col min="517" max="517" width="33.85546875" style="20" customWidth="1"/>
    <col min="518" max="526" width="7.85546875" style="20" customWidth="1"/>
    <col min="527" max="772" width="11.42578125" style="20"/>
    <col min="773" max="773" width="33.85546875" style="20" customWidth="1"/>
    <col min="774" max="782" width="7.85546875" style="20" customWidth="1"/>
    <col min="783" max="1028" width="11.42578125" style="20"/>
    <col min="1029" max="1029" width="33.85546875" style="20" customWidth="1"/>
    <col min="1030" max="1038" width="7.85546875" style="20" customWidth="1"/>
    <col min="1039" max="1284" width="11.42578125" style="20"/>
    <col min="1285" max="1285" width="33.85546875" style="20" customWidth="1"/>
    <col min="1286" max="1294" width="7.85546875" style="20" customWidth="1"/>
    <col min="1295" max="1540" width="11.42578125" style="20"/>
    <col min="1541" max="1541" width="33.85546875" style="20" customWidth="1"/>
    <col min="1542" max="1550" width="7.85546875" style="20" customWidth="1"/>
    <col min="1551" max="1796" width="11.42578125" style="20"/>
    <col min="1797" max="1797" width="33.85546875" style="20" customWidth="1"/>
    <col min="1798" max="1806" width="7.85546875" style="20" customWidth="1"/>
    <col min="1807" max="2052" width="11.42578125" style="20"/>
    <col min="2053" max="2053" width="33.85546875" style="20" customWidth="1"/>
    <col min="2054" max="2062" width="7.85546875" style="20" customWidth="1"/>
    <col min="2063" max="2308" width="11.42578125" style="20"/>
    <col min="2309" max="2309" width="33.85546875" style="20" customWidth="1"/>
    <col min="2310" max="2318" width="7.85546875" style="20" customWidth="1"/>
    <col min="2319" max="2564" width="11.42578125" style="20"/>
    <col min="2565" max="2565" width="33.85546875" style="20" customWidth="1"/>
    <col min="2566" max="2574" width="7.85546875" style="20" customWidth="1"/>
    <col min="2575" max="2820" width="11.42578125" style="20"/>
    <col min="2821" max="2821" width="33.85546875" style="20" customWidth="1"/>
    <col min="2822" max="2830" width="7.85546875" style="20" customWidth="1"/>
    <col min="2831" max="3076" width="11.42578125" style="20"/>
    <col min="3077" max="3077" width="33.85546875" style="20" customWidth="1"/>
    <col min="3078" max="3086" width="7.85546875" style="20" customWidth="1"/>
    <col min="3087" max="3332" width="11.42578125" style="20"/>
    <col min="3333" max="3333" width="33.85546875" style="20" customWidth="1"/>
    <col min="3334" max="3342" width="7.85546875" style="20" customWidth="1"/>
    <col min="3343" max="3588" width="11.42578125" style="20"/>
    <col min="3589" max="3589" width="33.85546875" style="20" customWidth="1"/>
    <col min="3590" max="3598" width="7.85546875" style="20" customWidth="1"/>
    <col min="3599" max="3844" width="11.42578125" style="20"/>
    <col min="3845" max="3845" width="33.85546875" style="20" customWidth="1"/>
    <col min="3846" max="3854" width="7.85546875" style="20" customWidth="1"/>
    <col min="3855" max="4100" width="11.42578125" style="20"/>
    <col min="4101" max="4101" width="33.85546875" style="20" customWidth="1"/>
    <col min="4102" max="4110" width="7.85546875" style="20" customWidth="1"/>
    <col min="4111" max="4356" width="11.42578125" style="20"/>
    <col min="4357" max="4357" width="33.85546875" style="20" customWidth="1"/>
    <col min="4358" max="4366" width="7.85546875" style="20" customWidth="1"/>
    <col min="4367" max="4612" width="11.42578125" style="20"/>
    <col min="4613" max="4613" width="33.85546875" style="20" customWidth="1"/>
    <col min="4614" max="4622" width="7.85546875" style="20" customWidth="1"/>
    <col min="4623" max="4868" width="11.42578125" style="20"/>
    <col min="4869" max="4869" width="33.85546875" style="20" customWidth="1"/>
    <col min="4870" max="4878" width="7.85546875" style="20" customWidth="1"/>
    <col min="4879" max="5124" width="11.42578125" style="20"/>
    <col min="5125" max="5125" width="33.85546875" style="20" customWidth="1"/>
    <col min="5126" max="5134" width="7.85546875" style="20" customWidth="1"/>
    <col min="5135" max="5380" width="11.42578125" style="20"/>
    <col min="5381" max="5381" width="33.85546875" style="20" customWidth="1"/>
    <col min="5382" max="5390" width="7.85546875" style="20" customWidth="1"/>
    <col min="5391" max="5636" width="11.42578125" style="20"/>
    <col min="5637" max="5637" width="33.85546875" style="20" customWidth="1"/>
    <col min="5638" max="5646" width="7.85546875" style="20" customWidth="1"/>
    <col min="5647" max="5892" width="11.42578125" style="20"/>
    <col min="5893" max="5893" width="33.85546875" style="20" customWidth="1"/>
    <col min="5894" max="5902" width="7.85546875" style="20" customWidth="1"/>
    <col min="5903" max="6148" width="11.42578125" style="20"/>
    <col min="6149" max="6149" width="33.85546875" style="20" customWidth="1"/>
    <col min="6150" max="6158" width="7.85546875" style="20" customWidth="1"/>
    <col min="6159" max="6404" width="11.42578125" style="20"/>
    <col min="6405" max="6405" width="33.85546875" style="20" customWidth="1"/>
    <col min="6406" max="6414" width="7.85546875" style="20" customWidth="1"/>
    <col min="6415" max="6660" width="11.42578125" style="20"/>
    <col min="6661" max="6661" width="33.85546875" style="20" customWidth="1"/>
    <col min="6662" max="6670" width="7.85546875" style="20" customWidth="1"/>
    <col min="6671" max="6916" width="11.42578125" style="20"/>
    <col min="6917" max="6917" width="33.85546875" style="20" customWidth="1"/>
    <col min="6918" max="6926" width="7.85546875" style="20" customWidth="1"/>
    <col min="6927" max="7172" width="11.42578125" style="20"/>
    <col min="7173" max="7173" width="33.85546875" style="20" customWidth="1"/>
    <col min="7174" max="7182" width="7.85546875" style="20" customWidth="1"/>
    <col min="7183" max="7428" width="11.42578125" style="20"/>
    <col min="7429" max="7429" width="33.85546875" style="20" customWidth="1"/>
    <col min="7430" max="7438" width="7.85546875" style="20" customWidth="1"/>
    <col min="7439" max="7684" width="11.42578125" style="20"/>
    <col min="7685" max="7685" width="33.85546875" style="20" customWidth="1"/>
    <col min="7686" max="7694" width="7.85546875" style="20" customWidth="1"/>
    <col min="7695" max="7940" width="11.42578125" style="20"/>
    <col min="7941" max="7941" width="33.85546875" style="20" customWidth="1"/>
    <col min="7942" max="7950" width="7.85546875" style="20" customWidth="1"/>
    <col min="7951" max="8196" width="11.42578125" style="20"/>
    <col min="8197" max="8197" width="33.85546875" style="20" customWidth="1"/>
    <col min="8198" max="8206" width="7.85546875" style="20" customWidth="1"/>
    <col min="8207" max="8452" width="11.42578125" style="20"/>
    <col min="8453" max="8453" width="33.85546875" style="20" customWidth="1"/>
    <col min="8454" max="8462" width="7.85546875" style="20" customWidth="1"/>
    <col min="8463" max="8708" width="11.42578125" style="20"/>
    <col min="8709" max="8709" width="33.85546875" style="20" customWidth="1"/>
    <col min="8710" max="8718" width="7.85546875" style="20" customWidth="1"/>
    <col min="8719" max="8964" width="11.42578125" style="20"/>
    <col min="8965" max="8965" width="33.85546875" style="20" customWidth="1"/>
    <col min="8966" max="8974" width="7.85546875" style="20" customWidth="1"/>
    <col min="8975" max="9220" width="11.42578125" style="20"/>
    <col min="9221" max="9221" width="33.85546875" style="20" customWidth="1"/>
    <col min="9222" max="9230" width="7.85546875" style="20" customWidth="1"/>
    <col min="9231" max="9476" width="11.42578125" style="20"/>
    <col min="9477" max="9477" width="33.85546875" style="20" customWidth="1"/>
    <col min="9478" max="9486" width="7.85546875" style="20" customWidth="1"/>
    <col min="9487" max="9732" width="11.42578125" style="20"/>
    <col min="9733" max="9733" width="33.85546875" style="20" customWidth="1"/>
    <col min="9734" max="9742" width="7.85546875" style="20" customWidth="1"/>
    <col min="9743" max="9988" width="11.42578125" style="20"/>
    <col min="9989" max="9989" width="33.85546875" style="20" customWidth="1"/>
    <col min="9990" max="9998" width="7.85546875" style="20" customWidth="1"/>
    <col min="9999" max="10244" width="11.42578125" style="20"/>
    <col min="10245" max="10245" width="33.85546875" style="20" customWidth="1"/>
    <col min="10246" max="10254" width="7.85546875" style="20" customWidth="1"/>
    <col min="10255" max="10500" width="11.42578125" style="20"/>
    <col min="10501" max="10501" width="33.85546875" style="20" customWidth="1"/>
    <col min="10502" max="10510" width="7.85546875" style="20" customWidth="1"/>
    <col min="10511" max="10756" width="11.42578125" style="20"/>
    <col min="10757" max="10757" width="33.85546875" style="20" customWidth="1"/>
    <col min="10758" max="10766" width="7.85546875" style="20" customWidth="1"/>
    <col min="10767" max="11012" width="11.42578125" style="20"/>
    <col min="11013" max="11013" width="33.85546875" style="20" customWidth="1"/>
    <col min="11014" max="11022" width="7.85546875" style="20" customWidth="1"/>
    <col min="11023" max="11268" width="11.42578125" style="20"/>
    <col min="11269" max="11269" width="33.85546875" style="20" customWidth="1"/>
    <col min="11270" max="11278" width="7.85546875" style="20" customWidth="1"/>
    <col min="11279" max="11524" width="11.42578125" style="20"/>
    <col min="11525" max="11525" width="33.85546875" style="20" customWidth="1"/>
    <col min="11526" max="11534" width="7.85546875" style="20" customWidth="1"/>
    <col min="11535" max="11780" width="11.42578125" style="20"/>
    <col min="11781" max="11781" width="33.85546875" style="20" customWidth="1"/>
    <col min="11782" max="11790" width="7.85546875" style="20" customWidth="1"/>
    <col min="11791" max="12036" width="11.42578125" style="20"/>
    <col min="12037" max="12037" width="33.85546875" style="20" customWidth="1"/>
    <col min="12038" max="12046" width="7.85546875" style="20" customWidth="1"/>
    <col min="12047" max="12292" width="11.42578125" style="20"/>
    <col min="12293" max="12293" width="33.85546875" style="20" customWidth="1"/>
    <col min="12294" max="12302" width="7.85546875" style="20" customWidth="1"/>
    <col min="12303" max="12548" width="11.42578125" style="20"/>
    <col min="12549" max="12549" width="33.85546875" style="20" customWidth="1"/>
    <col min="12550" max="12558" width="7.85546875" style="20" customWidth="1"/>
    <col min="12559" max="12804" width="11.42578125" style="20"/>
    <col min="12805" max="12805" width="33.85546875" style="20" customWidth="1"/>
    <col min="12806" max="12814" width="7.85546875" style="20" customWidth="1"/>
    <col min="12815" max="13060" width="11.42578125" style="20"/>
    <col min="13061" max="13061" width="33.85546875" style="20" customWidth="1"/>
    <col min="13062" max="13070" width="7.85546875" style="20" customWidth="1"/>
    <col min="13071" max="13316" width="11.42578125" style="20"/>
    <col min="13317" max="13317" width="33.85546875" style="20" customWidth="1"/>
    <col min="13318" max="13326" width="7.85546875" style="20" customWidth="1"/>
    <col min="13327" max="13572" width="11.42578125" style="20"/>
    <col min="13573" max="13573" width="33.85546875" style="20" customWidth="1"/>
    <col min="13574" max="13582" width="7.85546875" style="20" customWidth="1"/>
    <col min="13583" max="13828" width="11.42578125" style="20"/>
    <col min="13829" max="13829" width="33.85546875" style="20" customWidth="1"/>
    <col min="13830" max="13838" width="7.85546875" style="20" customWidth="1"/>
    <col min="13839" max="14084" width="11.42578125" style="20"/>
    <col min="14085" max="14085" width="33.85546875" style="20" customWidth="1"/>
    <col min="14086" max="14094" width="7.85546875" style="20" customWidth="1"/>
    <col min="14095" max="14340" width="11.42578125" style="20"/>
    <col min="14341" max="14341" width="33.85546875" style="20" customWidth="1"/>
    <col min="14342" max="14350" width="7.85546875" style="20" customWidth="1"/>
    <col min="14351" max="14596" width="11.42578125" style="20"/>
    <col min="14597" max="14597" width="33.85546875" style="20" customWidth="1"/>
    <col min="14598" max="14606" width="7.85546875" style="20" customWidth="1"/>
    <col min="14607" max="14852" width="11.42578125" style="20"/>
    <col min="14853" max="14853" width="33.85546875" style="20" customWidth="1"/>
    <col min="14854" max="14862" width="7.85546875" style="20" customWidth="1"/>
    <col min="14863" max="15108" width="11.42578125" style="20"/>
    <col min="15109" max="15109" width="33.85546875" style="20" customWidth="1"/>
    <col min="15110" max="15118" width="7.85546875" style="20" customWidth="1"/>
    <col min="15119" max="15364" width="11.42578125" style="20"/>
    <col min="15365" max="15365" width="33.85546875" style="20" customWidth="1"/>
    <col min="15366" max="15374" width="7.85546875" style="20" customWidth="1"/>
    <col min="15375" max="15620" width="11.42578125" style="20"/>
    <col min="15621" max="15621" width="33.85546875" style="20" customWidth="1"/>
    <col min="15622" max="15630" width="7.85546875" style="20" customWidth="1"/>
    <col min="15631" max="15876" width="11.42578125" style="20"/>
    <col min="15877" max="15877" width="33.85546875" style="20" customWidth="1"/>
    <col min="15878" max="15886" width="7.85546875" style="20" customWidth="1"/>
    <col min="15887" max="16132" width="11.42578125" style="20"/>
    <col min="16133" max="16133" width="33.85546875" style="20" customWidth="1"/>
    <col min="16134" max="16142" width="7.85546875" style="20" customWidth="1"/>
    <col min="16143" max="16384" width="11.42578125" style="20"/>
  </cols>
  <sheetData>
    <row r="2" spans="2:19" ht="21" x14ac:dyDescent="0.35">
      <c r="B2" s="49" t="s">
        <v>10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</row>
    <row r="3" spans="2:19" ht="21" x14ac:dyDescent="0.35">
      <c r="B3" s="49" t="s">
        <v>11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5" spans="2:19" hidden="1" x14ac:dyDescent="0.3"/>
    <row r="6" spans="2:19" ht="27" hidden="1" customHeight="1" x14ac:dyDescent="0.3">
      <c r="B6" s="21"/>
      <c r="C6" s="22">
        <v>2009</v>
      </c>
      <c r="D6" s="22">
        <v>2010</v>
      </c>
      <c r="E6" s="22">
        <v>2011</v>
      </c>
      <c r="F6" s="22">
        <v>2012</v>
      </c>
      <c r="G6" s="22">
        <v>2013</v>
      </c>
      <c r="H6" s="22">
        <v>2014</v>
      </c>
      <c r="I6" s="22">
        <v>2015</v>
      </c>
      <c r="J6" s="22">
        <v>2016</v>
      </c>
      <c r="K6" s="22">
        <v>2017</v>
      </c>
      <c r="L6" s="22">
        <v>2018</v>
      </c>
      <c r="M6" s="22">
        <v>2019</v>
      </c>
      <c r="N6" s="22">
        <v>2020</v>
      </c>
      <c r="O6" s="22">
        <v>2021</v>
      </c>
      <c r="P6" s="22">
        <v>2022</v>
      </c>
      <c r="Q6" s="22">
        <v>2023</v>
      </c>
      <c r="R6" s="22">
        <v>2024</v>
      </c>
      <c r="S6" s="22">
        <v>2025</v>
      </c>
    </row>
    <row r="7" spans="2:19" hidden="1" x14ac:dyDescent="0.3">
      <c r="B7" s="23" t="s">
        <v>3</v>
      </c>
      <c r="C7" s="24">
        <f>+C18</f>
        <v>7.4336283185840707E-2</v>
      </c>
      <c r="D7" s="24">
        <f t="shared" ref="D7:P7" si="0">+D18</f>
        <v>8.9766606822262118E-2</v>
      </c>
      <c r="E7" s="24">
        <f t="shared" si="0"/>
        <v>9.1228070175438603E-2</v>
      </c>
      <c r="F7" s="24">
        <f t="shared" si="0"/>
        <v>0.11423220973782772</v>
      </c>
      <c r="G7" s="24">
        <f t="shared" si="0"/>
        <v>0.13052631578947368</v>
      </c>
      <c r="H7" s="24">
        <f t="shared" si="0"/>
        <v>0.13012048192771083</v>
      </c>
      <c r="I7" s="24">
        <f t="shared" si="0"/>
        <v>0.16666666666666666</v>
      </c>
      <c r="J7" s="24">
        <f t="shared" si="0"/>
        <v>0.17647058823529413</v>
      </c>
      <c r="K7" s="24">
        <f t="shared" si="0"/>
        <v>0.15880893300248139</v>
      </c>
      <c r="L7" s="24">
        <f t="shared" si="0"/>
        <v>0.14798206278026907</v>
      </c>
      <c r="M7" s="24">
        <f t="shared" si="0"/>
        <v>0.23946784922394679</v>
      </c>
      <c r="N7" s="24">
        <f t="shared" si="0"/>
        <v>0.2276595744680851</v>
      </c>
      <c r="O7" s="24">
        <f t="shared" si="0"/>
        <v>0.1953781512605042</v>
      </c>
      <c r="P7" s="24">
        <f t="shared" si="0"/>
        <v>0.20181405895691609</v>
      </c>
      <c r="Q7" s="24">
        <f>+Q18</f>
        <v>0.17924528301886791</v>
      </c>
      <c r="R7" s="24">
        <f>+R18</f>
        <v>0.22144522144522144</v>
      </c>
      <c r="S7" s="24">
        <f t="shared" ref="S7" si="1">+S18</f>
        <v>0.25813449023861174</v>
      </c>
    </row>
    <row r="8" spans="2:19" x14ac:dyDescent="0.3">
      <c r="B8" s="34" t="s">
        <v>12</v>
      </c>
      <c r="C8" s="21"/>
      <c r="D8" s="21"/>
      <c r="E8" s="21"/>
      <c r="F8" s="21"/>
      <c r="G8" s="21"/>
      <c r="H8" s="21"/>
    </row>
    <row r="9" spans="2:19" ht="3" customHeight="1" x14ac:dyDescent="0.3">
      <c r="B9" s="21"/>
      <c r="C9" s="21"/>
      <c r="D9" s="21"/>
      <c r="E9" s="21"/>
      <c r="F9" s="21"/>
      <c r="G9" s="21"/>
      <c r="H9" s="21"/>
    </row>
    <row r="10" spans="2:19" ht="22.5" customHeight="1" x14ac:dyDescent="0.3">
      <c r="B10" s="46" t="s">
        <v>4</v>
      </c>
      <c r="C10" s="48" t="s">
        <v>5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2:19" ht="22.5" customHeight="1" x14ac:dyDescent="0.3">
      <c r="B11" s="47"/>
      <c r="C11" s="25">
        <v>2009</v>
      </c>
      <c r="D11" s="25">
        <v>2010</v>
      </c>
      <c r="E11" s="25">
        <v>2011</v>
      </c>
      <c r="F11" s="25">
        <v>2012</v>
      </c>
      <c r="G11" s="25">
        <v>2013</v>
      </c>
      <c r="H11" s="25">
        <v>2014</v>
      </c>
      <c r="I11" s="25">
        <v>2015</v>
      </c>
      <c r="J11" s="25">
        <v>2016</v>
      </c>
      <c r="K11" s="25">
        <v>2017</v>
      </c>
      <c r="L11" s="25">
        <v>2018</v>
      </c>
      <c r="M11" s="25">
        <v>2019</v>
      </c>
      <c r="N11" s="25">
        <v>2020</v>
      </c>
      <c r="O11" s="25">
        <v>2021</v>
      </c>
      <c r="P11" s="25">
        <v>2022</v>
      </c>
      <c r="Q11" s="25">
        <v>2023</v>
      </c>
      <c r="R11" s="25">
        <v>2024</v>
      </c>
      <c r="S11" s="25">
        <v>2025</v>
      </c>
    </row>
    <row r="12" spans="2:19" ht="30" customHeight="1" x14ac:dyDescent="0.3">
      <c r="B12" s="26" t="s">
        <v>19</v>
      </c>
      <c r="C12" s="2"/>
      <c r="D12" s="2">
        <v>4</v>
      </c>
      <c r="E12" s="2">
        <v>6</v>
      </c>
      <c r="F12" s="2">
        <v>10</v>
      </c>
      <c r="G12" s="2">
        <v>12</v>
      </c>
      <c r="H12" s="2">
        <v>6</v>
      </c>
      <c r="I12" s="2">
        <v>8</v>
      </c>
      <c r="J12" s="2">
        <v>6</v>
      </c>
      <c r="K12" s="2">
        <v>3</v>
      </c>
      <c r="L12" s="1">
        <v>8</v>
      </c>
      <c r="M12" s="1">
        <v>15</v>
      </c>
      <c r="N12" s="1">
        <v>14</v>
      </c>
      <c r="O12" s="1">
        <v>13</v>
      </c>
      <c r="P12" s="1">
        <v>10</v>
      </c>
      <c r="Q12" s="1">
        <v>7</v>
      </c>
      <c r="R12" s="1">
        <v>12</v>
      </c>
      <c r="S12" s="1">
        <v>16</v>
      </c>
    </row>
    <row r="13" spans="2:19" ht="30" customHeight="1" x14ac:dyDescent="0.3">
      <c r="B13" s="26" t="s">
        <v>18</v>
      </c>
      <c r="C13" s="2">
        <v>2</v>
      </c>
      <c r="D13" s="2">
        <v>5</v>
      </c>
      <c r="E13" s="2">
        <v>4</v>
      </c>
      <c r="F13" s="2">
        <v>6</v>
      </c>
      <c r="G13" s="2">
        <v>5</v>
      </c>
      <c r="H13" s="2">
        <v>2</v>
      </c>
      <c r="I13" s="2">
        <v>1</v>
      </c>
      <c r="J13" s="2">
        <v>3</v>
      </c>
      <c r="K13" s="2">
        <v>0</v>
      </c>
      <c r="L13" s="1">
        <v>0</v>
      </c>
      <c r="M13" s="1">
        <v>1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1</v>
      </c>
    </row>
    <row r="14" spans="2:19" ht="30" customHeight="1" x14ac:dyDescent="0.3">
      <c r="B14" s="26" t="s">
        <v>20</v>
      </c>
      <c r="C14" s="2"/>
      <c r="D14" s="2">
        <v>1</v>
      </c>
      <c r="E14" s="2">
        <v>2</v>
      </c>
      <c r="F14" s="2">
        <v>5</v>
      </c>
      <c r="G14" s="2">
        <v>5</v>
      </c>
      <c r="H14" s="2">
        <v>6</v>
      </c>
      <c r="I14" s="2">
        <v>14</v>
      </c>
      <c r="J14" s="2">
        <v>19</v>
      </c>
      <c r="K14" s="2">
        <v>21</v>
      </c>
      <c r="L14" s="1">
        <v>18</v>
      </c>
      <c r="M14" s="1">
        <v>52</v>
      </c>
      <c r="N14" s="1">
        <v>53</v>
      </c>
      <c r="O14" s="1">
        <v>40</v>
      </c>
      <c r="P14" s="1">
        <v>39</v>
      </c>
      <c r="Q14" s="1">
        <v>29</v>
      </c>
      <c r="R14" s="1">
        <v>43</v>
      </c>
      <c r="S14" s="1">
        <v>62</v>
      </c>
    </row>
    <row r="15" spans="2:19" ht="30" customHeight="1" x14ac:dyDescent="0.3">
      <c r="B15" s="27" t="s">
        <v>13</v>
      </c>
      <c r="C15" s="28">
        <f>+C13</f>
        <v>2</v>
      </c>
      <c r="D15" s="28">
        <f t="shared" ref="D15:I15" si="2">+D12+D13+D14</f>
        <v>10</v>
      </c>
      <c r="E15" s="28">
        <f t="shared" si="2"/>
        <v>12</v>
      </c>
      <c r="F15" s="28">
        <f t="shared" si="2"/>
        <v>21</v>
      </c>
      <c r="G15" s="28">
        <f t="shared" si="2"/>
        <v>22</v>
      </c>
      <c r="H15" s="28">
        <f t="shared" si="2"/>
        <v>14</v>
      </c>
      <c r="I15" s="28">
        <f t="shared" si="2"/>
        <v>23</v>
      </c>
      <c r="J15" s="28">
        <f>+J12+J13+J14-2</f>
        <v>26</v>
      </c>
      <c r="K15" s="28">
        <f t="shared" ref="K15:S15" si="3">SUM(K12:K14)</f>
        <v>24</v>
      </c>
      <c r="L15" s="28">
        <f t="shared" si="3"/>
        <v>26</v>
      </c>
      <c r="M15" s="28">
        <f t="shared" si="3"/>
        <v>68</v>
      </c>
      <c r="N15" s="28">
        <f t="shared" si="3"/>
        <v>67</v>
      </c>
      <c r="O15" s="28">
        <f t="shared" si="3"/>
        <v>53</v>
      </c>
      <c r="P15" s="28">
        <f t="shared" ref="P15" si="4">SUM(P12:P14)</f>
        <v>49</v>
      </c>
      <c r="Q15" s="28">
        <f t="shared" si="3"/>
        <v>36</v>
      </c>
      <c r="R15" s="28">
        <f t="shared" si="3"/>
        <v>55</v>
      </c>
      <c r="S15" s="28">
        <f t="shared" si="3"/>
        <v>79</v>
      </c>
    </row>
    <row r="16" spans="2:19" ht="30" customHeight="1" x14ac:dyDescent="0.3">
      <c r="B16" s="26" t="s">
        <v>7</v>
      </c>
      <c r="C16" s="2">
        <v>40</v>
      </c>
      <c r="D16" s="2">
        <v>40</v>
      </c>
      <c r="E16" s="2">
        <v>40</v>
      </c>
      <c r="F16" s="2">
        <v>40</v>
      </c>
      <c r="G16" s="2">
        <v>40</v>
      </c>
      <c r="H16" s="2">
        <v>40</v>
      </c>
      <c r="I16" s="2">
        <v>40</v>
      </c>
      <c r="J16" s="2">
        <v>40</v>
      </c>
      <c r="K16" s="2">
        <v>40</v>
      </c>
      <c r="L16" s="1">
        <v>40</v>
      </c>
      <c r="M16" s="1">
        <v>40</v>
      </c>
      <c r="N16" s="1">
        <v>40</v>
      </c>
      <c r="O16" s="1">
        <v>40</v>
      </c>
      <c r="P16" s="1">
        <v>40</v>
      </c>
      <c r="Q16" s="1">
        <v>40</v>
      </c>
      <c r="R16" s="1">
        <v>40</v>
      </c>
      <c r="S16" s="1">
        <v>40</v>
      </c>
    </row>
    <row r="17" spans="2:19" ht="30" customHeight="1" x14ac:dyDescent="0.3">
      <c r="B17" s="27" t="s">
        <v>6</v>
      </c>
      <c r="C17" s="28">
        <f t="shared" ref="C17:Q17" si="5">+C15+C16</f>
        <v>42</v>
      </c>
      <c r="D17" s="28">
        <f t="shared" si="5"/>
        <v>50</v>
      </c>
      <c r="E17" s="28">
        <f t="shared" si="5"/>
        <v>52</v>
      </c>
      <c r="F17" s="28">
        <f t="shared" si="5"/>
        <v>61</v>
      </c>
      <c r="G17" s="28">
        <f t="shared" si="5"/>
        <v>62</v>
      </c>
      <c r="H17" s="28">
        <f t="shared" si="5"/>
        <v>54</v>
      </c>
      <c r="I17" s="28">
        <f t="shared" si="5"/>
        <v>63</v>
      </c>
      <c r="J17" s="28">
        <f t="shared" si="5"/>
        <v>66</v>
      </c>
      <c r="K17" s="28">
        <f t="shared" si="5"/>
        <v>64</v>
      </c>
      <c r="L17" s="28">
        <f t="shared" si="5"/>
        <v>66</v>
      </c>
      <c r="M17" s="28">
        <f t="shared" si="5"/>
        <v>108</v>
      </c>
      <c r="N17" s="28">
        <f t="shared" si="5"/>
        <v>107</v>
      </c>
      <c r="O17" s="28">
        <f t="shared" si="5"/>
        <v>93</v>
      </c>
      <c r="P17" s="28">
        <f t="shared" si="5"/>
        <v>89</v>
      </c>
      <c r="Q17" s="28">
        <f t="shared" si="5"/>
        <v>76</v>
      </c>
      <c r="R17" s="28">
        <f t="shared" ref="R17:S17" si="6">+R15+R16</f>
        <v>95</v>
      </c>
      <c r="S17" s="28">
        <f t="shared" si="6"/>
        <v>119</v>
      </c>
    </row>
    <row r="18" spans="2:19" ht="30" customHeight="1" x14ac:dyDescent="0.3">
      <c r="B18" s="29" t="s">
        <v>3</v>
      </c>
      <c r="C18" s="30">
        <f>+C17/C22</f>
        <v>7.4336283185840707E-2</v>
      </c>
      <c r="D18" s="30">
        <f t="shared" ref="D18:P18" si="7">+D17/D22</f>
        <v>8.9766606822262118E-2</v>
      </c>
      <c r="E18" s="30">
        <f t="shared" si="7"/>
        <v>9.1228070175438603E-2</v>
      </c>
      <c r="F18" s="30">
        <f t="shared" si="7"/>
        <v>0.11423220973782772</v>
      </c>
      <c r="G18" s="30">
        <f t="shared" si="7"/>
        <v>0.13052631578947368</v>
      </c>
      <c r="H18" s="30">
        <f t="shared" si="7"/>
        <v>0.13012048192771083</v>
      </c>
      <c r="I18" s="30">
        <f t="shared" si="7"/>
        <v>0.16666666666666666</v>
      </c>
      <c r="J18" s="30">
        <f t="shared" si="7"/>
        <v>0.17647058823529413</v>
      </c>
      <c r="K18" s="30">
        <f t="shared" si="7"/>
        <v>0.15880893300248139</v>
      </c>
      <c r="L18" s="30">
        <f t="shared" si="7"/>
        <v>0.14798206278026907</v>
      </c>
      <c r="M18" s="30">
        <f t="shared" si="7"/>
        <v>0.23946784922394679</v>
      </c>
      <c r="N18" s="30">
        <f t="shared" si="7"/>
        <v>0.2276595744680851</v>
      </c>
      <c r="O18" s="30">
        <f t="shared" si="7"/>
        <v>0.1953781512605042</v>
      </c>
      <c r="P18" s="30">
        <f t="shared" si="7"/>
        <v>0.20181405895691609</v>
      </c>
      <c r="Q18" s="30">
        <f>+Q17/Q22</f>
        <v>0.17924528301886791</v>
      </c>
      <c r="R18" s="30">
        <f t="shared" ref="R18:S18" si="8">+R17/R22</f>
        <v>0.22144522144522144</v>
      </c>
      <c r="S18" s="30">
        <f t="shared" si="8"/>
        <v>0.25813449023861174</v>
      </c>
    </row>
    <row r="19" spans="2:19" ht="4.5" customHeight="1" x14ac:dyDescent="0.3">
      <c r="B19" s="5"/>
      <c r="C19" s="5"/>
      <c r="D19" s="5"/>
      <c r="E19" s="5"/>
      <c r="F19" s="5"/>
      <c r="G19" s="21"/>
      <c r="H19" s="21"/>
    </row>
    <row r="20" spans="2:19" x14ac:dyDescent="0.3">
      <c r="B20" s="39" t="s">
        <v>14</v>
      </c>
      <c r="C20" s="5"/>
      <c r="D20" s="5"/>
      <c r="E20" s="5"/>
      <c r="F20" s="5"/>
      <c r="G20" s="21"/>
      <c r="H20" s="21"/>
    </row>
    <row r="21" spans="2:19" ht="18.75" hidden="1" customHeight="1" x14ac:dyDescent="0.3">
      <c r="B21" s="31"/>
      <c r="C21" s="32">
        <v>2009</v>
      </c>
      <c r="D21" s="32">
        <v>2010</v>
      </c>
      <c r="E21" s="32">
        <v>2011</v>
      </c>
      <c r="F21" s="32">
        <v>2012</v>
      </c>
      <c r="G21" s="32">
        <v>2013</v>
      </c>
      <c r="H21" s="32">
        <v>2014</v>
      </c>
      <c r="I21" s="32">
        <v>2015</v>
      </c>
      <c r="J21" s="32">
        <v>2016</v>
      </c>
      <c r="K21" s="32">
        <v>2017</v>
      </c>
      <c r="L21" s="32">
        <v>2018</v>
      </c>
      <c r="M21" s="32">
        <v>2019</v>
      </c>
      <c r="N21" s="32">
        <v>2020</v>
      </c>
      <c r="O21" s="32">
        <v>2021</v>
      </c>
      <c r="P21" s="32">
        <v>2022</v>
      </c>
      <c r="Q21" s="32">
        <v>2023</v>
      </c>
      <c r="R21" s="32">
        <v>2024</v>
      </c>
      <c r="S21" s="32">
        <v>2025</v>
      </c>
    </row>
    <row r="22" spans="2:19" hidden="1" x14ac:dyDescent="0.3">
      <c r="B22" s="8" t="s">
        <v>2</v>
      </c>
      <c r="C22" s="19">
        <v>565</v>
      </c>
      <c r="D22" s="19">
        <v>557</v>
      </c>
      <c r="E22" s="19">
        <v>570</v>
      </c>
      <c r="F22" s="19">
        <v>534</v>
      </c>
      <c r="G22" s="19">
        <v>475</v>
      </c>
      <c r="H22" s="19">
        <v>415</v>
      </c>
      <c r="I22" s="19">
        <v>378</v>
      </c>
      <c r="J22" s="19">
        <v>374</v>
      </c>
      <c r="K22" s="19">
        <v>403</v>
      </c>
      <c r="L22" s="19">
        <v>446</v>
      </c>
      <c r="M22" s="19">
        <v>451</v>
      </c>
      <c r="N22" s="19">
        <v>470</v>
      </c>
      <c r="O22" s="19">
        <v>476</v>
      </c>
      <c r="P22" s="19">
        <v>441</v>
      </c>
      <c r="Q22" s="19">
        <v>424</v>
      </c>
      <c r="R22" s="19">
        <v>429</v>
      </c>
      <c r="S22" s="19">
        <v>461</v>
      </c>
    </row>
    <row r="23" spans="2:19" x14ac:dyDescent="0.3">
      <c r="B23" s="41" t="s">
        <v>16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</row>
    <row r="24" spans="2:19" x14ac:dyDescent="0.3">
      <c r="B24" s="41" t="s">
        <v>15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</row>
    <row r="25" spans="2:19" ht="18" x14ac:dyDescent="0.35">
      <c r="B25" s="40" t="s">
        <v>21</v>
      </c>
      <c r="C25" s="33"/>
      <c r="D25" s="33"/>
      <c r="E25" s="34"/>
      <c r="F25" s="34"/>
      <c r="G25" s="34"/>
      <c r="H25" s="34"/>
      <c r="I25" s="34"/>
    </row>
    <row r="26" spans="2:19" ht="18" x14ac:dyDescent="0.35">
      <c r="B26" s="40" t="s">
        <v>17</v>
      </c>
      <c r="C26" s="33"/>
      <c r="D26" s="33"/>
      <c r="E26" s="34"/>
      <c r="F26" s="34"/>
      <c r="G26" s="34"/>
      <c r="H26" s="34"/>
      <c r="I26" s="34"/>
    </row>
    <row r="27" spans="2:19" ht="18" x14ac:dyDescent="0.35">
      <c r="B27" s="33"/>
      <c r="C27" s="33"/>
      <c r="D27" s="33"/>
      <c r="E27" s="34"/>
      <c r="F27" s="34"/>
      <c r="G27" s="34"/>
      <c r="H27" s="34"/>
      <c r="I27" s="34"/>
    </row>
    <row r="28" spans="2:19" ht="18" x14ac:dyDescent="0.35">
      <c r="B28" s="33"/>
      <c r="C28" s="33"/>
      <c r="D28" s="33"/>
      <c r="E28" s="34"/>
      <c r="F28" s="34"/>
      <c r="G28" s="34"/>
      <c r="H28" s="34"/>
      <c r="I28" s="34"/>
    </row>
    <row r="53" spans="2:19" ht="16.5" x14ac:dyDescent="0.3">
      <c r="B53" s="50" t="s">
        <v>25</v>
      </c>
      <c r="C53" s="50"/>
      <c r="D53" s="50"/>
      <c r="E53" s="50"/>
      <c r="F53" s="50"/>
      <c r="G53" s="50"/>
      <c r="H53" s="50"/>
      <c r="I53" s="50"/>
      <c r="J53" s="50"/>
    </row>
    <row r="56" spans="2:19" x14ac:dyDescent="0.3">
      <c r="B56" s="46" t="s">
        <v>26</v>
      </c>
      <c r="C56" s="48" t="s">
        <v>5</v>
      </c>
      <c r="D56" s="48"/>
      <c r="E56" s="48"/>
      <c r="F56" s="48"/>
      <c r="G56" s="48"/>
      <c r="H56" s="48"/>
      <c r="I56" s="48"/>
      <c r="J56" s="48"/>
      <c r="K56" s="44"/>
      <c r="L56" s="44"/>
      <c r="M56" s="44"/>
      <c r="N56" s="44"/>
      <c r="O56" s="44"/>
      <c r="P56" s="44"/>
      <c r="Q56" s="44"/>
      <c r="R56" s="44"/>
      <c r="S56" s="44"/>
    </row>
    <row r="57" spans="2:19" x14ac:dyDescent="0.3">
      <c r="B57" s="47"/>
      <c r="C57" s="36">
        <v>2018</v>
      </c>
      <c r="D57" s="36">
        <v>2019</v>
      </c>
      <c r="E57" s="36">
        <v>2020</v>
      </c>
      <c r="F57" s="36">
        <v>2021</v>
      </c>
      <c r="G57" s="36">
        <v>2022</v>
      </c>
      <c r="H57" s="36">
        <v>2023</v>
      </c>
      <c r="I57" s="36">
        <v>2024</v>
      </c>
      <c r="J57" s="36">
        <v>2025</v>
      </c>
      <c r="K57" s="45"/>
      <c r="L57" s="38"/>
      <c r="M57" s="38"/>
      <c r="N57" s="38"/>
      <c r="O57" s="38"/>
      <c r="P57" s="38"/>
      <c r="Q57" s="38"/>
      <c r="R57" s="38"/>
      <c r="S57" s="38"/>
    </row>
    <row r="58" spans="2:19" x14ac:dyDescent="0.3">
      <c r="B58" s="26" t="s">
        <v>22</v>
      </c>
      <c r="C58" s="1">
        <v>57</v>
      </c>
      <c r="D58" s="1">
        <v>61</v>
      </c>
      <c r="E58" s="1">
        <v>62</v>
      </c>
      <c r="F58" s="1">
        <v>55</v>
      </c>
      <c r="G58" s="1">
        <v>38</v>
      </c>
      <c r="H58" s="1">
        <v>31</v>
      </c>
      <c r="I58" s="1">
        <v>39</v>
      </c>
      <c r="J58" s="1">
        <v>34</v>
      </c>
      <c r="K58" s="43"/>
      <c r="L58" s="42"/>
      <c r="M58" s="42"/>
      <c r="N58" s="42"/>
      <c r="O58" s="42"/>
      <c r="P58" s="42"/>
      <c r="Q58" s="42"/>
      <c r="R58" s="42"/>
      <c r="S58" s="42"/>
    </row>
    <row r="59" spans="2:19" x14ac:dyDescent="0.3">
      <c r="B59" s="20" t="s">
        <v>23</v>
      </c>
    </row>
    <row r="60" spans="2:19" x14ac:dyDescent="0.3">
      <c r="B60" s="20" t="s">
        <v>24</v>
      </c>
    </row>
  </sheetData>
  <mergeCells count="7">
    <mergeCell ref="B10:B11"/>
    <mergeCell ref="C10:S10"/>
    <mergeCell ref="B2:S2"/>
    <mergeCell ref="B3:S3"/>
    <mergeCell ref="B56:B57"/>
    <mergeCell ref="C56:J56"/>
    <mergeCell ref="B53:J5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13"/>
  <sheetViews>
    <sheetView showGridLines="0" workbookViewId="0"/>
  </sheetViews>
  <sheetFormatPr baseColWidth="10" defaultRowHeight="15" x14ac:dyDescent="0.25"/>
  <cols>
    <col min="2" max="2" width="25.42578125" customWidth="1"/>
    <col min="3" max="19" width="7.42578125" customWidth="1"/>
    <col min="265" max="265" width="28.7109375" customWidth="1"/>
    <col min="266" max="273" width="7.7109375" customWidth="1"/>
    <col min="521" max="521" width="28.7109375" customWidth="1"/>
    <col min="522" max="529" width="7.7109375" customWidth="1"/>
    <col min="777" max="777" width="28.7109375" customWidth="1"/>
    <col min="778" max="785" width="7.7109375" customWidth="1"/>
    <col min="1033" max="1033" width="28.7109375" customWidth="1"/>
    <col min="1034" max="1041" width="7.7109375" customWidth="1"/>
    <col min="1289" max="1289" width="28.7109375" customWidth="1"/>
    <col min="1290" max="1297" width="7.7109375" customWidth="1"/>
    <col min="1545" max="1545" width="28.7109375" customWidth="1"/>
    <col min="1546" max="1553" width="7.7109375" customWidth="1"/>
    <col min="1801" max="1801" width="28.7109375" customWidth="1"/>
    <col min="1802" max="1809" width="7.7109375" customWidth="1"/>
    <col min="2057" max="2057" width="28.7109375" customWidth="1"/>
    <col min="2058" max="2065" width="7.7109375" customWidth="1"/>
    <col min="2313" max="2313" width="28.7109375" customWidth="1"/>
    <col min="2314" max="2321" width="7.7109375" customWidth="1"/>
    <col min="2569" max="2569" width="28.7109375" customWidth="1"/>
    <col min="2570" max="2577" width="7.7109375" customWidth="1"/>
    <col min="2825" max="2825" width="28.7109375" customWidth="1"/>
    <col min="2826" max="2833" width="7.7109375" customWidth="1"/>
    <col min="3081" max="3081" width="28.7109375" customWidth="1"/>
    <col min="3082" max="3089" width="7.7109375" customWidth="1"/>
    <col min="3337" max="3337" width="28.7109375" customWidth="1"/>
    <col min="3338" max="3345" width="7.7109375" customWidth="1"/>
    <col min="3593" max="3593" width="28.7109375" customWidth="1"/>
    <col min="3594" max="3601" width="7.7109375" customWidth="1"/>
    <col min="3849" max="3849" width="28.7109375" customWidth="1"/>
    <col min="3850" max="3857" width="7.7109375" customWidth="1"/>
    <col min="4105" max="4105" width="28.7109375" customWidth="1"/>
    <col min="4106" max="4113" width="7.7109375" customWidth="1"/>
    <col min="4361" max="4361" width="28.7109375" customWidth="1"/>
    <col min="4362" max="4369" width="7.7109375" customWidth="1"/>
    <col min="4617" max="4617" width="28.7109375" customWidth="1"/>
    <col min="4618" max="4625" width="7.7109375" customWidth="1"/>
    <col min="4873" max="4873" width="28.7109375" customWidth="1"/>
    <col min="4874" max="4881" width="7.7109375" customWidth="1"/>
    <col min="5129" max="5129" width="28.7109375" customWidth="1"/>
    <col min="5130" max="5137" width="7.7109375" customWidth="1"/>
    <col min="5385" max="5385" width="28.7109375" customWidth="1"/>
    <col min="5386" max="5393" width="7.7109375" customWidth="1"/>
    <col min="5641" max="5641" width="28.7109375" customWidth="1"/>
    <col min="5642" max="5649" width="7.7109375" customWidth="1"/>
    <col min="5897" max="5897" width="28.7109375" customWidth="1"/>
    <col min="5898" max="5905" width="7.7109375" customWidth="1"/>
    <col min="6153" max="6153" width="28.7109375" customWidth="1"/>
    <col min="6154" max="6161" width="7.7109375" customWidth="1"/>
    <col min="6409" max="6409" width="28.7109375" customWidth="1"/>
    <col min="6410" max="6417" width="7.7109375" customWidth="1"/>
    <col min="6665" max="6665" width="28.7109375" customWidth="1"/>
    <col min="6666" max="6673" width="7.7109375" customWidth="1"/>
    <col min="6921" max="6921" width="28.7109375" customWidth="1"/>
    <col min="6922" max="6929" width="7.7109375" customWidth="1"/>
    <col min="7177" max="7177" width="28.7109375" customWidth="1"/>
    <col min="7178" max="7185" width="7.7109375" customWidth="1"/>
    <col min="7433" max="7433" width="28.7109375" customWidth="1"/>
    <col min="7434" max="7441" width="7.7109375" customWidth="1"/>
    <col min="7689" max="7689" width="28.7109375" customWidth="1"/>
    <col min="7690" max="7697" width="7.7109375" customWidth="1"/>
    <col min="7945" max="7945" width="28.7109375" customWidth="1"/>
    <col min="7946" max="7953" width="7.7109375" customWidth="1"/>
    <col min="8201" max="8201" width="28.7109375" customWidth="1"/>
    <col min="8202" max="8209" width="7.7109375" customWidth="1"/>
    <col min="8457" max="8457" width="28.7109375" customWidth="1"/>
    <col min="8458" max="8465" width="7.7109375" customWidth="1"/>
    <col min="8713" max="8713" width="28.7109375" customWidth="1"/>
    <col min="8714" max="8721" width="7.7109375" customWidth="1"/>
    <col min="8969" max="8969" width="28.7109375" customWidth="1"/>
    <col min="8970" max="8977" width="7.7109375" customWidth="1"/>
    <col min="9225" max="9225" width="28.7109375" customWidth="1"/>
    <col min="9226" max="9233" width="7.7109375" customWidth="1"/>
    <col min="9481" max="9481" width="28.7109375" customWidth="1"/>
    <col min="9482" max="9489" width="7.7109375" customWidth="1"/>
    <col min="9737" max="9737" width="28.7109375" customWidth="1"/>
    <col min="9738" max="9745" width="7.7109375" customWidth="1"/>
    <col min="9993" max="9993" width="28.7109375" customWidth="1"/>
    <col min="9994" max="10001" width="7.7109375" customWidth="1"/>
    <col min="10249" max="10249" width="28.7109375" customWidth="1"/>
    <col min="10250" max="10257" width="7.7109375" customWidth="1"/>
    <col min="10505" max="10505" width="28.7109375" customWidth="1"/>
    <col min="10506" max="10513" width="7.7109375" customWidth="1"/>
    <col min="10761" max="10761" width="28.7109375" customWidth="1"/>
    <col min="10762" max="10769" width="7.7109375" customWidth="1"/>
    <col min="11017" max="11017" width="28.7109375" customWidth="1"/>
    <col min="11018" max="11025" width="7.7109375" customWidth="1"/>
    <col min="11273" max="11273" width="28.7109375" customWidth="1"/>
    <col min="11274" max="11281" width="7.7109375" customWidth="1"/>
    <col min="11529" max="11529" width="28.7109375" customWidth="1"/>
    <col min="11530" max="11537" width="7.7109375" customWidth="1"/>
    <col min="11785" max="11785" width="28.7109375" customWidth="1"/>
    <col min="11786" max="11793" width="7.7109375" customWidth="1"/>
    <col min="12041" max="12041" width="28.7109375" customWidth="1"/>
    <col min="12042" max="12049" width="7.7109375" customWidth="1"/>
    <col min="12297" max="12297" width="28.7109375" customWidth="1"/>
    <col min="12298" max="12305" width="7.7109375" customWidth="1"/>
    <col min="12553" max="12553" width="28.7109375" customWidth="1"/>
    <col min="12554" max="12561" width="7.7109375" customWidth="1"/>
    <col min="12809" max="12809" width="28.7109375" customWidth="1"/>
    <col min="12810" max="12817" width="7.7109375" customWidth="1"/>
    <col min="13065" max="13065" width="28.7109375" customWidth="1"/>
    <col min="13066" max="13073" width="7.7109375" customWidth="1"/>
    <col min="13321" max="13321" width="28.7109375" customWidth="1"/>
    <col min="13322" max="13329" width="7.7109375" customWidth="1"/>
    <col min="13577" max="13577" width="28.7109375" customWidth="1"/>
    <col min="13578" max="13585" width="7.7109375" customWidth="1"/>
    <col min="13833" max="13833" width="28.7109375" customWidth="1"/>
    <col min="13834" max="13841" width="7.7109375" customWidth="1"/>
    <col min="14089" max="14089" width="28.7109375" customWidth="1"/>
    <col min="14090" max="14097" width="7.7109375" customWidth="1"/>
    <col min="14345" max="14345" width="28.7109375" customWidth="1"/>
    <col min="14346" max="14353" width="7.7109375" customWidth="1"/>
    <col min="14601" max="14601" width="28.7109375" customWidth="1"/>
    <col min="14602" max="14609" width="7.7109375" customWidth="1"/>
    <col min="14857" max="14857" width="28.7109375" customWidth="1"/>
    <col min="14858" max="14865" width="7.7109375" customWidth="1"/>
    <col min="15113" max="15113" width="28.7109375" customWidth="1"/>
    <col min="15114" max="15121" width="7.7109375" customWidth="1"/>
    <col min="15369" max="15369" width="28.7109375" customWidth="1"/>
    <col min="15370" max="15377" width="7.7109375" customWidth="1"/>
    <col min="15625" max="15625" width="28.7109375" customWidth="1"/>
    <col min="15626" max="15633" width="7.7109375" customWidth="1"/>
    <col min="15881" max="15881" width="28.7109375" customWidth="1"/>
    <col min="15882" max="15889" width="7.7109375" customWidth="1"/>
    <col min="16137" max="16137" width="28.7109375" customWidth="1"/>
    <col min="16138" max="16145" width="7.7109375" customWidth="1"/>
  </cols>
  <sheetData>
    <row r="3" spans="2:19" ht="20.25" x14ac:dyDescent="0.3">
      <c r="B3" s="51" t="s">
        <v>8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5" spans="2:19" x14ac:dyDescent="0.25">
      <c r="B5" s="3" t="s">
        <v>9</v>
      </c>
    </row>
    <row r="6" spans="2:19" ht="4.5" customHeight="1" x14ac:dyDescent="0.3">
      <c r="B6" s="4"/>
      <c r="C6" s="4"/>
      <c r="D6" s="4"/>
      <c r="E6" s="4"/>
      <c r="F6" s="4"/>
      <c r="G6" s="4"/>
      <c r="H6" s="4"/>
      <c r="I6" s="4"/>
      <c r="J6" s="4"/>
    </row>
    <row r="7" spans="2:19" s="6" customFormat="1" ht="24.75" customHeight="1" x14ac:dyDescent="0.3">
      <c r="B7" s="5"/>
      <c r="C7" s="35">
        <v>2009</v>
      </c>
      <c r="D7" s="35">
        <v>2010</v>
      </c>
      <c r="E7" s="35">
        <v>2011</v>
      </c>
      <c r="F7" s="35">
        <v>2012</v>
      </c>
      <c r="G7" s="35">
        <v>2013</v>
      </c>
      <c r="H7" s="35">
        <v>2014</v>
      </c>
      <c r="I7" s="35">
        <v>2015</v>
      </c>
      <c r="J7" s="35">
        <v>2016</v>
      </c>
      <c r="K7" s="35">
        <v>2017</v>
      </c>
      <c r="L7" s="35">
        <v>2018</v>
      </c>
      <c r="M7" s="35">
        <v>2019</v>
      </c>
      <c r="N7" s="35">
        <v>2020</v>
      </c>
      <c r="O7" s="35">
        <v>2021</v>
      </c>
      <c r="P7" s="35">
        <v>2022</v>
      </c>
      <c r="Q7" s="35">
        <v>2023</v>
      </c>
      <c r="R7" s="35">
        <v>2024</v>
      </c>
      <c r="S7" s="35">
        <v>2025</v>
      </c>
    </row>
    <row r="8" spans="2:19" s="6" customFormat="1" ht="24.75" customHeight="1" x14ac:dyDescent="0.25">
      <c r="B8" s="7" t="s">
        <v>0</v>
      </c>
      <c r="C8" s="8">
        <v>39</v>
      </c>
      <c r="D8" s="8">
        <v>30</v>
      </c>
      <c r="E8" s="8">
        <v>30</v>
      </c>
      <c r="F8" s="8">
        <v>50</v>
      </c>
      <c r="G8" s="8">
        <v>39</v>
      </c>
      <c r="H8" s="8">
        <v>37</v>
      </c>
      <c r="I8" s="8">
        <v>34</v>
      </c>
      <c r="J8" s="8">
        <v>40</v>
      </c>
      <c r="K8" s="8">
        <v>64</v>
      </c>
      <c r="L8" s="8">
        <v>82</v>
      </c>
      <c r="M8" s="8">
        <v>90</v>
      </c>
      <c r="N8" s="8">
        <v>90</v>
      </c>
      <c r="O8" s="8">
        <v>92</v>
      </c>
      <c r="P8" s="8">
        <v>78</v>
      </c>
      <c r="Q8" s="8">
        <v>73</v>
      </c>
      <c r="R8" s="8">
        <v>80</v>
      </c>
      <c r="S8" s="8">
        <v>103</v>
      </c>
    </row>
    <row r="9" spans="2:19" s="6" customFormat="1" ht="24.75" customHeight="1" x14ac:dyDescent="0.25">
      <c r="B9" s="9" t="s">
        <v>1</v>
      </c>
      <c r="C9" s="10">
        <f t="shared" ref="C9:S9" si="0">+C8/C13</f>
        <v>6.9026548672566371E-2</v>
      </c>
      <c r="D9" s="10">
        <f t="shared" si="0"/>
        <v>5.385996409335727E-2</v>
      </c>
      <c r="E9" s="10">
        <f t="shared" si="0"/>
        <v>5.2631578947368418E-2</v>
      </c>
      <c r="F9" s="10">
        <f t="shared" si="0"/>
        <v>9.3632958801498134E-2</v>
      </c>
      <c r="G9" s="10">
        <f t="shared" si="0"/>
        <v>8.2105263157894737E-2</v>
      </c>
      <c r="H9" s="10">
        <f t="shared" si="0"/>
        <v>8.91566265060241E-2</v>
      </c>
      <c r="I9" s="10">
        <f t="shared" si="0"/>
        <v>8.9947089947089942E-2</v>
      </c>
      <c r="J9" s="10">
        <f t="shared" si="0"/>
        <v>0.10695187165775401</v>
      </c>
      <c r="K9" s="10">
        <f t="shared" si="0"/>
        <v>0.15880893300248139</v>
      </c>
      <c r="L9" s="10">
        <f t="shared" si="0"/>
        <v>0.18385650224215247</v>
      </c>
      <c r="M9" s="10">
        <f t="shared" si="0"/>
        <v>0.19955654101995565</v>
      </c>
      <c r="N9" s="10">
        <f t="shared" si="0"/>
        <v>0.19148936170212766</v>
      </c>
      <c r="O9" s="10">
        <f t="shared" si="0"/>
        <v>0.19327731092436976</v>
      </c>
      <c r="P9" s="10">
        <f t="shared" si="0"/>
        <v>0.17687074829931973</v>
      </c>
      <c r="Q9" s="10">
        <f t="shared" ref="Q9:R9" si="1">+Q8/Q13</f>
        <v>0.17216981132075471</v>
      </c>
      <c r="R9" s="10">
        <f t="shared" si="1"/>
        <v>0.18648018648018649</v>
      </c>
      <c r="S9" s="10">
        <f t="shared" si="0"/>
        <v>0.22342733188720174</v>
      </c>
    </row>
    <row r="10" spans="2:19" s="6" customFormat="1" ht="3.75" customHeight="1" x14ac:dyDescent="0.25"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2:19" ht="30" customHeight="1" x14ac:dyDescent="0.25">
      <c r="B11" s="13"/>
      <c r="C11" s="14"/>
      <c r="D11" s="14"/>
      <c r="E11" s="14"/>
      <c r="F11" s="14"/>
      <c r="G11" s="14"/>
      <c r="H11" s="14"/>
      <c r="I11" s="14"/>
    </row>
    <row r="12" spans="2:19" ht="30" hidden="1" customHeight="1" x14ac:dyDescent="0.25">
      <c r="B12" s="15"/>
      <c r="C12" s="16">
        <v>2009</v>
      </c>
      <c r="D12" s="16">
        <v>2010</v>
      </c>
      <c r="E12" s="16">
        <v>2011</v>
      </c>
      <c r="F12" s="16">
        <v>2012</v>
      </c>
      <c r="G12" s="16">
        <v>2013</v>
      </c>
      <c r="H12" s="16">
        <v>2014</v>
      </c>
      <c r="I12" s="16">
        <v>2015</v>
      </c>
      <c r="J12" s="16">
        <v>2016</v>
      </c>
      <c r="K12" s="16">
        <v>2017</v>
      </c>
      <c r="L12" s="16">
        <v>2018</v>
      </c>
      <c r="M12" s="16">
        <v>2019</v>
      </c>
      <c r="N12" s="16">
        <v>2020</v>
      </c>
      <c r="O12" s="16">
        <v>2021</v>
      </c>
      <c r="P12" s="16">
        <v>2022</v>
      </c>
      <c r="Q12" s="16">
        <v>2023</v>
      </c>
      <c r="R12" s="16">
        <v>2024</v>
      </c>
      <c r="S12" s="16">
        <v>2025</v>
      </c>
    </row>
    <row r="13" spans="2:19" ht="30" hidden="1" customHeight="1" x14ac:dyDescent="0.25">
      <c r="B13" s="17" t="s">
        <v>2</v>
      </c>
      <c r="C13" s="18">
        <v>565</v>
      </c>
      <c r="D13" s="18">
        <v>557</v>
      </c>
      <c r="E13" s="18">
        <v>570</v>
      </c>
      <c r="F13" s="18">
        <v>534</v>
      </c>
      <c r="G13" s="18">
        <v>475</v>
      </c>
      <c r="H13" s="18">
        <v>415</v>
      </c>
      <c r="I13" s="18">
        <v>378</v>
      </c>
      <c r="J13" s="18">
        <v>374</v>
      </c>
      <c r="K13" s="18">
        <v>403</v>
      </c>
      <c r="L13" s="19">
        <v>446</v>
      </c>
      <c r="M13" s="19">
        <v>451</v>
      </c>
      <c r="N13" s="19">
        <v>470</v>
      </c>
      <c r="O13" s="19">
        <v>476</v>
      </c>
      <c r="P13" s="19">
        <v>441</v>
      </c>
      <c r="Q13" s="19">
        <v>424</v>
      </c>
      <c r="R13" s="19">
        <v>429</v>
      </c>
      <c r="S13" s="19">
        <v>461</v>
      </c>
    </row>
  </sheetData>
  <mergeCells count="1">
    <mergeCell ref="B3:S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BECAS</vt:lpstr>
      <vt:lpstr>CAE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 PAC Alex Guzmán Jélvez</dc:creator>
  <cp:lastModifiedBy>9956320-6</cp:lastModifiedBy>
  <dcterms:created xsi:type="dcterms:W3CDTF">2025-08-12T11:40:46Z</dcterms:created>
  <dcterms:modified xsi:type="dcterms:W3CDTF">2025-09-17T12:42:16Z</dcterms:modified>
</cp:coreProperties>
</file>