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/>
  <c r="J7"/>
  <c r="J8"/>
  <c r="J9"/>
  <c r="J10"/>
  <c r="J11"/>
  <c r="J12"/>
  <c r="J13"/>
  <c r="J14"/>
  <c r="J15"/>
  <c r="J16"/>
  <c r="H16" i="1"/>
  <c r="J6" i="2"/>
  <c r="H6"/>
  <c r="I7"/>
  <c r="I8"/>
  <c r="I9"/>
  <c r="I10"/>
  <c r="I11"/>
  <c r="I12"/>
  <c r="I13"/>
  <c r="I14"/>
  <c r="I15"/>
  <c r="I6"/>
  <c r="E7"/>
  <c r="E8"/>
  <c r="E9"/>
  <c r="E10"/>
  <c r="E11"/>
  <c r="E12"/>
  <c r="E13"/>
  <c r="E14"/>
  <c r="E15"/>
  <c r="E6"/>
  <c r="H7"/>
  <c r="H8"/>
  <c r="H9"/>
  <c r="H10"/>
  <c r="H11"/>
  <c r="H12"/>
  <c r="H13"/>
  <c r="H14"/>
  <c r="H15"/>
  <c r="I6" i="1"/>
  <c r="G8" i="2"/>
  <c r="G9" s="1"/>
  <c r="G10" s="1"/>
  <c r="G11" s="1"/>
  <c r="G12" s="1"/>
  <c r="G13" s="1"/>
  <c r="G14" s="1"/>
  <c r="G15" s="1"/>
  <c r="G7"/>
  <c r="G6"/>
  <c r="H18" i="1"/>
  <c r="H17"/>
  <c r="K7"/>
  <c r="K8"/>
  <c r="K9"/>
  <c r="K11"/>
  <c r="K12"/>
  <c r="K6"/>
  <c r="K13" s="1"/>
  <c r="H6"/>
  <c r="H7" s="1"/>
  <c r="F7"/>
  <c r="F8"/>
  <c r="F9"/>
  <c r="F10"/>
  <c r="K10" s="1"/>
  <c r="F11"/>
  <c r="F12"/>
  <c r="F6"/>
  <c r="H8" l="1"/>
  <c r="F16" i="2"/>
  <c r="D8"/>
  <c r="C8"/>
  <c r="H9" i="1" l="1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  <c r="H10" i="1" l="1"/>
  <c r="H11" l="1"/>
  <c r="H12" l="1"/>
  <c r="J12" l="1"/>
  <c r="I8"/>
  <c r="I12"/>
  <c r="I7"/>
  <c r="I11"/>
  <c r="I10"/>
  <c r="I9"/>
  <c r="J7"/>
  <c r="J6"/>
  <c r="J8"/>
  <c r="J9"/>
  <c r="J10"/>
  <c r="J11"/>
</calcChain>
</file>

<file path=xl/sharedStrings.xml><?xml version="1.0" encoding="utf-8"?>
<sst xmlns="http://schemas.openxmlformats.org/spreadsheetml/2006/main" count="32" uniqueCount="22">
  <si>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</si>
  <si>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</si>
  <si>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</si>
  <si>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</si>
  <si>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</si>
  <si>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</si>
  <si>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</si>
  <si>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</si>
  <si>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</si>
  <si>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</si>
  <si>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</si>
  <si>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</si>
  <si>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</si>
  <si>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</si>
  <si>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</si>
  <si>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</si>
  <si>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Mo</t>
  </si>
  <si>
    <t>Md</t>
  </si>
  <si>
    <t>Media</t>
  </si>
  <si>
    <t>La mayoría de los brigadieres 193,33 minutos mensuales</t>
  </si>
  <si>
    <t>En promedio los brigadieres usan 1080 minutos mensuales</t>
  </si>
  <si>
    <t>El 50% de los brigadieres usan a lo más 901 minutos mensuales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</si>
</sst>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7" formatCode="0.000"/>
    <numFmt numFmtId="168" formatCode="0.0"/>
    <numFmt numFmtId="174" formatCode="_-* #,##0.000_-;\-* #,##0.000_-;_-* &quot;-&quot;??_-;_-@_-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2" fontId="4" fillId="0" borderId="12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9" fontId="0" fillId="0" borderId="7" xfId="2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10" xfId="0" applyBorder="1"/>
    <xf numFmtId="0" fontId="4" fillId="0" borderId="10" xfId="0" applyFont="1" applyBorder="1" applyAlignment="1">
      <alignment horizontal="center"/>
    </xf>
    <xf numFmtId="167" fontId="0" fillId="0" borderId="0" xfId="0" applyNumberFormat="1"/>
    <xf numFmtId="1" fontId="0" fillId="0" borderId="0" xfId="0" applyNumberFormat="1"/>
    <xf numFmtId="10" fontId="0" fillId="0" borderId="0" xfId="2" applyNumberFormat="1" applyFont="1"/>
    <xf numFmtId="0" fontId="0" fillId="0" borderId="0" xfId="0" applyAlignment="1">
      <alignment horizontal="center"/>
    </xf>
    <xf numFmtId="2" fontId="4" fillId="0" borderId="7" xfId="0" applyNumberFormat="1" applyFont="1" applyBorder="1" applyAlignment="1">
      <alignment horizontal="center"/>
    </xf>
    <xf numFmtId="174" fontId="0" fillId="0" borderId="0" xfId="1" applyNumberFormat="1" applyFont="1"/>
    <xf numFmtId="168" fontId="0" fillId="0" borderId="14" xfId="2" applyNumberFormat="1" applyFont="1" applyBorder="1"/>
    <xf numFmtId="0" fontId="4" fillId="2" borderId="12" xfId="0" applyFont="1" applyFill="1" applyBorder="1" applyAlignment="1">
      <alignment horizontal="center"/>
    </xf>
    <xf numFmtId="2" fontId="4" fillId="2" borderId="13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19"/>
  <sheetViews>
    <sheetView zoomScale="90" zoomScaleNormal="90" workbookViewId="0">
      <selection activeCell="H18" sqref="H18"/>
    </sheetView>
  </sheetViews>
  <sheetFormatPr baseColWidth="10" defaultRowHeight="15"/>
  <cols>
    <col min="8" max="8" width="13" bestFit="1" customWidth="1"/>
    <col min="9" max="9" width="11.5703125" bestFit="1" customWidth="1"/>
  </cols>
  <sheetData>
    <row r="3" spans="2:16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.75" thickBot="1"/>
    <row r="5" spans="2:16" ht="19.5" thickBot="1">
      <c r="D5" s="23" t="s">
        <v>10</v>
      </c>
      <c r="E5" s="28"/>
      <c r="F5" s="14" t="s">
        <v>9</v>
      </c>
      <c r="G5" s="14" t="s">
        <v>8</v>
      </c>
      <c r="H5" s="14" t="s">
        <v>7</v>
      </c>
      <c r="I5" s="14" t="s">
        <v>6</v>
      </c>
      <c r="J5" s="14" t="s">
        <v>5</v>
      </c>
      <c r="K5" s="14" t="s">
        <v>15</v>
      </c>
    </row>
    <row r="6" spans="2:16" ht="16.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6">
        <f>G6/$H$12</f>
        <v>0.18181818181818182</v>
      </c>
      <c r="J6" s="26">
        <f>H6/$H$12</f>
        <v>0.18181818181818182</v>
      </c>
      <c r="K6" s="14">
        <f>F6*G6</f>
        <v>6000</v>
      </c>
    </row>
    <row r="7" spans="2:16" ht="16.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H6+G7</f>
        <v>20</v>
      </c>
      <c r="I7" s="26">
        <f t="shared" ref="I7:I12" si="1">G7/$H$12</f>
        <v>0.18181818181818182</v>
      </c>
      <c r="J7" s="26">
        <f t="shared" ref="J7:J12" si="2">H7/$H$12</f>
        <v>0.36363636363636365</v>
      </c>
      <c r="K7" s="14">
        <f t="shared" ref="K7:K12" si="3">F7*G7</f>
        <v>8000</v>
      </c>
    </row>
    <row r="8" spans="2:16" ht="16.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H7+G8</f>
        <v>32</v>
      </c>
      <c r="I8" s="26">
        <f t="shared" si="1"/>
        <v>0.21818181818181817</v>
      </c>
      <c r="J8" s="26">
        <f t="shared" si="2"/>
        <v>0.58181818181818179</v>
      </c>
      <c r="K8" s="14">
        <f t="shared" si="3"/>
        <v>12000</v>
      </c>
    </row>
    <row r="9" spans="2:16" ht="16.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6">
        <f t="shared" si="1"/>
        <v>0.14545454545454545</v>
      </c>
      <c r="J9" s="26">
        <f t="shared" si="2"/>
        <v>0.72727272727272729</v>
      </c>
      <c r="K9" s="14">
        <f t="shared" si="3"/>
        <v>9600</v>
      </c>
    </row>
    <row r="10" spans="2:16" ht="16.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6">
        <f t="shared" si="1"/>
        <v>0.10909090909090909</v>
      </c>
      <c r="J10" s="26">
        <f t="shared" si="2"/>
        <v>0.83636363636363631</v>
      </c>
      <c r="K10" s="14">
        <f t="shared" si="3"/>
        <v>8400</v>
      </c>
    </row>
    <row r="11" spans="2:16" ht="16.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6">
        <f t="shared" si="1"/>
        <v>7.2727272727272724E-2</v>
      </c>
      <c r="J11" s="26">
        <f t="shared" si="2"/>
        <v>0.90909090909090906</v>
      </c>
      <c r="K11" s="14">
        <f t="shared" si="3"/>
        <v>6400</v>
      </c>
    </row>
    <row r="12" spans="2:16" ht="16.5" thickBot="1">
      <c r="D12" s="5">
        <v>1700</v>
      </c>
      <c r="E12" s="4">
        <v>1900</v>
      </c>
      <c r="F12" s="30">
        <f t="shared" si="0"/>
        <v>1800</v>
      </c>
      <c r="G12" s="3">
        <v>5</v>
      </c>
      <c r="H12" s="6">
        <f t="shared" si="4"/>
        <v>55</v>
      </c>
      <c r="I12" s="26">
        <f t="shared" si="1"/>
        <v>9.0909090909090912E-2</v>
      </c>
      <c r="J12" s="26">
        <f t="shared" si="2"/>
        <v>1</v>
      </c>
      <c r="K12" s="14">
        <f t="shared" si="3"/>
        <v>9000</v>
      </c>
    </row>
    <row r="13" spans="2:16" ht="15.75" thickBot="1">
      <c r="K13" s="29">
        <f>SUM(K6:K12)</f>
        <v>59400</v>
      </c>
    </row>
    <row r="14" spans="2:16" ht="18">
      <c r="C14" s="2" t="s">
        <v>4</v>
      </c>
      <c r="D14" s="1"/>
    </row>
    <row r="15" spans="2:16" ht="18">
      <c r="C15" s="1" t="s">
        <v>3</v>
      </c>
      <c r="D15" s="1"/>
      <c r="E15" s="1"/>
      <c r="F15" s="1"/>
    </row>
    <row r="16" spans="2:16" ht="18">
      <c r="C16" s="1" t="s">
        <v>2</v>
      </c>
      <c r="D16" s="1"/>
      <c r="E16" s="1"/>
      <c r="F16" s="1"/>
      <c r="G16" t="s">
        <v>16</v>
      </c>
      <c r="H16" s="33">
        <f>D8+((G8-G7/G8-G7+G8-G9))*(E8-D8)</f>
        <v>1933.3333333333333</v>
      </c>
      <c r="J16" s="34" t="s">
        <v>19</v>
      </c>
      <c r="K16" s="34"/>
      <c r="L16" s="34"/>
      <c r="M16" s="34"/>
      <c r="N16" s="34"/>
      <c r="O16" s="34"/>
      <c r="P16" s="34"/>
    </row>
    <row r="17" spans="3:15" ht="18">
      <c r="C17" s="1" t="s">
        <v>1</v>
      </c>
      <c r="D17" s="1"/>
      <c r="E17" s="1"/>
      <c r="F17" s="1"/>
      <c r="G17" t="s">
        <v>18</v>
      </c>
      <c r="H17">
        <f>K13/H12</f>
        <v>1080</v>
      </c>
      <c r="J17" s="34" t="s">
        <v>20</v>
      </c>
      <c r="K17" s="34"/>
      <c r="L17" s="34"/>
      <c r="M17" s="34"/>
      <c r="N17" s="34"/>
      <c r="O17" s="34"/>
    </row>
    <row r="18" spans="3:15" ht="18">
      <c r="C18" s="1" t="s">
        <v>0</v>
      </c>
      <c r="D18" s="1"/>
      <c r="E18" s="1"/>
      <c r="F18" s="1"/>
      <c r="G18" t="s">
        <v>17</v>
      </c>
      <c r="H18" s="32">
        <f>D8+((H12/2-H7)/G8)</f>
        <v>900.625</v>
      </c>
      <c r="J18" s="34" t="s">
        <v>21</v>
      </c>
      <c r="K18" s="34"/>
      <c r="L18" s="34"/>
      <c r="M18" s="34"/>
      <c r="N18" s="34"/>
      <c r="O18" s="34"/>
    </row>
    <row r="19" spans="3:15" ht="18">
      <c r="C19" s="1"/>
    </row>
  </sheetData>
  <mergeCells count="4">
    <mergeCell ref="D5:E5"/>
    <mergeCell ref="J16:P16"/>
    <mergeCell ref="J17:O17"/>
    <mergeCell ref="J18:O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M26"/>
  <sheetViews>
    <sheetView tabSelected="1" topLeftCell="A4" zoomScale="93" zoomScaleNormal="93" workbookViewId="0">
      <selection activeCell="G23" sqref="G23"/>
    </sheetView>
  </sheetViews>
  <sheetFormatPr baseColWidth="10" defaultRowHeight="15"/>
  <cols>
    <col min="7" max="7" width="12.42578125" bestFit="1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4" t="s">
        <v>12</v>
      </c>
      <c r="D5" s="25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27" t="s">
        <v>15</v>
      </c>
    </row>
    <row r="6" spans="3:10" ht="15.75" thickBot="1">
      <c r="C6" s="19">
        <v>1.65</v>
      </c>
      <c r="D6" s="17">
        <v>1.7</v>
      </c>
      <c r="E6" s="35">
        <f>(C6+D6)/2</f>
        <v>1.6749999999999998</v>
      </c>
      <c r="F6" s="11">
        <v>12</v>
      </c>
      <c r="G6" s="10">
        <f>F6</f>
        <v>12</v>
      </c>
      <c r="H6" s="26">
        <f>F6/$F$16</f>
        <v>0.06</v>
      </c>
      <c r="I6" s="26">
        <f>G6/$G$15</f>
        <v>0.06</v>
      </c>
      <c r="J6" s="37">
        <f>E6+F6</f>
        <v>13.675000000000001</v>
      </c>
    </row>
    <row r="7" spans="3:10" ht="15.75" thickBot="1">
      <c r="C7" s="19">
        <v>1.7</v>
      </c>
      <c r="D7" s="16">
        <v>1.75</v>
      </c>
      <c r="E7" s="35">
        <f t="shared" ref="E7:E15" si="0">(C7+D7)/2</f>
        <v>1.7250000000000001</v>
      </c>
      <c r="F7" s="7">
        <v>24</v>
      </c>
      <c r="G7" s="6">
        <f>F7+G6</f>
        <v>36</v>
      </c>
      <c r="H7" s="26">
        <f t="shared" ref="H7:H15" si="1">F7/$F$16</f>
        <v>0.12</v>
      </c>
      <c r="I7" s="26">
        <f t="shared" ref="I7:I15" si="2">G7/$G$15</f>
        <v>0.18</v>
      </c>
      <c r="J7" s="37">
        <f t="shared" ref="J7:J16" si="3">E7+F7</f>
        <v>25.725000000000001</v>
      </c>
    </row>
    <row r="8" spans="3:10" ht="15.75" thickBot="1">
      <c r="C8" s="38">
        <f>D7</f>
        <v>1.75</v>
      </c>
      <c r="D8" s="39">
        <f>C8+0.05</f>
        <v>1.8</v>
      </c>
      <c r="E8" s="35">
        <f t="shared" si="0"/>
        <v>1.7749999999999999</v>
      </c>
      <c r="F8" s="40">
        <v>50</v>
      </c>
      <c r="G8" s="6">
        <f t="shared" ref="G8:G15" si="4">F8+G7</f>
        <v>86</v>
      </c>
      <c r="H8" s="26">
        <f t="shared" si="1"/>
        <v>0.25</v>
      </c>
      <c r="I8" s="26">
        <f t="shared" si="2"/>
        <v>0.43</v>
      </c>
      <c r="J8" s="37">
        <f t="shared" si="3"/>
        <v>51.774999999999999</v>
      </c>
    </row>
    <row r="9" spans="3:10" ht="15.75" thickBot="1">
      <c r="C9" s="20">
        <f>D8</f>
        <v>1.8</v>
      </c>
      <c r="D9" s="17">
        <f>C9+0.03</f>
        <v>1.83</v>
      </c>
      <c r="E9" s="35">
        <f t="shared" si="0"/>
        <v>1.8149999999999999</v>
      </c>
      <c r="F9" s="7">
        <v>40</v>
      </c>
      <c r="G9" s="6">
        <f t="shared" si="4"/>
        <v>126</v>
      </c>
      <c r="H9" s="26">
        <f t="shared" si="1"/>
        <v>0.2</v>
      </c>
      <c r="I9" s="26">
        <f t="shared" si="2"/>
        <v>0.63</v>
      </c>
      <c r="J9" s="37">
        <f t="shared" si="3"/>
        <v>41.814999999999998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5">
        <f t="shared" si="0"/>
        <v>1.8450000000000002</v>
      </c>
      <c r="F10" s="7">
        <v>24</v>
      </c>
      <c r="G10" s="6">
        <f t="shared" si="4"/>
        <v>150</v>
      </c>
      <c r="H10" s="26">
        <f t="shared" si="1"/>
        <v>0.12</v>
      </c>
      <c r="I10" s="26">
        <f t="shared" si="2"/>
        <v>0.75</v>
      </c>
      <c r="J10" s="37">
        <f t="shared" si="3"/>
        <v>25.844999999999999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5">
        <f t="shared" si="0"/>
        <v>1.875</v>
      </c>
      <c r="F11" s="7">
        <v>20</v>
      </c>
      <c r="G11" s="6">
        <f t="shared" si="4"/>
        <v>170</v>
      </c>
      <c r="H11" s="26">
        <f t="shared" si="1"/>
        <v>0.1</v>
      </c>
      <c r="I11" s="26">
        <f t="shared" si="2"/>
        <v>0.85</v>
      </c>
      <c r="J11" s="37">
        <f t="shared" si="3"/>
        <v>21.875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5">
        <f t="shared" si="0"/>
        <v>1.9050000000000002</v>
      </c>
      <c r="F12" s="7">
        <v>12</v>
      </c>
      <c r="G12" s="6">
        <f t="shared" si="4"/>
        <v>182</v>
      </c>
      <c r="H12" s="26">
        <f t="shared" si="1"/>
        <v>0.06</v>
      </c>
      <c r="I12" s="26">
        <f t="shared" si="2"/>
        <v>0.91</v>
      </c>
      <c r="J12" s="37">
        <f t="shared" si="3"/>
        <v>13.905000000000001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5">
        <f t="shared" si="0"/>
        <v>1.9350000000000001</v>
      </c>
      <c r="F13" s="7">
        <v>10</v>
      </c>
      <c r="G13" s="6">
        <f t="shared" si="4"/>
        <v>192</v>
      </c>
      <c r="H13" s="26">
        <f t="shared" si="1"/>
        <v>0.05</v>
      </c>
      <c r="I13" s="26">
        <f t="shared" si="2"/>
        <v>0.96</v>
      </c>
      <c r="J13" s="37">
        <f t="shared" si="3"/>
        <v>11.935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5">
        <f t="shared" si="0"/>
        <v>1.9650000000000003</v>
      </c>
      <c r="F14" s="7">
        <v>6</v>
      </c>
      <c r="G14" s="6">
        <f t="shared" si="4"/>
        <v>198</v>
      </c>
      <c r="H14" s="26">
        <f t="shared" si="1"/>
        <v>0.03</v>
      </c>
      <c r="I14" s="26">
        <f t="shared" si="2"/>
        <v>0.99</v>
      </c>
      <c r="J14" s="37">
        <f t="shared" si="3"/>
        <v>7.9649999999999999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5">
        <f t="shared" si="0"/>
        <v>1.9950000000000001</v>
      </c>
      <c r="F15" s="3">
        <v>2</v>
      </c>
      <c r="G15" s="6">
        <f t="shared" si="4"/>
        <v>200</v>
      </c>
      <c r="H15" s="26">
        <f t="shared" si="1"/>
        <v>0.01</v>
      </c>
      <c r="I15" s="26">
        <f t="shared" si="2"/>
        <v>1</v>
      </c>
      <c r="J15" s="37">
        <f t="shared" si="3"/>
        <v>3.9950000000000001</v>
      </c>
    </row>
    <row r="16" spans="3:10" ht="15.75" thickBot="1">
      <c r="F16" s="22">
        <f>SUM(F6:F15)</f>
        <v>200</v>
      </c>
      <c r="J16" s="37">
        <f t="shared" si="3"/>
        <v>200</v>
      </c>
    </row>
    <row r="20" spans="3:13" ht="18">
      <c r="C20" s="2" t="s">
        <v>4</v>
      </c>
      <c r="D20" s="1"/>
    </row>
    <row r="21" spans="3:13" ht="18">
      <c r="C21" s="1" t="s">
        <v>3</v>
      </c>
      <c r="D21" s="1"/>
      <c r="E21" s="1"/>
      <c r="F21" s="1"/>
      <c r="J21" s="34"/>
      <c r="K21" s="34"/>
      <c r="L21" s="34"/>
      <c r="M21" s="34"/>
    </row>
    <row r="22" spans="3:13" ht="18">
      <c r="C22" s="1" t="s">
        <v>2</v>
      </c>
      <c r="D22" s="1"/>
      <c r="E22" s="1"/>
      <c r="F22" s="1"/>
      <c r="G22" s="31">
        <f>C8+((F8-F7)/(F8-F7+F8-F9))*(D8-C8)</f>
        <v>1.7861111111111112</v>
      </c>
    </row>
    <row r="23" spans="3:13" ht="18">
      <c r="C23" s="1" t="s">
        <v>1</v>
      </c>
      <c r="D23" s="1"/>
      <c r="E23" s="1"/>
      <c r="F23" s="1"/>
      <c r="G23" s="36"/>
    </row>
    <row r="24" spans="3:13" ht="18">
      <c r="C24" s="1" t="s">
        <v>0</v>
      </c>
      <c r="D24" s="1"/>
      <c r="E24" s="1"/>
      <c r="F24" s="1"/>
    </row>
    <row r="25" spans="3:13" ht="18">
      <c r="C25" s="1"/>
    </row>
    <row r="26" spans="3:13" ht="18">
      <c r="C26" s="1"/>
    </row>
  </sheetData>
  <mergeCells count="2">
    <mergeCell ref="C5:D5"/>
    <mergeCell ref="J21:M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2019-05-14T15:45:13Z</dcterms:created>
  <dcterms:modified xsi:type="dcterms:W3CDTF">2023-05-17T16:54:37Z</dcterms:modified>
</cp:coreProperties>
</file>