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1" i="1"/>
  <c r="M19"/>
  <c r="H33"/>
  <c r="H32"/>
  <c r="H31"/>
  <c r="H30"/>
  <c r="I20"/>
  <c r="M20" s="1"/>
  <c r="I21"/>
  <c r="I22"/>
  <c r="M22" s="1"/>
  <c r="I23"/>
  <c r="M23" s="1"/>
  <c r="I24"/>
  <c r="M24" s="1"/>
  <c r="I19"/>
  <c r="J19" s="1"/>
  <c r="H28"/>
  <c r="J20" l="1"/>
  <c r="K20" s="1"/>
  <c r="K19"/>
  <c r="J21" l="1"/>
  <c r="K21" s="1"/>
  <c r="J22" l="1"/>
  <c r="K22" s="1"/>
  <c r="J23" l="1"/>
  <c r="K23" s="1"/>
  <c r="J24" l="1"/>
  <c r="K24" s="1"/>
</calcChain>
</file>

<file path=xl/sharedStrings.xml><?xml version="1.0" encoding="utf-8"?>
<sst xmlns="http://schemas.openxmlformats.org/spreadsheetml/2006/main" count="39" uniqueCount="38">
  <si>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</si>
  <si>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</si>
  <si>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</si>
  <si>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</si>
  <si>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</si>
  <si>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</si>
  <si>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</si>
  <si>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</si>
  <si>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</si>
  <si>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</si>
  <si>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</si>
  <si>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</si>
  <si>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</si>
  <si>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</si>
  <si>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</si>
  <si>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</si>
  <si>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</si>
  <si>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</si>
  <si>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</si>
  <si>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</si>
  <si>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</si>
  <si>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</si>
  <si>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</si>
  <si>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</si>
  <si>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 PIEZAS (xi)</t>
  </si>
  <si>
    <t>fi</t>
  </si>
  <si>
    <t>Fi</t>
  </si>
  <si>
    <t>hi%</t>
  </si>
  <si>
    <t>HI%</t>
  </si>
  <si>
    <t>MINIMO</t>
  </si>
  <si>
    <t>MAXIMO</t>
  </si>
  <si>
    <t>n=</t>
  </si>
  <si>
    <t>moda=</t>
  </si>
  <si>
    <t>mediana</t>
  </si>
  <si>
    <t>media</t>
  </si>
  <si>
    <t>la mayoria de los empleados fabrico 4 piezas</t>
  </si>
  <si>
    <t>el 50% de los empleados fabrico entre 4 a 6 piezas (hasta 6 piezas)</t>
  </si>
  <si>
    <t>xi*fi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</si>
</sst>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4" borderId="0" xfId="0" applyFill="1"/>
    <xf numFmtId="0" fontId="0" fillId="0" borderId="1" xfId="0" applyBorder="1"/>
    <xf numFmtId="0" fontId="0" fillId="0" borderId="9" xfId="0" applyBorder="1"/>
    <xf numFmtId="0" fontId="15" fillId="4" borderId="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4" borderId="10" xfId="0" applyFill="1" applyBorder="1"/>
    <xf numFmtId="9" fontId="0" fillId="0" borderId="9" xfId="2" applyFont="1" applyBorder="1"/>
    <xf numFmtId="43" fontId="0" fillId="0" borderId="0" xfId="1" applyFont="1"/>
    <xf numFmtId="0" fontId="15" fillId="4" borderId="11" xfId="0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3"/>
  <sheetViews>
    <sheetView tabSelected="1" topLeftCell="D13" zoomScale="120" zoomScaleNormal="120" workbookViewId="0">
      <selection activeCell="L26" sqref="L26"/>
    </sheetView>
  </sheetViews>
  <sheetFormatPr baseColWidth="10" defaultRowHeight="15.75"/>
  <cols>
    <col min="8" max="8" width="12.375" bestFit="1" customWidth="1"/>
    <col min="9" max="9" width="11.125" customWidth="1"/>
  </cols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E16" s="6"/>
      <c r="F16" s="7"/>
    </row>
    <row r="17" spans="2:13" ht="19.5" thickBot="1">
      <c r="B17" s="4">
        <v>3</v>
      </c>
      <c r="C17" s="5" t="s">
        <v>7</v>
      </c>
      <c r="D17" s="6"/>
      <c r="E17" s="6"/>
      <c r="F17" s="7"/>
    </row>
    <row r="18" spans="2:13" ht="21.75" thickBot="1">
      <c r="B18" s="4">
        <v>4</v>
      </c>
      <c r="C18" s="5" t="s">
        <v>8</v>
      </c>
      <c r="D18" s="6"/>
      <c r="E18" s="6"/>
      <c r="F18" s="7"/>
      <c r="H18" s="32" t="s">
        <v>24</v>
      </c>
      <c r="I18" s="32" t="s">
        <v>25</v>
      </c>
      <c r="J18" s="32" t="s">
        <v>26</v>
      </c>
      <c r="K18" s="32" t="s">
        <v>27</v>
      </c>
      <c r="L18" s="32" t="s">
        <v>28</v>
      </c>
      <c r="M18" s="41" t="s">
        <v>37</v>
      </c>
    </row>
    <row r="19" spans="2:13" ht="21">
      <c r="B19" s="4">
        <v>5</v>
      </c>
      <c r="C19" s="5" t="s">
        <v>9</v>
      </c>
      <c r="D19" s="6"/>
      <c r="E19" s="6"/>
      <c r="F19" s="7"/>
      <c r="H19" s="33">
        <v>4</v>
      </c>
      <c r="I19" s="31">
        <f>COUNTIF(piezas,H19)</f>
        <v>12</v>
      </c>
      <c r="J19" s="31">
        <f>I19</f>
        <v>12</v>
      </c>
      <c r="K19" s="39">
        <f>J19/$I$25</f>
        <v>0.25</v>
      </c>
      <c r="L19" s="31"/>
      <c r="M19">
        <f>H19*I19</f>
        <v>48</v>
      </c>
    </row>
    <row r="20" spans="2:13" ht="18.75">
      <c r="B20" s="4">
        <v>6</v>
      </c>
      <c r="C20" s="6" t="s">
        <v>4</v>
      </c>
      <c r="D20" s="6"/>
      <c r="E20" s="6"/>
      <c r="F20" s="7"/>
      <c r="H20" s="34">
        <v>5</v>
      </c>
      <c r="I20" s="31">
        <f>COUNTIF(piezas,H20)</f>
        <v>6</v>
      </c>
      <c r="J20" s="30">
        <f>J19+I20</f>
        <v>18</v>
      </c>
      <c r="K20" s="39">
        <f>J20/$I$25</f>
        <v>0.375</v>
      </c>
      <c r="L20" s="30"/>
      <c r="M20">
        <f t="shared" ref="M20:M24" si="0">H20*I20</f>
        <v>30</v>
      </c>
    </row>
    <row r="21" spans="2:13" ht="18.75">
      <c r="B21" s="4">
        <v>7</v>
      </c>
      <c r="C21" s="6" t="s">
        <v>5</v>
      </c>
      <c r="D21" s="6"/>
      <c r="E21" s="6"/>
      <c r="F21" s="7"/>
      <c r="H21" s="34">
        <v>6</v>
      </c>
      <c r="I21" s="31">
        <f>COUNTIF(piezas,H21)</f>
        <v>10</v>
      </c>
      <c r="J21" s="30">
        <f t="shared" ref="J21:J24" si="1">J20+I21</f>
        <v>28</v>
      </c>
      <c r="K21" s="39">
        <f>J21/$I$25</f>
        <v>0.58333333333333337</v>
      </c>
      <c r="L21" s="30"/>
      <c r="M21">
        <f t="shared" si="0"/>
        <v>60</v>
      </c>
    </row>
    <row r="22" spans="2:13" ht="18.75">
      <c r="B22" s="4">
        <v>8</v>
      </c>
      <c r="C22" s="5" t="s">
        <v>3</v>
      </c>
      <c r="D22" s="7"/>
      <c r="E22" s="7"/>
      <c r="F22" s="7"/>
      <c r="H22" s="34">
        <v>7</v>
      </c>
      <c r="I22" s="31">
        <f>COUNTIF(piezas,H22)</f>
        <v>8</v>
      </c>
      <c r="J22" s="30">
        <f t="shared" si="1"/>
        <v>36</v>
      </c>
      <c r="K22" s="39">
        <f>J22/$I$25</f>
        <v>0.75</v>
      </c>
      <c r="L22" s="30"/>
      <c r="M22">
        <f t="shared" si="0"/>
        <v>56</v>
      </c>
    </row>
    <row r="23" spans="2:13" ht="18.75">
      <c r="C23" s="7"/>
      <c r="D23" s="7"/>
      <c r="E23" s="7"/>
      <c r="F23" s="7"/>
      <c r="H23" s="34">
        <v>8</v>
      </c>
      <c r="I23" s="31">
        <f>COUNTIF(piezas,H23)</f>
        <v>4</v>
      </c>
      <c r="J23" s="30">
        <f t="shared" si="1"/>
        <v>40</v>
      </c>
      <c r="K23" s="39">
        <f>J23/$I$25</f>
        <v>0.83333333333333337</v>
      </c>
      <c r="L23" s="30"/>
      <c r="M23">
        <f t="shared" si="0"/>
        <v>32</v>
      </c>
    </row>
    <row r="24" spans="2:13">
      <c r="H24" s="34">
        <v>9</v>
      </c>
      <c r="I24" s="31">
        <f>COUNTIF(piezas,H24)</f>
        <v>8</v>
      </c>
      <c r="J24" s="30">
        <f t="shared" si="1"/>
        <v>48</v>
      </c>
      <c r="K24" s="39">
        <f>J24/$I$25</f>
        <v>1</v>
      </c>
      <c r="L24" s="30"/>
      <c r="M24">
        <f t="shared" si="0"/>
        <v>72</v>
      </c>
    </row>
    <row r="25" spans="2:13">
      <c r="G25" s="35"/>
      <c r="H25" s="37"/>
      <c r="I25" s="38">
        <v>48</v>
      </c>
      <c r="J25" s="36"/>
      <c r="K25" s="36"/>
      <c r="L25" s="36"/>
    </row>
    <row r="28" spans="2:13">
      <c r="G28" s="29" t="s">
        <v>29</v>
      </c>
      <c r="H28" s="29">
        <f>MIN(D8:S10)</f>
        <v>4</v>
      </c>
    </row>
    <row r="29" spans="2:13">
      <c r="G29" s="29" t="s">
        <v>30</v>
      </c>
      <c r="H29" s="29">
        <v>9</v>
      </c>
    </row>
    <row r="30" spans="2:13">
      <c r="G30" s="29" t="s">
        <v>31</v>
      </c>
      <c r="H30" s="29">
        <f>COUNT(piezas)</f>
        <v>48</v>
      </c>
    </row>
    <row r="31" spans="2:13">
      <c r="G31" s="29" t="s">
        <v>32</v>
      </c>
      <c r="H31">
        <f>MODE(piezas)</f>
        <v>4</v>
      </c>
      <c r="I31" t="s">
        <v>35</v>
      </c>
    </row>
    <row r="32" spans="2:13">
      <c r="G32" s="29" t="s">
        <v>33</v>
      </c>
      <c r="H32">
        <f>MEDIAN(piezas)</f>
        <v>6</v>
      </c>
      <c r="I32" t="s">
        <v>36</v>
      </c>
    </row>
    <row r="33" spans="7:8">
      <c r="G33" s="29" t="s">
        <v>34</v>
      </c>
      <c r="H33" s="40">
        <f>AVERAGE(piezas)</f>
        <v>6.208333333333333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2022-04-25T12:36:49Z</dcterms:created>
  <dcterms:modified xsi:type="dcterms:W3CDTF">2023-05-18T13:31:32Z</dcterms:modified>
</cp:coreProperties>
</file>