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3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HERMANOS">'PREGUNTA 3'!$C$7:$L$15</definedName>
    <definedName name="TALVAC">'PREGUNTA 3'!$C$7:$L$15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3" i="4"/>
  <c r="M31"/>
  <c r="M29"/>
  <c r="M20"/>
  <c r="M21"/>
  <c r="M22"/>
  <c r="M23"/>
  <c r="M24"/>
  <c r="M19"/>
  <c r="F8" i="5"/>
  <c r="E11"/>
  <c r="J29" i="4"/>
  <c r="J30"/>
  <c r="F9" i="5"/>
  <c r="F10" s="1"/>
  <c r="F11" s="1"/>
  <c r="F12" s="1"/>
  <c r="F13" s="1"/>
  <c r="F7"/>
  <c r="E8"/>
  <c r="E9"/>
  <c r="E10"/>
  <c r="E12"/>
  <c r="E13"/>
  <c r="E7"/>
  <c r="C14"/>
  <c r="D9"/>
  <c r="D10"/>
  <c r="D11" s="1"/>
  <c r="D12" s="1"/>
  <c r="D13" s="1"/>
  <c r="D8"/>
  <c r="E9" i="3"/>
  <c r="E10"/>
  <c r="E11"/>
  <c r="E12"/>
  <c r="E13"/>
  <c r="E14"/>
  <c r="E15"/>
  <c r="E16"/>
  <c r="E17"/>
  <c r="E18"/>
  <c r="E19"/>
  <c r="E20"/>
  <c r="E21"/>
  <c r="E22"/>
  <c r="E23"/>
  <c r="E24"/>
  <c r="E8"/>
  <c r="I8" i="2"/>
  <c r="I9"/>
  <c r="I10"/>
  <c r="I11"/>
  <c r="I12"/>
  <c r="I13"/>
  <c r="I14"/>
  <c r="I15"/>
  <c r="H8"/>
  <c r="H10"/>
  <c r="H11"/>
  <c r="H12"/>
  <c r="H13"/>
  <c r="H14"/>
  <c r="H15"/>
  <c r="H9"/>
  <c r="M25" i="4" l="1"/>
  <c r="O20" s="1"/>
  <c r="N20"/>
  <c r="N21" s="1"/>
  <c r="N22" s="1"/>
  <c r="N23" s="1"/>
  <c r="N24" s="1"/>
  <c r="O23" l="1"/>
  <c r="O24"/>
  <c r="O21"/>
  <c r="O19"/>
  <c r="P19" s="1"/>
  <c r="P20" s="1"/>
  <c r="O22"/>
  <c r="P21" l="1"/>
  <c r="P22" s="1"/>
  <c r="P23" s="1"/>
  <c r="P24" s="1"/>
</calcChain>
</file>

<file path=xl/sharedStrings.xml><?xml version="1.0" encoding="utf-8"?>
<sst xmlns="http://schemas.openxmlformats.org/spreadsheetml/2006/main" count="129" uniqueCount="97">
  <si>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</si>
  <si>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</si>
  <si>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</si>
  <si>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</si>
  <si>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</si>
  <si>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</si>
  <si>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</si>
  <si>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</si>
  <si>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</si>
  <si>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</si>
  <si>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</si>
  <si>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</si>
  <si>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</si>
  <si>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</si>
  <si>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</si>
  <si>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</si>
  <si>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</si>
  <si>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</si>
  <si>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</si>
  <si>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</si>
  <si>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</si>
  <si>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</si>
  <si>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</si>
  <si>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</si>
  <si>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</si>
  <si>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</si>
  <si>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</si>
  <si>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</si>
  <si>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</si>
  <si>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</si>
  <si>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</si>
  <si>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</si>
  <si>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</si>
  <si>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</si>
  <si>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</si>
  <si>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</si>
  <si>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</si>
  <si>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</si>
  <si>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</si>
  <si>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</si>
  <si>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</si>
  <si>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</si>
  <si>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</si>
  <si>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</si>
  <si>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</si>
  <si>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</si>
  <si>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</si>
  <si>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</si>
  <si>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</si>
  <si>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</si>
  <si>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</si>
  <si>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</si>
  <si>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</si>
  <si>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</si>
  <si>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</si>
  <si>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</si>
  <si>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</si>
  <si>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</si>
  <si>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</si>
  <si>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</si>
  <si>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</si>
  <si>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</si>
  <si>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</si>
  <si>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</si>
  <si>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</si>
  <si>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</si>
  <si>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</si>
  <si>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</si>
  <si>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</si>
  <si>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</si>
  <si>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</si>
  <si>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</si>
  <si>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</si>
  <si>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</si>
  <si>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</si>
  <si>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</si>
  <si>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</si>
  <si>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</si>
  <si>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</si>
  <si>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</si>
  <si>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</si>
  <si>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</si>
  <si>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</si>
  <si>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</si>
  <si>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</si>
  <si>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Daniela Talvac Garcia</t>
  </si>
  <si>
    <t>CURSO 1B</t>
  </si>
  <si>
    <t>FECHA Lunes 29 de Mayo</t>
  </si>
  <si>
    <t xml:space="preserve">La mayoria del grupo de Brigadieres tiene 2 hermanos </t>
  </si>
  <si>
    <t xml:space="preserve">La mayoria del grupo de Brigadieres tiene hasta 2 hermanos </t>
  </si>
  <si>
    <t>Hay 35 cadetes que tienen 2 mascotas.</t>
  </si>
  <si>
    <t>MIN</t>
  </si>
  <si>
    <t>MAX</t>
  </si>
  <si>
    <t xml:space="preserve">Hay 90 cadetes que tienen hasta 3 mascotas. </t>
  </si>
  <si>
    <t xml:space="preserve">El 5% del grupo de cadetes tiene 4 mascotas </t>
  </si>
  <si>
    <t>El 45% del grupo de cadetes tiene entre 0 y 1 mascota.</t>
  </si>
  <si>
    <t xml:space="preserve">El promedio de la cantidad es 3 en el grupo de brigadieres. 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</si>
</sst>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"/>
  </numFmts>
  <fonts count="15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08">
    <xf numFmtId="0" fontId="0" fillId="0" borderId="0" xfId="0"/>
    <xf numFmtId="0" fontId="0" fillId="0" borderId="7" xfId="0" applyBorder="1"/>
    <xf numFmtId="0" fontId="0" fillId="0" borderId="11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0" borderId="23" xfId="1" applyFont="1" applyBorder="1"/>
    <xf numFmtId="0" fontId="5" fillId="0" borderId="24" xfId="1" applyFont="1" applyBorder="1"/>
    <xf numFmtId="0" fontId="6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6" xfId="1" applyFont="1" applyBorder="1"/>
    <xf numFmtId="0" fontId="5" fillId="0" borderId="27" xfId="1" applyFont="1" applyBorder="1"/>
    <xf numFmtId="0" fontId="5" fillId="0" borderId="28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0" fontId="6" fillId="3" borderId="29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8" fillId="0" borderId="0" xfId="0" applyFont="1"/>
    <xf numFmtId="0" fontId="12" fillId="0" borderId="0" xfId="0" applyFont="1"/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0" fontId="8" fillId="5" borderId="1" xfId="0" applyFont="1" applyFill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32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9" fontId="0" fillId="0" borderId="0" xfId="0" applyNumberFormat="1"/>
    <xf numFmtId="0" fontId="8" fillId="0" borderId="16" xfId="0" applyFont="1" applyBorder="1" applyAlignment="1">
      <alignment horizontal="center" vertical="center"/>
    </xf>
    <xf numFmtId="9" fontId="8" fillId="0" borderId="16" xfId="3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9" fontId="8" fillId="0" borderId="16" xfId="0" applyNumberFormat="1" applyFont="1" applyBorder="1" applyAlignment="1">
      <alignment horizontal="center" vertical="center"/>
    </xf>
    <xf numFmtId="9" fontId="8" fillId="0" borderId="17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9" fontId="8" fillId="0" borderId="0" xfId="3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0" fillId="6" borderId="5" xfId="0" applyFill="1" applyBorder="1"/>
    <xf numFmtId="0" fontId="0" fillId="6" borderId="10" xfId="0" applyFill="1" applyBorder="1"/>
    <xf numFmtId="9" fontId="8" fillId="0" borderId="28" xfId="3" applyFont="1" applyBorder="1" applyAlignment="1">
      <alignment horizontal="center" vertical="center"/>
    </xf>
    <xf numFmtId="9" fontId="8" fillId="0" borderId="9" xfId="3" applyFont="1" applyBorder="1" applyAlignment="1">
      <alignment horizontal="center" vertical="center"/>
    </xf>
    <xf numFmtId="0" fontId="1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1" fontId="0" fillId="0" borderId="1" xfId="2" applyNumberFormat="1" applyFont="1" applyBorder="1" applyAlignment="1">
      <alignment horizontal="center"/>
    </xf>
  </cellXfs>
  <cellStyles count="4">
    <cellStyle name="Millares" xfId="2" builtinId="3"/>
    <cellStyle name="Normal" xfId="0" builtinId="0"/>
    <cellStyle name="Normal 2" xfId="1"/>
    <cellStyle name="Porcentual" xfId="3" builtinId="5"/>
  </cellStyles>
  <dxfs count="2"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D7" sqref="D7:J7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68" t="s">
        <v>54</v>
      </c>
      <c r="E2" s="69"/>
      <c r="F2" s="69"/>
      <c r="G2" s="69"/>
      <c r="H2" s="69"/>
      <c r="I2" s="69"/>
      <c r="J2" s="70"/>
    </row>
    <row r="4" spans="4:10" ht="15.75" thickBot="1"/>
    <row r="5" spans="4:10" ht="26.25" customHeight="1" thickBot="1">
      <c r="D5" s="71" t="s">
        <v>85</v>
      </c>
      <c r="E5" s="72"/>
      <c r="F5" s="72"/>
      <c r="G5" s="72"/>
      <c r="H5" s="72"/>
      <c r="I5" s="72"/>
      <c r="J5" s="73"/>
    </row>
    <row r="6" spans="4:10" ht="26.25" customHeight="1" thickBot="1">
      <c r="D6" s="71" t="s">
        <v>86</v>
      </c>
      <c r="E6" s="72"/>
      <c r="F6" s="72"/>
      <c r="G6" s="72"/>
      <c r="H6" s="72"/>
      <c r="I6" s="72"/>
      <c r="J6" s="73"/>
    </row>
    <row r="7" spans="4:10" ht="26.25" customHeight="1" thickBot="1">
      <c r="D7" s="71" t="s">
        <v>87</v>
      </c>
      <c r="E7" s="72"/>
      <c r="F7" s="72"/>
      <c r="G7" s="72"/>
      <c r="H7" s="72"/>
      <c r="I7" s="72"/>
      <c r="J7" s="73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topLeftCell="A5" workbookViewId="0">
      <selection activeCell="M21" sqref="M21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14.42578125" customWidth="1"/>
    <col min="9" max="9" width="18.140625" customWidth="1"/>
    <col min="10" max="10" width="17.28515625" customWidth="1"/>
  </cols>
  <sheetData>
    <row r="1" spans="1:9" ht="15.75" thickBot="1"/>
    <row r="2" spans="1:9" ht="16.5" thickBot="1">
      <c r="A2" s="40" t="s">
        <v>20</v>
      </c>
      <c r="B2" s="3" t="s">
        <v>21</v>
      </c>
    </row>
    <row r="3" spans="1:9" ht="15.75">
      <c r="A3" s="34"/>
      <c r="B3" s="35"/>
    </row>
    <row r="5" spans="1:9" ht="15.75" thickBot="1">
      <c r="B5" s="6"/>
      <c r="C5" s="6"/>
      <c r="D5" s="6"/>
      <c r="E5" s="6"/>
      <c r="F5" s="6"/>
      <c r="G5" s="6"/>
      <c r="H5" s="6"/>
      <c r="I5" s="6"/>
    </row>
    <row r="6" spans="1:9" ht="29.25" customHeight="1" thickBot="1">
      <c r="B6" s="6"/>
      <c r="C6" s="6"/>
      <c r="D6" s="5">
        <v>0.25</v>
      </c>
      <c r="E6" s="5">
        <v>0.3</v>
      </c>
      <c r="F6" s="5">
        <v>0.15</v>
      </c>
      <c r="G6" s="5">
        <v>0.3</v>
      </c>
      <c r="H6" s="6"/>
      <c r="I6" s="6"/>
    </row>
    <row r="7" spans="1:9" ht="25.5" customHeight="1" thickBot="1">
      <c r="B7" s="4" t="s">
        <v>0</v>
      </c>
      <c r="C7" s="4" t="s">
        <v>1</v>
      </c>
      <c r="D7" s="4" t="s">
        <v>27</v>
      </c>
      <c r="E7" s="4" t="s">
        <v>28</v>
      </c>
      <c r="F7" s="4" t="s">
        <v>29</v>
      </c>
      <c r="G7" s="4" t="s">
        <v>30</v>
      </c>
      <c r="H7" s="47" t="s">
        <v>18</v>
      </c>
      <c r="I7" s="26" t="s">
        <v>52</v>
      </c>
    </row>
    <row r="8" spans="1:9" ht="20.100000000000001" customHeight="1" thickBot="1">
      <c r="B8" s="28" t="s">
        <v>4</v>
      </c>
      <c r="C8" s="29" t="s">
        <v>3</v>
      </c>
      <c r="D8" s="43">
        <v>9.3000000000000007</v>
      </c>
      <c r="E8" s="43">
        <v>7.7</v>
      </c>
      <c r="F8" s="43">
        <v>9.1999999999999993</v>
      </c>
      <c r="G8" s="44">
        <v>7.5</v>
      </c>
      <c r="H8" s="27">
        <f>D8*$D$6+E8*$E$6+F8*$F$6+G8*$G$6</f>
        <v>8.2650000000000006</v>
      </c>
      <c r="I8" s="83" t="str">
        <f>IF(H8&gt;=8, "NO DA EXAMEN","DA EXAMEN")</f>
        <v>NO DA EXAMEN</v>
      </c>
    </row>
    <row r="9" spans="1:9" ht="20.100000000000001" customHeight="1" thickBot="1">
      <c r="B9" s="30" t="s">
        <v>16</v>
      </c>
      <c r="C9" s="31" t="s">
        <v>5</v>
      </c>
      <c r="D9" s="41">
        <v>9.8000000000000007</v>
      </c>
      <c r="E9" s="41">
        <v>9.5</v>
      </c>
      <c r="F9" s="41">
        <v>6.1</v>
      </c>
      <c r="G9" s="42">
        <v>3.4</v>
      </c>
      <c r="H9" s="27">
        <f>D9*$D$6+E9*$E$6+F9*$F$6+G9*$G$6</f>
        <v>7.2350000000000012</v>
      </c>
      <c r="I9" s="83" t="str">
        <f t="shared" ref="I9:I15" si="0">IF(H9&gt;=8, "NO DA EXAMEN","DA EXAMEN")</f>
        <v>DA EXAMEN</v>
      </c>
    </row>
    <row r="10" spans="1:9" ht="20.100000000000001" customHeight="1" thickBot="1">
      <c r="B10" s="30" t="s">
        <v>14</v>
      </c>
      <c r="C10" s="31" t="s">
        <v>7</v>
      </c>
      <c r="D10" s="41">
        <v>9</v>
      </c>
      <c r="E10" s="41">
        <v>6</v>
      </c>
      <c r="F10" s="41">
        <v>9.8000000000000007</v>
      </c>
      <c r="G10" s="42">
        <v>8.5</v>
      </c>
      <c r="H10" s="27">
        <f>D10*$D$6+E10*$E$6+F10*$F$6+G10*$G$6</f>
        <v>8.07</v>
      </c>
      <c r="I10" s="83" t="str">
        <f t="shared" si="0"/>
        <v>NO DA EXAMEN</v>
      </c>
    </row>
    <row r="11" spans="1:9" ht="20.100000000000001" customHeight="1" thickBot="1">
      <c r="B11" s="30" t="s">
        <v>2</v>
      </c>
      <c r="C11" s="31" t="s">
        <v>9</v>
      </c>
      <c r="D11" s="41">
        <v>8.1999999999999993</v>
      </c>
      <c r="E11" s="41">
        <v>8.1</v>
      </c>
      <c r="F11" s="41">
        <v>7</v>
      </c>
      <c r="G11" s="42">
        <v>3.8</v>
      </c>
      <c r="H11" s="27">
        <f>D11*$D$6+E11*$E$6+F11*$F$6+G11*$G$6</f>
        <v>6.669999999999999</v>
      </c>
      <c r="I11" s="83" t="str">
        <f t="shared" si="0"/>
        <v>DA EXAMEN</v>
      </c>
    </row>
    <row r="12" spans="1:9" ht="20.100000000000001" customHeight="1" thickBot="1">
      <c r="B12" s="30" t="s">
        <v>12</v>
      </c>
      <c r="C12" s="31" t="s">
        <v>11</v>
      </c>
      <c r="D12" s="41">
        <v>8.5</v>
      </c>
      <c r="E12" s="41">
        <v>9.1999999999999993</v>
      </c>
      <c r="F12" s="41">
        <v>8.4</v>
      </c>
      <c r="G12" s="42">
        <v>6.5</v>
      </c>
      <c r="H12" s="27">
        <f>D12*$D$6+E12*$E$6+F12*$F$6+G12*$G$6</f>
        <v>8.0949999999999989</v>
      </c>
      <c r="I12" s="83" t="str">
        <f t="shared" si="0"/>
        <v>NO DA EXAMEN</v>
      </c>
    </row>
    <row r="13" spans="1:9" ht="20.100000000000001" customHeight="1" thickBot="1">
      <c r="B13" s="30" t="s">
        <v>8</v>
      </c>
      <c r="C13" s="31" t="s">
        <v>13</v>
      </c>
      <c r="D13" s="41">
        <v>7</v>
      </c>
      <c r="E13" s="41">
        <v>5.4</v>
      </c>
      <c r="F13" s="41">
        <v>3.5</v>
      </c>
      <c r="G13" s="42">
        <v>8</v>
      </c>
      <c r="H13" s="27">
        <f>D13*$D$6+E13*$E$6+F13*$F$6+G13*$G$6</f>
        <v>6.2949999999999999</v>
      </c>
      <c r="I13" s="83" t="str">
        <f t="shared" si="0"/>
        <v>DA EXAMEN</v>
      </c>
    </row>
    <row r="14" spans="1:9" ht="20.100000000000001" customHeight="1" thickBot="1">
      <c r="B14" s="30" t="s">
        <v>10</v>
      </c>
      <c r="C14" s="31" t="s">
        <v>15</v>
      </c>
      <c r="D14" s="41">
        <v>3.8</v>
      </c>
      <c r="E14" s="41">
        <v>4.3</v>
      </c>
      <c r="F14" s="41">
        <v>8.6999999999999993</v>
      </c>
      <c r="G14" s="42">
        <v>7</v>
      </c>
      <c r="H14" s="27">
        <f>D14*$D$6+E14*$E$6+F14*$F$6+G14*$G$6</f>
        <v>5.6449999999999996</v>
      </c>
      <c r="I14" s="83" t="str">
        <f t="shared" si="0"/>
        <v>DA EXAMEN</v>
      </c>
    </row>
    <row r="15" spans="1:9" ht="20.100000000000001" customHeight="1" thickBot="1">
      <c r="B15" s="32" t="s">
        <v>6</v>
      </c>
      <c r="C15" s="33" t="s">
        <v>17</v>
      </c>
      <c r="D15" s="45">
        <v>6.2</v>
      </c>
      <c r="E15" s="45">
        <v>5.6</v>
      </c>
      <c r="F15" s="45">
        <v>9.4</v>
      </c>
      <c r="G15" s="46">
        <v>3.9</v>
      </c>
      <c r="H15" s="27">
        <f>D15*$D$6+E15*$E$6+F15*$F$6+G15*$G$6</f>
        <v>5.81</v>
      </c>
      <c r="I15" s="83" t="str">
        <f t="shared" si="0"/>
        <v>DA EXAMEN</v>
      </c>
    </row>
    <row r="16" spans="1:9">
      <c r="B16" s="6"/>
      <c r="C16" s="6"/>
      <c r="D16" s="6"/>
      <c r="E16" s="6"/>
      <c r="F16" s="6"/>
      <c r="G16" s="6"/>
      <c r="H16" s="6"/>
      <c r="I16" s="6"/>
    </row>
    <row r="19" spans="2:10" ht="18.75">
      <c r="B19" s="74" t="s">
        <v>63</v>
      </c>
      <c r="C19" s="74"/>
      <c r="D19" s="74"/>
      <c r="E19" s="74"/>
      <c r="F19" s="74"/>
      <c r="G19" s="74"/>
      <c r="H19" s="63"/>
      <c r="I19" s="63"/>
    </row>
    <row r="20" spans="2:10" ht="18.75">
      <c r="B20" s="64"/>
      <c r="C20" s="64"/>
      <c r="D20" s="64"/>
      <c r="E20" s="64"/>
      <c r="F20" s="64"/>
      <c r="G20" s="64"/>
      <c r="H20" s="64"/>
      <c r="I20" s="64"/>
    </row>
    <row r="21" spans="2:10" ht="47.25" customHeight="1">
      <c r="B21" s="75" t="s">
        <v>62</v>
      </c>
      <c r="C21" s="75"/>
      <c r="D21" s="75"/>
      <c r="E21" s="75"/>
      <c r="F21" s="75"/>
      <c r="G21" s="75"/>
      <c r="H21" s="75"/>
      <c r="I21" s="63"/>
      <c r="J21" s="24"/>
    </row>
    <row r="22" spans="2:10" ht="28.5" customHeight="1">
      <c r="B22" s="76" t="s">
        <v>64</v>
      </c>
      <c r="C22" s="76"/>
      <c r="D22" s="76"/>
      <c r="E22" s="76"/>
      <c r="F22" s="76"/>
      <c r="G22" s="76"/>
      <c r="H22" s="76"/>
      <c r="I22" s="63"/>
      <c r="J22" s="24"/>
    </row>
    <row r="23" spans="2:10" ht="18.75">
      <c r="B23" s="64"/>
      <c r="C23" s="64"/>
      <c r="D23" s="64"/>
      <c r="E23" s="64"/>
      <c r="F23" s="64"/>
      <c r="G23" s="64"/>
      <c r="H23" s="64"/>
      <c r="I23" s="63"/>
      <c r="J23" s="24"/>
    </row>
    <row r="24" spans="2:10" ht="18">
      <c r="B24" s="76" t="s">
        <v>65</v>
      </c>
      <c r="C24" s="76"/>
      <c r="D24" s="76"/>
      <c r="E24" s="76"/>
      <c r="F24" s="76"/>
      <c r="G24" s="76"/>
      <c r="H24" s="76"/>
      <c r="I24" s="76"/>
    </row>
    <row r="29" spans="2:10" ht="15.75">
      <c r="B29" s="23"/>
      <c r="C29" s="24"/>
      <c r="D29" s="24"/>
      <c r="E29" s="24"/>
      <c r="F29" s="24"/>
      <c r="G29" s="24"/>
      <c r="H29" s="24"/>
    </row>
    <row r="30" spans="2:10" ht="15.75">
      <c r="B30" s="24"/>
      <c r="C30" s="25"/>
      <c r="D30" s="24"/>
      <c r="E30" s="24"/>
      <c r="F30" s="24"/>
      <c r="G30" s="24"/>
      <c r="H30" s="24"/>
    </row>
    <row r="31" spans="2:10" ht="15.75">
      <c r="B31" s="24"/>
      <c r="C31" s="25"/>
      <c r="D31" s="24"/>
      <c r="E31" s="24"/>
      <c r="F31" s="24"/>
      <c r="G31" s="24"/>
      <c r="H31" s="24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1" priority="2" operator="lessThan">
      <formula>6</formula>
    </cfRule>
  </conditionalFormatting>
  <conditionalFormatting sqref="I8:I15">
    <cfRule type="cellIs" dxfId="0" priority="1" operator="equal">
      <formula>"NO DA EXAMEN"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opLeftCell="A13" workbookViewId="0">
      <selection activeCell="G12" sqref="G12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31.140625" customWidth="1"/>
    <col min="11" max="11" width="18.85546875" customWidth="1"/>
  </cols>
  <sheetData>
    <row r="1" spans="1:11" ht="15.75" thickBot="1"/>
    <row r="2" spans="1:11" ht="16.5" thickBot="1">
      <c r="A2" s="40" t="s">
        <v>19</v>
      </c>
      <c r="B2" s="3" t="s">
        <v>22</v>
      </c>
    </row>
    <row r="3" spans="1:11" ht="15.75">
      <c r="A3" s="34"/>
      <c r="B3" s="35"/>
    </row>
    <row r="4" spans="1:11" ht="30" customHeight="1">
      <c r="A4" s="34"/>
      <c r="B4" s="77" t="s">
        <v>67</v>
      </c>
      <c r="C4" s="77"/>
      <c r="D4" s="77"/>
      <c r="E4" s="77"/>
      <c r="F4" s="77"/>
      <c r="G4" s="77"/>
      <c r="H4" s="77"/>
      <c r="I4" s="77"/>
      <c r="J4" s="77"/>
      <c r="K4" s="77"/>
    </row>
    <row r="5" spans="1:11" ht="15.75">
      <c r="A5" s="34"/>
      <c r="B5" s="35"/>
    </row>
    <row r="7" spans="1:11" ht="15.75" thickBot="1">
      <c r="D7" s="9" t="s">
        <v>66</v>
      </c>
    </row>
    <row r="8" spans="1:11" ht="15.75" thickBot="1">
      <c r="B8" s="7" t="s">
        <v>46</v>
      </c>
      <c r="C8" s="10" t="s">
        <v>3</v>
      </c>
      <c r="D8" s="13" t="s">
        <v>23</v>
      </c>
      <c r="E8" s="82" t="str">
        <f>IF(D8="ENTEL", "ENTRADA GRATUITA AL CINE","PAGA ENTRADA")</f>
        <v>PAGA ENTRADA</v>
      </c>
    </row>
    <row r="9" spans="1:11" ht="15.75" thickBot="1">
      <c r="B9" s="7" t="s">
        <v>31</v>
      </c>
      <c r="C9" s="11" t="s">
        <v>5</v>
      </c>
      <c r="D9" s="14" t="s">
        <v>24</v>
      </c>
      <c r="E9" s="82" t="str">
        <f t="shared" ref="E9:E24" si="0">IF(D9="ENTEL", "ENTRADA GRATUITA AL CINE","PAGA ENTRADA")</f>
        <v>PAGA ENTRADA</v>
      </c>
    </row>
    <row r="10" spans="1:11" ht="15.75" thickBot="1">
      <c r="B10" s="7" t="s">
        <v>32</v>
      </c>
      <c r="C10" s="11" t="s">
        <v>7</v>
      </c>
      <c r="D10" s="14" t="s">
        <v>25</v>
      </c>
      <c r="E10" s="82" t="str">
        <f t="shared" si="0"/>
        <v>PAGA ENTRADA</v>
      </c>
    </row>
    <row r="11" spans="1:11" ht="15.75" thickBot="1">
      <c r="B11" s="7" t="s">
        <v>2</v>
      </c>
      <c r="C11" s="11" t="s">
        <v>9</v>
      </c>
      <c r="D11" s="19" t="s">
        <v>44</v>
      </c>
      <c r="E11" s="82" t="str">
        <f t="shared" si="0"/>
        <v>PAGA ENTRADA</v>
      </c>
    </row>
    <row r="12" spans="1:11" ht="15.75" thickBot="1">
      <c r="B12" s="7" t="s">
        <v>16</v>
      </c>
      <c r="C12" s="11" t="s">
        <v>11</v>
      </c>
      <c r="D12" s="14" t="s">
        <v>37</v>
      </c>
      <c r="E12" s="82" t="str">
        <f t="shared" si="0"/>
        <v>ENTRADA GRATUITA AL CINE</v>
      </c>
    </row>
    <row r="13" spans="1:11" ht="15.75" thickBot="1">
      <c r="B13" s="7" t="s">
        <v>14</v>
      </c>
      <c r="C13" s="11" t="s">
        <v>13</v>
      </c>
      <c r="D13" s="14" t="s">
        <v>23</v>
      </c>
      <c r="E13" s="82" t="str">
        <f t="shared" si="0"/>
        <v>PAGA ENTRADA</v>
      </c>
    </row>
    <row r="14" spans="1:11" ht="15.75" thickBot="1">
      <c r="B14" s="20" t="s">
        <v>38</v>
      </c>
      <c r="C14" s="11" t="s">
        <v>15</v>
      </c>
      <c r="D14" s="14" t="s">
        <v>25</v>
      </c>
      <c r="E14" s="82" t="str">
        <f t="shared" si="0"/>
        <v>PAGA ENTRADA</v>
      </c>
    </row>
    <row r="15" spans="1:11" ht="15.75" thickBot="1">
      <c r="B15" s="7" t="s">
        <v>12</v>
      </c>
      <c r="C15" s="11" t="s">
        <v>17</v>
      </c>
      <c r="D15" s="14" t="s">
        <v>37</v>
      </c>
      <c r="E15" s="82" t="str">
        <f t="shared" si="0"/>
        <v>ENTRADA GRATUITA AL CINE</v>
      </c>
    </row>
    <row r="16" spans="1:11" ht="15.75" thickBot="1">
      <c r="B16" s="7" t="s">
        <v>8</v>
      </c>
      <c r="C16" s="11" t="s">
        <v>34</v>
      </c>
      <c r="D16" s="14" t="s">
        <v>25</v>
      </c>
      <c r="E16" s="82" t="str">
        <f t="shared" si="0"/>
        <v>PAGA ENTRADA</v>
      </c>
    </row>
    <row r="17" spans="2:5" ht="15.75" thickBot="1">
      <c r="B17" s="7" t="s">
        <v>10</v>
      </c>
      <c r="C17" s="11" t="s">
        <v>35</v>
      </c>
      <c r="D17" s="14" t="s">
        <v>24</v>
      </c>
      <c r="E17" s="82" t="str">
        <f t="shared" si="0"/>
        <v>PAGA ENTRADA</v>
      </c>
    </row>
    <row r="18" spans="2:5" ht="15.75" thickBot="1">
      <c r="B18" s="7" t="s">
        <v>33</v>
      </c>
      <c r="C18" s="17" t="s">
        <v>41</v>
      </c>
      <c r="D18" s="14" t="s">
        <v>26</v>
      </c>
      <c r="E18" s="82" t="str">
        <f t="shared" si="0"/>
        <v>PAGA ENTRADA</v>
      </c>
    </row>
    <row r="19" spans="2:5" ht="15.75" thickBot="1">
      <c r="B19" s="16" t="s">
        <v>39</v>
      </c>
      <c r="C19" s="17" t="s">
        <v>40</v>
      </c>
      <c r="D19" s="18" t="s">
        <v>37</v>
      </c>
      <c r="E19" s="82" t="str">
        <f t="shared" si="0"/>
        <v>ENTRADA GRATUITA AL CINE</v>
      </c>
    </row>
    <row r="20" spans="2:5" ht="15.75" thickBot="1">
      <c r="B20" s="16" t="s">
        <v>42</v>
      </c>
      <c r="C20" s="17" t="s">
        <v>43</v>
      </c>
      <c r="D20" s="18" t="s">
        <v>45</v>
      </c>
      <c r="E20" s="82" t="str">
        <f t="shared" si="0"/>
        <v>PAGA ENTRADA</v>
      </c>
    </row>
    <row r="21" spans="2:5" ht="15.75" thickBot="1">
      <c r="B21" s="22" t="s">
        <v>4</v>
      </c>
      <c r="C21" s="21" t="s">
        <v>47</v>
      </c>
      <c r="D21" s="19" t="s">
        <v>44</v>
      </c>
      <c r="E21" s="82" t="str">
        <f t="shared" si="0"/>
        <v>PAGA ENTRADA</v>
      </c>
    </row>
    <row r="22" spans="2:5" ht="15.75" thickBot="1">
      <c r="B22" s="20" t="s">
        <v>48</v>
      </c>
      <c r="C22" s="17" t="s">
        <v>51</v>
      </c>
      <c r="D22" s="18" t="s">
        <v>25</v>
      </c>
      <c r="E22" s="82" t="str">
        <f t="shared" si="0"/>
        <v>PAGA ENTRADA</v>
      </c>
    </row>
    <row r="23" spans="2:5" ht="15.75" thickBot="1">
      <c r="B23" s="16" t="s">
        <v>49</v>
      </c>
      <c r="C23" s="17" t="s">
        <v>50</v>
      </c>
      <c r="D23" s="18" t="s">
        <v>45</v>
      </c>
      <c r="E23" s="82" t="str">
        <f t="shared" si="0"/>
        <v>PAGA ENTRADA</v>
      </c>
    </row>
    <row r="24" spans="2:5" ht="15.75" thickBot="1">
      <c r="B24" s="8" t="s">
        <v>6</v>
      </c>
      <c r="C24" s="12" t="s">
        <v>36</v>
      </c>
      <c r="D24" s="15" t="s">
        <v>24</v>
      </c>
      <c r="E24" s="82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abSelected="1" topLeftCell="A4" workbookViewId="0">
      <selection activeCell="C9" sqref="C9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24.28515625" customWidth="1"/>
  </cols>
  <sheetData>
    <row r="1" spans="1:14" ht="15.75" thickBot="1"/>
    <row r="2" spans="1:14" ht="16.5" thickBot="1">
      <c r="A2" s="40" t="s">
        <v>53</v>
      </c>
      <c r="B2" s="3" t="s">
        <v>21</v>
      </c>
    </row>
    <row r="4" spans="1:14" ht="15.75">
      <c r="C4" s="80" t="s">
        <v>73</v>
      </c>
      <c r="D4" s="80"/>
      <c r="E4" s="80"/>
      <c r="F4" s="80"/>
      <c r="G4" s="80"/>
      <c r="H4" s="80"/>
      <c r="I4" s="80"/>
      <c r="J4" s="80"/>
      <c r="K4" s="80"/>
      <c r="L4" s="80"/>
      <c r="M4" s="78"/>
      <c r="N4" s="78"/>
    </row>
    <row r="5" spans="1:14" ht="21" customHeight="1"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4" ht="15.75" thickBot="1"/>
    <row r="7" spans="1:14" ht="18.75">
      <c r="C7" s="48">
        <v>2</v>
      </c>
      <c r="D7" s="49">
        <v>5</v>
      </c>
      <c r="E7" s="49">
        <v>3</v>
      </c>
      <c r="F7" s="49">
        <v>5</v>
      </c>
      <c r="G7" s="49">
        <v>0</v>
      </c>
      <c r="H7" s="49">
        <v>1</v>
      </c>
      <c r="I7" s="49">
        <v>5</v>
      </c>
      <c r="J7" s="49">
        <v>3</v>
      </c>
      <c r="K7" s="49">
        <v>4</v>
      </c>
      <c r="L7" s="50">
        <v>2</v>
      </c>
    </row>
    <row r="8" spans="1:14" ht="18.75">
      <c r="C8" s="51">
        <v>4</v>
      </c>
      <c r="D8" s="36">
        <v>1</v>
      </c>
      <c r="E8" s="36">
        <v>2</v>
      </c>
      <c r="F8" s="36">
        <v>4</v>
      </c>
      <c r="G8" s="36">
        <v>5</v>
      </c>
      <c r="H8" s="36">
        <v>1</v>
      </c>
      <c r="I8" s="36">
        <v>5</v>
      </c>
      <c r="J8" s="36">
        <v>2</v>
      </c>
      <c r="K8" s="36">
        <v>1</v>
      </c>
      <c r="L8" s="52">
        <v>1</v>
      </c>
    </row>
    <row r="9" spans="1:14" ht="18.75">
      <c r="C9" s="51">
        <v>5</v>
      </c>
      <c r="D9" s="36">
        <v>3</v>
      </c>
      <c r="E9" s="36">
        <v>3</v>
      </c>
      <c r="F9" s="36">
        <v>2</v>
      </c>
      <c r="G9" s="36">
        <v>2</v>
      </c>
      <c r="H9" s="36">
        <v>2</v>
      </c>
      <c r="I9" s="36">
        <v>3</v>
      </c>
      <c r="J9" s="36">
        <v>5</v>
      </c>
      <c r="K9" s="36">
        <v>2</v>
      </c>
      <c r="L9" s="52">
        <v>4</v>
      </c>
    </row>
    <row r="10" spans="1:14" ht="18.75">
      <c r="C10" s="51">
        <v>1</v>
      </c>
      <c r="D10" s="36">
        <v>5</v>
      </c>
      <c r="E10" s="36">
        <v>4</v>
      </c>
      <c r="F10" s="36">
        <v>2</v>
      </c>
      <c r="G10" s="36">
        <v>4</v>
      </c>
      <c r="H10" s="36">
        <v>0</v>
      </c>
      <c r="I10" s="36">
        <v>4</v>
      </c>
      <c r="J10" s="36">
        <v>5</v>
      </c>
      <c r="K10" s="36">
        <v>5</v>
      </c>
      <c r="L10" s="52">
        <v>2</v>
      </c>
    </row>
    <row r="11" spans="1:14" ht="18.75">
      <c r="C11" s="51">
        <v>2</v>
      </c>
      <c r="D11" s="36">
        <v>2</v>
      </c>
      <c r="E11" s="36">
        <v>2</v>
      </c>
      <c r="F11" s="36">
        <v>0</v>
      </c>
      <c r="G11" s="36">
        <v>5</v>
      </c>
      <c r="H11" s="36">
        <v>0</v>
      </c>
      <c r="I11" s="36">
        <v>4</v>
      </c>
      <c r="J11" s="36">
        <v>2</v>
      </c>
      <c r="K11" s="36">
        <v>1</v>
      </c>
      <c r="L11" s="52">
        <v>2</v>
      </c>
    </row>
    <row r="12" spans="1:14" ht="18.75">
      <c r="C12" s="51">
        <v>3</v>
      </c>
      <c r="D12" s="36">
        <v>5</v>
      </c>
      <c r="E12" s="36">
        <v>5</v>
      </c>
      <c r="F12" s="36">
        <v>2</v>
      </c>
      <c r="G12" s="36">
        <v>1</v>
      </c>
      <c r="H12" s="36">
        <v>2</v>
      </c>
      <c r="I12" s="36">
        <v>0</v>
      </c>
      <c r="J12" s="36">
        <v>4</v>
      </c>
      <c r="K12" s="36">
        <v>4</v>
      </c>
      <c r="L12" s="52">
        <v>0</v>
      </c>
    </row>
    <row r="13" spans="1:14" ht="18.75">
      <c r="C13" s="51">
        <v>2</v>
      </c>
      <c r="D13" s="36">
        <v>0</v>
      </c>
      <c r="E13" s="36">
        <v>0</v>
      </c>
      <c r="F13" s="36">
        <v>3</v>
      </c>
      <c r="G13" s="36">
        <v>1</v>
      </c>
      <c r="H13" s="36">
        <v>3</v>
      </c>
      <c r="I13" s="36">
        <v>3</v>
      </c>
      <c r="J13" s="36">
        <v>2</v>
      </c>
      <c r="K13" s="36">
        <v>4</v>
      </c>
      <c r="L13" s="52">
        <v>3</v>
      </c>
    </row>
    <row r="14" spans="1:14" ht="18.75">
      <c r="C14" s="51">
        <v>0</v>
      </c>
      <c r="D14" s="36">
        <v>2</v>
      </c>
      <c r="E14" s="36">
        <v>0</v>
      </c>
      <c r="F14" s="36">
        <v>3</v>
      </c>
      <c r="G14" s="36">
        <v>0</v>
      </c>
      <c r="H14" s="36">
        <v>5</v>
      </c>
      <c r="I14" s="36">
        <v>3</v>
      </c>
      <c r="J14" s="36">
        <v>2</v>
      </c>
      <c r="K14" s="36">
        <v>2</v>
      </c>
      <c r="L14" s="52">
        <v>2</v>
      </c>
    </row>
    <row r="15" spans="1:14" ht="19.5" thickBot="1">
      <c r="C15" s="53">
        <v>3</v>
      </c>
      <c r="D15" s="54">
        <v>0</v>
      </c>
      <c r="E15" s="54">
        <v>2</v>
      </c>
      <c r="F15" s="54">
        <v>1</v>
      </c>
      <c r="G15" s="54">
        <v>4</v>
      </c>
      <c r="H15" s="54">
        <v>4</v>
      </c>
      <c r="I15" s="54">
        <v>2</v>
      </c>
      <c r="J15" s="54">
        <v>0</v>
      </c>
      <c r="K15" s="54">
        <v>4</v>
      </c>
      <c r="L15" s="55">
        <v>2</v>
      </c>
    </row>
    <row r="16" spans="1:14" ht="18.75">
      <c r="C16" s="39"/>
      <c r="D16" s="39"/>
      <c r="E16" s="39"/>
      <c r="F16" s="39"/>
      <c r="G16" s="39"/>
      <c r="H16" s="39"/>
      <c r="I16" s="39"/>
      <c r="J16" s="39"/>
      <c r="K16" s="39"/>
      <c r="L16" s="39"/>
    </row>
    <row r="17" spans="3:16" ht="19.5" thickBot="1">
      <c r="C17" s="39"/>
      <c r="D17" s="39"/>
      <c r="E17" s="39"/>
      <c r="F17" s="39"/>
      <c r="G17" s="39"/>
      <c r="H17" s="39"/>
      <c r="I17" s="39"/>
      <c r="J17" s="39"/>
      <c r="K17" s="39"/>
      <c r="L17" s="39"/>
    </row>
    <row r="18" spans="3:16" ht="24" thickBot="1">
      <c r="C18" s="39"/>
      <c r="D18" s="39"/>
      <c r="E18" s="39"/>
      <c r="F18" s="39"/>
      <c r="G18" s="39"/>
      <c r="H18" s="39"/>
      <c r="I18" s="39"/>
      <c r="J18" s="39"/>
      <c r="K18" s="39"/>
      <c r="L18" s="59" t="s">
        <v>56</v>
      </c>
      <c r="M18" s="59" t="s">
        <v>57</v>
      </c>
      <c r="N18" s="59" t="s">
        <v>58</v>
      </c>
      <c r="O18" s="59" t="s">
        <v>74</v>
      </c>
      <c r="P18" s="59" t="s">
        <v>75</v>
      </c>
    </row>
    <row r="19" spans="3:16" ht="19.5" thickBot="1">
      <c r="C19" s="38" t="s">
        <v>68</v>
      </c>
      <c r="D19" s="38"/>
      <c r="E19" s="38"/>
      <c r="F19" s="38"/>
      <c r="G19" s="38"/>
      <c r="H19" s="38"/>
      <c r="I19" s="38"/>
      <c r="J19" s="38"/>
      <c r="L19" s="56">
        <v>0</v>
      </c>
      <c r="M19" s="58">
        <f>COUNTIF(TALVAC,L19)</f>
        <v>13</v>
      </c>
      <c r="N19" s="85">
        <v>13</v>
      </c>
      <c r="O19" s="86">
        <f>M19/$M$25</f>
        <v>0.14444444444444443</v>
      </c>
      <c r="P19" s="89">
        <f>O19</f>
        <v>0.14444444444444443</v>
      </c>
    </row>
    <row r="20" spans="3:16" ht="19.5" thickBot="1">
      <c r="L20" s="57">
        <v>1</v>
      </c>
      <c r="M20" s="58">
        <f>COUNTIF(TALVAC,L20)</f>
        <v>10</v>
      </c>
      <c r="N20" s="87">
        <f>N19+M20</f>
        <v>23</v>
      </c>
      <c r="O20" s="86">
        <f>M20/$M$25</f>
        <v>0.1111111111111111</v>
      </c>
      <c r="P20" s="90">
        <f>P19+O20</f>
        <v>0.25555555555555554</v>
      </c>
    </row>
    <row r="21" spans="3:16" ht="19.5" thickBot="1">
      <c r="C21" s="38" t="s">
        <v>69</v>
      </c>
      <c r="D21" s="38"/>
      <c r="E21" s="38"/>
      <c r="F21" s="38"/>
      <c r="G21" s="38"/>
      <c r="H21" s="38"/>
      <c r="L21" s="57">
        <v>2</v>
      </c>
      <c r="M21" s="58">
        <f>COUNTIF(TALVAC,L21)</f>
        <v>26</v>
      </c>
      <c r="N21" s="87">
        <f t="shared" ref="N21:N24" si="0">N20+M21</f>
        <v>49</v>
      </c>
      <c r="O21" s="86">
        <f>M21/$M$25</f>
        <v>0.28888888888888886</v>
      </c>
      <c r="P21" s="90">
        <f t="shared" ref="P21:P24" si="1">P20+O21</f>
        <v>0.5444444444444444</v>
      </c>
    </row>
    <row r="22" spans="3:16" ht="19.5" thickBot="1">
      <c r="C22" s="79"/>
      <c r="D22" s="79"/>
      <c r="E22" s="79"/>
      <c r="F22" s="79"/>
      <c r="G22" s="79"/>
      <c r="H22" s="79"/>
      <c r="I22" s="79"/>
      <c r="J22" s="79"/>
      <c r="L22" s="57">
        <v>3</v>
      </c>
      <c r="M22" s="58">
        <f>COUNTIF(TALVAC,L22)</f>
        <v>13</v>
      </c>
      <c r="N22" s="87">
        <f t="shared" si="0"/>
        <v>62</v>
      </c>
      <c r="O22" s="86">
        <f>M22/$M$25</f>
        <v>0.14444444444444443</v>
      </c>
      <c r="P22" s="90">
        <f t="shared" si="1"/>
        <v>0.68888888888888888</v>
      </c>
    </row>
    <row r="23" spans="3:16" ht="19.5" thickBot="1">
      <c r="C23" s="38" t="s">
        <v>70</v>
      </c>
      <c r="D23" s="38"/>
      <c r="E23" s="38"/>
      <c r="F23" s="38"/>
      <c r="G23" s="38"/>
      <c r="H23" s="38"/>
      <c r="I23" s="38"/>
      <c r="J23" s="38"/>
      <c r="L23" s="57">
        <v>4</v>
      </c>
      <c r="M23" s="58">
        <f>COUNTIF(TALVAC,L23)</f>
        <v>14</v>
      </c>
      <c r="N23" s="87">
        <f t="shared" si="0"/>
        <v>76</v>
      </c>
      <c r="O23" s="86">
        <f>M23/$M$25</f>
        <v>0.15555555555555556</v>
      </c>
      <c r="P23" s="90">
        <f t="shared" si="1"/>
        <v>0.84444444444444444</v>
      </c>
    </row>
    <row r="24" spans="3:16" ht="19.5" thickBot="1">
      <c r="L24" s="57">
        <v>5</v>
      </c>
      <c r="M24" s="58">
        <f>COUNTIF(TALVAC,L24)</f>
        <v>14</v>
      </c>
      <c r="N24" s="87">
        <f t="shared" si="0"/>
        <v>90</v>
      </c>
      <c r="O24" s="86">
        <f>M24/$M$25</f>
        <v>0.15555555555555556</v>
      </c>
      <c r="P24" s="90">
        <f t="shared" si="1"/>
        <v>1</v>
      </c>
    </row>
    <row r="25" spans="3:16" ht="19.5" thickBot="1">
      <c r="C25" s="38" t="s">
        <v>71</v>
      </c>
      <c r="D25" s="38"/>
      <c r="E25" s="38"/>
      <c r="F25" s="38"/>
      <c r="G25" s="38"/>
      <c r="H25" s="38"/>
      <c r="I25" s="38"/>
      <c r="J25" s="38"/>
      <c r="L25" s="66" t="s">
        <v>76</v>
      </c>
      <c r="M25" s="88">
        <f>SUM(M19:M24)</f>
        <v>90</v>
      </c>
      <c r="O25" s="84"/>
    </row>
    <row r="26" spans="3:16" ht="18.75">
      <c r="O26" s="92"/>
    </row>
    <row r="27" spans="3:16" ht="15.75">
      <c r="C27" s="38" t="s">
        <v>72</v>
      </c>
    </row>
    <row r="28" spans="3:16" ht="15.75" thickBot="1"/>
    <row r="29" spans="3:16" ht="19.5" thickBot="1">
      <c r="I29" s="101" t="s">
        <v>91</v>
      </c>
      <c r="J29" s="1">
        <f>MIN(HERMANOS)</f>
        <v>0</v>
      </c>
      <c r="L29" s="67" t="s">
        <v>77</v>
      </c>
      <c r="M29" s="91">
        <f>MODE(TALVAC)</f>
        <v>2</v>
      </c>
      <c r="N29" t="s">
        <v>88</v>
      </c>
    </row>
    <row r="30" spans="3:16" ht="15.75" thickBot="1">
      <c r="I30" s="102" t="s">
        <v>92</v>
      </c>
      <c r="J30" s="2">
        <f>MAX(HERMANOS)</f>
        <v>5</v>
      </c>
      <c r="M30" s="62"/>
    </row>
    <row r="31" spans="3:16" ht="19.5" thickBot="1">
      <c r="L31" s="67" t="s">
        <v>78</v>
      </c>
      <c r="M31" s="91">
        <f>MEDIAN(TALVAC)</f>
        <v>2</v>
      </c>
      <c r="N31" t="s">
        <v>89</v>
      </c>
    </row>
    <row r="32" spans="3:16" ht="15.75" thickBot="1">
      <c r="M32" s="62"/>
    </row>
    <row r="33" spans="12:14" ht="19.5" thickBot="1">
      <c r="L33" s="67" t="s">
        <v>79</v>
      </c>
      <c r="M33" s="107">
        <f>AVERAGE(TALVAC)</f>
        <v>2.5222222222222221</v>
      </c>
      <c r="N33" t="s">
        <v>96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  <ignoredErrors>
    <ignoredError sqref="O20:O2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22"/>
  <sheetViews>
    <sheetView zoomScale="140" workbookViewId="0">
      <selection activeCell="C14" sqref="C14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1.7109375" customWidth="1"/>
    <col min="7" max="7" width="13.42578125" customWidth="1"/>
  </cols>
  <sheetData>
    <row r="1" spans="1:14" ht="15.75" thickBot="1"/>
    <row r="2" spans="1:14" ht="16.5" thickBot="1">
      <c r="A2" s="40" t="s">
        <v>55</v>
      </c>
      <c r="B2" s="3" t="s">
        <v>22</v>
      </c>
    </row>
    <row r="4" spans="1:14" ht="15.75">
      <c r="B4" s="78" t="s">
        <v>61</v>
      </c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</row>
    <row r="5" spans="1:14" ht="15.75" thickBot="1"/>
    <row r="6" spans="1:14" ht="23.25">
      <c r="B6" s="94" t="s">
        <v>56</v>
      </c>
      <c r="C6" s="95" t="s">
        <v>57</v>
      </c>
      <c r="D6" s="95" t="s">
        <v>58</v>
      </c>
      <c r="E6" s="95" t="s">
        <v>59</v>
      </c>
      <c r="F6" s="96" t="s">
        <v>60</v>
      </c>
      <c r="G6" s="60"/>
    </row>
    <row r="7" spans="1:14" ht="18.75">
      <c r="B7" s="97">
        <v>0</v>
      </c>
      <c r="C7" s="93">
        <v>25</v>
      </c>
      <c r="D7" s="36">
        <v>25</v>
      </c>
      <c r="E7" s="103">
        <f>C7/$C$14</f>
        <v>0.25</v>
      </c>
      <c r="F7" s="104">
        <f>E7</f>
        <v>0.25</v>
      </c>
      <c r="G7" s="61"/>
    </row>
    <row r="8" spans="1:14" ht="18.75">
      <c r="B8" s="97">
        <v>1</v>
      </c>
      <c r="C8" s="93">
        <v>20</v>
      </c>
      <c r="D8" s="36">
        <f>D7+C8</f>
        <v>45</v>
      </c>
      <c r="E8" s="103">
        <f t="shared" ref="E8:E13" si="0">C8/$C$14</f>
        <v>0.2</v>
      </c>
      <c r="F8" s="104">
        <f>F7+E8</f>
        <v>0.45</v>
      </c>
      <c r="G8" s="61"/>
    </row>
    <row r="9" spans="1:14" ht="18.75">
      <c r="B9" s="97">
        <v>2</v>
      </c>
      <c r="C9" s="93">
        <v>35</v>
      </c>
      <c r="D9" s="36">
        <f t="shared" ref="D9:D13" si="1">D8+C9</f>
        <v>80</v>
      </c>
      <c r="E9" s="103">
        <f t="shared" si="0"/>
        <v>0.35</v>
      </c>
      <c r="F9" s="104">
        <f t="shared" ref="F9:F13" si="2">F8+E9</f>
        <v>0.8</v>
      </c>
      <c r="G9" s="61"/>
    </row>
    <row r="10" spans="1:14" ht="18.75">
      <c r="B10" s="97">
        <v>3</v>
      </c>
      <c r="C10" s="93">
        <v>10</v>
      </c>
      <c r="D10" s="36">
        <f t="shared" si="1"/>
        <v>90</v>
      </c>
      <c r="E10" s="103">
        <f t="shared" si="0"/>
        <v>0.1</v>
      </c>
      <c r="F10" s="104">
        <f t="shared" si="2"/>
        <v>0.9</v>
      </c>
      <c r="G10" s="61"/>
    </row>
    <row r="11" spans="1:14" ht="18.75">
      <c r="B11" s="97">
        <v>4</v>
      </c>
      <c r="C11" s="93">
        <v>5</v>
      </c>
      <c r="D11" s="36">
        <f t="shared" si="1"/>
        <v>95</v>
      </c>
      <c r="E11" s="103">
        <f t="shared" si="0"/>
        <v>0.05</v>
      </c>
      <c r="F11" s="104">
        <f t="shared" si="2"/>
        <v>0.95000000000000007</v>
      </c>
      <c r="G11" s="61"/>
    </row>
    <row r="12" spans="1:14" ht="18.75">
      <c r="B12" s="97">
        <v>5</v>
      </c>
      <c r="C12" s="93">
        <v>3</v>
      </c>
      <c r="D12" s="36">
        <f t="shared" si="1"/>
        <v>98</v>
      </c>
      <c r="E12" s="103">
        <f t="shared" si="0"/>
        <v>0.03</v>
      </c>
      <c r="F12" s="104">
        <f t="shared" si="2"/>
        <v>0.98000000000000009</v>
      </c>
      <c r="G12" s="61"/>
    </row>
    <row r="13" spans="1:14" ht="19.5" thickBot="1">
      <c r="B13" s="98">
        <v>6</v>
      </c>
      <c r="C13" s="99">
        <v>2</v>
      </c>
      <c r="D13" s="54">
        <f t="shared" si="1"/>
        <v>100</v>
      </c>
      <c r="E13" s="103">
        <f t="shared" si="0"/>
        <v>0.02</v>
      </c>
      <c r="F13" s="104">
        <f t="shared" si="2"/>
        <v>1</v>
      </c>
      <c r="G13" s="61"/>
    </row>
    <row r="14" spans="1:14" ht="19.5" thickBot="1">
      <c r="B14" s="100" t="s">
        <v>76</v>
      </c>
      <c r="C14" s="88">
        <f>SUM(C7:C13)</f>
        <v>100</v>
      </c>
    </row>
    <row r="15" spans="1:14" ht="15.75">
      <c r="J15" s="81"/>
      <c r="K15" s="81"/>
    </row>
    <row r="16" spans="1:14" ht="27.75" customHeight="1">
      <c r="J16" s="38"/>
      <c r="K16" s="38"/>
    </row>
    <row r="17" spans="2:10" ht="23.25" customHeight="1">
      <c r="J17" s="37"/>
    </row>
    <row r="18" spans="2:10" ht="28.5" customHeight="1">
      <c r="B18" s="77" t="s">
        <v>80</v>
      </c>
      <c r="C18" s="77"/>
      <c r="D18" s="77"/>
      <c r="E18" s="77"/>
      <c r="F18" s="77"/>
      <c r="G18" s="77"/>
      <c r="H18" s="77"/>
      <c r="I18" s="77"/>
    </row>
    <row r="19" spans="2:10" ht="19.5" customHeight="1">
      <c r="B19" s="77" t="s">
        <v>81</v>
      </c>
      <c r="C19" s="77"/>
      <c r="D19" s="77"/>
      <c r="E19" s="77"/>
      <c r="F19" s="105" t="s">
        <v>90</v>
      </c>
      <c r="G19" s="105"/>
      <c r="H19" s="105"/>
      <c r="I19" s="105"/>
    </row>
    <row r="20" spans="2:10" ht="18">
      <c r="B20" s="77" t="s">
        <v>82</v>
      </c>
      <c r="C20" s="77"/>
      <c r="D20" s="77"/>
      <c r="E20" s="77"/>
      <c r="F20" s="105" t="s">
        <v>93</v>
      </c>
      <c r="G20" s="105"/>
      <c r="H20" s="105"/>
      <c r="I20" s="105"/>
    </row>
    <row r="21" spans="2:10" ht="18">
      <c r="B21" s="65" t="s">
        <v>83</v>
      </c>
      <c r="C21" s="65"/>
      <c r="D21" s="65"/>
      <c r="E21" s="65"/>
      <c r="F21" s="105" t="s">
        <v>94</v>
      </c>
      <c r="G21" s="105"/>
      <c r="H21" s="105"/>
      <c r="I21" s="105"/>
    </row>
    <row r="22" spans="2:10" ht="18">
      <c r="B22" s="65" t="s">
        <v>84</v>
      </c>
      <c r="C22" s="65"/>
      <c r="D22" s="65"/>
      <c r="E22" s="65"/>
      <c r="F22" s="106" t="s">
        <v>95</v>
      </c>
      <c r="G22" s="106"/>
      <c r="H22" s="106"/>
      <c r="I22" s="106"/>
    </row>
  </sheetData>
  <mergeCells count="6">
    <mergeCell ref="B4:K4"/>
    <mergeCell ref="L4:N4"/>
    <mergeCell ref="J15:K15"/>
    <mergeCell ref="B18:I18"/>
    <mergeCell ref="B20:E20"/>
    <mergeCell ref="B19:E19"/>
  </mergeCells>
  <pageMargins left="0.7" right="0.7" top="0.75" bottom="0.75" header="0.3" footer="0.3"/>
  <pageSetup paperSize="9" orientation="portrait" r:id="rId1"/>
  <ignoredErrors>
    <ignoredError sqref="E8:E11 E12:E14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PORTADA DE PRUEBA</vt:lpstr>
      <vt:lpstr>PREGUNTA 1</vt:lpstr>
      <vt:lpstr>PREGUNTA 2</vt:lpstr>
      <vt:lpstr>PREGUNTA 3</vt:lpstr>
      <vt:lpstr>PREGUNTA 4</vt:lpstr>
      <vt:lpstr>HERMANOS</vt:lpstr>
      <vt:lpstr>TALVAC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2023-05-16T14:03:51Z</dcterms:created>
  <dcterms:modified xsi:type="dcterms:W3CDTF">2023-05-29T12:16:01Z</dcterms:modified>
</cp:coreProperties>
</file>