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2"/>
  <c r="E21"/>
  <c r="G12"/>
  <c r="G8"/>
  <c r="G9"/>
  <c r="G10"/>
  <c r="G11"/>
  <c r="G7"/>
  <c r="F9"/>
  <c r="F10" s="1"/>
  <c r="F11" s="1"/>
  <c r="F8"/>
  <c r="E11"/>
  <c r="E8"/>
  <c r="E9"/>
  <c r="E10"/>
  <c r="E7"/>
  <c r="M15" i="1"/>
  <c r="C12" i="2"/>
  <c r="D9"/>
  <c r="D10"/>
  <c r="D11" s="1"/>
  <c r="D8"/>
  <c r="G22" i="1"/>
  <c r="G21"/>
  <c r="G20"/>
  <c r="N17"/>
  <c r="N18" s="1"/>
  <c r="N19" s="1"/>
  <c r="N20" s="1"/>
  <c r="N16"/>
  <c r="M16"/>
  <c r="M17"/>
  <c r="M18"/>
  <c r="M19"/>
  <c r="M20"/>
  <c r="L16"/>
  <c r="L17" s="1"/>
  <c r="K16"/>
  <c r="K17"/>
  <c r="K18"/>
  <c r="K19"/>
  <c r="K20"/>
  <c r="K15"/>
  <c r="P16"/>
  <c r="P15"/>
  <c r="L18" l="1"/>
  <c r="L19" s="1"/>
  <c r="L20" s="1"/>
  <c r="K21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<sst xmlns="http://schemas.openxmlformats.org/spreadsheetml/2006/main" count="51" uniqueCount="50">
  <si>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</si>
  <si>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</si>
  <si>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</si>
  <si>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</si>
  <si>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</si>
  <si>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</si>
  <si>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</si>
  <si>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</si>
  <si>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</si>
  <si>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</si>
  <si>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</si>
  <si>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</si>
  <si>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</si>
  <si>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</si>
  <si>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</si>
  <si>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</si>
  <si>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</si>
  <si>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</si>
  <si>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</si>
  <si>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</si>
  <si>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</si>
  <si>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</si>
  <si>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</si>
  <si>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</si>
  <si>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</si>
  <si>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</si>
  <si>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</si>
  <si>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</si>
  <si>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</si>
  <si>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</si>
  <si>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</si>
  <si>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</si>
  <si>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</si>
  <si>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</si>
  <si>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total=</t>
  </si>
  <si>
    <t>6 trabajadores fabricaron 5 piezas</t>
  </si>
  <si>
    <t>28 trabajadores fabricaron a lo mas 6 piezas</t>
  </si>
  <si>
    <t>el 13% de los trabajadores fabrico 5 piezas</t>
  </si>
  <si>
    <t>el 58% de los trabajadores fabricaron a lo mas 6 piezas</t>
  </si>
  <si>
    <t>la mitad de los trabajadores fabrica a lo mas 6 piezas</t>
  </si>
  <si>
    <t>La mayoria de los trabajadores fabrica 4 piezas</t>
  </si>
  <si>
    <t>el promedio de los trabajadores realiza 6 piezas</t>
  </si>
  <si>
    <t>5 familias tienen 3 hijos</t>
  </si>
  <si>
    <t>42 familias tienen a lo mas 2 hijos</t>
  </si>
  <si>
    <t>el 28% de las familias tienen 1 hijo</t>
  </si>
  <si>
    <t>el 84% de las familias tienen a lo mas 2 hijos</t>
  </si>
  <si>
    <t>xi*fi</t>
  </si>
  <si>
    <t>la mitad de Las familias tienen a lo mas 2 hijos</t>
  </si>
  <si>
    <t>el promedio de las familias tienen 2 hijos</t>
  </si>
  <si>
    <t>la mayoria de las familias tienen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</si>
</sst>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5" borderId="1" xfId="0" applyFill="1" applyBorder="1"/>
    <xf numFmtId="0" fontId="15" fillId="6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0" borderId="6" xfId="0" applyBorder="1"/>
    <xf numFmtId="9" fontId="0" fillId="0" borderId="1" xfId="1" applyFont="1" applyBorder="1"/>
    <xf numFmtId="9" fontId="0" fillId="0" borderId="1" xfId="0" applyNumberFormat="1" applyBorder="1"/>
    <xf numFmtId="0" fontId="0" fillId="7" borderId="1" xfId="0" applyFill="1" applyBorder="1" applyAlignment="1">
      <alignment horizontal="center" vertical="center"/>
    </xf>
    <xf numFmtId="0" fontId="5" fillId="5" borderId="0" xfId="0" applyFont="1" applyFill="1"/>
    <xf numFmtId="0" fontId="6" fillId="5" borderId="0" xfId="0" applyFont="1" applyFill="1"/>
    <xf numFmtId="0" fontId="0" fillId="5" borderId="0" xfId="0" applyFill="1"/>
    <xf numFmtId="0" fontId="5" fillId="8" borderId="0" xfId="0" applyFont="1" applyFill="1"/>
    <xf numFmtId="0" fontId="6" fillId="8" borderId="0" xfId="0" applyFont="1" applyFill="1"/>
    <xf numFmtId="0" fontId="0" fillId="8" borderId="0" xfId="0" applyFill="1"/>
    <xf numFmtId="0" fontId="0" fillId="8" borderId="1" xfId="0" applyFill="1" applyBorder="1"/>
    <xf numFmtId="9" fontId="0" fillId="10" borderId="1" xfId="1" applyFont="1" applyFill="1" applyBorder="1"/>
    <xf numFmtId="0" fontId="5" fillId="10" borderId="0" xfId="0" applyFont="1" applyFill="1"/>
    <xf numFmtId="0" fontId="6" fillId="10" borderId="0" xfId="0" applyFont="1" applyFill="1"/>
    <xf numFmtId="0" fontId="0" fillId="10" borderId="0" xfId="0" applyFill="1"/>
    <xf numFmtId="9" fontId="0" fillId="11" borderId="1" xfId="0" applyNumberFormat="1" applyFill="1" applyBorder="1"/>
    <xf numFmtId="0" fontId="5" fillId="11" borderId="0" xfId="0" applyFont="1" applyFill="1"/>
    <xf numFmtId="0" fontId="6" fillId="11" borderId="0" xfId="0" applyFont="1" applyFill="1"/>
    <xf numFmtId="0" fontId="0" fillId="11" borderId="0" xfId="0" applyFill="1"/>
    <xf numFmtId="2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0" fontId="3" fillId="11" borderId="4" xfId="0" applyFont="1" applyFill="1" applyBorder="1" applyAlignment="1">
      <alignment horizontal="center" vertical="center" wrapText="1" readingOrder="1"/>
    </xf>
    <xf numFmtId="0" fontId="10" fillId="7" borderId="4" xfId="0" applyFont="1" applyFill="1" applyBorder="1" applyAlignment="1">
      <alignment horizontal="center" vertical="center" wrapText="1" readingOrder="1"/>
    </xf>
    <xf numFmtId="0" fontId="6" fillId="7" borderId="0" xfId="0" applyFont="1" applyFill="1"/>
    <xf numFmtId="0" fontId="6" fillId="9" borderId="0" xfId="0" applyFont="1" applyFill="1"/>
    <xf numFmtId="9" fontId="10" fillId="12" borderId="3" xfId="1" applyFont="1" applyFill="1" applyBorder="1" applyAlignment="1">
      <alignment horizontal="center" vertical="center" wrapText="1" readingOrder="1"/>
    </xf>
    <xf numFmtId="0" fontId="6" fillId="12" borderId="0" xfId="0" applyFont="1" applyFill="1"/>
    <xf numFmtId="0" fontId="6" fillId="13" borderId="0" xfId="0" applyFont="1" applyFill="1"/>
    <xf numFmtId="0" fontId="8" fillId="2" borderId="7" xfId="0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13" borderId="9" xfId="0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1" fontId="0" fillId="0" borderId="0" xfId="0" applyNumberFormat="1"/>
    <xf numFmtId="9" fontId="0" fillId="0" borderId="0" xfId="0" applyNumberFormat="1"/>
    <xf numFmtId="0" fontId="0" fillId="0" borderId="0" xfId="0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4"/>
  <sheetViews>
    <sheetView topLeftCell="B13" zoomScale="82" zoomScaleNormal="82" workbookViewId="0">
      <selection activeCell="H22" sqref="H22"/>
    </sheetView>
  </sheetViews>
  <sheetFormatPr baseColWidth="10" defaultRowHeight="15.75"/>
  <cols>
    <col min="7" max="7" width="12.125" bestFit="1" customWidth="1"/>
    <col min="10" max="10" width="13.125" customWidth="1"/>
    <col min="11" max="11" width="16.375" customWidth="1"/>
    <col min="12" max="12" width="16.125" customWidth="1"/>
    <col min="13" max="13" width="15.25" customWidth="1"/>
    <col min="14" max="14" width="14.375" customWidth="1"/>
    <col min="16" max="16" width="11.1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J13" s="31" t="s">
        <v>33</v>
      </c>
      <c r="K13" s="32" t="s">
        <v>29</v>
      </c>
      <c r="L13" s="32" t="s">
        <v>30</v>
      </c>
      <c r="M13" s="32" t="s">
        <v>31</v>
      </c>
      <c r="N13" s="32" t="s">
        <v>32</v>
      </c>
      <c r="O13" s="27"/>
    </row>
    <row r="14" spans="2:20" ht="18">
      <c r="C14" s="3" t="s">
        <v>1</v>
      </c>
      <c r="J14" s="30" t="s">
        <v>24</v>
      </c>
      <c r="K14" s="30" t="s">
        <v>25</v>
      </c>
      <c r="L14" s="30" t="s">
        <v>26</v>
      </c>
      <c r="M14" s="30" t="s">
        <v>27</v>
      </c>
      <c r="N14" s="30" t="s">
        <v>28</v>
      </c>
      <c r="O14" s="26"/>
      <c r="P14" s="26"/>
    </row>
    <row r="15" spans="2:20" ht="18.75">
      <c r="B15" s="4">
        <v>1</v>
      </c>
      <c r="C15" s="6" t="s">
        <v>2</v>
      </c>
      <c r="D15" s="6"/>
      <c r="E15" s="6"/>
      <c r="F15" s="7"/>
      <c r="J15" s="25">
        <v>4</v>
      </c>
      <c r="K15" s="25">
        <f>COUNTIF(Piezas,J15)</f>
        <v>12</v>
      </c>
      <c r="L15" s="25">
        <v>12</v>
      </c>
      <c r="M15" s="34">
        <f>K15/$K$21</f>
        <v>0.25</v>
      </c>
      <c r="N15" s="35">
        <v>0.25</v>
      </c>
      <c r="O15" s="26"/>
      <c r="P15" s="26">
        <f>MIN(Piezas)</f>
        <v>4</v>
      </c>
    </row>
    <row r="16" spans="2:20" ht="21">
      <c r="B16" s="4">
        <v>2</v>
      </c>
      <c r="C16" s="5" t="s">
        <v>6</v>
      </c>
      <c r="D16" s="6"/>
      <c r="E16" s="37" t="s">
        <v>35</v>
      </c>
      <c r="F16" s="38"/>
      <c r="G16" s="39"/>
      <c r="J16" s="25">
        <v>5</v>
      </c>
      <c r="K16" s="29">
        <f>COUNTIF(Piezas,J16)</f>
        <v>6</v>
      </c>
      <c r="L16" s="25">
        <f>L15+K16</f>
        <v>18</v>
      </c>
      <c r="M16" s="44">
        <f t="shared" ref="M16:M20" si="0">K16/$K$21</f>
        <v>0.125</v>
      </c>
      <c r="N16" s="35">
        <f>N15+M16</f>
        <v>0.375</v>
      </c>
      <c r="O16" s="26"/>
      <c r="P16" s="26">
        <f>MAX(Piezas)</f>
        <v>9</v>
      </c>
    </row>
    <row r="17" spans="2:16" ht="18.75">
      <c r="B17" s="4">
        <v>3</v>
      </c>
      <c r="C17" s="5" t="s">
        <v>7</v>
      </c>
      <c r="D17" s="6"/>
      <c r="E17" s="40" t="s">
        <v>36</v>
      </c>
      <c r="F17" s="41"/>
      <c r="G17" s="42"/>
      <c r="H17" s="42"/>
      <c r="J17" s="25">
        <v>6</v>
      </c>
      <c r="K17" s="25">
        <f>COUNTIF(Piezas,J17)</f>
        <v>10</v>
      </c>
      <c r="L17" s="43">
        <f t="shared" ref="L17:L20" si="1">L16+K17</f>
        <v>28</v>
      </c>
      <c r="M17" s="34">
        <f t="shared" si="0"/>
        <v>0.20833333333333334</v>
      </c>
      <c r="N17" s="48">
        <f t="shared" ref="N17:N20" si="2">N16+M17</f>
        <v>0.58333333333333337</v>
      </c>
      <c r="O17" s="26"/>
      <c r="P17" s="26"/>
    </row>
    <row r="18" spans="2:16" ht="21">
      <c r="B18" s="4">
        <v>4</v>
      </c>
      <c r="C18" s="5" t="s">
        <v>8</v>
      </c>
      <c r="D18" s="6"/>
      <c r="E18" s="45" t="s">
        <v>37</v>
      </c>
      <c r="F18" s="46"/>
      <c r="G18" s="47"/>
      <c r="H18" s="47"/>
      <c r="J18" s="25">
        <v>7</v>
      </c>
      <c r="K18" s="25">
        <f>COUNTIF(Piezas,J18)</f>
        <v>8</v>
      </c>
      <c r="L18" s="25">
        <f>L17+K18</f>
        <v>36</v>
      </c>
      <c r="M18" s="34">
        <f t="shared" si="0"/>
        <v>0.16666666666666666</v>
      </c>
      <c r="N18" s="35">
        <f t="shared" si="2"/>
        <v>0.75</v>
      </c>
      <c r="O18" s="26"/>
      <c r="P18" s="26"/>
    </row>
    <row r="19" spans="2:16" ht="21">
      <c r="B19" s="4">
        <v>5</v>
      </c>
      <c r="C19" s="5" t="s">
        <v>9</v>
      </c>
      <c r="D19" s="6"/>
      <c r="E19" s="49" t="s">
        <v>38</v>
      </c>
      <c r="F19" s="50"/>
      <c r="G19" s="51"/>
      <c r="H19" s="51"/>
      <c r="I19" s="51"/>
      <c r="J19" s="33">
        <v>8</v>
      </c>
      <c r="K19" s="25">
        <f>COUNTIF(Piezas,J19)</f>
        <v>4</v>
      </c>
      <c r="L19" s="25">
        <f t="shared" si="1"/>
        <v>40</v>
      </c>
      <c r="M19" s="34">
        <f t="shared" si="0"/>
        <v>8.3333333333333329E-2</v>
      </c>
      <c r="N19" s="35">
        <f t="shared" si="2"/>
        <v>0.83333333333333337</v>
      </c>
      <c r="O19" s="26"/>
      <c r="P19" s="26"/>
    </row>
    <row r="20" spans="2:16" ht="95.25">
      <c r="B20" s="4">
        <v>6</v>
      </c>
      <c r="C20" s="6" t="s">
        <v>4</v>
      </c>
      <c r="D20" s="6"/>
      <c r="E20" s="6"/>
      <c r="F20" s="7"/>
      <c r="G20">
        <f>MEDIAN(Piezas)</f>
        <v>6</v>
      </c>
      <c r="H20" s="27" t="s">
        <v>39</v>
      </c>
      <c r="J20" s="25">
        <v>9</v>
      </c>
      <c r="K20" s="25">
        <f>COUNTIF(Piezas,J20)</f>
        <v>8</v>
      </c>
      <c r="L20" s="25">
        <f t="shared" si="1"/>
        <v>48</v>
      </c>
      <c r="M20" s="34">
        <f t="shared" si="0"/>
        <v>0.16666666666666666</v>
      </c>
      <c r="N20" s="35">
        <f t="shared" si="2"/>
        <v>1</v>
      </c>
      <c r="O20" s="26"/>
      <c r="P20" s="26"/>
    </row>
    <row r="21" spans="2:16" ht="79.5">
      <c r="B21" s="4">
        <v>7</v>
      </c>
      <c r="C21" s="6" t="s">
        <v>5</v>
      </c>
      <c r="D21" s="6"/>
      <c r="E21" s="6"/>
      <c r="F21" s="7"/>
      <c r="G21">
        <f>MODE(Piezas)</f>
        <v>4</v>
      </c>
      <c r="H21" s="27" t="s">
        <v>40</v>
      </c>
      <c r="J21" s="36" t="s">
        <v>34</v>
      </c>
      <c r="K21" s="36">
        <f>SUM(K15:K20)</f>
        <v>48</v>
      </c>
      <c r="L21" s="26"/>
      <c r="M21" s="26"/>
      <c r="N21" s="26"/>
      <c r="O21" s="26"/>
      <c r="P21" s="26"/>
    </row>
    <row r="22" spans="2:16" ht="79.5">
      <c r="B22" s="4">
        <v>8</v>
      </c>
      <c r="C22" s="5" t="s">
        <v>3</v>
      </c>
      <c r="D22" s="7"/>
      <c r="E22" s="7"/>
      <c r="F22" s="7"/>
      <c r="G22" s="52">
        <f>AVERAGE(Piezas)</f>
        <v>6.208333333333333</v>
      </c>
      <c r="H22" s="28" t="s">
        <v>41</v>
      </c>
      <c r="J22" s="26"/>
      <c r="K22" s="26"/>
      <c r="L22" s="26"/>
      <c r="M22" s="26"/>
      <c r="N22" s="26"/>
      <c r="O22" s="26"/>
      <c r="P22" s="26"/>
    </row>
    <row r="23" spans="2:16" ht="18.75">
      <c r="C23" s="7"/>
      <c r="D23" s="7"/>
      <c r="E23" s="7"/>
      <c r="F23" s="7"/>
      <c r="J23" s="26"/>
      <c r="K23" s="26"/>
      <c r="L23" s="26"/>
      <c r="M23" s="26"/>
      <c r="N23" s="26"/>
      <c r="O23" s="26"/>
      <c r="P23" s="26"/>
    </row>
    <row r="24" spans="2:16">
      <c r="J24" s="26"/>
      <c r="K24" s="26"/>
      <c r="L24" s="26"/>
      <c r="M24" s="26"/>
      <c r="N24" s="26"/>
      <c r="O24" s="26"/>
      <c r="P24" s="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6" zoomScale="89" zoomScaleNormal="89" workbookViewId="0">
      <selection activeCell="G24" sqref="G24"/>
    </sheetView>
  </sheetViews>
  <sheetFormatPr baseColWidth="10" defaultRowHeight="15.75"/>
  <cols>
    <col min="5" max="5" width="16.62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61" t="s">
        <v>22</v>
      </c>
      <c r="G6" s="65" t="s">
        <v>46</v>
      </c>
    </row>
    <row r="7" spans="1:9" ht="18.75" thickBot="1">
      <c r="B7" s="11">
        <v>0</v>
      </c>
      <c r="C7" s="11">
        <v>8</v>
      </c>
      <c r="D7" s="12">
        <v>8</v>
      </c>
      <c r="E7" s="53">
        <f>C7/$C$12</f>
        <v>0.16</v>
      </c>
      <c r="F7" s="62"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8">
        <f t="shared" ref="E8:E11" si="0">C8/$C$12</f>
        <v>0.28000000000000003</v>
      </c>
      <c r="F8" s="63">
        <f>F7+E8</f>
        <v>0.44000000000000006</v>
      </c>
      <c r="G8" s="25">
        <f t="shared" ref="G8:G11" si="1">B8*C8</f>
        <v>14</v>
      </c>
    </row>
    <row r="9" spans="1:9" ht="18.75" thickBot="1">
      <c r="B9" s="13">
        <v>2</v>
      </c>
      <c r="C9" s="13">
        <v>20</v>
      </c>
      <c r="D9" s="55">
        <f t="shared" ref="D9:D11" si="2">D8+C9</f>
        <v>42</v>
      </c>
      <c r="E9" s="53">
        <f t="shared" si="0"/>
        <v>0.4</v>
      </c>
      <c r="F9" s="64">
        <f t="shared" ref="F9:F11" si="3">F8+E9</f>
        <v>0.84000000000000008</v>
      </c>
      <c r="G9" s="25">
        <f t="shared" si="1"/>
        <v>40</v>
      </c>
    </row>
    <row r="10" spans="1:9" ht="18.75" thickBot="1">
      <c r="B10" s="13">
        <v>3</v>
      </c>
      <c r="C10" s="54">
        <v>5</v>
      </c>
      <c r="D10" s="14">
        <f t="shared" si="2"/>
        <v>47</v>
      </c>
      <c r="E10" s="53">
        <f t="shared" si="0"/>
        <v>0.1</v>
      </c>
      <c r="F10" s="63">
        <f t="shared" si="3"/>
        <v>0.94000000000000006</v>
      </c>
      <c r="G10" s="2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53">
        <f t="shared" si="0"/>
        <v>0.06</v>
      </c>
      <c r="F11" s="63">
        <f t="shared" si="3"/>
        <v>1</v>
      </c>
      <c r="G11" s="25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57" t="s">
        <v>42</v>
      </c>
      <c r="E17" s="57"/>
      <c r="F17" s="5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56" t="s">
        <v>43</v>
      </c>
      <c r="E18" s="56"/>
      <c r="F18" s="56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59" t="s">
        <v>44</v>
      </c>
      <c r="E19" s="59"/>
      <c r="F19" s="59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60" t="s">
        <v>45</v>
      </c>
      <c r="E20" s="60"/>
      <c r="F20" s="60"/>
      <c r="G20" s="60"/>
      <c r="H20" s="7"/>
      <c r="I20" s="7"/>
    </row>
    <row r="21" spans="1:9" ht="18.75">
      <c r="A21" s="21">
        <v>6</v>
      </c>
      <c r="B21" s="6" t="s">
        <v>19</v>
      </c>
      <c r="E21" s="66">
        <f>G12/C12</f>
        <v>1.62</v>
      </c>
      <c r="F21" s="68" t="s">
        <v>48</v>
      </c>
    </row>
    <row r="22" spans="1:9" ht="18.75">
      <c r="A22" s="21">
        <v>7</v>
      </c>
      <c r="B22" s="6" t="s">
        <v>20</v>
      </c>
      <c r="E22">
        <f>MAX(C7:C11)</f>
        <v>20</v>
      </c>
      <c r="F22" s="68" t="s">
        <v>49</v>
      </c>
    </row>
    <row r="23" spans="1:9" ht="18.75">
      <c r="A23" s="21">
        <v>8</v>
      </c>
      <c r="B23" s="6" t="s">
        <v>21</v>
      </c>
      <c r="E23" s="67">
        <v>0.44</v>
      </c>
      <c r="F23" s="6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2022-05-13T13:06:34Z</dcterms:modified>
</cp:coreProperties>
</file>