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Agustina\Downloads\"/>
    </mc:Choice>
  </mc:AlternateContent>
  <xr:revisionPtr revIDLastSave="0" documentId="13_ncr:1_{75BBBDF8-28AB-4180-9357-3D7DFA1CB88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J7" i="3"/>
  <c r="K19" i="3"/>
  <c r="K25" i="3"/>
  <c r="K23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15" i="3"/>
  <c r="K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H27" i="1"/>
  <c r="H30" i="1"/>
  <c r="H34" i="1"/>
  <c r="H31" i="1"/>
  <c r="H32" i="1"/>
  <c r="H33" i="1"/>
  <c r="H28" i="1"/>
  <c r="H29" i="1"/>
  <c r="I7" i="3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<sst xmlns="http://schemas.openxmlformats.org/spreadsheetml/2006/main" count="87" uniqueCount="70">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</sst>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5" zoomScaleNormal="100" workbookViewId="0">
      <selection activeCell="H27" sqref="H27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">
      <c r="B25" s="8"/>
      <c r="C25" s="8"/>
      <c r="D25" s="10">
        <v>0.35</v>
      </c>
      <c r="E25" s="10">
        <v>0.25</v>
      </c>
      <c r="F25" s="10">
        <v>0.1</v>
      </c>
      <c r="G25" s="10">
        <v>0.3</v>
      </c>
      <c r="H25" s="8"/>
    </row>
    <row r="26" spans="1:11" ht="30" customHeight="1" thickBot="1" x14ac:dyDescent="0.3">
      <c r="B26" s="11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3" t="s">
        <v>13</v>
      </c>
    </row>
    <row r="27" spans="1:11" ht="30" customHeight="1" thickBot="1" x14ac:dyDescent="0.3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8">
        <f>D27*$D$25+E27*$E$25+F27*$F$25+G27*$G$25</f>
        <v>8.3550000000000004</v>
      </c>
    </row>
    <row r="28" spans="1:11" ht="30" customHeight="1" thickBot="1" x14ac:dyDescent="0.3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8">
        <f>D28*$D$25+E28*$E$25+F28*$F$25+G28*$G$25</f>
        <v>8.0150000000000006</v>
      </c>
    </row>
    <row r="29" spans="1:11" ht="30" customHeight="1" thickBot="1" x14ac:dyDescent="0.3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8">
        <f>D29*$D$25+E29*$E$25+F29*$F$25+G29*$G$25</f>
        <v>8.004999999999999</v>
      </c>
    </row>
    <row r="30" spans="1:11" ht="30" customHeight="1" thickBot="1" x14ac:dyDescent="0.3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30" customHeight="1" thickBot="1" x14ac:dyDescent="0.3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1" ht="30" customHeight="1" thickBot="1" x14ac:dyDescent="0.3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30" customHeight="1" thickBot="1" x14ac:dyDescent="0.3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5">
        <f>D33*$D$25+E33*$E$25+F33*$F$25+G33*$G$25</f>
        <v>6.84</v>
      </c>
    </row>
    <row r="34" spans="2:8" ht="30" customHeight="1" thickBot="1" x14ac:dyDescent="0.3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5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xmlns:xlrd2="http://schemas.microsoft.com/office/spreadsheetml/2017/richdata2" ref="B27:H34">
    <sortCondition descending="1" ref="H26:H34"/>
  </sortState>
  <mergeCells count="1">
    <mergeCell ref="A3:A13"/>
  </mergeCells>
  <conditionalFormatting sqref="H27:H34">
    <cfRule type="cellIs" dxfId="2" priority="2" operator="greaterThan">
      <formula>8</formula>
    </cfRule>
  </conditionalFormatting>
  <conditionalFormatting sqref="D27:H34">
    <cfRule type="cellIs" dxfId="0" priority="1" operator="lessThan">
      <formula>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topLeftCell="A14" zoomScale="80" zoomScaleNormal="80" workbookViewId="0">
      <selection activeCell="O8" sqref="O8"/>
    </sheetView>
  </sheetViews>
  <sheetFormatPr baseColWidth="10" defaultRowHeight="15.75" x14ac:dyDescent="0.25"/>
  <cols>
    <col min="3" max="3" width="12.125" bestFit="1" customWidth="1"/>
    <col min="6" max="6" width="13.25" bestFit="1" customWidth="1"/>
    <col min="10" max="10" width="18.625" bestFit="1" customWidth="1"/>
    <col min="12" max="12" width="10.25" bestFit="1" customWidth="1"/>
    <col min="13" max="13" width="14.375" bestFit="1" customWidth="1"/>
  </cols>
  <sheetData>
    <row r="4" spans="2:13" x14ac:dyDescent="0.25">
      <c r="F4" s="8" t="s">
        <v>30</v>
      </c>
      <c r="G4" s="8"/>
      <c r="H4" s="8"/>
      <c r="I4" s="9">
        <v>0.6</v>
      </c>
      <c r="J4" s="8"/>
      <c r="K4" s="9">
        <v>0.4</v>
      </c>
    </row>
    <row r="5" spans="2:13" ht="16.5" thickBot="1" x14ac:dyDescent="0.3"/>
    <row r="6" spans="2:13" ht="24.95" customHeight="1" thickBot="1" x14ac:dyDescent="0.3">
      <c r="B6" s="23" t="s">
        <v>31</v>
      </c>
      <c r="C6" s="24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2" t="s">
        <v>41</v>
      </c>
    </row>
    <row r="7" spans="2:13" ht="24.95" customHeight="1" thickBot="1" x14ac:dyDescent="0.3">
      <c r="B7" s="17" t="s">
        <v>14</v>
      </c>
      <c r="C7" s="17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16">
        <f>AVERAGE(D7:H7)</f>
        <v>8.08</v>
      </c>
      <c r="J7" s="16" t="str">
        <f>IF(I7&gt;=8,"EXIMIDO","RINDE EXAMEN")</f>
        <v>EXIMIDO</v>
      </c>
      <c r="K7" s="16">
        <f>I7</f>
        <v>8.08</v>
      </c>
      <c r="L7" s="19">
        <f>I7*$I$4+K7*$K$4</f>
        <v>8.08</v>
      </c>
      <c r="M7" s="16" t="str">
        <f>IF(K7&gt;=8,"APROBADO","REPROBADO")</f>
        <v>APROBADO</v>
      </c>
    </row>
    <row r="8" spans="2:13" ht="24.95" customHeight="1" thickBot="1" x14ac:dyDescent="0.3">
      <c r="B8" s="14" t="s">
        <v>16</v>
      </c>
      <c r="C8" s="14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15">
        <f t="shared" ref="I8:I25" si="0">AVERAGE(D8:H8)</f>
        <v>5.4799999999999995</v>
      </c>
      <c r="J8" s="16" t="str">
        <f t="shared" ref="J8:J25" si="1">IF(I8&gt;=8,"EXIMIDO","RINDE EXAMEN")</f>
        <v>RINDE EXAMEN</v>
      </c>
      <c r="K8" s="15">
        <v>8.4</v>
      </c>
      <c r="L8" s="19">
        <f t="shared" ref="L8:L25" si="2">I8*$I$4+K8*$K$4</f>
        <v>6.6479999999999997</v>
      </c>
      <c r="M8" s="16" t="str">
        <f t="shared" ref="M8:M25" si="3">IF(K8&gt;=8,"APROBADO","REPROBADO")</f>
        <v>APROBADO</v>
      </c>
    </row>
    <row r="9" spans="2:13" ht="24.95" customHeight="1" thickBot="1" x14ac:dyDescent="0.3">
      <c r="B9" s="14" t="s">
        <v>18</v>
      </c>
      <c r="C9" s="14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15">
        <f t="shared" si="0"/>
        <v>6.9799999999999995</v>
      </c>
      <c r="J9" s="16" t="str">
        <f t="shared" si="1"/>
        <v>RINDE EXAMEN</v>
      </c>
      <c r="K9" s="15">
        <v>9</v>
      </c>
      <c r="L9" s="19">
        <f t="shared" si="2"/>
        <v>7.7880000000000003</v>
      </c>
      <c r="M9" s="16" t="str">
        <f t="shared" si="3"/>
        <v>APROBADO</v>
      </c>
    </row>
    <row r="10" spans="2:13" ht="24.95" customHeight="1" thickBot="1" x14ac:dyDescent="0.3">
      <c r="B10" s="14" t="s">
        <v>20</v>
      </c>
      <c r="C10" s="14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15">
        <f t="shared" si="0"/>
        <v>6.9</v>
      </c>
      <c r="J10" s="16" t="str">
        <f t="shared" si="1"/>
        <v>RINDE EXAMEN</v>
      </c>
      <c r="K10" s="15">
        <v>7.5</v>
      </c>
      <c r="L10" s="19">
        <f t="shared" si="2"/>
        <v>7.14</v>
      </c>
      <c r="M10" s="16" t="str">
        <f t="shared" si="3"/>
        <v>REPROBADO</v>
      </c>
    </row>
    <row r="11" spans="2:13" ht="24.95" customHeight="1" thickBot="1" x14ac:dyDescent="0.3">
      <c r="B11" s="14" t="s">
        <v>22</v>
      </c>
      <c r="C11" s="14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15">
        <f t="shared" si="0"/>
        <v>7.0400000000000009</v>
      </c>
      <c r="J11" s="16" t="str">
        <f t="shared" si="1"/>
        <v>RINDE EXAMEN</v>
      </c>
      <c r="K11" s="15">
        <v>8.1999999999999993</v>
      </c>
      <c r="L11" s="19">
        <f t="shared" si="2"/>
        <v>7.5039999999999996</v>
      </c>
      <c r="M11" s="16" t="str">
        <f t="shared" si="3"/>
        <v>APROBADO</v>
      </c>
    </row>
    <row r="12" spans="2:13" ht="24.95" customHeight="1" thickBot="1" x14ac:dyDescent="0.3">
      <c r="B12" s="14" t="s">
        <v>24</v>
      </c>
      <c r="C12" s="14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15">
        <f t="shared" si="0"/>
        <v>7.62</v>
      </c>
      <c r="J12" s="16" t="str">
        <f t="shared" si="1"/>
        <v>RINDE EXAMEN</v>
      </c>
      <c r="K12" s="20">
        <v>9.5</v>
      </c>
      <c r="L12" s="19">
        <f t="shared" si="2"/>
        <v>8.3719999999999999</v>
      </c>
      <c r="M12" s="16" t="str">
        <f t="shared" si="3"/>
        <v>APROBADO</v>
      </c>
    </row>
    <row r="13" spans="2:13" ht="24.95" customHeight="1" thickBot="1" x14ac:dyDescent="0.3">
      <c r="B13" s="14" t="s">
        <v>26</v>
      </c>
      <c r="C13" s="14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15">
        <f t="shared" si="0"/>
        <v>6.7200000000000006</v>
      </c>
      <c r="J13" s="16" t="str">
        <f t="shared" si="1"/>
        <v>RINDE EXAMEN</v>
      </c>
      <c r="K13" s="20">
        <v>8.5</v>
      </c>
      <c r="L13" s="19">
        <f t="shared" si="2"/>
        <v>7.4320000000000004</v>
      </c>
      <c r="M13" s="16" t="str">
        <f t="shared" si="3"/>
        <v>APROBADO</v>
      </c>
    </row>
    <row r="14" spans="2:13" ht="24.95" customHeight="1" thickBot="1" x14ac:dyDescent="0.3">
      <c r="B14" s="14" t="s">
        <v>28</v>
      </c>
      <c r="C14" s="14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15">
        <f t="shared" si="0"/>
        <v>6.7</v>
      </c>
      <c r="J14" s="16" t="str">
        <f t="shared" si="1"/>
        <v>RINDE EXAMEN</v>
      </c>
      <c r="K14" s="20">
        <v>8.4</v>
      </c>
      <c r="L14" s="19">
        <f t="shared" si="2"/>
        <v>7.38</v>
      </c>
      <c r="M14" s="16" t="str">
        <f t="shared" si="3"/>
        <v>APROBADO</v>
      </c>
    </row>
    <row r="15" spans="2:13" ht="24.95" customHeight="1" thickBot="1" x14ac:dyDescent="0.3">
      <c r="B15" s="14" t="s">
        <v>57</v>
      </c>
      <c r="C15" s="14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15">
        <f t="shared" si="0"/>
        <v>8.3800000000000008</v>
      </c>
      <c r="J15" s="16" t="str">
        <f t="shared" si="1"/>
        <v>EXIMIDO</v>
      </c>
      <c r="K15" s="20">
        <f>I15</f>
        <v>8.3800000000000008</v>
      </c>
      <c r="L15" s="19">
        <f t="shared" si="2"/>
        <v>8.3800000000000008</v>
      </c>
      <c r="M15" s="16" t="str">
        <f t="shared" si="3"/>
        <v>APROBADO</v>
      </c>
    </row>
    <row r="16" spans="2:13" ht="24.95" customHeight="1" thickBot="1" x14ac:dyDescent="0.3">
      <c r="B16" s="14" t="s">
        <v>58</v>
      </c>
      <c r="C16" s="14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15">
        <f t="shared" si="0"/>
        <v>7.9599999999999991</v>
      </c>
      <c r="J16" s="16" t="str">
        <f t="shared" si="1"/>
        <v>RINDE EXAMEN</v>
      </c>
      <c r="K16" s="20">
        <v>7.9</v>
      </c>
      <c r="L16" s="19">
        <f t="shared" si="2"/>
        <v>7.9359999999999991</v>
      </c>
      <c r="M16" s="16" t="str">
        <f t="shared" si="3"/>
        <v>REPROBADO</v>
      </c>
    </row>
    <row r="17" spans="2:13" ht="24.95" customHeight="1" thickBot="1" x14ac:dyDescent="0.3">
      <c r="B17" s="17" t="s">
        <v>59</v>
      </c>
      <c r="C17" s="17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16">
        <f t="shared" si="0"/>
        <v>6.1</v>
      </c>
      <c r="J17" s="16" t="str">
        <f t="shared" si="1"/>
        <v>RINDE EXAMEN</v>
      </c>
      <c r="K17" s="19">
        <v>8.9</v>
      </c>
      <c r="L17" s="19">
        <f t="shared" si="2"/>
        <v>7.2200000000000006</v>
      </c>
      <c r="M17" s="16" t="str">
        <f t="shared" si="3"/>
        <v>APROBADO</v>
      </c>
    </row>
    <row r="18" spans="2:13" ht="24.95" customHeight="1" thickBot="1" x14ac:dyDescent="0.3">
      <c r="B18" s="14" t="s">
        <v>60</v>
      </c>
      <c r="C18" s="14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15">
        <f t="shared" si="0"/>
        <v>4.6599999999999993</v>
      </c>
      <c r="J18" s="16" t="str">
        <f t="shared" si="1"/>
        <v>RINDE EXAMEN</v>
      </c>
      <c r="K18" s="20">
        <v>4.5</v>
      </c>
      <c r="L18" s="19">
        <f t="shared" si="2"/>
        <v>4.5959999999999992</v>
      </c>
      <c r="M18" s="16" t="str">
        <f t="shared" si="3"/>
        <v>REPROBADO</v>
      </c>
    </row>
    <row r="19" spans="2:13" ht="24.95" customHeight="1" thickBot="1" x14ac:dyDescent="0.3">
      <c r="B19" s="14" t="s">
        <v>61</v>
      </c>
      <c r="C19" s="14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15">
        <f t="shared" si="0"/>
        <v>8.0400000000000009</v>
      </c>
      <c r="J19" s="16" t="str">
        <f t="shared" si="1"/>
        <v>EXIMIDO</v>
      </c>
      <c r="K19" s="20">
        <f>I19</f>
        <v>8.0400000000000009</v>
      </c>
      <c r="L19" s="19">
        <f t="shared" si="2"/>
        <v>8.0400000000000009</v>
      </c>
      <c r="M19" s="16" t="str">
        <f t="shared" si="3"/>
        <v>APROBADO</v>
      </c>
    </row>
    <row r="20" spans="2:13" ht="24.95" customHeight="1" thickBot="1" x14ac:dyDescent="0.3">
      <c r="B20" s="14" t="s">
        <v>62</v>
      </c>
      <c r="C20" s="14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15">
        <f t="shared" si="0"/>
        <v>4.4800000000000004</v>
      </c>
      <c r="J20" s="16" t="str">
        <f t="shared" si="1"/>
        <v>RINDE EXAMEN</v>
      </c>
      <c r="K20" s="20">
        <v>4.8</v>
      </c>
      <c r="L20" s="19">
        <f t="shared" si="2"/>
        <v>4.6080000000000005</v>
      </c>
      <c r="M20" s="16" t="str">
        <f t="shared" si="3"/>
        <v>REPROBADO</v>
      </c>
    </row>
    <row r="21" spans="2:13" ht="24.95" customHeight="1" thickBot="1" x14ac:dyDescent="0.3">
      <c r="B21" s="14" t="s">
        <v>63</v>
      </c>
      <c r="C21" s="14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15">
        <f t="shared" si="0"/>
        <v>4.16</v>
      </c>
      <c r="J21" s="16" t="str">
        <f t="shared" si="1"/>
        <v>RINDE EXAMEN</v>
      </c>
      <c r="K21" s="20">
        <v>5.5</v>
      </c>
      <c r="L21" s="19">
        <f t="shared" si="2"/>
        <v>4.6959999999999997</v>
      </c>
      <c r="M21" s="16" t="str">
        <f t="shared" si="3"/>
        <v>REPROBADO</v>
      </c>
    </row>
    <row r="22" spans="2:13" ht="24.95" customHeight="1" thickBot="1" x14ac:dyDescent="0.3">
      <c r="B22" s="17" t="s">
        <v>64</v>
      </c>
      <c r="C22" s="17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16">
        <f t="shared" si="0"/>
        <v>6.7799999999999994</v>
      </c>
      <c r="J22" s="16" t="str">
        <f t="shared" si="1"/>
        <v>RINDE EXAMEN</v>
      </c>
      <c r="K22" s="19">
        <v>9.4</v>
      </c>
      <c r="L22" s="19">
        <f t="shared" si="2"/>
        <v>7.8279999999999994</v>
      </c>
      <c r="M22" s="16" t="str">
        <f t="shared" si="3"/>
        <v>APROBADO</v>
      </c>
    </row>
    <row r="23" spans="2:13" ht="24.95" customHeight="1" thickBot="1" x14ac:dyDescent="0.3">
      <c r="B23" s="17" t="s">
        <v>65</v>
      </c>
      <c r="C23" s="17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16">
        <f t="shared" si="0"/>
        <v>8.58</v>
      </c>
      <c r="J23" s="16" t="str">
        <f t="shared" si="1"/>
        <v>EXIMIDO</v>
      </c>
      <c r="K23" s="19">
        <f>I23</f>
        <v>8.58</v>
      </c>
      <c r="L23" s="19">
        <f t="shared" si="2"/>
        <v>8.58</v>
      </c>
      <c r="M23" s="16" t="str">
        <f t="shared" si="3"/>
        <v>APROBADO</v>
      </c>
    </row>
    <row r="24" spans="2:13" ht="24.95" customHeight="1" thickBot="1" x14ac:dyDescent="0.3">
      <c r="B24" s="17" t="s">
        <v>66</v>
      </c>
      <c r="C24" s="17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16">
        <f t="shared" si="0"/>
        <v>2.4799999999999995</v>
      </c>
      <c r="J24" s="16" t="str">
        <f t="shared" si="1"/>
        <v>RINDE EXAMEN</v>
      </c>
      <c r="K24" s="19">
        <v>4.3</v>
      </c>
      <c r="L24" s="19">
        <f t="shared" si="2"/>
        <v>3.2079999999999997</v>
      </c>
      <c r="M24" s="16" t="str">
        <f t="shared" si="3"/>
        <v>REPROBADO</v>
      </c>
    </row>
    <row r="25" spans="2:13" ht="24.95" customHeight="1" thickBot="1" x14ac:dyDescent="0.3">
      <c r="B25" s="17" t="s">
        <v>67</v>
      </c>
      <c r="C25" s="17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16">
        <f t="shared" si="0"/>
        <v>8.379999999999999</v>
      </c>
      <c r="J25" s="16" t="str">
        <f t="shared" si="1"/>
        <v>EXIMIDO</v>
      </c>
      <c r="K25" s="19">
        <f>I25</f>
        <v>8.379999999999999</v>
      </c>
      <c r="L25" s="19">
        <f t="shared" si="2"/>
        <v>8.379999999999999</v>
      </c>
      <c r="M25" s="16" t="str">
        <f t="shared" si="3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AGUSTINA IGNACIA FUENTES JAQUE</cp:lastModifiedBy>
  <dcterms:created xsi:type="dcterms:W3CDTF">2022-04-04T14:02:18Z</dcterms:created>
  <dcterms:modified xsi:type="dcterms:W3CDTF">2025-05-02T15:35:45Z</dcterms:modified>
</cp:coreProperties>
</file>