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<sst xmlns="http://schemas.openxmlformats.org/spreadsheetml/2006/main" count="72" uniqueCount="45">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</sst>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7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167" fontId="0" fillId="0" borderId="0" xfId="1" applyNumberFormat="1" applyFont="1" applyAlignment="1">
      <alignment vertical="center"/>
    </xf>
    <xf numFmtId="167" fontId="0" fillId="0" borderId="0" xfId="0" applyNumberFormat="1" applyAlignment="1">
      <alignment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3"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704850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H27" sqref="H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8">
        <v>0.35</v>
      </c>
      <c r="E25" s="18">
        <v>0.25</v>
      </c>
      <c r="F25" s="18">
        <v>0.1</v>
      </c>
      <c r="G25" s="18">
        <v>0.3</v>
      </c>
    </row>
    <row r="26" spans="1:11" ht="25.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7.95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7">
        <f>D27*$D$25+E27*$E$25+F27*$F$25+G27*$G$25</f>
        <v>8.3550000000000004</v>
      </c>
    </row>
    <row r="28" spans="1:11" ht="27.95" customHeight="1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7">
        <f>D28*$D$25+E28*$E$25+F28*$F$25+G28*$G$25</f>
        <v>8.0150000000000006</v>
      </c>
    </row>
    <row r="29" spans="1:11" ht="27.95" customHeight="1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7">
        <f>D29*$D$25+E29*$E$25+F29*$F$25+G29*$G$25</f>
        <v>8.004999999999999</v>
      </c>
    </row>
    <row r="30" spans="1:11" ht="27.95" customHeight="1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7">
        <f>D30*$D$25+E30*$E$25+F30*$F$25+G30*$G$25</f>
        <v>7.5449999999999999</v>
      </c>
    </row>
    <row r="31" spans="1:11" ht="27.95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7">
        <f>D31*$D$25+E31*$E$25+F31*$F$25+G31*$G$25</f>
        <v>6.95</v>
      </c>
    </row>
    <row r="32" spans="1:11" ht="27.95" customHeight="1" thickBot="1"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7">
        <f>D32*$D$25+E32*$E$25+F32*$F$25+G32*$G$25</f>
        <v>6.9349999999999996</v>
      </c>
    </row>
    <row r="33" spans="2:8" ht="27.95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7">
        <f>D33*$D$25+E33*$E$25+F33*$F$25+G33*$G$25</f>
        <v>6.84</v>
      </c>
    </row>
    <row r="34" spans="2:8" ht="27.95" customHeight="1" thickBo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3" workbookViewId="0">
      <selection activeCell="L30" sqref="L30"/>
    </sheetView>
  </sheetViews>
  <sheetFormatPr baseColWidth="10" defaultRowHeight="15.75"/>
  <cols>
    <col min="7" max="7" width="14.125" bestFit="1" customWidth="1"/>
    <col min="9" max="9" width="12.6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/>
    <row r="28" spans="1:14" ht="32.25" thickBot="1">
      <c r="C28" s="19" t="s">
        <v>33</v>
      </c>
      <c r="D28" s="20"/>
      <c r="E28" s="21" t="s">
        <v>34</v>
      </c>
      <c r="F28" s="22" t="s">
        <v>35</v>
      </c>
      <c r="G28" s="21" t="s">
        <v>36</v>
      </c>
      <c r="H28" s="21" t="s">
        <v>37</v>
      </c>
      <c r="I28" s="21" t="s">
        <v>38</v>
      </c>
      <c r="J28" s="23" t="s">
        <v>32</v>
      </c>
      <c r="K28" s="26" t="s">
        <v>39</v>
      </c>
      <c r="L28" s="27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5">
        <f>G29+G29*10%*F29</f>
        <v>816000</v>
      </c>
      <c r="I29" s="24">
        <f>IF(E29="fonasa",H29*$G$24,H29*$G$25)</f>
        <v>57120.000000000007</v>
      </c>
      <c r="J29" s="25">
        <f>H29*$G$26</f>
        <v>97920</v>
      </c>
      <c r="K29" s="25">
        <f>H29-I29-J29</f>
        <v>660960</v>
      </c>
      <c r="L29" s="25"/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5">
        <f t="shared" ref="H30:H36" si="0">G30+G30*10%*F30</f>
        <v>1014000</v>
      </c>
      <c r="I30" s="24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5">
        <f t="shared" si="0"/>
        <v>1320000</v>
      </c>
      <c r="I31" s="24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5">
        <f t="shared" si="0"/>
        <v>1157000</v>
      </c>
      <c r="I32" s="24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5">
        <f t="shared" si="0"/>
        <v>816000</v>
      </c>
      <c r="I33" s="24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5">
        <f t="shared" si="0"/>
        <v>812000</v>
      </c>
      <c r="I34" s="24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5">
        <f t="shared" si="0"/>
        <v>1014000</v>
      </c>
      <c r="I35" s="24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5">
        <f t="shared" si="0"/>
        <v>1335000</v>
      </c>
      <c r="I36" s="24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3">
    <mergeCell ref="A6:A16"/>
    <mergeCell ref="C28:D28"/>
    <mergeCell ref="K28:L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2022-04-08T12:54:58Z</dcterms:modified>
</cp:coreProperties>
</file>