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H9"/>
  <c r="H10"/>
  <c r="H11"/>
  <c r="H12"/>
  <c r="H13"/>
  <c r="H8"/>
  <c r="G9"/>
  <c r="G10"/>
  <c r="G11"/>
  <c r="G12"/>
  <c r="G13"/>
  <c r="G8"/>
  <c r="F9"/>
  <c r="F10"/>
  <c r="F11"/>
  <c r="F12"/>
  <c r="F13"/>
  <c r="F8"/>
  <c r="E10"/>
  <c r="E11"/>
  <c r="E12" s="1"/>
  <c r="E13" s="1"/>
  <c r="E9"/>
  <c r="D14"/>
  <c r="T9" i="1" l="1"/>
  <c r="U9" s="1"/>
  <c r="D9"/>
  <c r="T8"/>
  <c r="U8" s="1"/>
  <c r="D8"/>
  <c r="T7"/>
  <c r="U7" s="1"/>
  <c r="D7"/>
  <c r="Q19" l="1"/>
  <c r="Y13"/>
  <c r="Q15"/>
  <c r="W8"/>
  <c r="Q17"/>
  <c r="Q16"/>
  <c r="W7"/>
  <c r="Y19"/>
  <c r="Y16"/>
  <c r="Q18"/>
  <c r="Q14"/>
  <c r="Q21"/>
  <c r="Q20"/>
  <c r="Q22" l="1"/>
  <c r="V14" s="1"/>
  <c r="S15"/>
  <c r="V15" l="1"/>
  <c r="S16"/>
  <c r="U19"/>
  <c r="U16"/>
  <c r="U20"/>
  <c r="U21"/>
  <c r="U17"/>
  <c r="U15"/>
  <c r="U14"/>
  <c r="U18"/>
  <c r="S17" l="1"/>
  <c r="V16"/>
  <c r="S18" l="1"/>
  <c r="V17"/>
  <c r="S19" l="1"/>
  <c r="V18"/>
  <c r="S20" l="1"/>
  <c r="V19"/>
  <c r="S21" l="1"/>
  <c r="V21" s="1"/>
  <c r="V20"/>
</calcChain>
</file>

<file path=xl/sharedStrings.xml><?xml version="1.0" encoding="utf-8"?>
<sst xmlns="http://schemas.openxmlformats.org/spreadsheetml/2006/main" count="50" uniqueCount="48">
  <si>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</si>
  <si>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</si>
  <si>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</si>
  <si>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</si>
  <si>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</si>
  <si>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</si>
  <si>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</si>
  <si>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</si>
  <si>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</si>
  <si>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</si>
  <si>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</si>
  <si>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</si>
  <si>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</si>
  <si>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</si>
  <si>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</si>
  <si>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</si>
  <si>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</si>
  <si>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</si>
  <si>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</si>
  <si>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</si>
  <si>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</si>
  <si>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</si>
  <si>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</si>
  <si>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</si>
  <si>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</si>
  <si>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</si>
  <si>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</si>
  <si>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</si>
  <si>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fi</t>
  </si>
  <si>
    <t>Fi</t>
  </si>
  <si>
    <t>Media=</t>
  </si>
  <si>
    <t>Mediana=</t>
  </si>
  <si>
    <t>Moda=</t>
  </si>
  <si>
    <t>hi</t>
  </si>
  <si>
    <t>Hi</t>
  </si>
  <si>
    <t>moda=</t>
  </si>
  <si>
    <t>mediana=</t>
  </si>
  <si>
    <t>∑</t>
  </si>
  <si>
    <t>El promedio de las notas de los cursos en la primera prueba de herramientas tecnológicas es 7,6</t>
  </si>
  <si>
    <t>La mitad de los alumnos obtuvo a lo más un 8</t>
  </si>
  <si>
    <t>La mayoria de los alumnos obtuvo 8 o 9</t>
  </si>
  <si>
    <t>Hay 20 familias que tienen 3 hijos</t>
  </si>
  <si>
    <t>Hay 75 familias que tienen a lo más 2 hijos</t>
  </si>
  <si>
    <t>El 31% de las familias tiene 1 hijo</t>
  </si>
  <si>
    <t>El 94% de las familias tienen a lo más 2 hijos</t>
  </si>
  <si>
    <t>El promedio de las familias tiene 1 hijo</t>
  </si>
  <si>
    <t>La mitad de las familias tiene a lo más 1 hijo</t>
  </si>
  <si>
    <t>La mayoria de las familias no tiene hijos</t>
  </si>
</sst>
</file>

<file path=xl/styles.xml><?xml version="1.0" encoding="utf-8"?>
<styleSheet xmlns="http://schemas.openxmlformats.org/spreadsheetml/2006/main">
  <numFmts count="1">
    <numFmt numFmtId="165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9" fontId="0" fillId="0" borderId="5" xfId="1" applyFont="1" applyBorder="1" applyAlignment="1">
      <alignment horizontal="center"/>
    </xf>
    <xf numFmtId="9" fontId="0" fillId="0" borderId="5" xfId="1" applyFont="1" applyBorder="1"/>
    <xf numFmtId="165" fontId="0" fillId="0" borderId="0" xfId="0" applyNumberFormat="1"/>
    <xf numFmtId="1" fontId="0" fillId="0" borderId="0" xfId="0" applyNumberFormat="1"/>
    <xf numFmtId="0" fontId="7" fillId="2" borderId="19" xfId="0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 readingOrder="1"/>
    </xf>
    <xf numFmtId="0" fontId="7" fillId="2" borderId="21" xfId="0" applyFont="1" applyFill="1" applyBorder="1" applyAlignment="1">
      <alignment horizontal="center" vertical="center" wrapText="1" readingOrder="1"/>
    </xf>
    <xf numFmtId="0" fontId="7" fillId="2" borderId="22" xfId="0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9" fontId="7" fillId="2" borderId="11" xfId="1" applyFont="1" applyFill="1" applyBorder="1" applyAlignment="1">
      <alignment horizontal="center" vertical="center" wrapText="1" readingOrder="1"/>
    </xf>
    <xf numFmtId="0" fontId="7" fillId="2" borderId="23" xfId="0" applyFont="1" applyFill="1" applyBorder="1" applyAlignment="1">
      <alignment horizontal="center" vertical="center" wrapText="1" readingOrder="1"/>
    </xf>
    <xf numFmtId="0" fontId="13" fillId="0" borderId="5" xfId="0" applyFont="1" applyBorder="1"/>
    <xf numFmtId="0" fontId="0" fillId="0" borderId="0" xfId="0" applyAlignment="1">
      <alignment horizontal="center" wrapText="1"/>
    </xf>
    <xf numFmtId="0" fontId="0" fillId="0" borderId="17" xfId="0" applyBorder="1" applyAlignment="1"/>
    <xf numFmtId="0" fontId="0" fillId="0" borderId="24" xfId="0" applyBorder="1" applyAlignment="1"/>
    <xf numFmtId="0" fontId="0" fillId="0" borderId="18" xfId="0" applyBorder="1" applyAlignment="1"/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5" borderId="17" xfId="0" applyFill="1" applyBorder="1" applyAlignment="1"/>
    <xf numFmtId="0" fontId="0" fillId="5" borderId="24" xfId="0" applyFill="1" applyBorder="1" applyAlignment="1"/>
    <xf numFmtId="0" fontId="0" fillId="5" borderId="18" xfId="0" applyFill="1" applyBorder="1" applyAlignment="1"/>
    <xf numFmtId="0" fontId="0" fillId="4" borderId="17" xfId="0" applyFill="1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0" borderId="24" xfId="0" applyBorder="1" applyAlignment="1">
      <alignment vertical="center"/>
    </xf>
    <xf numFmtId="165" fontId="9" fillId="0" borderId="0" xfId="0" applyNumberFormat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de p1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1'!$N$14:$N$21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1'!$Q$14:$Q$21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>
          <c:dLblPos val="outEnd"/>
        </c:dLbls>
        <c:axId val="91670784"/>
        <c:axId val="112591616"/>
      </c:barChart>
      <c:catAx>
        <c:axId val="916707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12591616"/>
        <c:crosses val="autoZero"/>
        <c:auto val="1"/>
        <c:lblAlgn val="ctr"/>
        <c:lblOffset val="100"/>
      </c:catAx>
      <c:valAx>
        <c:axId val="1125916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N°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916707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400050</xdr:colOff>
      <xdr:row>21</xdr:row>
      <xdr:rowOff>123825</xdr:rowOff>
    </xdr:from>
    <xdr:to>
      <xdr:col>30</xdr:col>
      <xdr:colOff>390525</xdr:colOff>
      <xdr:row>36</xdr:row>
      <xdr:rowOff>9525</xdr:rowOff>
    </xdr:to>
    <xdr:graphicFrame macro="">
      <xdr:nvGraphicFramePr>
        <xdr:cNvPr id="7" name="6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E22"/>
  <sheetViews>
    <sheetView topLeftCell="D10" workbookViewId="0">
      <selection activeCell="V11" sqref="V11"/>
    </sheetView>
  </sheetViews>
  <sheetFormatPr baseColWidth="10" defaultRowHeight="15"/>
  <cols>
    <col min="4" max="20" width="3.7109375" customWidth="1"/>
    <col min="21" max="21" width="6.85546875" customWidth="1"/>
    <col min="25" max="25" width="11.5703125" bestFit="1" customWidth="1"/>
  </cols>
  <sheetData>
    <row r="5" spans="2:3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3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3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MIN(D7:U9)</f>
        <v>3</v>
      </c>
    </row>
    <row r="8" spans="2:3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MAX(D7:U9)</f>
        <v>10</v>
      </c>
    </row>
    <row r="9" spans="2:3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31">
      <c r="C10" s="2"/>
      <c r="T10" s="2"/>
    </row>
    <row r="13" spans="2:31" ht="18">
      <c r="C13" s="12" t="s">
        <v>0</v>
      </c>
      <c r="N13" s="56" t="s">
        <v>27</v>
      </c>
      <c r="O13" s="63"/>
      <c r="P13" s="57"/>
      <c r="Q13" s="38" t="s">
        <v>28</v>
      </c>
      <c r="R13" s="39"/>
      <c r="S13" s="38" t="s">
        <v>29</v>
      </c>
      <c r="T13" s="39"/>
      <c r="U13" s="33" t="s">
        <v>33</v>
      </c>
      <c r="V13" s="33" t="s">
        <v>34</v>
      </c>
      <c r="X13" t="s">
        <v>30</v>
      </c>
      <c r="Y13" s="42">
        <f>AVERAGE(datos)</f>
        <v>7.6111111111111107</v>
      </c>
    </row>
    <row r="14" spans="2:31" ht="15.75">
      <c r="B14" s="27">
        <v>1</v>
      </c>
      <c r="C14" s="28" t="s">
        <v>1</v>
      </c>
      <c r="D14" s="25"/>
      <c r="E14" s="25"/>
      <c r="F14" s="26"/>
      <c r="N14" s="53">
        <v>3</v>
      </c>
      <c r="O14" s="54"/>
      <c r="P14" s="55"/>
      <c r="Q14" s="56">
        <f>COUNTIF(datos,N14)</f>
        <v>1</v>
      </c>
      <c r="R14" s="57"/>
      <c r="S14" s="35">
        <v>1</v>
      </c>
      <c r="T14" s="35"/>
      <c r="U14" s="40">
        <f>Q14/$Q$22</f>
        <v>1.8518518518518517E-2</v>
      </c>
      <c r="V14" s="41">
        <f>S14/$Q$22</f>
        <v>1.8518518518518517E-2</v>
      </c>
      <c r="X14" s="52" t="s">
        <v>38</v>
      </c>
      <c r="Y14" s="52"/>
      <c r="Z14" s="52"/>
      <c r="AA14" s="52"/>
      <c r="AB14" s="52"/>
      <c r="AC14" s="52"/>
      <c r="AD14" s="52"/>
      <c r="AE14" s="52"/>
    </row>
    <row r="15" spans="2:31" ht="15.75">
      <c r="B15" s="27">
        <v>2</v>
      </c>
      <c r="C15" s="28" t="s">
        <v>21</v>
      </c>
      <c r="D15" s="25"/>
      <c r="E15" s="25"/>
      <c r="F15" s="26"/>
      <c r="N15" s="53">
        <v>4</v>
      </c>
      <c r="O15" s="54"/>
      <c r="P15" s="55"/>
      <c r="Q15" s="56">
        <f>COUNTIF(datos,N15)</f>
        <v>2</v>
      </c>
      <c r="R15" s="57"/>
      <c r="S15" s="35">
        <f>S14+Q15</f>
        <v>3</v>
      </c>
      <c r="T15" s="35"/>
      <c r="U15" s="40">
        <f t="shared" ref="U15:U21" si="2">Q15/$Q$22</f>
        <v>3.7037037037037035E-2</v>
      </c>
      <c r="V15" s="41">
        <f t="shared" ref="V15:V21" si="3">S15/$Q$22</f>
        <v>5.5555555555555552E-2</v>
      </c>
    </row>
    <row r="16" spans="2:31" ht="15.75">
      <c r="B16" s="27">
        <v>3</v>
      </c>
      <c r="C16" s="28" t="s">
        <v>20</v>
      </c>
      <c r="D16" s="25"/>
      <c r="E16" s="25"/>
      <c r="F16" s="26"/>
      <c r="N16" s="53">
        <v>5</v>
      </c>
      <c r="O16" s="54"/>
      <c r="P16" s="55"/>
      <c r="Q16" s="56">
        <f>COUNTIF(datos,N16)</f>
        <v>6</v>
      </c>
      <c r="R16" s="57"/>
      <c r="S16" s="35">
        <f>S15+Q16</f>
        <v>9</v>
      </c>
      <c r="T16" s="35"/>
      <c r="U16" s="40">
        <f t="shared" si="2"/>
        <v>0.1111111111111111</v>
      </c>
      <c r="V16" s="41">
        <f t="shared" si="3"/>
        <v>0.16666666666666666</v>
      </c>
      <c r="X16" t="s">
        <v>31</v>
      </c>
      <c r="Y16" s="43">
        <f>MEDIAN(datos)</f>
        <v>8</v>
      </c>
    </row>
    <row r="17" spans="2:28" ht="15.75">
      <c r="B17" s="27">
        <v>4</v>
      </c>
      <c r="C17" s="28" t="s">
        <v>22</v>
      </c>
      <c r="D17" s="25"/>
      <c r="E17" s="25"/>
      <c r="F17" s="26"/>
      <c r="N17" s="53">
        <v>6</v>
      </c>
      <c r="O17" s="54"/>
      <c r="P17" s="55"/>
      <c r="Q17" s="56">
        <f>COUNTIF(datos,N17)</f>
        <v>2</v>
      </c>
      <c r="R17" s="57"/>
      <c r="S17" s="35">
        <f>S16+Q17</f>
        <v>11</v>
      </c>
      <c r="T17" s="35"/>
      <c r="U17" s="40">
        <f t="shared" si="2"/>
        <v>3.7037037037037035E-2</v>
      </c>
      <c r="V17" s="41">
        <f t="shared" si="3"/>
        <v>0.20370370370370369</v>
      </c>
      <c r="X17" s="32" t="s">
        <v>39</v>
      </c>
      <c r="Y17" s="32"/>
      <c r="Z17" s="32"/>
      <c r="AA17" s="32"/>
      <c r="AB17" s="32"/>
    </row>
    <row r="18" spans="2:28" ht="15.75">
      <c r="B18" s="27">
        <v>5</v>
      </c>
      <c r="C18" s="28" t="s">
        <v>23</v>
      </c>
      <c r="D18" s="25"/>
      <c r="E18" s="25"/>
      <c r="F18" s="26"/>
      <c r="N18" s="53">
        <v>7</v>
      </c>
      <c r="O18" s="54"/>
      <c r="P18" s="55"/>
      <c r="Q18" s="56">
        <f>COUNTIF(datos,N18)</f>
        <v>11</v>
      </c>
      <c r="R18" s="57"/>
      <c r="S18" s="35">
        <f>S17+Q18</f>
        <v>22</v>
      </c>
      <c r="T18" s="35"/>
      <c r="U18" s="40">
        <f t="shared" si="2"/>
        <v>0.20370370370370369</v>
      </c>
      <c r="V18" s="41">
        <f t="shared" si="3"/>
        <v>0.40740740740740738</v>
      </c>
    </row>
    <row r="19" spans="2:28" ht="15.75">
      <c r="B19" s="27">
        <v>6</v>
      </c>
      <c r="C19" s="28" t="s">
        <v>24</v>
      </c>
      <c r="D19" s="25"/>
      <c r="E19" s="25"/>
      <c r="F19" s="26"/>
      <c r="N19" s="58">
        <v>8</v>
      </c>
      <c r="O19" s="59"/>
      <c r="P19" s="60"/>
      <c r="Q19" s="61">
        <f>COUNTIF(datos,N19)</f>
        <v>13</v>
      </c>
      <c r="R19" s="62"/>
      <c r="S19" s="35">
        <f>S18+Q19</f>
        <v>35</v>
      </c>
      <c r="T19" s="35"/>
      <c r="U19" s="40">
        <f t="shared" si="2"/>
        <v>0.24074074074074073</v>
      </c>
      <c r="V19" s="41">
        <f t="shared" si="3"/>
        <v>0.64814814814814814</v>
      </c>
      <c r="X19" t="s">
        <v>32</v>
      </c>
      <c r="Y19" s="43">
        <f>MODE(datos)</f>
        <v>9</v>
      </c>
      <c r="Z19">
        <v>8</v>
      </c>
    </row>
    <row r="20" spans="2:28" ht="15.75">
      <c r="B20" s="27">
        <v>7</v>
      </c>
      <c r="C20" s="28" t="s">
        <v>25</v>
      </c>
      <c r="D20" s="25"/>
      <c r="E20" s="25"/>
      <c r="F20" s="26"/>
      <c r="N20" s="58">
        <v>9</v>
      </c>
      <c r="O20" s="59"/>
      <c r="P20" s="60"/>
      <c r="Q20" s="61">
        <f>COUNTIF(datos,N20)</f>
        <v>13</v>
      </c>
      <c r="R20" s="62"/>
      <c r="S20" s="35">
        <f>S19+Q20</f>
        <v>48</v>
      </c>
      <c r="T20" s="35"/>
      <c r="U20" s="40">
        <f t="shared" si="2"/>
        <v>0.24074074074074073</v>
      </c>
      <c r="V20" s="41">
        <f t="shared" si="3"/>
        <v>0.88888888888888884</v>
      </c>
      <c r="X20" s="32" t="s">
        <v>40</v>
      </c>
      <c r="Y20" s="32"/>
      <c r="Z20" s="32"/>
      <c r="AA20" s="32"/>
      <c r="AB20" s="32"/>
    </row>
    <row r="21" spans="2:28" ht="15.75">
      <c r="B21" s="27">
        <v>8</v>
      </c>
      <c r="C21" s="28" t="s">
        <v>2</v>
      </c>
      <c r="D21" s="26"/>
      <c r="E21" s="26"/>
      <c r="F21" s="26"/>
      <c r="N21" s="53">
        <v>10</v>
      </c>
      <c r="O21" s="54"/>
      <c r="P21" s="55"/>
      <c r="Q21" s="56">
        <f>COUNTIF(datos,N21)</f>
        <v>6</v>
      </c>
      <c r="R21" s="57"/>
      <c r="S21" s="35">
        <f>S20+Q21</f>
        <v>54</v>
      </c>
      <c r="T21" s="35"/>
      <c r="U21" s="40">
        <f t="shared" si="2"/>
        <v>0.1111111111111111</v>
      </c>
      <c r="V21" s="41">
        <f t="shared" si="3"/>
        <v>1</v>
      </c>
    </row>
    <row r="22" spans="2:28">
      <c r="P22" s="51" t="s">
        <v>37</v>
      </c>
      <c r="Q22" s="36">
        <f>SUM(Q14:R21)</f>
        <v>54</v>
      </c>
      <c r="R22" s="37"/>
      <c r="S22" s="34"/>
      <c r="T22" s="34"/>
    </row>
  </sheetData>
  <mergeCells count="15">
    <mergeCell ref="X14:AE14"/>
    <mergeCell ref="X17:AB17"/>
    <mergeCell ref="X20:AB20"/>
    <mergeCell ref="Q22:R22"/>
    <mergeCell ref="S19:T19"/>
    <mergeCell ref="S20:T20"/>
    <mergeCell ref="S21:T21"/>
    <mergeCell ref="S22:T22"/>
    <mergeCell ref="S14:T14"/>
    <mergeCell ref="S15:T15"/>
    <mergeCell ref="S16:T16"/>
    <mergeCell ref="S17:T17"/>
    <mergeCell ref="S18:T18"/>
    <mergeCell ref="Q13:R13"/>
    <mergeCell ref="S13:T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O31"/>
  <sheetViews>
    <sheetView tabSelected="1" topLeftCell="A13" workbookViewId="0">
      <selection activeCell="Q24" sqref="Q24"/>
    </sheetView>
  </sheetViews>
  <sheetFormatPr baseColWidth="10" defaultRowHeight="15"/>
  <cols>
    <col min="13" max="13" width="11.85546875" bestFit="1" customWidth="1"/>
  </cols>
  <sheetData>
    <row r="4" spans="3:12" ht="15.75">
      <c r="C4" s="13" t="s">
        <v>17</v>
      </c>
      <c r="D4" s="13"/>
      <c r="E4" s="13"/>
      <c r="F4" s="13"/>
      <c r="G4" s="13"/>
      <c r="H4" s="13"/>
      <c r="I4" s="13"/>
    </row>
    <row r="6" spans="3:12" ht="15.75" thickBot="1"/>
    <row r="7" spans="3:12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12" ht="18.75" thickBot="1">
      <c r="C8" s="14">
        <v>0</v>
      </c>
      <c r="D8" s="44">
        <v>30</v>
      </c>
      <c r="E8" s="14">
        <v>30</v>
      </c>
      <c r="F8" s="49">
        <f>D8/$D$14</f>
        <v>0.375</v>
      </c>
      <c r="G8" s="49">
        <f>E8/$D$14</f>
        <v>0.375</v>
      </c>
      <c r="H8" s="48">
        <f>C8*D8</f>
        <v>0</v>
      </c>
      <c r="K8" t="s">
        <v>35</v>
      </c>
      <c r="L8">
        <v>0</v>
      </c>
    </row>
    <row r="9" spans="3:12" ht="18.75" thickBot="1">
      <c r="C9" s="15">
        <v>1</v>
      </c>
      <c r="D9" s="45">
        <v>25</v>
      </c>
      <c r="E9" s="15">
        <f>SUM(E8,D9)</f>
        <v>55</v>
      </c>
      <c r="F9" s="49">
        <f t="shared" ref="F9:F13" si="0">D9/$D$14</f>
        <v>0.3125</v>
      </c>
      <c r="G9" s="49">
        <f t="shared" ref="G9:G13" si="1">E9/$D$14</f>
        <v>0.6875</v>
      </c>
      <c r="H9" s="48">
        <f t="shared" ref="H9:H13" si="2">C9*D9</f>
        <v>25</v>
      </c>
      <c r="K9" t="s">
        <v>36</v>
      </c>
      <c r="L9">
        <v>1</v>
      </c>
    </row>
    <row r="10" spans="3:12" ht="18.75" thickBot="1">
      <c r="C10" s="15">
        <v>2</v>
      </c>
      <c r="D10" s="45">
        <v>20</v>
      </c>
      <c r="E10" s="15">
        <f t="shared" ref="E10:E13" si="3">SUM(E9,D10)</f>
        <v>75</v>
      </c>
      <c r="F10" s="49">
        <f t="shared" si="0"/>
        <v>0.25</v>
      </c>
      <c r="G10" s="49">
        <f t="shared" si="1"/>
        <v>0.9375</v>
      </c>
      <c r="H10" s="48">
        <f t="shared" si="2"/>
        <v>40</v>
      </c>
    </row>
    <row r="11" spans="3:12" ht="18.75" thickBot="1">
      <c r="C11" s="15">
        <v>3</v>
      </c>
      <c r="D11" s="45">
        <v>4</v>
      </c>
      <c r="E11" s="15">
        <f t="shared" si="3"/>
        <v>79</v>
      </c>
      <c r="F11" s="49">
        <f t="shared" si="0"/>
        <v>0.05</v>
      </c>
      <c r="G11" s="49">
        <f t="shared" si="1"/>
        <v>0.98750000000000004</v>
      </c>
      <c r="H11" s="48">
        <f t="shared" si="2"/>
        <v>12</v>
      </c>
    </row>
    <row r="12" spans="3:12" ht="18.75" thickBot="1">
      <c r="C12" s="16">
        <v>4</v>
      </c>
      <c r="D12" s="46">
        <v>1</v>
      </c>
      <c r="E12" s="15">
        <f t="shared" si="3"/>
        <v>80</v>
      </c>
      <c r="F12" s="49">
        <f t="shared" si="0"/>
        <v>1.2500000000000001E-2</v>
      </c>
      <c r="G12" s="49">
        <f t="shared" si="1"/>
        <v>1</v>
      </c>
      <c r="H12" s="48">
        <f t="shared" si="2"/>
        <v>4</v>
      </c>
    </row>
    <row r="13" spans="3:12" ht="18.75" thickBot="1">
      <c r="C13" s="17">
        <v>5</v>
      </c>
      <c r="D13" s="47">
        <v>0</v>
      </c>
      <c r="E13" s="15">
        <f t="shared" si="3"/>
        <v>80</v>
      </c>
      <c r="F13" s="49">
        <f t="shared" si="0"/>
        <v>0</v>
      </c>
      <c r="G13" s="49">
        <f t="shared" si="1"/>
        <v>1</v>
      </c>
      <c r="H13" s="50">
        <f t="shared" si="2"/>
        <v>0</v>
      </c>
      <c r="I13" s="2"/>
    </row>
    <row r="14" spans="3:12" ht="18.75" thickBot="1">
      <c r="C14" s="18" t="s">
        <v>19</v>
      </c>
      <c r="D14" s="19">
        <f>SUM(D8:D13)</f>
        <v>80</v>
      </c>
      <c r="E14" s="20"/>
      <c r="F14" s="20"/>
      <c r="G14" s="18" t="s">
        <v>19</v>
      </c>
      <c r="H14" s="19">
        <f>SUM(H8:H13)</f>
        <v>81</v>
      </c>
      <c r="I14" s="2"/>
    </row>
    <row r="15" spans="3:12" ht="18">
      <c r="C15" s="18"/>
      <c r="D15" s="18"/>
      <c r="E15" s="20"/>
      <c r="F15" s="20"/>
      <c r="G15" s="20"/>
      <c r="I15" s="2"/>
    </row>
    <row r="16" spans="3:12">
      <c r="D16" s="21"/>
    </row>
    <row r="17" spans="2:15" ht="18">
      <c r="C17" s="12" t="s">
        <v>0</v>
      </c>
    </row>
    <row r="18" spans="2:15" ht="18">
      <c r="B18" s="22">
        <v>1</v>
      </c>
      <c r="C18" s="23" t="s">
        <v>8</v>
      </c>
      <c r="D18" s="2"/>
      <c r="E18" s="2"/>
      <c r="F18" s="2"/>
      <c r="G18" s="2"/>
      <c r="H18" s="24"/>
    </row>
    <row r="19" spans="2:15" ht="18">
      <c r="B19" s="22"/>
      <c r="C19" s="23"/>
      <c r="D19" s="2"/>
      <c r="E19" s="2"/>
      <c r="F19" s="2"/>
      <c r="G19" s="2"/>
      <c r="H19" s="24"/>
    </row>
    <row r="20" spans="2:15" ht="21">
      <c r="B20" s="22">
        <v>2</v>
      </c>
      <c r="C20" s="22" t="s">
        <v>9</v>
      </c>
      <c r="E20" s="32" t="s">
        <v>41</v>
      </c>
      <c r="F20" s="32"/>
      <c r="G20" s="32"/>
      <c r="H20" s="32"/>
      <c r="I20" s="32"/>
      <c r="J20" s="32"/>
    </row>
    <row r="21" spans="2:15" ht="18">
      <c r="B21" s="22">
        <v>3</v>
      </c>
      <c r="C21" s="22" t="s">
        <v>10</v>
      </c>
      <c r="E21" s="32" t="s">
        <v>42</v>
      </c>
      <c r="F21" s="32"/>
      <c r="G21" s="32"/>
      <c r="H21" s="32"/>
      <c r="I21" s="32"/>
      <c r="J21" s="32"/>
    </row>
    <row r="22" spans="2:15" ht="21">
      <c r="B22" s="22">
        <v>4</v>
      </c>
      <c r="C22" s="22" t="s">
        <v>11</v>
      </c>
      <c r="E22" s="32" t="s">
        <v>43</v>
      </c>
      <c r="F22" s="32"/>
      <c r="G22" s="32"/>
      <c r="H22" s="32"/>
      <c r="I22" s="32"/>
      <c r="J22" s="32"/>
    </row>
    <row r="23" spans="2:15" ht="21">
      <c r="B23" s="22">
        <v>5</v>
      </c>
      <c r="C23" s="22" t="s">
        <v>12</v>
      </c>
      <c r="E23" s="32" t="s">
        <v>44</v>
      </c>
      <c r="F23" s="32"/>
      <c r="G23" s="32"/>
      <c r="H23" s="32"/>
      <c r="I23" s="32"/>
      <c r="J23" s="32"/>
    </row>
    <row r="24" spans="2:15" ht="18">
      <c r="B24" s="22"/>
      <c r="C24" s="22"/>
    </row>
    <row r="25" spans="2:15" ht="18">
      <c r="B25" s="22">
        <v>6</v>
      </c>
      <c r="C25" s="22" t="s">
        <v>13</v>
      </c>
      <c r="I25" s="64">
        <f>H14/D14</f>
        <v>1.0125</v>
      </c>
      <c r="K25" s="32" t="s">
        <v>45</v>
      </c>
      <c r="L25" s="32"/>
      <c r="M25" s="32"/>
      <c r="N25" s="32"/>
      <c r="O25" s="32"/>
    </row>
    <row r="26" spans="2:15" ht="18">
      <c r="B26" s="22"/>
      <c r="C26" s="22"/>
    </row>
    <row r="27" spans="2:15" ht="18">
      <c r="B27" s="22">
        <v>7</v>
      </c>
      <c r="C27" s="22" t="s">
        <v>14</v>
      </c>
      <c r="I27" s="22">
        <v>1</v>
      </c>
      <c r="K27" s="32" t="s">
        <v>46</v>
      </c>
      <c r="L27" s="32"/>
      <c r="M27" s="32"/>
      <c r="N27" s="32"/>
      <c r="O27" s="32"/>
    </row>
    <row r="28" spans="2:15" ht="18">
      <c r="B28" s="22"/>
      <c r="C28" s="22"/>
    </row>
    <row r="29" spans="2:15" ht="18">
      <c r="B29" s="22">
        <v>8</v>
      </c>
      <c r="C29" s="22" t="s">
        <v>15</v>
      </c>
      <c r="I29" s="22">
        <v>0</v>
      </c>
      <c r="K29" t="s">
        <v>47</v>
      </c>
    </row>
    <row r="30" spans="2:15" ht="18">
      <c r="B30" s="22"/>
      <c r="C30" s="22"/>
    </row>
    <row r="31" spans="2:15" ht="18">
      <c r="B31" s="22">
        <v>9</v>
      </c>
      <c r="C31" s="22" t="s">
        <v>16</v>
      </c>
    </row>
  </sheetData>
  <mergeCells count="6">
    <mergeCell ref="K27:O27"/>
    <mergeCell ref="E20:J20"/>
    <mergeCell ref="E21:J21"/>
    <mergeCell ref="E22:J22"/>
    <mergeCell ref="E23:J23"/>
    <mergeCell ref="K25:O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2022-05-11T13:31:36Z</dcterms:modified>
</cp:coreProperties>
</file>