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<sst xmlns="http://schemas.openxmlformats.org/spreadsheetml/2006/main" count="72" uniqueCount="45">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</sst>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5" borderId="0" xfId="0" applyFill="1"/>
    <xf numFmtId="170" fontId="0" fillId="0" borderId="0" xfId="1" applyNumberFormat="1" applyFon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2" xfId="0" applyFill="1" applyBorder="1"/>
  </cellXfs>
  <cellStyles count="2">
    <cellStyle name="Moneda" xfId="1" builtinId="4"/>
    <cellStyle name="Normal" xfId="0" builtinId="0"/>
  </cellStyles>
  <dxfs count="3">
    <dxf>
      <font>
        <b val="0"/>
        <i val="0"/>
        <color theme="1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752475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781050</xdr:colOff>
      <xdr:row>1</xdr:row>
      <xdr:rowOff>57150</xdr:rowOff>
    </xdr:from>
    <xdr:to>
      <xdr:col>9</xdr:col>
      <xdr:colOff>657225</xdr:colOff>
      <xdr:row>16</xdr:row>
      <xdr:rowOff>168275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0" y="257175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opLeftCell="A22" workbookViewId="0">
      <selection activeCell="J34" sqref="J34"/>
    </sheetView>
  </sheetViews>
  <sheetFormatPr baseColWidth="10" defaultRowHeight="15.75"/>
  <cols>
    <col min="1" max="9" width="15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5" ht="21.95" customHeight="1" thickBot="1">
      <c r="B25" s="3"/>
      <c r="C25" s="3"/>
      <c r="D25" s="22">
        <v>0.35</v>
      </c>
      <c r="E25" s="22">
        <v>0.25</v>
      </c>
      <c r="F25" s="22">
        <v>0.1</v>
      </c>
      <c r="G25" s="22">
        <v>0.3</v>
      </c>
      <c r="H25" s="3"/>
      <c r="I25" s="3"/>
    </row>
    <row r="26" spans="1:15" ht="21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  <c r="I26" s="3"/>
    </row>
    <row r="27" spans="1:15" ht="21.9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3">
        <f>D27*$D$25+E27*$E$25+F27*$F$25+G27*$G$25</f>
        <v>8.3550000000000004</v>
      </c>
      <c r="I27" s="20"/>
      <c r="J27" s="15"/>
      <c r="K27" s="15"/>
      <c r="L27" s="15"/>
      <c r="M27" s="15"/>
      <c r="N27" s="15"/>
    </row>
    <row r="28" spans="1:15" ht="21.95" customHeight="1" thickBot="1">
      <c r="B28" s="17" t="s">
        <v>28</v>
      </c>
      <c r="C28" s="17" t="s">
        <v>29</v>
      </c>
      <c r="D28" s="21">
        <v>8.9</v>
      </c>
      <c r="E28" s="21">
        <v>8</v>
      </c>
      <c r="F28" s="21">
        <v>8.9</v>
      </c>
      <c r="G28" s="21">
        <v>6.7</v>
      </c>
      <c r="H28" s="24">
        <f>D28*$D$25+E28*$E$25+F28*$F$25+G28*$G$25</f>
        <v>8.0150000000000006</v>
      </c>
      <c r="I28" s="20"/>
      <c r="J28" s="15"/>
      <c r="K28" s="15"/>
      <c r="L28" s="15"/>
      <c r="M28" s="15"/>
      <c r="N28" s="15"/>
    </row>
    <row r="29" spans="1:15" ht="21.95" customHeight="1" thickBo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4">
        <f>D29*$D$25+E29*$E$25+F29*$F$25+G29*$G$25</f>
        <v>8.004999999999999</v>
      </c>
      <c r="I29" s="20"/>
      <c r="J29" s="15"/>
      <c r="K29" s="15"/>
      <c r="L29" s="15"/>
      <c r="M29" s="15"/>
      <c r="N29" s="15"/>
      <c r="O29" s="4"/>
    </row>
    <row r="30" spans="1:15" ht="21.95" customHeight="1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4">
        <f>D30*$D$25+E30*$E$25+F30*$F$25+G30*$G$25</f>
        <v>7.5449999999999999</v>
      </c>
      <c r="I30" s="20"/>
      <c r="J30" s="15"/>
      <c r="K30" s="15"/>
      <c r="L30" s="15"/>
      <c r="M30" s="15"/>
      <c r="N30" s="15"/>
      <c r="O30" s="15"/>
    </row>
    <row r="31" spans="1:15" ht="21.95" customHeight="1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1">
        <f>D31*$D$25+E31*$E$25+F31*$F$25+G31*$G$25</f>
        <v>6.95</v>
      </c>
      <c r="I31" s="20"/>
      <c r="J31" s="15"/>
      <c r="K31" s="15"/>
      <c r="L31" s="15"/>
      <c r="M31" s="15"/>
      <c r="N31" s="15"/>
      <c r="O31" s="15"/>
    </row>
    <row r="32" spans="1:15" ht="21.95" customHeight="1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4">
        <f>D32*$D$25+E32*$E$25+F32*$F$25+G32*$G$25</f>
        <v>6.9349999999999996</v>
      </c>
      <c r="I32" s="20"/>
      <c r="J32" s="15"/>
      <c r="K32" s="15"/>
      <c r="L32" s="15"/>
      <c r="M32" s="15"/>
      <c r="N32" s="15"/>
      <c r="O32" s="15"/>
    </row>
    <row r="33" spans="1:16" ht="21.95" customHeight="1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1">
        <f>D33*$D$25+E33*$E$25+F33*$F$25+G33*$G$25</f>
        <v>6.84</v>
      </c>
      <c r="I33" s="7"/>
      <c r="J33" s="15"/>
      <c r="K33" s="15"/>
      <c r="L33" s="15"/>
      <c r="M33" s="15"/>
      <c r="N33" s="15"/>
      <c r="O33" s="15"/>
    </row>
    <row r="34" spans="1:16" ht="21.95" customHeight="1" thickBot="1">
      <c r="B34" s="17" t="s">
        <v>18</v>
      </c>
      <c r="C34" s="17" t="s">
        <v>19</v>
      </c>
      <c r="D34" s="21">
        <v>6.8</v>
      </c>
      <c r="E34" s="21">
        <v>6.7</v>
      </c>
      <c r="F34" s="21">
        <v>7.8</v>
      </c>
      <c r="G34" s="21">
        <v>5.8</v>
      </c>
      <c r="H34" s="24">
        <f>D34*$D$25+E34*$E$25+F34*$F$25+G34*$G$25</f>
        <v>6.5750000000000002</v>
      </c>
      <c r="I34" s="7"/>
      <c r="J34" s="15"/>
      <c r="K34" s="15"/>
      <c r="L34" s="15"/>
      <c r="M34" s="15"/>
      <c r="N34" s="15"/>
      <c r="O34" s="15"/>
      <c r="P34" s="4"/>
    </row>
    <row r="35" spans="1:16">
      <c r="B35" s="15"/>
      <c r="C35" s="15"/>
      <c r="D35" s="20"/>
      <c r="E35" s="20"/>
      <c r="F35" s="20"/>
      <c r="G35" s="20"/>
      <c r="H35" s="7"/>
      <c r="I35" s="7"/>
    </row>
    <row r="36" spans="1:16">
      <c r="A36" s="4"/>
      <c r="B36" s="4"/>
      <c r="C36" s="4"/>
      <c r="D36" s="4"/>
      <c r="E36" s="4"/>
      <c r="F36" s="4"/>
      <c r="G36" s="4"/>
    </row>
    <row r="37" spans="1:16">
      <c r="A37" s="4"/>
      <c r="B37" s="4"/>
      <c r="C37" s="4"/>
      <c r="D37" s="4"/>
      <c r="E37" s="4"/>
      <c r="F37" s="4"/>
      <c r="G37" s="4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B19" workbookViewId="0">
      <selection activeCell="L32" sqref="L32"/>
    </sheetView>
  </sheetViews>
  <sheetFormatPr baseColWidth="10" defaultRowHeight="15.75"/>
  <cols>
    <col min="1" max="8" width="13.625" customWidth="1"/>
    <col min="9" max="9" width="19.75" bestFit="1" customWidth="1"/>
    <col min="10" max="10" width="13.625" customWidth="1"/>
    <col min="11" max="11" width="15.125" bestFit="1" customWidth="1"/>
    <col min="12" max="13" width="13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6.5" thickBot="1">
      <c r="G27" s="2"/>
      <c r="H27" s="2"/>
    </row>
    <row r="28" spans="1:14" ht="24.95" customHeight="1" thickBot="1">
      <c r="B28" s="25"/>
      <c r="C28" s="28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32</v>
      </c>
      <c r="K28" s="30" t="s">
        <v>39</v>
      </c>
      <c r="L28" s="31"/>
    </row>
    <row r="29" spans="1:14" ht="21.95" customHeight="1">
      <c r="C29" s="7" t="s">
        <v>14</v>
      </c>
      <c r="D29" s="7" t="s">
        <v>15</v>
      </c>
      <c r="E29" s="7" t="s">
        <v>30</v>
      </c>
      <c r="F29" s="7">
        <v>2</v>
      </c>
      <c r="G29" s="26">
        <v>680000</v>
      </c>
      <c r="H29" s="27">
        <f>G29+G29*10%*F29</f>
        <v>816000</v>
      </c>
      <c r="I29" s="26">
        <f>IF(E29="fonasa",H29*$G$24,H29*$G$25)</f>
        <v>57120.000000000007</v>
      </c>
      <c r="J29" s="27">
        <f>H29*$G$26</f>
        <v>97920</v>
      </c>
      <c r="K29" s="27">
        <f>H29-I29-J29</f>
        <v>660960</v>
      </c>
      <c r="L29" s="3"/>
    </row>
    <row r="30" spans="1:14" ht="21.95" customHeight="1">
      <c r="C30" s="7" t="s">
        <v>16</v>
      </c>
      <c r="D30" s="7" t="s">
        <v>17</v>
      </c>
      <c r="E30" s="7" t="s">
        <v>31</v>
      </c>
      <c r="F30" s="7">
        <v>3</v>
      </c>
      <c r="G30" s="26">
        <v>780000</v>
      </c>
      <c r="H30" s="27">
        <f t="shared" ref="H30:H36" si="0">G30+G30*10%*F30</f>
        <v>1014000</v>
      </c>
      <c r="I30" s="26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  <c r="L30" s="3"/>
    </row>
    <row r="31" spans="1:14" ht="21.95" customHeight="1">
      <c r="C31" s="7" t="s">
        <v>18</v>
      </c>
      <c r="D31" s="7" t="s">
        <v>19</v>
      </c>
      <c r="E31" s="7" t="s">
        <v>31</v>
      </c>
      <c r="F31" s="7">
        <v>1</v>
      </c>
      <c r="G31" s="26">
        <v>1200000</v>
      </c>
      <c r="H31" s="27">
        <f t="shared" si="0"/>
        <v>1320000</v>
      </c>
      <c r="I31" s="26">
        <f t="shared" si="1"/>
        <v>105600</v>
      </c>
      <c r="J31" s="27">
        <f t="shared" si="2"/>
        <v>158400</v>
      </c>
      <c r="K31" s="27">
        <f t="shared" si="3"/>
        <v>1056000</v>
      </c>
      <c r="L31" s="3"/>
    </row>
    <row r="32" spans="1:14" ht="21.95" customHeight="1">
      <c r="C32" s="7" t="s">
        <v>20</v>
      </c>
      <c r="D32" s="7" t="s">
        <v>21</v>
      </c>
      <c r="E32" s="7" t="s">
        <v>30</v>
      </c>
      <c r="F32" s="7">
        <v>3</v>
      </c>
      <c r="G32" s="26">
        <v>890000</v>
      </c>
      <c r="H32" s="27">
        <f t="shared" si="0"/>
        <v>1157000</v>
      </c>
      <c r="I32" s="26">
        <f t="shared" si="1"/>
        <v>80990.000000000015</v>
      </c>
      <c r="J32" s="27">
        <f t="shared" si="2"/>
        <v>138840</v>
      </c>
      <c r="K32" s="27">
        <f t="shared" si="3"/>
        <v>937170</v>
      </c>
      <c r="L32" s="3"/>
    </row>
    <row r="33" spans="3:12" ht="21.95" customHeight="1">
      <c r="C33" s="7" t="s">
        <v>22</v>
      </c>
      <c r="D33" s="7" t="s">
        <v>23</v>
      </c>
      <c r="E33" s="7" t="s">
        <v>30</v>
      </c>
      <c r="F33" s="7">
        <v>2</v>
      </c>
      <c r="G33" s="26">
        <v>680000</v>
      </c>
      <c r="H33" s="27">
        <f t="shared" si="0"/>
        <v>816000</v>
      </c>
      <c r="I33" s="26">
        <f t="shared" si="1"/>
        <v>57120.000000000007</v>
      </c>
      <c r="J33" s="27">
        <f t="shared" si="2"/>
        <v>97920</v>
      </c>
      <c r="K33" s="27">
        <f t="shared" si="3"/>
        <v>660960</v>
      </c>
      <c r="L33" s="3"/>
    </row>
    <row r="34" spans="3:12" ht="21.95" customHeight="1">
      <c r="C34" s="7" t="s">
        <v>24</v>
      </c>
      <c r="D34" s="7" t="s">
        <v>25</v>
      </c>
      <c r="E34" s="7" t="s">
        <v>31</v>
      </c>
      <c r="F34" s="7">
        <v>4</v>
      </c>
      <c r="G34" s="26">
        <v>580000</v>
      </c>
      <c r="H34" s="27">
        <f t="shared" si="0"/>
        <v>812000</v>
      </c>
      <c r="I34" s="26">
        <f t="shared" si="1"/>
        <v>64960</v>
      </c>
      <c r="J34" s="27">
        <f t="shared" si="2"/>
        <v>97440</v>
      </c>
      <c r="K34" s="27">
        <f t="shared" si="3"/>
        <v>649600</v>
      </c>
      <c r="L34" s="3"/>
    </row>
    <row r="35" spans="3:12" ht="21.95" customHeight="1">
      <c r="C35" s="7" t="s">
        <v>26</v>
      </c>
      <c r="D35" s="7" t="s">
        <v>27</v>
      </c>
      <c r="E35" s="7" t="s">
        <v>31</v>
      </c>
      <c r="F35" s="7">
        <v>3</v>
      </c>
      <c r="G35" s="26">
        <v>780000</v>
      </c>
      <c r="H35" s="27">
        <f t="shared" si="0"/>
        <v>1014000</v>
      </c>
      <c r="I35" s="26">
        <f t="shared" si="1"/>
        <v>81120</v>
      </c>
      <c r="J35" s="27">
        <f t="shared" si="2"/>
        <v>121680</v>
      </c>
      <c r="K35" s="27">
        <f t="shared" si="3"/>
        <v>811200</v>
      </c>
      <c r="L35" s="3"/>
    </row>
    <row r="36" spans="3:12" ht="21.95" customHeight="1">
      <c r="C36" s="7" t="s">
        <v>28</v>
      </c>
      <c r="D36" s="7" t="s">
        <v>29</v>
      </c>
      <c r="E36" s="7" t="s">
        <v>31</v>
      </c>
      <c r="F36" s="7">
        <v>5</v>
      </c>
      <c r="G36" s="26">
        <v>890000</v>
      </c>
      <c r="H36" s="27">
        <f t="shared" si="0"/>
        <v>1335000</v>
      </c>
      <c r="I36" s="26">
        <f t="shared" si="1"/>
        <v>106800</v>
      </c>
      <c r="J36" s="27">
        <f t="shared" si="2"/>
        <v>160200</v>
      </c>
      <c r="K36" s="27">
        <f t="shared" si="3"/>
        <v>1068000</v>
      </c>
      <c r="L36" s="3"/>
    </row>
    <row r="37" spans="3:12" ht="21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2023-04-26T16:48:22Z</dcterms:modified>
</cp:coreProperties>
</file>