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hermanos">'PREGUNTA 3'!$C$7:$L$15</definedName>
    <definedName name="schwarzenberg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E10"/>
  <c r="E11"/>
  <c r="E12"/>
  <c r="E13"/>
  <c r="E14"/>
  <c r="E15"/>
  <c r="E16"/>
  <c r="E17"/>
  <c r="E18"/>
  <c r="E19"/>
  <c r="E20"/>
  <c r="E21"/>
  <c r="E22"/>
  <c r="E23"/>
  <c r="E24"/>
  <c r="E8"/>
  <c r="I8" i="2"/>
  <c r="F13" i="5"/>
  <c r="F8"/>
  <c r="F9"/>
  <c r="F10"/>
  <c r="F11"/>
  <c r="F12"/>
  <c r="F7"/>
  <c r="E8"/>
  <c r="E9"/>
  <c r="E10"/>
  <c r="E11"/>
  <c r="E12"/>
  <c r="E13"/>
  <c r="E7"/>
  <c r="D13"/>
  <c r="D9"/>
  <c r="D10" s="1"/>
  <c r="D11" s="1"/>
  <c r="D12" s="1"/>
  <c r="D8"/>
  <c r="D7"/>
  <c r="M33" i="4"/>
  <c r="M31"/>
  <c r="M29"/>
  <c r="M20"/>
  <c r="M21"/>
  <c r="M22"/>
  <c r="M23"/>
  <c r="M24"/>
  <c r="M19"/>
  <c r="N19" s="1"/>
  <c r="N20" s="1"/>
  <c r="O10"/>
  <c r="O9"/>
  <c r="H8" i="2"/>
  <c r="H9"/>
  <c r="I9" s="1"/>
  <c r="H10"/>
  <c r="I10" s="1"/>
  <c r="H11"/>
  <c r="I11" s="1"/>
  <c r="H12"/>
  <c r="I12" s="1"/>
  <c r="H13"/>
  <c r="I13" s="1"/>
  <c r="H14"/>
  <c r="I14" s="1"/>
  <c r="H15"/>
  <c r="I15" s="1"/>
  <c r="N21" i="4" l="1"/>
  <c r="M25"/>
  <c r="O23" s="1"/>
  <c r="N22" l="1"/>
  <c r="P21"/>
  <c r="O19"/>
  <c r="P19"/>
  <c r="O22"/>
  <c r="O21"/>
  <c r="P20"/>
  <c r="O20"/>
  <c r="O24"/>
  <c r="N23" l="1"/>
  <c r="P22"/>
  <c r="N24" l="1"/>
  <c r="P24" s="1"/>
  <c r="P23"/>
</calcChain>
</file>

<file path=xl/sharedStrings.xml><?xml version="1.0" encoding="utf-8"?>
<sst xmlns="http://schemas.openxmlformats.org/spreadsheetml/2006/main" count="129" uniqueCount="98">
  <si>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</si>
  <si>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</si>
  <si>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</si>
  <si>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</si>
  <si>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</si>
  <si>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</si>
  <si>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</si>
  <si>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</si>
  <si>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</si>
  <si>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</si>
  <si>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</si>
  <si>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</si>
  <si>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</si>
  <si>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</si>
  <si>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</si>
  <si>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</si>
  <si>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</si>
  <si>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</si>
  <si>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</si>
  <si>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</si>
  <si>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</si>
  <si>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</si>
  <si>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</si>
  <si>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</si>
  <si>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</si>
  <si>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</si>
  <si>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</si>
  <si>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</si>
  <si>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</si>
  <si>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</si>
  <si>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</si>
  <si>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</si>
  <si>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</si>
  <si>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</si>
  <si>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</si>
  <si>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</si>
  <si>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</si>
  <si>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</si>
  <si>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</si>
  <si>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</si>
  <si>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</si>
  <si>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</si>
  <si>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</si>
  <si>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</si>
  <si>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</si>
  <si>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</si>
  <si>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</si>
  <si>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</si>
  <si>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</si>
  <si>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</si>
  <si>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</si>
  <si>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</si>
  <si>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</si>
  <si>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</si>
  <si>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</si>
  <si>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</si>
  <si>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</si>
  <si>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</si>
  <si>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</si>
  <si>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</si>
  <si>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</si>
  <si>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</si>
  <si>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</si>
  <si>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</si>
  <si>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</si>
  <si>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</si>
  <si>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</si>
  <si>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</si>
  <si>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</si>
  <si>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</si>
  <si>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</si>
  <si>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</si>
  <si>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</si>
  <si>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</si>
  <si>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</si>
  <si>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</si>
  <si>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</si>
  <si>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</si>
  <si>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</si>
  <si>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</si>
  <si>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</si>
  <si>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</si>
  <si>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</si>
  <si>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</si>
  <si>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</si>
  <si>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MIN</t>
  </si>
  <si>
    <t>MAX</t>
  </si>
  <si>
    <t>El promedio de hermanos es 2,52</t>
  </si>
  <si>
    <t>35 Cadetes tienen 2 mascotas</t>
  </si>
  <si>
    <t>Un 5% de los cadetes tiene 4 mascotas</t>
  </si>
  <si>
    <t>Tener dos hermanos es el dato que mas se repite</t>
  </si>
  <si>
    <t>El 50% de los datos ordenados de mayor a menor es 2</t>
  </si>
  <si>
    <t>CURSO: 1°BOTE</t>
  </si>
  <si>
    <t>FECHA: 29-05-2023</t>
  </si>
  <si>
    <t>NOMBRE:Clemente Schwarzenberg</t>
  </si>
  <si>
    <t>90 Cadetes tienen entre 0 a 3 mascotas</t>
  </si>
  <si>
    <t>Un 45% de los cadetes tiene entre 0 y 1 mascota</t>
  </si>
  <si>
    <r>
      <rPr>
        <b/>
        <sz val="16"/>
        <color rgb="FFFF0000"/>
        <rFont val="Calibri"/>
        <family val="2"/>
        <scheme val="minor"/>
      </rPr>
      <t>Miss lei mal y puse hermanos en vez de mi apellido</t>
    </r>
    <r>
      <rPr>
        <sz val="16"/>
        <color rgb="FFFF000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</si>
</sst>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16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96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0" borderId="34" xfId="0" applyFont="1" applyBorder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1" xfId="0" applyFont="1" applyBorder="1"/>
    <xf numFmtId="0" fontId="8" fillId="0" borderId="35" xfId="0" applyFont="1" applyBorder="1"/>
    <xf numFmtId="9" fontId="8" fillId="0" borderId="16" xfId="3" applyFont="1" applyBorder="1"/>
    <xf numFmtId="2" fontId="8" fillId="0" borderId="1" xfId="0" applyNumberFormat="1" applyFont="1" applyBorder="1"/>
    <xf numFmtId="0" fontId="8" fillId="0" borderId="16" xfId="0" applyFont="1" applyBorder="1"/>
    <xf numFmtId="0" fontId="8" fillId="0" borderId="17" xfId="0" applyFont="1" applyBorder="1"/>
    <xf numFmtId="43" fontId="0" fillId="4" borderId="0" xfId="2" applyNumberFormat="1" applyFont="1" applyFill="1"/>
    <xf numFmtId="0" fontId="0" fillId="0" borderId="36" xfId="0" applyBorder="1"/>
    <xf numFmtId="0" fontId="15" fillId="0" borderId="0" xfId="0" applyFont="1"/>
  </cellXfs>
  <cellStyles count="4">
    <cellStyle name="Millares" xfId="2" builtinId="3"/>
    <cellStyle name="Normal" xfId="0" builtinId="0"/>
    <cellStyle name="Normal 2" xfId="1"/>
    <cellStyle name="Porcentual" xfId="3" builtinId="5"/>
  </cellStyles>
  <dxfs count="3"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G8" sqref="G8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0" t="s">
        <v>54</v>
      </c>
      <c r="E2" s="71"/>
      <c r="F2" s="71"/>
      <c r="G2" s="71"/>
      <c r="H2" s="71"/>
      <c r="I2" s="71"/>
      <c r="J2" s="72"/>
    </row>
    <row r="4" spans="4:10" ht="15.75" thickBot="1"/>
    <row r="5" spans="4:10" ht="26.25" customHeight="1" thickBot="1">
      <c r="D5" s="73" t="s">
        <v>94</v>
      </c>
      <c r="E5" s="74"/>
      <c r="F5" s="74"/>
      <c r="G5" s="74"/>
      <c r="H5" s="74"/>
      <c r="I5" s="74"/>
      <c r="J5" s="75"/>
    </row>
    <row r="6" spans="4:10" ht="26.25" customHeight="1" thickBot="1">
      <c r="D6" s="73" t="s">
        <v>92</v>
      </c>
      <c r="E6" s="74"/>
      <c r="F6" s="74"/>
      <c r="G6" s="74"/>
      <c r="H6" s="74"/>
      <c r="I6" s="74"/>
      <c r="J6" s="75"/>
    </row>
    <row r="7" spans="4:10" ht="26.25" customHeight="1" thickBot="1">
      <c r="D7" s="73" t="s">
        <v>93</v>
      </c>
      <c r="E7" s="74"/>
      <c r="F7" s="74"/>
      <c r="G7" s="74"/>
      <c r="H7" s="74"/>
      <c r="I7" s="74"/>
      <c r="J7" s="75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D8" sqref="D8:I15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AVERAGE(D8:G8)</f>
        <v>8.4250000000000007</v>
      </c>
      <c r="I8" s="6" t="str">
        <f>IF(H8&gt;8,"NO DA EXAMEN", 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AVERAGE(D9:G9)</f>
        <v>7.1999999999999993</v>
      </c>
      <c r="I9" s="6" t="str">
        <f t="shared" ref="I9:I15" si="1">IF(H9&gt;8,"NO DA EXAMEN", 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6" t="s">
        <v>63</v>
      </c>
      <c r="C19" s="76"/>
      <c r="D19" s="76"/>
      <c r="E19" s="76"/>
      <c r="F19" s="76"/>
      <c r="G19" s="76"/>
      <c r="H19" s="65"/>
      <c r="I19" s="65"/>
    </row>
    <row r="20" spans="2:10" ht="18.75">
      <c r="B20" s="66"/>
      <c r="C20" s="66"/>
      <c r="D20" s="66"/>
      <c r="E20" s="66"/>
      <c r="F20" s="66"/>
      <c r="G20" s="66"/>
      <c r="H20" s="66"/>
      <c r="I20" s="66"/>
    </row>
    <row r="21" spans="2:10" ht="47.25" customHeight="1">
      <c r="B21" s="77" t="s">
        <v>62</v>
      </c>
      <c r="C21" s="77"/>
      <c r="D21" s="77"/>
      <c r="E21" s="77"/>
      <c r="F21" s="77"/>
      <c r="G21" s="77"/>
      <c r="H21" s="77"/>
      <c r="I21" s="65"/>
      <c r="J21" s="24"/>
    </row>
    <row r="22" spans="2:10" ht="28.5" customHeight="1">
      <c r="B22" s="78" t="s">
        <v>64</v>
      </c>
      <c r="C22" s="78"/>
      <c r="D22" s="78"/>
      <c r="E22" s="78"/>
      <c r="F22" s="78"/>
      <c r="G22" s="78"/>
      <c r="H22" s="78"/>
      <c r="I22" s="65"/>
      <c r="J22" s="24"/>
    </row>
    <row r="23" spans="2:10" ht="18.75">
      <c r="B23" s="66"/>
      <c r="C23" s="66"/>
      <c r="D23" s="66"/>
      <c r="E23" s="66"/>
      <c r="F23" s="66"/>
      <c r="G23" s="66"/>
      <c r="H23" s="66"/>
      <c r="I23" s="65"/>
      <c r="J23" s="24"/>
    </row>
    <row r="24" spans="2:10" ht="18">
      <c r="B24" s="78" t="s">
        <v>65</v>
      </c>
      <c r="C24" s="78"/>
      <c r="D24" s="78"/>
      <c r="E24" s="78"/>
      <c r="F24" s="78"/>
      <c r="G24" s="78"/>
      <c r="H24" s="78"/>
      <c r="I24" s="78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I8:I15">
    <cfRule type="containsText" dxfId="2" priority="3" operator="containsText" text="NO DA EXAMEN">
      <formula>NOT(ISERROR(SEARCH("NO DA EXAMEN",I8)))</formula>
    </cfRule>
  </conditionalFormatting>
  <conditionalFormatting sqref="B22:H22">
    <cfRule type="cellIs" dxfId="1" priority="2" operator="lessThan">
      <formula>6</formula>
    </cfRule>
  </conditionalFormatting>
  <conditionalFormatting sqref="D8:H15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E24" sqref="E24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79" t="s">
        <v>67</v>
      </c>
      <c r="C4" s="79"/>
      <c r="D4" s="79"/>
      <c r="E4" s="79"/>
      <c r="F4" s="79"/>
      <c r="G4" s="79"/>
      <c r="H4" s="79"/>
      <c r="I4" s="79"/>
      <c r="J4" s="79"/>
      <c r="K4" s="79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GRATUITA", 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GRATUITA", 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37</v>
      </c>
      <c r="E23" s="1" t="str">
        <f t="shared" si="0"/>
        <v>ENTRADA GRATUITA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1" workbookViewId="0">
      <selection activeCell="I19" sqref="I1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5" ht="15.75" thickBot="1"/>
    <row r="2" spans="1:15" ht="16.5" thickBot="1">
      <c r="A2" s="40" t="s">
        <v>53</v>
      </c>
      <c r="B2" s="2" t="s">
        <v>21</v>
      </c>
    </row>
    <row r="4" spans="1:15" ht="15.75">
      <c r="C4" s="82" t="s">
        <v>73</v>
      </c>
      <c r="D4" s="82"/>
      <c r="E4" s="82"/>
      <c r="F4" s="82"/>
      <c r="G4" s="82"/>
      <c r="H4" s="82"/>
      <c r="I4" s="82"/>
      <c r="J4" s="82"/>
      <c r="K4" s="82"/>
      <c r="L4" s="82"/>
      <c r="M4" s="80"/>
      <c r="N4" s="80"/>
    </row>
    <row r="5" spans="1:15" ht="21" customHeight="1">
      <c r="C5" s="82"/>
      <c r="D5" s="82"/>
      <c r="E5" s="82"/>
      <c r="F5" s="82"/>
      <c r="G5" s="82"/>
      <c r="H5" s="82"/>
      <c r="I5" s="82"/>
      <c r="J5" s="82"/>
      <c r="K5" s="82"/>
      <c r="L5" s="82"/>
    </row>
    <row r="6" spans="1:15" ht="15.75" thickBot="1"/>
    <row r="7" spans="1:15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5" ht="19.5" thickBot="1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5" ht="19.5" thickBot="1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  <c r="N9" s="68" t="s">
        <v>85</v>
      </c>
      <c r="O9" s="68">
        <f>MIN(hermanos)</f>
        <v>0</v>
      </c>
    </row>
    <row r="10" spans="1:15" ht="19.5" thickBot="1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  <c r="N10" s="94" t="s">
        <v>86</v>
      </c>
      <c r="O10" s="68">
        <f>MAX(hermanos)</f>
        <v>5</v>
      </c>
    </row>
    <row r="11" spans="1:15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5" ht="21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  <c r="N12" s="95" t="s">
        <v>97</v>
      </c>
    </row>
    <row r="13" spans="1:15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5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5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5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85" t="s">
        <v>56</v>
      </c>
      <c r="M18" s="62" t="s">
        <v>57</v>
      </c>
      <c r="N18" s="62" t="s">
        <v>58</v>
      </c>
      <c r="O18" s="62" t="s">
        <v>74</v>
      </c>
      <c r="P18" s="62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87">
        <v>0</v>
      </c>
      <c r="M19" s="84">
        <f>COUNTIF(hermanos,L19)</f>
        <v>13</v>
      </c>
      <c r="N19" s="59">
        <f>M19</f>
        <v>13</v>
      </c>
      <c r="O19" s="89">
        <f>M19/$M$25</f>
        <v>0.14444444444444443</v>
      </c>
      <c r="P19" s="89">
        <f>N19/$M$25</f>
        <v>0.14444444444444443</v>
      </c>
    </row>
    <row r="20" spans="3:16" ht="19.5" thickBot="1">
      <c r="L20" s="87">
        <v>1</v>
      </c>
      <c r="M20" s="84">
        <f>COUNTIF(hermanos,L20)</f>
        <v>10</v>
      </c>
      <c r="N20" s="60">
        <f>N19+M20</f>
        <v>23</v>
      </c>
      <c r="O20" s="89">
        <f t="shared" ref="O20:O23" si="0">M20/$M$25</f>
        <v>0.1111111111111111</v>
      </c>
      <c r="P20" s="89">
        <f t="shared" ref="P20:P24" si="1">N20/$M$25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87">
        <v>2</v>
      </c>
      <c r="M21" s="84">
        <f>COUNTIF(hermanos,L21)</f>
        <v>26</v>
      </c>
      <c r="N21" s="60">
        <f t="shared" ref="N21:N24" si="2">N20+M21</f>
        <v>49</v>
      </c>
      <c r="O21" s="89">
        <f t="shared" si="0"/>
        <v>0.28888888888888886</v>
      </c>
      <c r="P21" s="89">
        <f t="shared" si="1"/>
        <v>0.5444444444444444</v>
      </c>
    </row>
    <row r="22" spans="3:16" ht="19.5" thickBot="1">
      <c r="C22" s="81"/>
      <c r="D22" s="81"/>
      <c r="E22" s="81"/>
      <c r="F22" s="81"/>
      <c r="G22" s="81"/>
      <c r="H22" s="81"/>
      <c r="I22" s="81"/>
      <c r="J22" s="81"/>
      <c r="L22" s="87">
        <v>3</v>
      </c>
      <c r="M22" s="84">
        <f>COUNTIF(hermanos,L22)</f>
        <v>13</v>
      </c>
      <c r="N22" s="60">
        <f t="shared" si="2"/>
        <v>62</v>
      </c>
      <c r="O22" s="89">
        <f t="shared" si="0"/>
        <v>0.14444444444444443</v>
      </c>
      <c r="P22" s="89">
        <f t="shared" si="1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88">
        <v>4</v>
      </c>
      <c r="M23" s="84">
        <f>COUNTIF(hermanos,L23)</f>
        <v>14</v>
      </c>
      <c r="N23" s="60">
        <f t="shared" si="2"/>
        <v>76</v>
      </c>
      <c r="O23" s="89">
        <f t="shared" si="0"/>
        <v>0.15555555555555556</v>
      </c>
      <c r="P23" s="89">
        <f t="shared" si="1"/>
        <v>0.84444444444444444</v>
      </c>
    </row>
    <row r="24" spans="3:16" ht="19.5" thickBot="1">
      <c r="L24" s="87">
        <v>5</v>
      </c>
      <c r="M24" s="84">
        <f>COUNTIF(hermanos,L24)</f>
        <v>14</v>
      </c>
      <c r="N24" s="60">
        <f t="shared" si="2"/>
        <v>90</v>
      </c>
      <c r="O24" s="89">
        <f>M24/$M$25</f>
        <v>0.15555555555555556</v>
      </c>
      <c r="P24" s="89">
        <f t="shared" si="1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7" t="s">
        <v>76</v>
      </c>
      <c r="M25" s="87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69" t="s">
        <v>77</v>
      </c>
      <c r="M29" s="87">
        <f>MODE(schwarzenberg)</f>
        <v>2</v>
      </c>
      <c r="N29" s="65" t="s">
        <v>90</v>
      </c>
    </row>
    <row r="30" spans="3:16" ht="19.5" thickBot="1">
      <c r="M30" s="65"/>
      <c r="N30" s="65"/>
    </row>
    <row r="31" spans="3:16" ht="19.5" thickBot="1">
      <c r="L31" s="69" t="s">
        <v>78</v>
      </c>
      <c r="M31" s="87">
        <f>MEDIAN(schwarzenberg)</f>
        <v>2</v>
      </c>
      <c r="N31" s="65" t="s">
        <v>91</v>
      </c>
    </row>
    <row r="32" spans="3:16" ht="19.5" thickBot="1">
      <c r="M32" s="65"/>
      <c r="N32" s="65"/>
    </row>
    <row r="33" spans="12:14" ht="19.5" thickBot="1">
      <c r="L33" s="69" t="s">
        <v>79</v>
      </c>
      <c r="M33" s="90">
        <f>AVERAGE(schwarzenberg)</f>
        <v>2.5222222222222221</v>
      </c>
      <c r="N33" s="65" t="s">
        <v>87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40" workbookViewId="0">
      <selection activeCell="G11" sqref="G11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36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0" t="s">
        <v>61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5" spans="1:14" ht="15.75" thickBot="1"/>
    <row r="6" spans="1:14" ht="24" thickBot="1">
      <c r="B6" s="62" t="s">
        <v>56</v>
      </c>
      <c r="C6" s="62" t="s">
        <v>57</v>
      </c>
      <c r="D6" s="62" t="s">
        <v>58</v>
      </c>
      <c r="E6" s="62" t="s">
        <v>59</v>
      </c>
      <c r="F6" s="62" t="s">
        <v>60</v>
      </c>
      <c r="G6" s="63"/>
    </row>
    <row r="7" spans="1:14" ht="19.5" thickBot="1">
      <c r="B7" s="56">
        <v>0</v>
      </c>
      <c r="C7" s="59">
        <v>25</v>
      </c>
      <c r="D7" s="91">
        <f>C7</f>
        <v>25</v>
      </c>
      <c r="E7" s="89">
        <f>C7/$D$13</f>
        <v>0.25</v>
      </c>
      <c r="F7" s="89">
        <f>D7/$D$13</f>
        <v>0.25</v>
      </c>
      <c r="G7" s="64"/>
    </row>
    <row r="8" spans="1:14" ht="19.5" thickBot="1">
      <c r="B8" s="57">
        <v>1</v>
      </c>
      <c r="C8" s="60">
        <v>20</v>
      </c>
      <c r="D8" s="92">
        <f>D7+C8</f>
        <v>45</v>
      </c>
      <c r="E8" s="89">
        <f t="shared" ref="E8:E13" si="0">C8/$D$13</f>
        <v>0.2</v>
      </c>
      <c r="F8" s="89">
        <f t="shared" ref="F8:F13" si="1">D8/$D$13</f>
        <v>0.45</v>
      </c>
      <c r="G8" s="64"/>
    </row>
    <row r="9" spans="1:14" ht="19.5" thickBot="1">
      <c r="B9" s="57">
        <v>2</v>
      </c>
      <c r="C9" s="60">
        <v>35</v>
      </c>
      <c r="D9" s="92">
        <f t="shared" ref="D9:D12" si="2">D8+C9</f>
        <v>80</v>
      </c>
      <c r="E9" s="89">
        <f t="shared" si="0"/>
        <v>0.35</v>
      </c>
      <c r="F9" s="89">
        <f t="shared" si="1"/>
        <v>0.8</v>
      </c>
      <c r="G9" s="64"/>
    </row>
    <row r="10" spans="1:14" ht="19.5" thickBot="1">
      <c r="B10" s="57">
        <v>3</v>
      </c>
      <c r="C10" s="60">
        <v>10</v>
      </c>
      <c r="D10" s="92">
        <f t="shared" si="2"/>
        <v>90</v>
      </c>
      <c r="E10" s="89">
        <f t="shared" si="0"/>
        <v>0.1</v>
      </c>
      <c r="F10" s="89">
        <f t="shared" si="1"/>
        <v>0.9</v>
      </c>
      <c r="G10" s="93"/>
    </row>
    <row r="11" spans="1:14" ht="19.5" thickBot="1">
      <c r="B11" s="57">
        <v>4</v>
      </c>
      <c r="C11" s="60">
        <v>5</v>
      </c>
      <c r="D11" s="92">
        <f t="shared" si="2"/>
        <v>95</v>
      </c>
      <c r="E11" s="89">
        <f t="shared" si="0"/>
        <v>0.05</v>
      </c>
      <c r="F11" s="89">
        <f t="shared" si="1"/>
        <v>0.95</v>
      </c>
      <c r="G11" s="64"/>
    </row>
    <row r="12" spans="1:14" ht="19.5" thickBot="1">
      <c r="B12" s="57">
        <v>5</v>
      </c>
      <c r="C12" s="60">
        <v>3</v>
      </c>
      <c r="D12" s="92">
        <f t="shared" si="2"/>
        <v>98</v>
      </c>
      <c r="E12" s="89">
        <f t="shared" si="0"/>
        <v>0.03</v>
      </c>
      <c r="F12" s="89">
        <f t="shared" si="1"/>
        <v>0.98</v>
      </c>
      <c r="G12" s="64"/>
    </row>
    <row r="13" spans="1:14" ht="19.5" thickBot="1">
      <c r="B13" s="58">
        <v>6</v>
      </c>
      <c r="C13" s="61">
        <v>2</v>
      </c>
      <c r="D13" s="92">
        <f>D12+C13</f>
        <v>100</v>
      </c>
      <c r="E13" s="89">
        <f t="shared" si="0"/>
        <v>0.02</v>
      </c>
      <c r="F13" s="89">
        <f t="shared" si="1"/>
        <v>1</v>
      </c>
      <c r="G13" s="64"/>
    </row>
    <row r="14" spans="1:14">
      <c r="B14" s="37"/>
    </row>
    <row r="15" spans="1:14" ht="18">
      <c r="B15" s="79" t="s">
        <v>80</v>
      </c>
      <c r="C15" s="79"/>
      <c r="D15" s="79"/>
      <c r="E15" s="79"/>
      <c r="F15" s="79"/>
      <c r="G15" s="79"/>
      <c r="H15" s="79"/>
      <c r="I15" s="79"/>
      <c r="J15" s="83"/>
      <c r="K15" s="83"/>
    </row>
    <row r="16" spans="1:14" ht="27.75" customHeight="1">
      <c r="B16" s="79" t="s">
        <v>81</v>
      </c>
      <c r="C16" s="79"/>
      <c r="D16" s="79"/>
      <c r="E16" s="79"/>
      <c r="F16" s="38"/>
      <c r="G16" s="38" t="s">
        <v>88</v>
      </c>
      <c r="H16" s="38"/>
      <c r="I16" s="38"/>
      <c r="J16" s="38"/>
      <c r="K16" s="38"/>
    </row>
    <row r="17" spans="2:10" ht="23.25" customHeight="1">
      <c r="B17" s="79" t="s">
        <v>82</v>
      </c>
      <c r="C17" s="79"/>
      <c r="D17" s="79"/>
      <c r="E17" s="79"/>
      <c r="F17" s="37"/>
      <c r="G17" s="86" t="s">
        <v>95</v>
      </c>
      <c r="H17" s="37"/>
      <c r="I17" s="37"/>
      <c r="J17" s="37"/>
    </row>
    <row r="18" spans="2:10" ht="28.5" customHeight="1">
      <c r="B18" s="79" t="s">
        <v>83</v>
      </c>
      <c r="C18" s="79"/>
      <c r="D18" s="79"/>
      <c r="E18" s="79"/>
      <c r="G18" s="34" t="s">
        <v>89</v>
      </c>
    </row>
    <row r="19" spans="2:10" ht="28.5" customHeight="1">
      <c r="B19" s="79" t="s">
        <v>84</v>
      </c>
      <c r="C19" s="79"/>
      <c r="D19" s="79"/>
      <c r="E19" s="79"/>
      <c r="G19" s="34" t="s">
        <v>96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hermanos</vt:lpstr>
      <vt:lpstr>schwarzenberg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2023-05-29T13:12:49Z</dcterms:modified>
</cp:coreProperties>
</file>