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Pinto">'ACTIVIDAD 1'!$D$8:$S$10</definedName>
  </definedNames>
  <calcPr calcId="124519"/>
  <fileRecoveryPr repairLoad="1"/>
</workbook>
</file>

<file path=xl/calcChain.xml><?xml version="1.0" encoding="utf-8"?>
<calcChain xmlns="http://schemas.openxmlformats.org/spreadsheetml/2006/main">
  <c r="E21" i="2"/>
  <c r="G12"/>
  <c r="C12"/>
  <c r="G8"/>
  <c r="G9"/>
  <c r="G10"/>
  <c r="G11"/>
  <c r="G7"/>
  <c r="K27" i="1"/>
  <c r="E11" i="2"/>
  <c r="D11" s="1"/>
  <c r="F10" s="1"/>
  <c r="E10"/>
  <c r="D10" s="1"/>
  <c r="F9"/>
  <c r="E9"/>
  <c r="D9"/>
  <c r="F8"/>
  <c r="E8"/>
  <c r="D8"/>
  <c r="F7"/>
  <c r="E7"/>
  <c r="E30" i="1"/>
  <c r="E29"/>
  <c r="E28"/>
  <c r="E27"/>
  <c r="E26"/>
  <c r="F25"/>
  <c r="E25"/>
  <c r="T17"/>
  <c r="T16"/>
  <c r="E31" l="1"/>
  <c r="G29" s="1"/>
  <c r="F26"/>
  <c r="F27" s="1"/>
  <c r="F28" s="1"/>
  <c r="G25"/>
  <c r="H25" s="1"/>
  <c r="F29"/>
  <c r="F30" s="1"/>
  <c r="K25"/>
  <c r="G30" l="1"/>
  <c r="G26"/>
  <c r="G28"/>
  <c r="G27"/>
  <c r="H26"/>
  <c r="H27" s="1"/>
  <c r="H28" s="1"/>
  <c r="H29" s="1"/>
  <c r="H30" s="1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<sst xmlns="http://schemas.openxmlformats.org/spreadsheetml/2006/main" count="45" uniqueCount="44">
  <si>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</si>
  <si>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</si>
  <si>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</si>
  <si>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</si>
  <si>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</si>
  <si>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</si>
  <si>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</si>
  <si>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</si>
  <si>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</si>
  <si>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</si>
  <si>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</si>
  <si>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</si>
  <si>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</si>
  <si>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</si>
  <si>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</si>
  <si>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</si>
  <si>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</si>
  <si>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</si>
  <si>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</si>
  <si>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</si>
  <si>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</si>
  <si>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</si>
  <si>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</si>
  <si>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</si>
  <si>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</si>
  <si>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</si>
  <si>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</si>
  <si>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</si>
  <si>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</si>
  <si>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Mediana</t>
  </si>
  <si>
    <t>Moda</t>
  </si>
  <si>
    <t>Media</t>
  </si>
  <si>
    <t>6 operarios fabrican 5 piezas en una hora</t>
  </si>
  <si>
    <t>28 operativos forman "a lo mas" 6 piezas en 12 horas</t>
  </si>
  <si>
    <t>13% de los operativo fabrican 5 piezas</t>
  </si>
  <si>
    <t>m</t>
  </si>
  <si>
    <t>La mayoría de los operativos fabrican 4 piezas en 12 horas.</t>
  </si>
  <si>
    <t>El 50% de los operarios fabrican a lo mas (a lo menos) 6 piezas en 12 horas.</t>
  </si>
  <si>
    <t>En promedio, los operarios fabrican 6 piezas en 12 horas.</t>
  </si>
  <si>
    <t>5 familias tienen 3 hijos.</t>
  </si>
  <si>
    <t>42 familias tienen a lo más 2 hijos.</t>
  </si>
  <si>
    <t>El 28% de las familias tienen 1 hijo.</t>
  </si>
  <si>
    <t>El 84% de las familias tienen a lo más 2 hijos.</t>
  </si>
  <si>
    <t>xi*fi</t>
  </si>
</sst>
</file>

<file path=xl/styles.xml><?xml version="1.0" encoding="utf-8"?>
<styleSheet xmlns="http://schemas.openxmlformats.org/spreadsheetml/2006/main">
  <numFmts count="1">
    <numFmt numFmtId="164" formatCode="0.0000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9" fontId="0" fillId="0" borderId="0" xfId="1" applyFont="1"/>
    <xf numFmtId="0" fontId="3" fillId="3" borderId="13" xfId="0" applyFont="1" applyFill="1" applyBorder="1" applyAlignment="1">
      <alignment horizontal="center" vertical="center" wrapText="1" readingOrder="1"/>
    </xf>
    <xf numFmtId="9" fontId="3" fillId="3" borderId="1" xfId="1" applyFont="1" applyFill="1" applyBorder="1" applyAlignment="1">
      <alignment horizontal="center" vertical="center" wrapText="1" readingOrder="1"/>
    </xf>
    <xf numFmtId="0" fontId="3" fillId="3" borderId="14" xfId="0" applyFont="1" applyFill="1" applyBorder="1" applyAlignment="1">
      <alignment horizontal="center" vertical="center" wrapText="1" readingOrder="1"/>
    </xf>
    <xf numFmtId="9" fontId="3" fillId="3" borderId="9" xfId="1" applyFont="1" applyFill="1" applyBorder="1" applyAlignment="1">
      <alignment horizontal="center" vertical="center" wrapText="1" readingOrder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20" xfId="0" applyFill="1" applyBorder="1"/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5" borderId="0" xfId="0" applyFont="1" applyFill="1"/>
    <xf numFmtId="0" fontId="5" fillId="5" borderId="0" xfId="0" applyFont="1" applyFill="1"/>
    <xf numFmtId="0" fontId="3" fillId="6" borderId="0" xfId="0" applyFont="1" applyFill="1"/>
    <xf numFmtId="0" fontId="5" fillId="6" borderId="0" xfId="0" applyFont="1" applyFill="1"/>
    <xf numFmtId="0" fontId="5" fillId="7" borderId="0" xfId="0" applyFont="1" applyFill="1"/>
    <xf numFmtId="0" fontId="3" fillId="7" borderId="0" xfId="0" applyFont="1" applyFill="1"/>
    <xf numFmtId="0" fontId="5" fillId="8" borderId="0" xfId="0" applyFont="1" applyFill="1"/>
    <xf numFmtId="0" fontId="5" fillId="4" borderId="0" xfId="0" applyFont="1" applyFill="1"/>
    <xf numFmtId="0" fontId="3" fillId="4" borderId="0" xfId="0" applyFont="1" applyFill="1"/>
    <xf numFmtId="0" fontId="6" fillId="8" borderId="0" xfId="0" applyFont="1" applyFill="1"/>
    <xf numFmtId="0" fontId="0" fillId="8" borderId="0" xfId="0" applyFill="1"/>
    <xf numFmtId="0" fontId="5" fillId="9" borderId="0" xfId="0" applyFont="1" applyFill="1"/>
    <xf numFmtId="0" fontId="6" fillId="9" borderId="0" xfId="0" applyFont="1" applyFill="1"/>
    <xf numFmtId="0" fontId="0" fillId="9" borderId="0" xfId="0" applyFill="1"/>
    <xf numFmtId="0" fontId="3" fillId="10" borderId="0" xfId="0" applyFont="1" applyFill="1"/>
    <xf numFmtId="0" fontId="6" fillId="10" borderId="0" xfId="0" applyFont="1" applyFill="1"/>
    <xf numFmtId="0" fontId="0" fillId="10" borderId="0" xfId="0" applyFill="1"/>
    <xf numFmtId="164" fontId="0" fillId="0" borderId="0" xfId="0" applyNumberFormat="1"/>
    <xf numFmtId="0" fontId="6" fillId="5" borderId="0" xfId="0" applyFont="1" applyFill="1"/>
    <xf numFmtId="0" fontId="6" fillId="4" borderId="0" xfId="0" applyFont="1" applyFill="1"/>
    <xf numFmtId="0" fontId="5" fillId="11" borderId="0" xfId="0" applyFont="1" applyFill="1"/>
    <xf numFmtId="0" fontId="6" fillId="11" borderId="0" xfId="0" applyFont="1" applyFill="1"/>
    <xf numFmtId="0" fontId="3" fillId="5" borderId="4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9" fontId="3" fillId="9" borderId="1" xfId="1" applyFont="1" applyFill="1" applyBorder="1" applyAlignment="1">
      <alignment horizontal="center" vertical="center" wrapText="1" readingOrder="1"/>
    </xf>
    <xf numFmtId="9" fontId="3" fillId="3" borderId="18" xfId="0" applyNumberFormat="1" applyFont="1" applyFill="1" applyBorder="1" applyAlignment="1">
      <alignment horizontal="center" vertical="center" wrapText="1" readingOrder="1"/>
    </xf>
    <xf numFmtId="9" fontId="3" fillId="3" borderId="17" xfId="0" applyNumberFormat="1" applyFont="1" applyFill="1" applyBorder="1" applyAlignment="1">
      <alignment horizontal="center" vertical="center" wrapText="1" readingOrder="1"/>
    </xf>
    <xf numFmtId="9" fontId="3" fillId="11" borderId="17" xfId="0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10" fillId="3" borderId="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B7" zoomScale="85" zoomScaleNormal="85" workbookViewId="0">
      <selection activeCell="O27" sqref="O27"/>
    </sheetView>
  </sheetViews>
  <sheetFormatPr baseColWidth="10" defaultRowHeight="15.75"/>
  <cols>
    <col min="4" max="19" width="7.625" customWidth="1"/>
    <col min="20" max="20" width="11.625" bestFit="1" customWidth="1"/>
  </cols>
  <sheetData>
    <row r="6" spans="2:20" ht="18">
      <c r="C6" s="20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5" t="s">
        <v>2</v>
      </c>
      <c r="D15" s="5"/>
      <c r="E15" s="5"/>
      <c r="F15" s="6"/>
    </row>
    <row r="16" spans="2:20" ht="21">
      <c r="B16" s="4">
        <v>2</v>
      </c>
      <c r="C16" s="49" t="s">
        <v>6</v>
      </c>
      <c r="D16" s="50"/>
      <c r="E16" s="5"/>
      <c r="F16" s="6" t="s">
        <v>32</v>
      </c>
      <c r="P16" t="s">
        <v>35</v>
      </c>
      <c r="T16">
        <f>MAX(Pinto)</f>
        <v>9</v>
      </c>
    </row>
    <row r="17" spans="2:20" ht="18.75">
      <c r="B17" s="4">
        <v>3</v>
      </c>
      <c r="C17" s="47" t="s">
        <v>7</v>
      </c>
      <c r="D17" s="48"/>
      <c r="E17" s="5"/>
      <c r="F17" s="6" t="s">
        <v>33</v>
      </c>
      <c r="T17">
        <f>MIN(Pinto)</f>
        <v>4</v>
      </c>
    </row>
    <row r="18" spans="2:20" ht="21">
      <c r="B18" s="4">
        <v>4</v>
      </c>
      <c r="C18" s="52" t="s">
        <v>8</v>
      </c>
      <c r="D18" s="51"/>
      <c r="E18" s="5"/>
      <c r="F18" s="6" t="s">
        <v>34</v>
      </c>
    </row>
    <row r="19" spans="2:20" ht="21">
      <c r="B19" s="4">
        <v>5</v>
      </c>
      <c r="C19" s="55" t="s">
        <v>9</v>
      </c>
      <c r="D19" s="54"/>
      <c r="E19" s="5"/>
      <c r="F19" s="6"/>
      <c r="M19" s="25"/>
      <c r="N19" s="25"/>
      <c r="O19" s="25"/>
    </row>
    <row r="20" spans="2:20" ht="18.75">
      <c r="B20" s="4">
        <v>6</v>
      </c>
      <c r="C20" s="53" t="s">
        <v>4</v>
      </c>
      <c r="D20" s="53"/>
      <c r="E20" s="53"/>
      <c r="F20" s="56"/>
      <c r="G20" s="57"/>
      <c r="H20" s="57"/>
      <c r="I20" t="s">
        <v>37</v>
      </c>
      <c r="M20" s="25"/>
      <c r="N20" s="25"/>
      <c r="O20" s="25"/>
    </row>
    <row r="21" spans="2:20" ht="18.75">
      <c r="B21" s="4">
        <v>7</v>
      </c>
      <c r="C21" s="58" t="s">
        <v>5</v>
      </c>
      <c r="D21" s="58"/>
      <c r="E21" s="58"/>
      <c r="F21" s="59"/>
      <c r="G21" s="60"/>
      <c r="I21" t="s">
        <v>36</v>
      </c>
      <c r="M21" s="25"/>
      <c r="N21" s="25"/>
      <c r="O21" s="25"/>
    </row>
    <row r="22" spans="2:20" ht="18.75">
      <c r="B22" s="4">
        <v>8</v>
      </c>
      <c r="C22" s="61" t="s">
        <v>3</v>
      </c>
      <c r="D22" s="62"/>
      <c r="E22" s="62"/>
      <c r="F22" s="62"/>
      <c r="G22" s="63"/>
      <c r="I22" t="s">
        <v>38</v>
      </c>
      <c r="M22" s="25"/>
      <c r="N22" s="25"/>
      <c r="O22" s="25"/>
    </row>
    <row r="23" spans="2:20" ht="19.5" thickBot="1">
      <c r="C23" s="6"/>
      <c r="D23" s="6"/>
      <c r="E23" s="6"/>
      <c r="F23" s="6"/>
    </row>
    <row r="24" spans="2:20" ht="16.5" thickBot="1">
      <c r="D24" s="45" t="s">
        <v>24</v>
      </c>
      <c r="E24" s="23" t="s">
        <v>25</v>
      </c>
      <c r="F24" s="23" t="s">
        <v>26</v>
      </c>
      <c r="G24" s="23" t="s">
        <v>27</v>
      </c>
      <c r="H24" s="24" t="s">
        <v>28</v>
      </c>
    </row>
    <row r="25" spans="2:20">
      <c r="D25" s="31">
        <v>4</v>
      </c>
      <c r="E25" s="34">
        <f t="shared" ref="E25:E30" si="0">COUNTIF(Pinto,D25)</f>
        <v>12</v>
      </c>
      <c r="F25" s="35">
        <f>E25</f>
        <v>12</v>
      </c>
      <c r="G25" s="36">
        <f t="shared" ref="G25:G30" si="1">E25/$E$31</f>
        <v>0.25</v>
      </c>
      <c r="H25" s="37">
        <f>G25</f>
        <v>0.25</v>
      </c>
      <c r="J25" t="s">
        <v>29</v>
      </c>
      <c r="K25">
        <f>MEDIAN(E25:E30)</f>
        <v>8</v>
      </c>
    </row>
    <row r="26" spans="2:20">
      <c r="D26" s="30">
        <v>5</v>
      </c>
      <c r="E26" s="38">
        <f t="shared" si="0"/>
        <v>6</v>
      </c>
      <c r="F26" s="39">
        <f>E26+F25</f>
        <v>18</v>
      </c>
      <c r="G26" s="40">
        <f t="shared" si="1"/>
        <v>0.125</v>
      </c>
      <c r="H26" s="41">
        <f>G26+H25</f>
        <v>0.375</v>
      </c>
      <c r="J26" t="s">
        <v>30</v>
      </c>
      <c r="K26">
        <v>4</v>
      </c>
    </row>
    <row r="27" spans="2:20">
      <c r="D27" s="30">
        <v>6</v>
      </c>
      <c r="E27" s="38">
        <f t="shared" si="0"/>
        <v>10</v>
      </c>
      <c r="F27" s="39">
        <f>E27+F26</f>
        <v>28</v>
      </c>
      <c r="G27" s="40">
        <f t="shared" si="1"/>
        <v>0.20833333333333334</v>
      </c>
      <c r="H27" s="41">
        <f>G27+H26</f>
        <v>0.58333333333333337</v>
      </c>
      <c r="J27" t="s">
        <v>31</v>
      </c>
      <c r="K27" s="64">
        <f>AVERAGE(Pinto)</f>
        <v>6.208333333333333</v>
      </c>
    </row>
    <row r="28" spans="2:20">
      <c r="D28" s="30">
        <v>7</v>
      </c>
      <c r="E28" s="38">
        <f t="shared" si="0"/>
        <v>8</v>
      </c>
      <c r="F28" s="39">
        <f>E28+F27</f>
        <v>36</v>
      </c>
      <c r="G28" s="40">
        <f t="shared" si="1"/>
        <v>0.16666666666666666</v>
      </c>
      <c r="H28" s="41">
        <f>G28+H27</f>
        <v>0.75</v>
      </c>
    </row>
    <row r="29" spans="2:20">
      <c r="D29" s="30">
        <v>8</v>
      </c>
      <c r="E29" s="38">
        <f t="shared" si="0"/>
        <v>4</v>
      </c>
      <c r="F29" s="39">
        <f>E29+F28</f>
        <v>40</v>
      </c>
      <c r="G29" s="40">
        <f t="shared" si="1"/>
        <v>8.3333333333333329E-2</v>
      </c>
      <c r="H29" s="41">
        <f>G29+H28</f>
        <v>0.83333333333333337</v>
      </c>
    </row>
    <row r="30" spans="2:20" ht="16.5" thickBot="1">
      <c r="D30" s="32">
        <v>9</v>
      </c>
      <c r="E30" s="42">
        <f t="shared" si="0"/>
        <v>8</v>
      </c>
      <c r="F30" s="46">
        <f>E30+F29</f>
        <v>48</v>
      </c>
      <c r="G30" s="43">
        <f t="shared" si="1"/>
        <v>0.16666666666666666</v>
      </c>
      <c r="H30" s="44">
        <f>G30+H29</f>
        <v>1</v>
      </c>
    </row>
    <row r="31" spans="2:20" ht="16.5" thickBot="1">
      <c r="E31" s="33">
        <f>SUM(E25:E30)</f>
        <v>48</v>
      </c>
    </row>
  </sheetData>
  <pageMargins left="0.7" right="0.7" top="0.75" bottom="0.75" header="0.3" footer="0.3"/>
  <ignoredErrors>
    <ignoredError sqref="G25:G3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15" zoomScaleNormal="115" workbookViewId="0">
      <selection activeCell="I17" sqref="I17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11</v>
      </c>
      <c r="C6" s="8" t="s">
        <v>12</v>
      </c>
      <c r="D6" s="8" t="s">
        <v>13</v>
      </c>
      <c r="E6" s="9" t="s">
        <v>23</v>
      </c>
      <c r="F6" s="8" t="s">
        <v>22</v>
      </c>
      <c r="G6" s="8" t="s">
        <v>43</v>
      </c>
    </row>
    <row r="7" spans="1:9" ht="18">
      <c r="B7" s="10">
        <v>0</v>
      </c>
      <c r="C7" s="10">
        <v>8</v>
      </c>
      <c r="D7" s="28">
        <v>8</v>
      </c>
      <c r="E7" s="29">
        <f>C7/$D$11</f>
        <v>0.16</v>
      </c>
      <c r="F7" s="72">
        <f>E7</f>
        <v>0.16</v>
      </c>
      <c r="G7" s="22">
        <f>B7*C7</f>
        <v>0</v>
      </c>
    </row>
    <row r="8" spans="1:9" ht="18">
      <c r="B8" s="11">
        <v>1</v>
      </c>
      <c r="C8" s="11">
        <v>14</v>
      </c>
      <c r="D8" s="26">
        <f>D7+C8</f>
        <v>22</v>
      </c>
      <c r="E8" s="71">
        <f>C8/$D$11</f>
        <v>0.28000000000000003</v>
      </c>
      <c r="F8" s="73">
        <f>E8+F7</f>
        <v>0.44000000000000006</v>
      </c>
      <c r="G8" s="22">
        <f t="shared" ref="G8:G11" si="0">B8*C8</f>
        <v>14</v>
      </c>
    </row>
    <row r="9" spans="1:9" ht="18">
      <c r="B9" s="11">
        <v>2</v>
      </c>
      <c r="C9" s="11">
        <v>20</v>
      </c>
      <c r="D9" s="70">
        <f>D8+C9</f>
        <v>42</v>
      </c>
      <c r="E9" s="27">
        <f>C9/$D$11</f>
        <v>0.4</v>
      </c>
      <c r="F9" s="74">
        <f>E9+F8</f>
        <v>0.84000000000000008</v>
      </c>
      <c r="G9" s="22">
        <f t="shared" si="0"/>
        <v>40</v>
      </c>
    </row>
    <row r="10" spans="1:9" ht="18">
      <c r="B10" s="11">
        <v>3</v>
      </c>
      <c r="C10" s="69">
        <v>5</v>
      </c>
      <c r="D10" s="26">
        <f>D9+C10</f>
        <v>47</v>
      </c>
      <c r="E10" s="27">
        <f>C10/$D$11</f>
        <v>0.1</v>
      </c>
      <c r="F10" s="73">
        <f>E10+F9</f>
        <v>0.94000000000000006</v>
      </c>
      <c r="G10" s="22">
        <f t="shared" si="0"/>
        <v>15</v>
      </c>
    </row>
    <row r="11" spans="1:9" ht="18.75" thickBot="1">
      <c r="B11" s="12">
        <v>4</v>
      </c>
      <c r="C11" s="11">
        <v>3</v>
      </c>
      <c r="D11" s="26">
        <f>D10+C11</f>
        <v>50</v>
      </c>
      <c r="E11" s="27">
        <f>C11/$D$11</f>
        <v>0.06</v>
      </c>
      <c r="F11" s="73">
        <f>E11+F10</f>
        <v>1</v>
      </c>
      <c r="G11" s="22">
        <f t="shared" si="0"/>
        <v>12</v>
      </c>
      <c r="H11" s="1"/>
    </row>
    <row r="12" spans="1:9" ht="18">
      <c r="B12" s="13"/>
      <c r="C12" s="75">
        <f>SUM(C7:C11)</f>
        <v>50</v>
      </c>
      <c r="D12" s="14"/>
      <c r="E12" s="14"/>
      <c r="F12" s="14"/>
      <c r="G12" s="21">
        <f>SUM(G7:G11)</f>
        <v>81</v>
      </c>
      <c r="H12" s="1"/>
    </row>
    <row r="13" spans="1:9" ht="18">
      <c r="B13" s="13"/>
      <c r="C13" s="13"/>
      <c r="D13" s="14"/>
      <c r="E13" s="14"/>
      <c r="F13" s="76"/>
      <c r="H13" s="1"/>
    </row>
    <row r="14" spans="1:9">
      <c r="C14" s="15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7">
        <v>1</v>
      </c>
      <c r="B16" s="16" t="s">
        <v>14</v>
      </c>
      <c r="C16" s="18"/>
      <c r="D16" s="18"/>
      <c r="E16" s="18"/>
      <c r="F16" s="18"/>
      <c r="G16" s="19"/>
      <c r="H16" s="6"/>
      <c r="I16" s="6"/>
    </row>
    <row r="17" spans="1:9" ht="21">
      <c r="A17" s="17">
        <v>2</v>
      </c>
      <c r="B17" s="48" t="s">
        <v>15</v>
      </c>
      <c r="C17" s="65"/>
      <c r="D17" s="6" t="s">
        <v>39</v>
      </c>
      <c r="E17" s="6"/>
      <c r="F17" s="6"/>
      <c r="G17" s="6"/>
      <c r="H17" s="6"/>
      <c r="I17" s="6"/>
    </row>
    <row r="18" spans="1:9" ht="18.75">
      <c r="A18" s="17">
        <v>3</v>
      </c>
      <c r="B18" s="54" t="s">
        <v>16</v>
      </c>
      <c r="C18" s="66"/>
      <c r="D18" s="6" t="s">
        <v>40</v>
      </c>
      <c r="E18" s="6"/>
      <c r="F18" s="6"/>
      <c r="G18" s="6"/>
      <c r="H18" s="6"/>
      <c r="I18" s="6"/>
    </row>
    <row r="19" spans="1:9" ht="21">
      <c r="A19" s="17">
        <v>4</v>
      </c>
      <c r="B19" s="58" t="s">
        <v>17</v>
      </c>
      <c r="C19" s="59"/>
      <c r="D19" s="6" t="s">
        <v>41</v>
      </c>
      <c r="E19" s="6"/>
      <c r="F19" s="6"/>
      <c r="G19" s="6"/>
      <c r="H19" s="6"/>
      <c r="I19" s="6"/>
    </row>
    <row r="20" spans="1:9" ht="21">
      <c r="A20" s="17">
        <v>5</v>
      </c>
      <c r="B20" s="67" t="s">
        <v>18</v>
      </c>
      <c r="C20" s="68"/>
      <c r="D20" s="6" t="s">
        <v>42</v>
      </c>
      <c r="E20" s="6"/>
      <c r="F20" s="6"/>
      <c r="G20" s="6"/>
      <c r="H20" s="6"/>
      <c r="I20" s="6"/>
    </row>
    <row r="21" spans="1:9" ht="18.75">
      <c r="A21" s="17">
        <v>6</v>
      </c>
      <c r="B21" s="5" t="s">
        <v>19</v>
      </c>
      <c r="E21">
        <f>G12/C12</f>
        <v>1.62</v>
      </c>
    </row>
    <row r="22" spans="1:9" ht="18.75">
      <c r="A22" s="17">
        <v>7</v>
      </c>
      <c r="B22" s="5" t="s">
        <v>20</v>
      </c>
      <c r="E22">
        <v>2</v>
      </c>
    </row>
    <row r="23" spans="1:9" ht="18.75">
      <c r="A23" s="17">
        <v>8</v>
      </c>
      <c r="B23" s="5" t="s">
        <v>21</v>
      </c>
      <c r="E23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2023-05-10T14:20:40Z</dcterms:modified>
</cp:coreProperties>
</file>