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<sst xmlns="http://schemas.openxmlformats.org/spreadsheetml/2006/main" count="72" uniqueCount="45">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</sst>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3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0" fontId="5" fillId="0" borderId="0" xfId="0" applyFont="1"/>
    <xf numFmtId="9" fontId="5" fillId="5" borderId="2" xfId="0" applyNumberFormat="1" applyFont="1" applyFill="1" applyBorder="1" applyAlignment="1">
      <alignment horizontal="center" vertical="center"/>
    </xf>
    <xf numFmtId="2" fontId="0" fillId="0" borderId="3" xfId="0" applyNumberFormat="1" applyBorder="1"/>
    <xf numFmtId="173" fontId="0" fillId="0" borderId="0" xfId="0" applyNumberFormat="1" applyAlignment="1">
      <alignment horizontal="center" vertical="center"/>
    </xf>
    <xf numFmtId="173" fontId="0" fillId="0" borderId="0" xfId="0" applyNumberFormat="1" applyAlignment="1">
      <alignment vertical="center"/>
    </xf>
    <xf numFmtId="0" fontId="0" fillId="6" borderId="4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0070C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476250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495300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G36" sqref="G36"/>
    </sheetView>
  </sheetViews>
  <sheetFormatPr baseColWidth="10" defaultRowHeight="15.75"/>
  <cols>
    <col min="2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B25" s="16"/>
      <c r="C25" s="16"/>
      <c r="D25" s="17">
        <v>0.35</v>
      </c>
      <c r="E25" s="17">
        <v>0.25</v>
      </c>
      <c r="F25" s="17">
        <v>0.1</v>
      </c>
      <c r="G25" s="17">
        <v>0.3</v>
      </c>
      <c r="H25" s="18"/>
    </row>
    <row r="26" spans="1:11" ht="21.95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ht="21.95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20">
        <f>D27*$D$25+E27*$E$25+F27*$F$25+G27*$G$25</f>
        <v>8.3550000000000004</v>
      </c>
    </row>
    <row r="28" spans="1:11" ht="21.95" customHeight="1" thickBot="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20">
        <f>D28*$D$25+E28*$E$25+F28*$F$25+G28*$G$25</f>
        <v>8.0150000000000006</v>
      </c>
    </row>
    <row r="29" spans="1:11" ht="21.95" customHeight="1" thickBot="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20">
        <f>D29*$D$25+E29*$E$25+F29*$F$25+G29*$G$25</f>
        <v>8.004999999999999</v>
      </c>
    </row>
    <row r="30" spans="1:11" ht="21.95" customHeight="1" thickBot="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20">
        <f>D30*$D$25+E30*$E$25+F30*$F$25+G30*$G$25</f>
        <v>7.5449999999999999</v>
      </c>
    </row>
    <row r="31" spans="1:11" ht="21.95" customHeight="1" thickBot="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20">
        <f>D31*$D$25+E31*$E$25+F31*$F$25+G31*$G$25</f>
        <v>6.95</v>
      </c>
    </row>
    <row r="32" spans="1:11" ht="21.95" customHeight="1" thickBot="1">
      <c r="B32" s="15" t="s">
        <v>24</v>
      </c>
      <c r="C32" s="15" t="s">
        <v>25</v>
      </c>
      <c r="D32" s="15">
        <v>5.8</v>
      </c>
      <c r="E32" s="15">
        <v>7.9</v>
      </c>
      <c r="F32" s="15">
        <v>8</v>
      </c>
      <c r="G32" s="15">
        <v>6.8</v>
      </c>
      <c r="H32" s="20">
        <f>D32*$D$25+E32*$E$25+F32*$F$25+G32*$G$25</f>
        <v>6.8449999999999998</v>
      </c>
    </row>
    <row r="33" spans="2:8" ht="21.95" customHeight="1" thickBot="1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20">
        <f>D33*$D$25+E33*$E$25+F33*$F$25+G33*$G$25</f>
        <v>6.84</v>
      </c>
    </row>
    <row r="34" spans="2:8" ht="21.95" customHeight="1" thickBot="1">
      <c r="B34" s="15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22" workbookViewId="0">
      <selection activeCell="I24" sqref="I24"/>
    </sheetView>
  </sheetViews>
  <sheetFormatPr baseColWidth="10" defaultRowHeight="15.75"/>
  <cols>
    <col min="3" max="4" width="14.625" customWidth="1"/>
    <col min="5" max="5" width="13.375" bestFit="1" customWidth="1"/>
    <col min="6" max="6" width="8.5" bestFit="1" customWidth="1"/>
    <col min="7" max="7" width="12.875" bestFit="1" customWidth="1"/>
    <col min="8" max="8" width="13.875" bestFit="1" customWidth="1"/>
    <col min="9" max="9" width="19.75" customWidth="1"/>
    <col min="10" max="10" width="8.875" customWidth="1"/>
    <col min="11" max="11" width="15.125" bestFit="1" customWidth="1"/>
    <col min="12" max="12" width="14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 ht="20.100000000000001" customHeight="1">
      <c r="F24" s="4" t="s">
        <v>30</v>
      </c>
      <c r="G24" s="5">
        <v>7.0000000000000007E-2</v>
      </c>
      <c r="H24" s="2"/>
    </row>
    <row r="25" spans="1:14" ht="20.100000000000001" customHeight="1">
      <c r="F25" s="4" t="s">
        <v>31</v>
      </c>
      <c r="G25" s="5">
        <v>0.08</v>
      </c>
      <c r="H25" s="2"/>
    </row>
    <row r="26" spans="1:14" ht="20.100000000000001" customHeight="1">
      <c r="F26" s="4" t="s">
        <v>32</v>
      </c>
      <c r="G26" s="5">
        <v>0.12</v>
      </c>
      <c r="H26" s="2"/>
    </row>
    <row r="27" spans="1:14" ht="20.100000000000001" customHeight="1" thickBot="1">
      <c r="G27" s="2"/>
      <c r="H27" s="2"/>
    </row>
    <row r="28" spans="1:14" ht="20.100000000000001" customHeight="1" thickBot="1">
      <c r="C28" s="23" t="s">
        <v>33</v>
      </c>
      <c r="D28" s="24"/>
      <c r="E28" s="23" t="s">
        <v>34</v>
      </c>
      <c r="F28" s="24" t="s">
        <v>35</v>
      </c>
      <c r="G28" s="23" t="s">
        <v>36</v>
      </c>
      <c r="H28" s="24" t="s">
        <v>37</v>
      </c>
      <c r="I28" s="26" t="s">
        <v>38</v>
      </c>
      <c r="J28" s="27" t="s">
        <v>32</v>
      </c>
      <c r="K28" s="25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2">
        <f>G29+G29*$G$23*F29</f>
        <v>816000</v>
      </c>
      <c r="I29" s="22">
        <f>IF(E29="FONASA",H29*$G$24,H29*$G$25)</f>
        <v>57120.000000000007</v>
      </c>
      <c r="J29" s="22">
        <f>H29*$G$26</f>
        <v>97920</v>
      </c>
      <c r="K29" s="22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2">
        <f t="shared" ref="H30:H36" si="0">G30+G30*$G$23*F30</f>
        <v>1014000</v>
      </c>
      <c r="I30" s="22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2">
        <f t="shared" si="0"/>
        <v>1320000</v>
      </c>
      <c r="I31" s="22">
        <f t="shared" si="1"/>
        <v>105600</v>
      </c>
      <c r="J31" s="22">
        <f t="shared" si="2"/>
        <v>158400</v>
      </c>
      <c r="K31" s="22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2">
        <f t="shared" si="0"/>
        <v>1157000</v>
      </c>
      <c r="I32" s="22">
        <f t="shared" si="1"/>
        <v>80990.000000000015</v>
      </c>
      <c r="J32" s="22">
        <f t="shared" si="2"/>
        <v>138840</v>
      </c>
      <c r="K32" s="22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2">
        <f t="shared" si="0"/>
        <v>816000</v>
      </c>
      <c r="I33" s="22">
        <f t="shared" si="1"/>
        <v>57120.000000000007</v>
      </c>
      <c r="J33" s="22">
        <f t="shared" si="2"/>
        <v>97920</v>
      </c>
      <c r="K33" s="22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2">
        <f t="shared" si="0"/>
        <v>812000</v>
      </c>
      <c r="I34" s="22">
        <f t="shared" si="1"/>
        <v>64960</v>
      </c>
      <c r="J34" s="22">
        <f t="shared" si="2"/>
        <v>97440</v>
      </c>
      <c r="K34" s="22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2">
        <f t="shared" si="0"/>
        <v>1014000</v>
      </c>
      <c r="I35" s="22">
        <f t="shared" si="1"/>
        <v>81120</v>
      </c>
      <c r="J35" s="22">
        <f t="shared" si="2"/>
        <v>121680</v>
      </c>
      <c r="K35" s="22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2">
        <f t="shared" si="0"/>
        <v>1335000</v>
      </c>
      <c r="I36" s="22">
        <f t="shared" si="1"/>
        <v>106800</v>
      </c>
      <c r="J36" s="22">
        <f t="shared" si="2"/>
        <v>160200</v>
      </c>
      <c r="K36" s="22">
        <f t="shared" si="3"/>
        <v>1068000</v>
      </c>
    </row>
  </sheetData>
  <mergeCells count="4">
    <mergeCell ref="A6:A16"/>
    <mergeCell ref="C28:D28"/>
    <mergeCell ref="E28:F28"/>
    <mergeCell ref="G28:H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2023-05-15T15:04:45Z</dcterms:modified>
</cp:coreProperties>
</file>