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tabRatio="827" activeTab="1"/>
  </bookViews>
  <sheets>
    <sheet name="ACTIVIDAD 1" sheetId="1" r:id="rId1"/>
    <sheet name="ACTIVIDAD 2" sheetId="2" r:id="rId2"/>
  </sheets>
  <definedNames>
    <definedName name="AAA">'ACTIVIDAD 1'!#REF!</definedName>
    <definedName name="Dato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8"/>
  <c r="F9"/>
  <c r="F10"/>
  <c r="F11"/>
  <c r="F7"/>
  <c r="E8"/>
  <c r="E9"/>
  <c r="E10"/>
  <c r="E11"/>
  <c r="E7"/>
  <c r="D11"/>
  <c r="C12"/>
  <c r="D9"/>
  <c r="D10" s="1"/>
  <c r="D8"/>
  <c r="O30" i="1"/>
  <c r="O31"/>
  <c r="O29"/>
  <c r="L18"/>
  <c r="M18" s="1"/>
  <c r="L19"/>
  <c r="L20"/>
  <c r="L21"/>
  <c r="L22"/>
  <c r="L17"/>
  <c r="L23" l="1"/>
  <c r="M19"/>
  <c r="N18" l="1"/>
  <c r="N21"/>
  <c r="M20"/>
  <c r="N19"/>
  <c r="N20"/>
  <c r="N22"/>
  <c r="N17"/>
  <c r="M21" l="1"/>
  <c r="M22" l="1"/>
  <c r="O21" s="1"/>
  <c r="O22" l="1"/>
  <c r="O17"/>
  <c r="O18"/>
  <c r="O19"/>
  <c r="O20"/>
</calcChain>
</file>

<file path=xl/sharedStrings.xml><?xml version="1.0" encoding="utf-8"?>
<sst xmlns="http://schemas.openxmlformats.org/spreadsheetml/2006/main" count="58" uniqueCount="50">
  <si>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</si>
  <si>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</si>
  <si>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</si>
  <si>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</si>
  <si>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</si>
  <si>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</si>
  <si>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</si>
  <si>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</si>
  <si>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</si>
  <si>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</si>
  <si>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</si>
  <si>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</si>
  <si>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</si>
  <si>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</si>
  <si>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</si>
  <si>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</si>
  <si>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</si>
  <si>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</si>
  <si>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</si>
  <si>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</si>
  <si>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</si>
  <si>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</si>
  <si>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</si>
  <si>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</si>
  <si>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</si>
  <si>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</si>
  <si>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</si>
  <si>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</si>
  <si>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</si>
  <si>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Variable</t>
  </si>
  <si>
    <t xml:space="preserve"> Frecuencia Absoluta </t>
  </si>
  <si>
    <t>Frecuencia Absoluta Acumulada</t>
  </si>
  <si>
    <t>Frecuencia relativa</t>
  </si>
  <si>
    <t>Frecuencia Relativa Acumulada</t>
  </si>
  <si>
    <t>n=</t>
  </si>
  <si>
    <t>6 trabajadores fabricaron 5 piezas</t>
  </si>
  <si>
    <t>28 trabajaores fabricaron a lo más 6 piezas</t>
  </si>
  <si>
    <t>el 13% de los trabajadores fabricó 5 piezas</t>
  </si>
  <si>
    <t xml:space="preserve">el 58% de los trabajadores fabricó a lo más 6 piezas </t>
  </si>
  <si>
    <t>El 50% de los trabajadores fabrica a lo mas 6 piezas</t>
  </si>
  <si>
    <t>En promedio, los trabajadores construyen 6 piezas</t>
  </si>
  <si>
    <t>La mayoríade los trabajadores fabricó 4 piezas</t>
  </si>
  <si>
    <t>xi+fi</t>
  </si>
  <si>
    <t>5 familias tienen 3 hijos</t>
  </si>
  <si>
    <t>42 familias tienen a lo más 2 hijos</t>
  </si>
  <si>
    <t>el 28% dfe las familias tiene 1 hijo</t>
  </si>
  <si>
    <t>El 84% de las familias tiene a lo mas 2 hijos</t>
  </si>
  <si>
    <t>En promedio, las familias tienen 1 hijo</t>
  </si>
  <si>
    <t>La mayoría de las familias iene 2 hijos</t>
  </si>
  <si>
    <t>La mitad de las familias tiene a los más 2 hijos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</si>
</sst>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4" borderId="1" xfId="0" applyFill="1" applyBorder="1"/>
    <xf numFmtId="0" fontId="0" fillId="6" borderId="1" xfId="0" applyFill="1" applyBorder="1"/>
    <xf numFmtId="0" fontId="15" fillId="7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/>
    </xf>
    <xf numFmtId="0" fontId="0" fillId="0" borderId="0" xfId="0" applyAlignment="1">
      <alignment textRotation="137"/>
    </xf>
    <xf numFmtId="0" fontId="0" fillId="6" borderId="1" xfId="0" applyFill="1" applyBorder="1" applyAlignment="1">
      <alignment horizontal="right"/>
    </xf>
    <xf numFmtId="9" fontId="0" fillId="0" borderId="1" xfId="1" applyFont="1" applyBorder="1"/>
    <xf numFmtId="9" fontId="0" fillId="0" borderId="0" xfId="0" applyNumberFormat="1"/>
    <xf numFmtId="9" fontId="0" fillId="10" borderId="1" xfId="1" applyFont="1" applyFill="1" applyBorder="1"/>
    <xf numFmtId="9" fontId="0" fillId="9" borderId="1" xfId="1" applyFont="1" applyFill="1" applyBorder="1"/>
    <xf numFmtId="0" fontId="0" fillId="0" borderId="6" xfId="0" applyBorder="1"/>
    <xf numFmtId="0" fontId="5" fillId="8" borderId="1" xfId="0" applyFont="1" applyFill="1" applyBorder="1" applyAlignment="1">
      <alignment vertical="center"/>
    </xf>
    <xf numFmtId="0" fontId="6" fillId="8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5" fillId="9" borderId="1" xfId="0" applyFont="1" applyFill="1" applyBorder="1" applyAlignment="1">
      <alignment vertical="center"/>
    </xf>
    <xf numFmtId="0" fontId="6" fillId="9" borderId="1" xfId="0" applyFont="1" applyFill="1" applyBorder="1" applyAlignment="1">
      <alignment vertical="center"/>
    </xf>
    <xf numFmtId="0" fontId="0" fillId="9" borderId="1" xfId="0" applyFill="1" applyBorder="1" applyAlignment="1">
      <alignment vertical="center"/>
    </xf>
    <xf numFmtId="0" fontId="5" fillId="10" borderId="1" xfId="0" applyFont="1" applyFill="1" applyBorder="1" applyAlignment="1">
      <alignment vertical="center"/>
    </xf>
    <xf numFmtId="0" fontId="6" fillId="10" borderId="1" xfId="0" applyFont="1" applyFill="1" applyBorder="1" applyAlignment="1">
      <alignment vertical="center"/>
    </xf>
    <xf numFmtId="0" fontId="0" fillId="10" borderId="1" xfId="0" applyFill="1" applyBorder="1" applyAlignment="1">
      <alignment vertical="center"/>
    </xf>
    <xf numFmtId="0" fontId="0" fillId="8" borderId="7" xfId="0" applyFill="1" applyBorder="1" applyAlignment="1">
      <alignment vertical="center"/>
    </xf>
    <xf numFmtId="0" fontId="0" fillId="5" borderId="6" xfId="0" applyFill="1" applyBorder="1" applyAlignment="1">
      <alignment vertical="center"/>
    </xf>
    <xf numFmtId="0" fontId="0" fillId="8" borderId="8" xfId="0" applyFill="1" applyBorder="1" applyAlignment="1">
      <alignment vertical="center"/>
    </xf>
    <xf numFmtId="0" fontId="0" fillId="8" borderId="9" xfId="0" applyFill="1" applyBorder="1" applyAlignment="1">
      <alignment vertical="center"/>
    </xf>
    <xf numFmtId="0" fontId="6" fillId="0" borderId="1" xfId="0" applyFont="1" applyBorder="1"/>
    <xf numFmtId="0" fontId="5" fillId="0" borderId="2" xfId="0" applyFont="1" applyBorder="1"/>
    <xf numFmtId="9" fontId="3" fillId="3" borderId="2" xfId="1" applyFont="1" applyFill="1" applyBorder="1" applyAlignment="1">
      <alignment horizontal="center" vertical="center" wrapText="1" readingOrder="1"/>
    </xf>
    <xf numFmtId="9" fontId="3" fillId="3" borderId="11" xfId="1" applyFont="1" applyFill="1" applyBorder="1" applyAlignment="1">
      <alignment horizontal="center" vertical="center" wrapText="1" readingOrder="1"/>
    </xf>
    <xf numFmtId="0" fontId="5" fillId="0" borderId="10" xfId="0" applyFont="1" applyFill="1" applyBorder="1"/>
    <xf numFmtId="0" fontId="0" fillId="0" borderId="0" xfId="0" applyBorder="1"/>
    <xf numFmtId="0" fontId="6" fillId="0" borderId="7" xfId="0" applyFont="1" applyBorder="1"/>
    <xf numFmtId="0" fontId="6" fillId="0" borderId="6" xfId="0" applyFont="1" applyBorder="1"/>
    <xf numFmtId="0" fontId="6" fillId="0" borderId="8" xfId="0" applyFont="1" applyBorder="1"/>
    <xf numFmtId="0" fontId="6" fillId="0" borderId="9" xfId="0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1"/>
  <sheetViews>
    <sheetView topLeftCell="C14" zoomScale="70" zoomScaleNormal="70" workbookViewId="0">
      <selection activeCell="N17" sqref="N17"/>
    </sheetView>
  </sheetViews>
  <sheetFormatPr baseColWidth="10" defaultRowHeight="15.75"/>
  <sheetData>
    <row r="6" spans="2:20" ht="18">
      <c r="C6" s="22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56.25" customHeight="1">
      <c r="B15" s="4">
        <v>1</v>
      </c>
      <c r="C15" s="6" t="s">
        <v>2</v>
      </c>
      <c r="D15" s="6"/>
      <c r="E15" s="6"/>
      <c r="F15" s="7"/>
      <c r="K15" s="26" t="s">
        <v>29</v>
      </c>
      <c r="L15" s="26" t="s">
        <v>30</v>
      </c>
      <c r="M15" s="26" t="s">
        <v>31</v>
      </c>
      <c r="N15" s="26" t="s">
        <v>32</v>
      </c>
      <c r="O15" s="26" t="s">
        <v>33</v>
      </c>
    </row>
    <row r="16" spans="2:20" ht="21">
      <c r="B16" s="4">
        <v>2</v>
      </c>
      <c r="C16" s="5" t="s">
        <v>6</v>
      </c>
      <c r="D16" s="6"/>
      <c r="E16" s="6"/>
      <c r="F16" s="7"/>
      <c r="K16" s="27" t="s">
        <v>24</v>
      </c>
      <c r="L16" s="27" t="s">
        <v>25</v>
      </c>
      <c r="M16" s="27" t="s">
        <v>26</v>
      </c>
      <c r="N16" s="27" t="s">
        <v>27</v>
      </c>
      <c r="O16" s="27" t="s">
        <v>28</v>
      </c>
    </row>
    <row r="17" spans="2:19" ht="18.75">
      <c r="B17" s="4">
        <v>3</v>
      </c>
      <c r="C17" s="5" t="s">
        <v>7</v>
      </c>
      <c r="D17" s="6"/>
      <c r="E17" s="6"/>
      <c r="F17" s="7"/>
      <c r="K17" s="23">
        <v>4</v>
      </c>
      <c r="L17" s="23">
        <f>COUNTIF(Datos,K17)</f>
        <v>12</v>
      </c>
      <c r="M17" s="23">
        <v>12</v>
      </c>
      <c r="N17" s="30">
        <f>L17/$L$23</f>
        <v>0.25</v>
      </c>
      <c r="O17" s="30">
        <f>M17/$M$22</f>
        <v>0.25</v>
      </c>
    </row>
    <row r="18" spans="2:19" ht="21">
      <c r="B18" s="4">
        <v>4</v>
      </c>
      <c r="C18" s="5" t="s">
        <v>8</v>
      </c>
      <c r="D18" s="6"/>
      <c r="E18" s="6"/>
      <c r="F18" s="7"/>
      <c r="K18" s="23">
        <v>5</v>
      </c>
      <c r="L18" s="23">
        <f>COUNTIF(Datos,K18)</f>
        <v>6</v>
      </c>
      <c r="M18" s="23">
        <f>M17+L18</f>
        <v>18</v>
      </c>
      <c r="N18" s="33">
        <f t="shared" ref="N18:N22" si="0">L18/$L$23</f>
        <v>0.125</v>
      </c>
      <c r="O18" s="30">
        <f t="shared" ref="O18:O22" si="1">M18/$M$22</f>
        <v>0.375</v>
      </c>
      <c r="R18" s="28"/>
    </row>
    <row r="19" spans="2:19" ht="21">
      <c r="B19" s="4">
        <v>5</v>
      </c>
      <c r="C19" s="5" t="s">
        <v>9</v>
      </c>
      <c r="D19" s="6"/>
      <c r="E19" s="6"/>
      <c r="F19" s="7"/>
      <c r="K19" s="23">
        <v>6</v>
      </c>
      <c r="L19" s="23">
        <f>COUNTIF(Datos,K19)</f>
        <v>10</v>
      </c>
      <c r="M19" s="24">
        <f t="shared" ref="M19:M22" si="2">M18+L19</f>
        <v>28</v>
      </c>
      <c r="N19" s="30">
        <f t="shared" si="0"/>
        <v>0.20833333333333334</v>
      </c>
      <c r="O19" s="32">
        <f t="shared" si="1"/>
        <v>0.58333333333333337</v>
      </c>
    </row>
    <row r="20" spans="2:19" ht="18.75">
      <c r="B20" s="4">
        <v>6</v>
      </c>
      <c r="C20" s="6" t="s">
        <v>4</v>
      </c>
      <c r="D20" s="6"/>
      <c r="E20" s="6"/>
      <c r="F20" s="7"/>
      <c r="K20" s="23">
        <v>7</v>
      </c>
      <c r="L20" s="23">
        <f>COUNTIF(Datos,K20)</f>
        <v>8</v>
      </c>
      <c r="M20" s="23">
        <f t="shared" si="2"/>
        <v>36</v>
      </c>
      <c r="N20" s="30">
        <f t="shared" si="0"/>
        <v>0.16666666666666666</v>
      </c>
      <c r="O20" s="30">
        <f t="shared" si="1"/>
        <v>0.75</v>
      </c>
    </row>
    <row r="21" spans="2:19" ht="18.75">
      <c r="B21" s="4">
        <v>7</v>
      </c>
      <c r="C21" s="6" t="s">
        <v>5</v>
      </c>
      <c r="D21" s="6"/>
      <c r="E21" s="6"/>
      <c r="F21" s="7"/>
      <c r="K21" s="23">
        <v>8</v>
      </c>
      <c r="L21" s="23">
        <f>COUNTIF(Datos,K21)</f>
        <v>4</v>
      </c>
      <c r="M21" s="23">
        <f t="shared" si="2"/>
        <v>40</v>
      </c>
      <c r="N21" s="30">
        <f t="shared" si="0"/>
        <v>8.3333333333333329E-2</v>
      </c>
      <c r="O21" s="30">
        <f t="shared" si="1"/>
        <v>0.83333333333333337</v>
      </c>
    </row>
    <row r="22" spans="2:19" ht="18.75">
      <c r="B22" s="4">
        <v>8</v>
      </c>
      <c r="C22" s="5" t="s">
        <v>3</v>
      </c>
      <c r="D22" s="7"/>
      <c r="E22" s="7"/>
      <c r="F22" s="7"/>
      <c r="K22" s="23">
        <v>9</v>
      </c>
      <c r="L22" s="23">
        <f>COUNTIF(Datos,K22)</f>
        <v>8</v>
      </c>
      <c r="M22" s="25">
        <f t="shared" si="2"/>
        <v>48</v>
      </c>
      <c r="N22" s="30">
        <f t="shared" si="0"/>
        <v>0.16666666666666666</v>
      </c>
      <c r="O22" s="30">
        <f t="shared" si="1"/>
        <v>1</v>
      </c>
    </row>
    <row r="23" spans="2:19" ht="18.75">
      <c r="C23" s="7"/>
      <c r="D23" s="7"/>
      <c r="E23" s="7"/>
      <c r="F23" s="7"/>
      <c r="K23" s="29" t="s">
        <v>34</v>
      </c>
      <c r="L23" s="25">
        <f>SUM(L17:L22)</f>
        <v>48</v>
      </c>
      <c r="N23" s="31"/>
    </row>
    <row r="25" spans="2:19" ht="21">
      <c r="I25" s="4">
        <v>2</v>
      </c>
      <c r="J25" s="5" t="s">
        <v>6</v>
      </c>
      <c r="K25" s="6"/>
      <c r="O25" s="35" t="s">
        <v>35</v>
      </c>
      <c r="P25" s="36"/>
      <c r="Q25" s="46"/>
      <c r="R25" s="48"/>
      <c r="S25" s="49"/>
    </row>
    <row r="26" spans="2:19" ht="18.75">
      <c r="I26" s="4">
        <v>3</v>
      </c>
      <c r="J26" s="5" t="s">
        <v>7</v>
      </c>
      <c r="K26" s="6"/>
      <c r="O26" s="37" t="s">
        <v>36</v>
      </c>
      <c r="P26" s="38"/>
      <c r="Q26" s="39"/>
      <c r="R26" s="47"/>
      <c r="S26" s="47"/>
    </row>
    <row r="27" spans="2:19" ht="21">
      <c r="I27" s="4">
        <v>4</v>
      </c>
      <c r="J27" s="5" t="s">
        <v>8</v>
      </c>
      <c r="K27" s="6"/>
      <c r="O27" s="40" t="s">
        <v>37</v>
      </c>
      <c r="P27" s="41"/>
      <c r="Q27" s="42"/>
      <c r="R27" s="42"/>
      <c r="S27" s="42"/>
    </row>
    <row r="28" spans="2:19" ht="21">
      <c r="I28" s="4">
        <v>5</v>
      </c>
      <c r="J28" s="5" t="s">
        <v>9</v>
      </c>
      <c r="K28" s="6"/>
      <c r="O28" s="43" t="s">
        <v>38</v>
      </c>
      <c r="P28" s="44"/>
      <c r="Q28" s="45"/>
      <c r="R28" s="45"/>
      <c r="S28" s="45"/>
    </row>
    <row r="29" spans="2:19" ht="18.75">
      <c r="I29" s="4">
        <v>6</v>
      </c>
      <c r="J29" s="6" t="s">
        <v>4</v>
      </c>
      <c r="K29" s="6"/>
      <c r="L29" s="6"/>
      <c r="M29" s="7"/>
      <c r="O29" s="34">
        <f>MEDIAN(Datos)</f>
        <v>6</v>
      </c>
      <c r="P29" s="34" t="s">
        <v>39</v>
      </c>
      <c r="Q29" s="23"/>
      <c r="R29" s="23"/>
      <c r="S29" s="23"/>
    </row>
    <row r="30" spans="2:19" ht="18.75">
      <c r="I30" s="4">
        <v>7</v>
      </c>
      <c r="J30" s="6" t="s">
        <v>5</v>
      </c>
      <c r="K30" s="6"/>
      <c r="L30" s="6"/>
      <c r="M30" s="7"/>
      <c r="O30" s="23">
        <f>MODE(Datos)</f>
        <v>4</v>
      </c>
      <c r="P30" s="23" t="s">
        <v>41</v>
      </c>
      <c r="Q30" s="23"/>
      <c r="R30" s="23"/>
      <c r="S30" s="23"/>
    </row>
    <row r="31" spans="2:19" ht="18.75">
      <c r="I31" s="4">
        <v>8</v>
      </c>
      <c r="J31" s="5" t="s">
        <v>3</v>
      </c>
      <c r="K31" s="7"/>
      <c r="L31" s="7"/>
      <c r="M31" s="7"/>
      <c r="O31" s="23">
        <f>AVERAGE(Datos)</f>
        <v>6.208333333333333</v>
      </c>
      <c r="P31" s="23" t="s">
        <v>40</v>
      </c>
      <c r="Q31" s="23"/>
      <c r="R31" s="23"/>
      <c r="S31" s="2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23"/>
  <sheetViews>
    <sheetView tabSelected="1" zoomScale="70" zoomScaleNormal="70" workbookViewId="0">
      <selection activeCell="L9" sqref="L9:L10"/>
    </sheetView>
  </sheetViews>
  <sheetFormatPr baseColWidth="10" defaultRowHeight="15.75"/>
  <sheetData>
    <row r="3" spans="1:11">
      <c r="B3" s="4" t="s">
        <v>10</v>
      </c>
      <c r="C3" s="4"/>
      <c r="D3" s="4"/>
      <c r="E3" s="4"/>
      <c r="F3" s="4"/>
      <c r="G3" s="4"/>
      <c r="H3" s="4"/>
    </row>
    <row r="5" spans="1:11" ht="16.5" thickBot="1"/>
    <row r="6" spans="1:11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9" t="s">
        <v>42</v>
      </c>
    </row>
    <row r="7" spans="1:11" ht="18.75" thickBot="1">
      <c r="B7" s="11">
        <v>0</v>
      </c>
      <c r="C7" s="11">
        <v>8</v>
      </c>
      <c r="D7" s="15">
        <v>8</v>
      </c>
      <c r="E7" s="52">
        <f>C7/$C$12</f>
        <v>0.16</v>
      </c>
      <c r="F7" s="53">
        <f>D7/$C$12</f>
        <v>0.16</v>
      </c>
      <c r="G7" s="51">
        <f>B7*C7</f>
        <v>0</v>
      </c>
    </row>
    <row r="8" spans="1:11" ht="18.75" thickBot="1">
      <c r="B8" s="12">
        <v>1</v>
      </c>
      <c r="C8" s="12">
        <v>14</v>
      </c>
      <c r="D8" s="15">
        <f>D7+C8</f>
        <v>22</v>
      </c>
      <c r="E8" s="52">
        <f t="shared" ref="E8:E11" si="0">C8/$C$12</f>
        <v>0.28000000000000003</v>
      </c>
      <c r="F8" s="53">
        <f t="shared" ref="F8:F11" si="1">D8/$C$12</f>
        <v>0.44</v>
      </c>
      <c r="G8" s="51">
        <f t="shared" ref="G8:G11" si="2">B8*C8</f>
        <v>14</v>
      </c>
    </row>
    <row r="9" spans="1:11" ht="18.75" thickBot="1">
      <c r="B9" s="12">
        <v>2</v>
      </c>
      <c r="C9" s="12">
        <v>20</v>
      </c>
      <c r="D9" s="15">
        <f t="shared" ref="D9:D11" si="3">D8+C9</f>
        <v>42</v>
      </c>
      <c r="E9" s="52">
        <f t="shared" si="0"/>
        <v>0.4</v>
      </c>
      <c r="F9" s="53">
        <f t="shared" si="1"/>
        <v>0.84</v>
      </c>
      <c r="G9" s="51">
        <f t="shared" si="2"/>
        <v>40</v>
      </c>
    </row>
    <row r="10" spans="1:11" ht="18.75" thickBot="1">
      <c r="B10" s="12">
        <v>3</v>
      </c>
      <c r="C10" s="12">
        <v>5</v>
      </c>
      <c r="D10" s="15">
        <f t="shared" si="3"/>
        <v>47</v>
      </c>
      <c r="E10" s="52">
        <f t="shared" si="0"/>
        <v>0.1</v>
      </c>
      <c r="F10" s="53">
        <f t="shared" si="1"/>
        <v>0.94</v>
      </c>
      <c r="G10" s="51">
        <f t="shared" si="2"/>
        <v>15</v>
      </c>
    </row>
    <row r="11" spans="1:11" ht="18.75" thickBot="1">
      <c r="B11" s="13">
        <v>4</v>
      </c>
      <c r="C11" s="13">
        <v>3</v>
      </c>
      <c r="D11" s="15">
        <f>D10+C11</f>
        <v>50</v>
      </c>
      <c r="E11" s="52">
        <f t="shared" si="0"/>
        <v>0.06</v>
      </c>
      <c r="F11" s="53">
        <f t="shared" si="1"/>
        <v>1</v>
      </c>
      <c r="G11" s="51">
        <f t="shared" si="2"/>
        <v>12</v>
      </c>
      <c r="H11" s="1"/>
    </row>
    <row r="12" spans="1:11" ht="18.75" thickBot="1">
      <c r="B12" s="14"/>
      <c r="C12" s="15">
        <f>SUM(C7:C11)</f>
        <v>50</v>
      </c>
      <c r="D12" s="16"/>
      <c r="E12" s="16"/>
      <c r="F12" s="16"/>
      <c r="G12" s="54">
        <f>SUM(G7:G11)</f>
        <v>81</v>
      </c>
      <c r="H12" s="1"/>
    </row>
    <row r="13" spans="1:11" ht="18">
      <c r="B13" s="14"/>
      <c r="C13" s="14"/>
      <c r="D13" s="16"/>
      <c r="E13" s="16"/>
      <c r="F13" s="16"/>
      <c r="H13" s="1"/>
      <c r="K13" s="55"/>
    </row>
    <row r="14" spans="1:11">
      <c r="C14" s="17"/>
    </row>
    <row r="15" spans="1:11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11" ht="18.75">
      <c r="A16" s="19">
        <v>1</v>
      </c>
      <c r="B16" s="18" t="s">
        <v>14</v>
      </c>
      <c r="C16" s="20"/>
      <c r="D16" s="20"/>
      <c r="E16" s="20"/>
      <c r="F16" s="20"/>
      <c r="G16" s="21"/>
      <c r="H16" s="7"/>
      <c r="I16" s="7"/>
    </row>
    <row r="17" spans="1:9" ht="21">
      <c r="A17" s="19">
        <v>2</v>
      </c>
      <c r="B17" s="6" t="s">
        <v>15</v>
      </c>
      <c r="C17" s="7"/>
      <c r="D17" s="7"/>
      <c r="E17" s="50" t="s">
        <v>43</v>
      </c>
      <c r="F17" s="56"/>
      <c r="G17" s="58"/>
      <c r="H17" s="58"/>
      <c r="I17" s="59"/>
    </row>
    <row r="18" spans="1:9" ht="18.75">
      <c r="A18" s="19">
        <v>3</v>
      </c>
      <c r="B18" s="6" t="s">
        <v>16</v>
      </c>
      <c r="C18" s="7"/>
      <c r="D18" s="7"/>
      <c r="E18" s="50" t="s">
        <v>44</v>
      </c>
      <c r="F18" s="50"/>
      <c r="G18" s="57"/>
      <c r="H18" s="57"/>
      <c r="I18" s="57"/>
    </row>
    <row r="19" spans="1:9" ht="21">
      <c r="A19" s="19">
        <v>4</v>
      </c>
      <c r="B19" s="6" t="s">
        <v>17</v>
      </c>
      <c r="C19" s="7"/>
      <c r="D19" s="7"/>
      <c r="E19" s="50" t="s">
        <v>45</v>
      </c>
      <c r="F19" s="50"/>
      <c r="G19" s="50"/>
      <c r="H19" s="50"/>
      <c r="I19" s="50"/>
    </row>
    <row r="20" spans="1:9" ht="21">
      <c r="A20" s="19">
        <v>5</v>
      </c>
      <c r="B20" s="6" t="s">
        <v>18</v>
      </c>
      <c r="C20" s="7"/>
      <c r="D20" s="7"/>
      <c r="E20" s="50" t="s">
        <v>46</v>
      </c>
      <c r="F20" s="50"/>
      <c r="G20" s="50"/>
      <c r="H20" s="50"/>
      <c r="I20" s="50"/>
    </row>
    <row r="21" spans="1:9" ht="18.75">
      <c r="A21" s="19">
        <v>6</v>
      </c>
      <c r="B21" s="6" t="s">
        <v>19</v>
      </c>
      <c r="E21" s="23">
        <f>MEDIAN(G12/C12)</f>
        <v>1.62</v>
      </c>
      <c r="F21" s="23" t="s">
        <v>47</v>
      </c>
      <c r="G21" s="23"/>
      <c r="H21" s="23"/>
      <c r="I21" s="23"/>
    </row>
    <row r="22" spans="1:9" ht="18.75">
      <c r="A22" s="19">
        <v>7</v>
      </c>
      <c r="B22" s="6" t="s">
        <v>20</v>
      </c>
      <c r="E22" s="23">
        <v>2</v>
      </c>
      <c r="F22" s="23" t="s">
        <v>48</v>
      </c>
      <c r="G22" s="23"/>
      <c r="H22" s="23"/>
      <c r="I22" s="23"/>
    </row>
    <row r="23" spans="1:9" ht="18.75">
      <c r="A23" s="19">
        <v>8</v>
      </c>
      <c r="B23" s="6" t="s">
        <v>21</v>
      </c>
      <c r="E23" s="23">
        <v>2</v>
      </c>
      <c r="F23" s="23" t="s">
        <v>49</v>
      </c>
      <c r="G23" s="23"/>
      <c r="H23" s="23"/>
      <c r="I23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2022-05-04T13:14:57Z</dcterms:modified>
</cp:coreProperties>
</file>