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12847295-9\Desktop\NOMBRAMIENTOS 2026\"/>
    </mc:Choice>
  </mc:AlternateContent>
  <bookViews>
    <workbookView xWindow="0" yWindow="0" windowWidth="15360" windowHeight="7620" activeTab="20"/>
  </bookViews>
  <sheets>
    <sheet name="COS" sheetId="81" r:id="rId1"/>
    <sheet name="OM" sheetId="82" r:id="rId2"/>
    <sheet name="SIST ARM" sheetId="92" r:id="rId3"/>
    <sheet name="NAVEG" sheetId="93" r:id="rId4"/>
    <sheet name="OP NAV" sheetId="94" r:id="rId5"/>
    <sheet name="SIST ING" sheetId="95" r:id="rId6"/>
    <sheet name="ADMINIST" sheetId="96" r:id="rId7"/>
    <sheet name="ESP IM" sheetId="97" r:id="rId8"/>
    <sheet name="ESP AB" sheetId="98" r:id="rId9"/>
    <sheet name="ESP LT" sheetId="100" r:id="rId10"/>
    <sheet name="METOD INV" sheetId="48" state="hidden" r:id="rId11"/>
    <sheet name="NAUTICA" sheetId="99" r:id="rId12"/>
    <sheet name="FOR NAVAL" sheetId="101" r:id="rId13"/>
    <sheet name="LENGUAJE" sheetId="102" r:id="rId14"/>
    <sheet name="HISTORIA" sheetId="31" r:id="rId15"/>
    <sheet name="HIST NAV " sheetId="32" r:id="rId16"/>
    <sheet name="DEREC" sheetId="28" r:id="rId17"/>
    <sheet name="FILOSOF" sheetId="36" r:id="rId18"/>
    <sheet name="ETICA" sheetId="103" r:id="rId19"/>
    <sheet name="PSICOL " sheetId="42" r:id="rId20"/>
    <sheet name="MANDO" sheetId="39" r:id="rId21"/>
    <sheet name="FUND. NAVALES" sheetId="104" r:id="rId22"/>
    <sheet name="MATEM " sheetId="26" r:id="rId23"/>
    <sheet name="FISICA" sheetId="90" r:id="rId24"/>
    <sheet name="ELECTR " sheetId="29" r:id="rId25"/>
    <sheet name="QUÍM" sheetId="46" r:id="rId26"/>
    <sheet name="CÍRCULOS" sheetId="53" r:id="rId27"/>
    <sheet name="CONSULTORÍAS" sheetId="72" r:id="rId28"/>
    <sheet name="ED FÍSICA 1ER AÑO" sheetId="69" state="hidden" r:id="rId29"/>
    <sheet name="ED FÍSICA 2DO AÑO" sheetId="70" state="hidden" r:id="rId30"/>
    <sheet name="ED FISICA" sheetId="73" state="hidden" r:id="rId31"/>
    <sheet name="PROF ED. FISC." sheetId="80" state="hidden" r:id="rId32"/>
    <sheet name="CONSOLIDADO" sheetId="84" r:id="rId33"/>
    <sheet name="JEFE CATEDRA" sheetId="88" r:id="rId34"/>
    <sheet name="ASESOR DE CURSO" sheetId="83" r:id="rId35"/>
    <sheet name="Hoja3" sheetId="89" r:id="rId36"/>
    <sheet name="Hoja2" sheetId="86" r:id="rId37"/>
  </sheets>
  <externalReferences>
    <externalReference r:id="rId38"/>
  </externalReferences>
  <definedNames>
    <definedName name="_xlnm._FilterDatabase" localSheetId="32" hidden="1">CONSOLIDADO!$A$3:$KEN$139</definedName>
    <definedName name="_xlnm._FilterDatabase" localSheetId="16" hidden="1">DEREC!$A$9:$I$26</definedName>
    <definedName name="_xlnm._FilterDatabase" localSheetId="24" hidden="1">'ELECTR '!$A$9:$I$18</definedName>
    <definedName name="_xlnm._FilterDatabase" localSheetId="8" hidden="1">'ESP AB'!$A$9:$I$24</definedName>
    <definedName name="_xlnm._FilterDatabase" localSheetId="7" hidden="1">'ESP IM'!$A$9:$I$10</definedName>
    <definedName name="_xlnm._FilterDatabase" localSheetId="9" hidden="1">'ESP LT'!$A$9:$I$20</definedName>
    <definedName name="_xlnm._FilterDatabase" localSheetId="18" hidden="1">ETICA!$A$9:$I$16</definedName>
    <definedName name="_xlnm._FilterDatabase" localSheetId="17" hidden="1">FILOSOF!$A$9:$I$10</definedName>
    <definedName name="_xlnm._FilterDatabase" localSheetId="23" hidden="1">FISICA!$A$9:$I$61</definedName>
    <definedName name="_xlnm._FilterDatabase" localSheetId="12" hidden="1">'FOR NAVAL'!$B$5:$J$58</definedName>
    <definedName name="_xlnm._FilterDatabase" localSheetId="21" hidden="1">'FUND. NAVALES'!$A$9:$I$24</definedName>
    <definedName name="_xlnm._FilterDatabase" localSheetId="15" hidden="1">'HIST NAV '!$A$9:$I$23</definedName>
    <definedName name="_xlnm._FilterDatabase" localSheetId="14" hidden="1">HISTORIA!$A$9:$I$44</definedName>
    <definedName name="_xlnm._FilterDatabase" localSheetId="36" hidden="1">Hoja2!$B$3:$K$176</definedName>
    <definedName name="_xlnm._FilterDatabase" localSheetId="35" hidden="1">Hoja3!$C$3:$J$111</definedName>
    <definedName name="_xlnm._FilterDatabase" localSheetId="13" hidden="1">LENGUAJE!#REF!</definedName>
    <definedName name="_xlnm._FilterDatabase" localSheetId="20" hidden="1">MANDO!$A$9:$I$43</definedName>
    <definedName name="_xlnm._FilterDatabase" localSheetId="22" hidden="1">'MATEM '!$A$9:$I$52</definedName>
    <definedName name="_xlnm._FilterDatabase" localSheetId="11" hidden="1">NAUTICA!#REF!</definedName>
    <definedName name="_xlnm._FilterDatabase" localSheetId="3" hidden="1">NAVEG!$A$9:$I$34</definedName>
    <definedName name="_xlnm._FilterDatabase" localSheetId="25" hidden="1">QUÍM!$A$9:$I$32</definedName>
    <definedName name="_xlnm._FilterDatabase" localSheetId="5" hidden="1">'SIST ING'!$A$9:$I$22</definedName>
    <definedName name="_xlnm.Print_Area" localSheetId="1">OM!$A$1:$Q$39</definedName>
    <definedName name="LAB_1">Hoja2!$G$4:$G$156</definedName>
    <definedName name="LAB_2">Hoja2!$I$4:$I$156</definedName>
    <definedName name="NOMBRES">Hoja2!$E$4:$E$181</definedName>
    <definedName name="profes">Hoja2!$E$4:$E$126</definedName>
    <definedName name="profesores">Hoja2!$E$4:$E$149</definedName>
    <definedName name="SISTEMATICAS1">Hoja2!$F$4:$F$149</definedName>
    <definedName name="SISTEMATICAS2">Hoja2!$H$4:$H$149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5" i="39" l="1"/>
  <c r="E45" i="39"/>
  <c r="N43" i="39"/>
  <c r="M43" i="39"/>
  <c r="L43" i="39"/>
  <c r="K43" i="39"/>
  <c r="M42" i="39"/>
  <c r="L42" i="39"/>
  <c r="K42" i="39"/>
  <c r="N41" i="39"/>
  <c r="M41" i="39"/>
  <c r="L41" i="39"/>
  <c r="K41" i="39"/>
  <c r="N40" i="39"/>
  <c r="M40" i="39"/>
  <c r="L40" i="39"/>
  <c r="K40" i="39"/>
  <c r="N39" i="39"/>
  <c r="M39" i="39"/>
  <c r="L39" i="39"/>
  <c r="K39" i="39"/>
  <c r="N38" i="39"/>
  <c r="M38" i="39"/>
  <c r="L38" i="39"/>
  <c r="K38" i="39"/>
  <c r="N37" i="39"/>
  <c r="M37" i="39"/>
  <c r="L37" i="39"/>
  <c r="K37" i="39"/>
  <c r="N36" i="39"/>
  <c r="M36" i="39"/>
  <c r="L36" i="39"/>
  <c r="K36" i="39"/>
  <c r="N35" i="39"/>
  <c r="M35" i="39"/>
  <c r="L35" i="39"/>
  <c r="K35" i="39"/>
  <c r="N34" i="39"/>
  <c r="M34" i="39"/>
  <c r="L34" i="39"/>
  <c r="K34" i="39"/>
  <c r="N33" i="39"/>
  <c r="M33" i="39"/>
  <c r="L33" i="39"/>
  <c r="K33" i="39"/>
  <c r="N32" i="39"/>
  <c r="M32" i="39"/>
  <c r="L32" i="39"/>
  <c r="K32" i="39"/>
  <c r="N31" i="39"/>
  <c r="M31" i="39"/>
  <c r="L31" i="39"/>
  <c r="K31" i="39"/>
  <c r="N30" i="39"/>
  <c r="M30" i="39"/>
  <c r="L30" i="39"/>
  <c r="K30" i="39"/>
  <c r="N29" i="39"/>
  <c r="M29" i="39"/>
  <c r="L29" i="39"/>
  <c r="K29" i="39"/>
  <c r="N28" i="39"/>
  <c r="M28" i="39"/>
  <c r="L28" i="39"/>
  <c r="K28" i="39"/>
  <c r="N27" i="39"/>
  <c r="M27" i="39"/>
  <c r="L27" i="39"/>
  <c r="K27" i="39"/>
  <c r="N26" i="39"/>
  <c r="M26" i="39"/>
  <c r="L26" i="39"/>
  <c r="K26" i="39"/>
  <c r="N25" i="39"/>
  <c r="M25" i="39"/>
  <c r="L25" i="39"/>
  <c r="K25" i="39"/>
  <c r="N24" i="39"/>
  <c r="M24" i="39"/>
  <c r="L24" i="39"/>
  <c r="K24" i="39"/>
  <c r="N23" i="39"/>
  <c r="M23" i="39"/>
  <c r="L23" i="39"/>
  <c r="K23" i="39"/>
  <c r="N22" i="39"/>
  <c r="M22" i="39"/>
  <c r="L22" i="39"/>
  <c r="K22" i="39"/>
  <c r="N21" i="39"/>
  <c r="M21" i="39"/>
  <c r="L21" i="39"/>
  <c r="K21" i="39"/>
  <c r="N20" i="39"/>
  <c r="M20" i="39"/>
  <c r="L20" i="39"/>
  <c r="K20" i="39"/>
  <c r="N19" i="39"/>
  <c r="M19" i="39"/>
  <c r="L19" i="39"/>
  <c r="K19" i="39"/>
  <c r="N18" i="39"/>
  <c r="M18" i="39"/>
  <c r="L18" i="39"/>
  <c r="K18" i="39"/>
  <c r="N17" i="39"/>
  <c r="M17" i="39"/>
  <c r="L17" i="39"/>
  <c r="K17" i="39"/>
  <c r="N16" i="39"/>
  <c r="M16" i="39"/>
  <c r="L16" i="39"/>
  <c r="K16" i="39"/>
  <c r="N15" i="39"/>
  <c r="M15" i="39"/>
  <c r="L15" i="39"/>
  <c r="K15" i="39"/>
  <c r="N14" i="39"/>
  <c r="M14" i="39"/>
  <c r="L14" i="39"/>
  <c r="K14" i="39"/>
  <c r="N13" i="39"/>
  <c r="M13" i="39"/>
  <c r="L13" i="39"/>
  <c r="K13" i="39"/>
  <c r="N12" i="39"/>
  <c r="M12" i="39"/>
  <c r="L12" i="39"/>
  <c r="K12" i="39"/>
  <c r="N11" i="39"/>
  <c r="M11" i="39"/>
  <c r="L11" i="39"/>
  <c r="K11" i="39"/>
  <c r="F28" i="104"/>
  <c r="E28" i="104"/>
  <c r="K28" i="104" s="1"/>
  <c r="F27" i="104"/>
  <c r="E27" i="104"/>
  <c r="N24" i="104"/>
  <c r="M24" i="104"/>
  <c r="L24" i="104"/>
  <c r="K24" i="104"/>
  <c r="N23" i="104"/>
  <c r="M23" i="104"/>
  <c r="L23" i="104"/>
  <c r="K23" i="104"/>
  <c r="N22" i="104"/>
  <c r="M22" i="104"/>
  <c r="L22" i="104"/>
  <c r="K22" i="104"/>
  <c r="N21" i="104"/>
  <c r="M21" i="104"/>
  <c r="L21" i="104"/>
  <c r="K21" i="104"/>
  <c r="N20" i="104"/>
  <c r="M20" i="104"/>
  <c r="L20" i="104"/>
  <c r="K20" i="104"/>
  <c r="N19" i="104"/>
  <c r="M19" i="104"/>
  <c r="L19" i="104"/>
  <c r="K19" i="104"/>
  <c r="N18" i="104"/>
  <c r="M18" i="104"/>
  <c r="L18" i="104"/>
  <c r="K18" i="104"/>
  <c r="N17" i="104"/>
  <c r="M17" i="104"/>
  <c r="L17" i="104"/>
  <c r="K17" i="104"/>
  <c r="N16" i="104"/>
  <c r="M16" i="104"/>
  <c r="L16" i="104"/>
  <c r="K16" i="104"/>
  <c r="N15" i="104"/>
  <c r="M15" i="104"/>
  <c r="L15" i="104"/>
  <c r="K15" i="104"/>
  <c r="N14" i="104"/>
  <c r="M14" i="104"/>
  <c r="L14" i="104"/>
  <c r="K14" i="104"/>
  <c r="N13" i="104"/>
  <c r="M13" i="104"/>
  <c r="L13" i="104"/>
  <c r="K13" i="104"/>
  <c r="N12" i="104"/>
  <c r="M12" i="104"/>
  <c r="L12" i="104"/>
  <c r="K12" i="104"/>
  <c r="N11" i="104"/>
  <c r="M11" i="104"/>
  <c r="L11" i="104"/>
  <c r="K11" i="104"/>
  <c r="F49" i="39" l="1"/>
  <c r="F50" i="39"/>
  <c r="F48" i="39"/>
  <c r="F29" i="104"/>
  <c r="E29" i="104"/>
  <c r="E50" i="39"/>
  <c r="E51" i="39"/>
  <c r="F51" i="39"/>
  <c r="E48" i="39"/>
  <c r="E52" i="39"/>
  <c r="F52" i="39"/>
  <c r="E49" i="39"/>
  <c r="F53" i="39" l="1"/>
  <c r="E53" i="39"/>
  <c r="J26" i="84" l="1"/>
  <c r="K26" i="84" s="1"/>
  <c r="J32" i="99" l="1"/>
  <c r="I28" i="99"/>
  <c r="G27" i="99"/>
  <c r="I27" i="99" s="1"/>
  <c r="E27" i="99"/>
  <c r="N25" i="99"/>
  <c r="M25" i="99"/>
  <c r="L25" i="99"/>
  <c r="K25" i="99"/>
  <c r="N24" i="99"/>
  <c r="M24" i="99"/>
  <c r="L24" i="99"/>
  <c r="K24" i="99"/>
  <c r="N23" i="99"/>
  <c r="M23" i="99"/>
  <c r="L23" i="99"/>
  <c r="K23" i="99"/>
  <c r="N22" i="99"/>
  <c r="M22" i="99"/>
  <c r="L22" i="99"/>
  <c r="K22" i="99"/>
  <c r="N21" i="99"/>
  <c r="M21" i="99"/>
  <c r="L21" i="99"/>
  <c r="K21" i="99"/>
  <c r="N20" i="99"/>
  <c r="M20" i="99"/>
  <c r="L20" i="99"/>
  <c r="K20" i="99"/>
  <c r="N19" i="99"/>
  <c r="M19" i="99"/>
  <c r="L19" i="99"/>
  <c r="K19" i="99"/>
  <c r="N18" i="99"/>
  <c r="M18" i="99"/>
  <c r="L18" i="99"/>
  <c r="K18" i="99"/>
  <c r="N17" i="99"/>
  <c r="M17" i="99"/>
  <c r="L17" i="99"/>
  <c r="K17" i="99"/>
  <c r="N16" i="99"/>
  <c r="M16" i="99"/>
  <c r="L16" i="99"/>
  <c r="K16" i="99"/>
  <c r="N15" i="99"/>
  <c r="M15" i="99"/>
  <c r="L15" i="99"/>
  <c r="K15" i="99"/>
  <c r="N14" i="99"/>
  <c r="M14" i="99"/>
  <c r="L14" i="99"/>
  <c r="K14" i="99"/>
  <c r="N13" i="99"/>
  <c r="M13" i="99"/>
  <c r="L13" i="99"/>
  <c r="K13" i="99"/>
  <c r="N12" i="99"/>
  <c r="M12" i="99"/>
  <c r="L32" i="99" s="1"/>
  <c r="L12" i="99"/>
  <c r="K12" i="99"/>
  <c r="J33" i="99" l="1"/>
  <c r="L33" i="99"/>
  <c r="J34" i="99"/>
  <c r="L34" i="99"/>
  <c r="L36" i="99" l="1"/>
  <c r="J33" i="84"/>
  <c r="K33" i="84" s="1"/>
  <c r="J34" i="84"/>
  <c r="K34" i="84" s="1"/>
  <c r="J54" i="84"/>
  <c r="K54" i="84" s="1"/>
  <c r="AJ54" i="84" s="1"/>
  <c r="AL54" i="84"/>
  <c r="J137" i="84"/>
  <c r="K137" i="84" s="1"/>
  <c r="AJ137" i="84" s="1"/>
  <c r="J138" i="84"/>
  <c r="K138" i="84" s="1"/>
  <c r="AJ138" i="84" s="1"/>
  <c r="J14" i="84"/>
  <c r="K14" i="84" s="1"/>
  <c r="H60" i="101"/>
  <c r="G60" i="101"/>
  <c r="F60" i="101"/>
  <c r="E60" i="101"/>
  <c r="H58" i="101"/>
  <c r="G58" i="101"/>
  <c r="F58" i="101"/>
  <c r="E58" i="101"/>
  <c r="O57" i="101"/>
  <c r="N57" i="101"/>
  <c r="M57" i="101"/>
  <c r="L57" i="101"/>
  <c r="O56" i="101"/>
  <c r="N56" i="101"/>
  <c r="M56" i="101"/>
  <c r="L56" i="101"/>
  <c r="O55" i="101"/>
  <c r="N55" i="101"/>
  <c r="M55" i="101"/>
  <c r="L55" i="101"/>
  <c r="O54" i="101"/>
  <c r="N54" i="101"/>
  <c r="M54" i="101"/>
  <c r="L54" i="101"/>
  <c r="O53" i="101"/>
  <c r="N53" i="101"/>
  <c r="M53" i="101"/>
  <c r="L53" i="101"/>
  <c r="O52" i="101"/>
  <c r="N52" i="101"/>
  <c r="M52" i="101"/>
  <c r="L52" i="101"/>
  <c r="O51" i="101"/>
  <c r="N51" i="101"/>
  <c r="M51" i="101"/>
  <c r="L51" i="101"/>
  <c r="O50" i="101"/>
  <c r="N50" i="101"/>
  <c r="M50" i="101"/>
  <c r="L50" i="101"/>
  <c r="O49" i="101"/>
  <c r="N49" i="101"/>
  <c r="M49" i="101"/>
  <c r="L49" i="101"/>
  <c r="O48" i="101"/>
  <c r="N48" i="101"/>
  <c r="M48" i="101"/>
  <c r="L48" i="101"/>
  <c r="O47" i="101"/>
  <c r="N47" i="101"/>
  <c r="M47" i="101"/>
  <c r="L47" i="101"/>
  <c r="O46" i="101"/>
  <c r="N46" i="101"/>
  <c r="M46" i="101"/>
  <c r="L46" i="101"/>
  <c r="O45" i="101"/>
  <c r="N45" i="101"/>
  <c r="M45" i="101"/>
  <c r="L45" i="101"/>
  <c r="O44" i="101"/>
  <c r="N44" i="101"/>
  <c r="M44" i="101"/>
  <c r="L44" i="101"/>
  <c r="O43" i="101"/>
  <c r="N43" i="101"/>
  <c r="M43" i="101"/>
  <c r="L43" i="101"/>
  <c r="O42" i="101"/>
  <c r="N42" i="101"/>
  <c r="M42" i="101"/>
  <c r="L42" i="101"/>
  <c r="O41" i="101"/>
  <c r="N41" i="101"/>
  <c r="M41" i="101"/>
  <c r="L41" i="101"/>
  <c r="O40" i="101"/>
  <c r="N40" i="101"/>
  <c r="M40" i="101"/>
  <c r="L40" i="101"/>
  <c r="O39" i="101"/>
  <c r="N39" i="101"/>
  <c r="M39" i="101"/>
  <c r="L39" i="101"/>
  <c r="O38" i="101"/>
  <c r="N38" i="101"/>
  <c r="M38" i="101"/>
  <c r="L38" i="101"/>
  <c r="O37" i="101"/>
  <c r="N37" i="101"/>
  <c r="M37" i="101"/>
  <c r="L37" i="101"/>
  <c r="O36" i="101"/>
  <c r="N36" i="101"/>
  <c r="M36" i="101"/>
  <c r="L36" i="101"/>
  <c r="O35" i="101"/>
  <c r="N35" i="101"/>
  <c r="M35" i="101"/>
  <c r="L35" i="101"/>
  <c r="O34" i="101"/>
  <c r="N34" i="101"/>
  <c r="M34" i="101"/>
  <c r="L34" i="101"/>
  <c r="O33" i="101"/>
  <c r="N33" i="101"/>
  <c r="M33" i="101"/>
  <c r="L33" i="101"/>
  <c r="O32" i="101"/>
  <c r="N32" i="101"/>
  <c r="M32" i="101"/>
  <c r="L32" i="101"/>
  <c r="O31" i="101"/>
  <c r="N31" i="101"/>
  <c r="M31" i="101"/>
  <c r="L31" i="101"/>
  <c r="O30" i="101"/>
  <c r="N30" i="101"/>
  <c r="M30" i="101"/>
  <c r="L30" i="101"/>
  <c r="O29" i="101"/>
  <c r="N29" i="101"/>
  <c r="M29" i="101"/>
  <c r="L29" i="101"/>
  <c r="O28" i="101"/>
  <c r="N28" i="101"/>
  <c r="M28" i="101"/>
  <c r="L28" i="101"/>
  <c r="O27" i="101"/>
  <c r="N27" i="101"/>
  <c r="M27" i="101"/>
  <c r="L27" i="101"/>
  <c r="O26" i="101"/>
  <c r="N26" i="101"/>
  <c r="M26" i="101"/>
  <c r="L26" i="101"/>
  <c r="O25" i="101"/>
  <c r="N25" i="101"/>
  <c r="M25" i="101"/>
  <c r="L25" i="101"/>
  <c r="O24" i="101"/>
  <c r="N24" i="101"/>
  <c r="M24" i="101"/>
  <c r="L24" i="101"/>
  <c r="O23" i="101"/>
  <c r="N23" i="101"/>
  <c r="M23" i="101"/>
  <c r="L23" i="101"/>
  <c r="O22" i="101"/>
  <c r="N22" i="101"/>
  <c r="M22" i="101"/>
  <c r="L22" i="101"/>
  <c r="O21" i="101"/>
  <c r="N21" i="101"/>
  <c r="M21" i="101"/>
  <c r="L21" i="101"/>
  <c r="O20" i="101"/>
  <c r="N20" i="101"/>
  <c r="M20" i="101"/>
  <c r="L20" i="101"/>
  <c r="O19" i="101"/>
  <c r="N19" i="101"/>
  <c r="M19" i="101"/>
  <c r="L19" i="101"/>
  <c r="O18" i="101"/>
  <c r="N18" i="101"/>
  <c r="M18" i="101"/>
  <c r="L18" i="101"/>
  <c r="O17" i="101"/>
  <c r="N17" i="101"/>
  <c r="M17" i="101"/>
  <c r="L17" i="101"/>
  <c r="O16" i="101"/>
  <c r="N16" i="101"/>
  <c r="M16" i="101"/>
  <c r="L16" i="101"/>
  <c r="O15" i="101"/>
  <c r="N15" i="101"/>
  <c r="M15" i="101"/>
  <c r="L15" i="101"/>
  <c r="O14" i="101"/>
  <c r="N14" i="101"/>
  <c r="M14" i="101"/>
  <c r="L14" i="101"/>
  <c r="O13" i="101"/>
  <c r="N13" i="101"/>
  <c r="M13" i="101"/>
  <c r="L13" i="101"/>
  <c r="O12" i="101"/>
  <c r="N12" i="101"/>
  <c r="M12" i="101"/>
  <c r="L12" i="101"/>
  <c r="O11" i="101"/>
  <c r="N11" i="101"/>
  <c r="M11" i="101"/>
  <c r="L11" i="101"/>
  <c r="O10" i="101"/>
  <c r="N10" i="101"/>
  <c r="M10" i="101"/>
  <c r="L10" i="101"/>
  <c r="O9" i="101"/>
  <c r="N9" i="101"/>
  <c r="M9" i="101"/>
  <c r="L9" i="101"/>
  <c r="O8" i="101"/>
  <c r="N8" i="101"/>
  <c r="M8" i="101"/>
  <c r="L8" i="101"/>
  <c r="O7" i="101"/>
  <c r="N7" i="101"/>
  <c r="M7" i="101"/>
  <c r="L7" i="101"/>
  <c r="O6" i="101"/>
  <c r="N6" i="101"/>
  <c r="M6" i="101"/>
  <c r="L6" i="101"/>
  <c r="I60" i="101" l="1"/>
  <c r="H83" i="101"/>
  <c r="F84" i="101"/>
  <c r="E64" i="101"/>
  <c r="E66" i="101"/>
  <c r="E68" i="101"/>
  <c r="E70" i="101"/>
  <c r="E72" i="101"/>
  <c r="E74" i="101"/>
  <c r="E76" i="101"/>
  <c r="E78" i="101"/>
  <c r="E80" i="101"/>
  <c r="E82" i="101"/>
  <c r="E84" i="101"/>
  <c r="F74" i="101"/>
  <c r="G64" i="101"/>
  <c r="G66" i="101"/>
  <c r="G68" i="101"/>
  <c r="G70" i="101"/>
  <c r="G72" i="101"/>
  <c r="G74" i="101"/>
  <c r="G76" i="101"/>
  <c r="G78" i="101"/>
  <c r="G80" i="101"/>
  <c r="G82" i="101"/>
  <c r="G84" i="101"/>
  <c r="F64" i="101"/>
  <c r="F82" i="101"/>
  <c r="H64" i="101"/>
  <c r="H66" i="101"/>
  <c r="H68" i="101"/>
  <c r="H70" i="101"/>
  <c r="H72" i="101"/>
  <c r="H74" i="101"/>
  <c r="H76" i="101"/>
  <c r="H78" i="101"/>
  <c r="H80" i="101"/>
  <c r="H82" i="101"/>
  <c r="H84" i="101"/>
  <c r="F72" i="101"/>
  <c r="F76" i="101"/>
  <c r="E65" i="101"/>
  <c r="E67" i="101"/>
  <c r="E69" i="101"/>
  <c r="E71" i="101"/>
  <c r="E73" i="101"/>
  <c r="E75" i="101"/>
  <c r="E77" i="101"/>
  <c r="E79" i="101"/>
  <c r="E81" i="101"/>
  <c r="E83" i="101"/>
  <c r="F68" i="101"/>
  <c r="F80" i="101"/>
  <c r="F65" i="101"/>
  <c r="F67" i="101"/>
  <c r="F69" i="101"/>
  <c r="F71" i="101"/>
  <c r="F73" i="101"/>
  <c r="F75" i="101"/>
  <c r="F77" i="101"/>
  <c r="F79" i="101"/>
  <c r="F81" i="101"/>
  <c r="F83" i="101"/>
  <c r="F70" i="101"/>
  <c r="F78" i="101"/>
  <c r="G65" i="101"/>
  <c r="G67" i="101"/>
  <c r="G69" i="101"/>
  <c r="G71" i="101"/>
  <c r="G73" i="101"/>
  <c r="G75" i="101"/>
  <c r="G77" i="101"/>
  <c r="G79" i="101"/>
  <c r="G81" i="101"/>
  <c r="G83" i="101"/>
  <c r="F66" i="101"/>
  <c r="H65" i="101"/>
  <c r="H67" i="101"/>
  <c r="H69" i="101"/>
  <c r="H71" i="101"/>
  <c r="H73" i="101"/>
  <c r="H75" i="101"/>
  <c r="H77" i="101"/>
  <c r="H79" i="101"/>
  <c r="H81" i="101"/>
  <c r="F85" i="101" l="1"/>
  <c r="G85" i="101"/>
  <c r="H85" i="101"/>
  <c r="E85" i="101"/>
  <c r="P43" i="46" l="1"/>
  <c r="S41" i="46"/>
  <c r="R41" i="46"/>
  <c r="Q41" i="46"/>
  <c r="P41" i="46"/>
  <c r="H34" i="46"/>
  <c r="G34" i="46"/>
  <c r="F34" i="46"/>
  <c r="E34" i="46"/>
  <c r="N32" i="46"/>
  <c r="M32" i="46"/>
  <c r="L32" i="46"/>
  <c r="K32" i="46"/>
  <c r="N31" i="46"/>
  <c r="M31" i="46"/>
  <c r="L31" i="46"/>
  <c r="K31" i="46"/>
  <c r="N30" i="46"/>
  <c r="M30" i="46"/>
  <c r="L30" i="46"/>
  <c r="K30" i="46"/>
  <c r="N29" i="46"/>
  <c r="M29" i="46"/>
  <c r="L29" i="46"/>
  <c r="K29" i="46"/>
  <c r="N28" i="46"/>
  <c r="M28" i="46"/>
  <c r="L28" i="46"/>
  <c r="K28" i="46"/>
  <c r="N27" i="46"/>
  <c r="M27" i="46"/>
  <c r="L27" i="46"/>
  <c r="K27" i="46"/>
  <c r="N26" i="46"/>
  <c r="M26" i="46"/>
  <c r="L26" i="46"/>
  <c r="K26" i="46"/>
  <c r="N25" i="46"/>
  <c r="M25" i="46"/>
  <c r="L25" i="46"/>
  <c r="K25" i="46"/>
  <c r="N24" i="46"/>
  <c r="M24" i="46"/>
  <c r="L24" i="46"/>
  <c r="K24" i="46"/>
  <c r="N23" i="46"/>
  <c r="M23" i="46"/>
  <c r="L23" i="46"/>
  <c r="K23" i="46"/>
  <c r="N22" i="46"/>
  <c r="M22" i="46"/>
  <c r="L22" i="46"/>
  <c r="K22" i="46"/>
  <c r="N21" i="46"/>
  <c r="M21" i="46"/>
  <c r="L21" i="46"/>
  <c r="K21" i="46"/>
  <c r="N20" i="46"/>
  <c r="M20" i="46"/>
  <c r="L20" i="46"/>
  <c r="K20" i="46"/>
  <c r="N19" i="46"/>
  <c r="M19" i="46"/>
  <c r="L19" i="46"/>
  <c r="K19" i="46"/>
  <c r="N18" i="46"/>
  <c r="M18" i="46"/>
  <c r="L18" i="46"/>
  <c r="K18" i="46"/>
  <c r="N17" i="46"/>
  <c r="M17" i="46"/>
  <c r="L17" i="46"/>
  <c r="K17" i="46"/>
  <c r="N16" i="46"/>
  <c r="M16" i="46"/>
  <c r="L16" i="46"/>
  <c r="K16" i="46"/>
  <c r="N15" i="46"/>
  <c r="M15" i="46"/>
  <c r="L15" i="46"/>
  <c r="K15" i="46"/>
  <c r="N14" i="46"/>
  <c r="M14" i="46"/>
  <c r="L14" i="46"/>
  <c r="K14" i="46"/>
  <c r="N13" i="46"/>
  <c r="M13" i="46"/>
  <c r="L13" i="46"/>
  <c r="K13" i="46"/>
  <c r="N12" i="46"/>
  <c r="M12" i="46"/>
  <c r="L12" i="46"/>
  <c r="K12" i="46"/>
  <c r="N11" i="46"/>
  <c r="M37" i="46" s="1"/>
  <c r="M11" i="46"/>
  <c r="L37" i="46" s="1"/>
  <c r="L11" i="46"/>
  <c r="K39" i="46" s="1"/>
  <c r="K11" i="46"/>
  <c r="M39" i="46" s="1"/>
  <c r="I34" i="46" l="1"/>
  <c r="K38" i="46"/>
  <c r="J37" i="46"/>
  <c r="J39" i="46"/>
  <c r="L39" i="46"/>
  <c r="J38" i="46"/>
  <c r="L38" i="46"/>
  <c r="M38" i="46"/>
  <c r="M41" i="46" s="1"/>
  <c r="K37" i="46"/>
  <c r="L41" i="46" l="1"/>
  <c r="J43" i="46"/>
  <c r="J41" i="46"/>
  <c r="K41" i="46"/>
  <c r="J125" i="84" l="1"/>
  <c r="K125" i="84" s="1"/>
  <c r="J55" i="84"/>
  <c r="K55" i="84" s="1"/>
  <c r="AJ55" i="84" s="1"/>
  <c r="AP55" i="84" s="1"/>
  <c r="AL55" i="84"/>
  <c r="AP95" i="84"/>
  <c r="AT95" i="84" s="1"/>
  <c r="K41" i="102"/>
  <c r="K39" i="102"/>
  <c r="K38" i="102"/>
  <c r="K37" i="102"/>
  <c r="K36" i="102"/>
  <c r="K35" i="102"/>
  <c r="K34" i="102"/>
  <c r="K33" i="102"/>
  <c r="K32" i="102"/>
  <c r="K31" i="102"/>
  <c r="K30" i="102"/>
  <c r="K29" i="102"/>
  <c r="K28" i="102"/>
  <c r="K27" i="102"/>
  <c r="K26" i="102"/>
  <c r="K25" i="102"/>
  <c r="K24" i="102"/>
  <c r="K23" i="102"/>
  <c r="K22" i="102"/>
  <c r="K21" i="102"/>
  <c r="K20" i="102"/>
  <c r="K19" i="102"/>
  <c r="K18" i="102"/>
  <c r="K17" i="102"/>
  <c r="K16" i="102"/>
  <c r="K15" i="102"/>
  <c r="K14" i="102"/>
  <c r="G45" i="102" s="1"/>
  <c r="K13" i="102"/>
  <c r="K12" i="102"/>
  <c r="G46" i="102" s="1"/>
  <c r="N16" i="103"/>
  <c r="M16" i="103"/>
  <c r="L16" i="103"/>
  <c r="K16" i="103"/>
  <c r="N15" i="103"/>
  <c r="M15" i="103"/>
  <c r="L15" i="103"/>
  <c r="K15" i="103"/>
  <c r="N14" i="103"/>
  <c r="M14" i="103"/>
  <c r="L14" i="103"/>
  <c r="K14" i="103"/>
  <c r="N13" i="103"/>
  <c r="M13" i="103"/>
  <c r="L13" i="103"/>
  <c r="K13" i="103"/>
  <c r="N12" i="103"/>
  <c r="M12" i="103"/>
  <c r="L12" i="103"/>
  <c r="K12" i="103"/>
  <c r="N11" i="103"/>
  <c r="M11" i="103"/>
  <c r="L11" i="103"/>
  <c r="K11" i="103"/>
  <c r="G20" i="103" s="1"/>
  <c r="G37" i="36"/>
  <c r="N32" i="36"/>
  <c r="M32" i="36"/>
  <c r="L32" i="36"/>
  <c r="K32" i="36"/>
  <c r="C32" i="36"/>
  <c r="M31" i="36"/>
  <c r="G36" i="36" s="1"/>
  <c r="K31" i="36"/>
  <c r="C31" i="36"/>
  <c r="N30" i="36"/>
  <c r="M30" i="36"/>
  <c r="L30" i="36"/>
  <c r="K30" i="36"/>
  <c r="C30" i="36"/>
  <c r="N29" i="36"/>
  <c r="M29" i="36"/>
  <c r="L29" i="36"/>
  <c r="K29" i="36"/>
  <c r="C29" i="36"/>
  <c r="N28" i="36"/>
  <c r="M28" i="36"/>
  <c r="L28" i="36"/>
  <c r="K28" i="36"/>
  <c r="C28" i="36"/>
  <c r="N27" i="36"/>
  <c r="M27" i="36"/>
  <c r="L27" i="36"/>
  <c r="K27" i="36"/>
  <c r="C27" i="36"/>
  <c r="N26" i="36"/>
  <c r="M26" i="36"/>
  <c r="L26" i="36"/>
  <c r="K26" i="36"/>
  <c r="C26" i="36"/>
  <c r="N25" i="36"/>
  <c r="M25" i="36"/>
  <c r="L25" i="36"/>
  <c r="K25" i="36"/>
  <c r="C25" i="36"/>
  <c r="N24" i="36"/>
  <c r="M24" i="36"/>
  <c r="L24" i="36"/>
  <c r="K24" i="36"/>
  <c r="C24" i="36"/>
  <c r="N23" i="36"/>
  <c r="M23" i="36"/>
  <c r="L23" i="36"/>
  <c r="K23" i="36"/>
  <c r="C23" i="36"/>
  <c r="N22" i="36"/>
  <c r="M22" i="36"/>
  <c r="L22" i="36"/>
  <c r="K22" i="36"/>
  <c r="C22" i="36"/>
  <c r="N21" i="36"/>
  <c r="M21" i="36"/>
  <c r="L21" i="36"/>
  <c r="K21" i="36"/>
  <c r="C21" i="36"/>
  <c r="N20" i="36"/>
  <c r="M20" i="36"/>
  <c r="L20" i="36"/>
  <c r="K20" i="36"/>
  <c r="C20" i="36"/>
  <c r="N19" i="36"/>
  <c r="M19" i="36"/>
  <c r="L19" i="36"/>
  <c r="K19" i="36"/>
  <c r="C19" i="36"/>
  <c r="N18" i="36"/>
  <c r="M18" i="36"/>
  <c r="L18" i="36"/>
  <c r="K18" i="36"/>
  <c r="C18" i="36"/>
  <c r="N17" i="36"/>
  <c r="M17" i="36"/>
  <c r="L17" i="36"/>
  <c r="K17" i="36"/>
  <c r="C17" i="36"/>
  <c r="N16" i="36"/>
  <c r="M16" i="36"/>
  <c r="L16" i="36"/>
  <c r="K16" i="36"/>
  <c r="C16" i="36"/>
  <c r="N15" i="36"/>
  <c r="M15" i="36"/>
  <c r="L15" i="36"/>
  <c r="K15" i="36"/>
  <c r="C15" i="36"/>
  <c r="N14" i="36"/>
  <c r="M14" i="36"/>
  <c r="L14" i="36"/>
  <c r="K14" i="36"/>
  <c r="C14" i="36"/>
  <c r="N13" i="36"/>
  <c r="M13" i="36"/>
  <c r="L13" i="36"/>
  <c r="K13" i="36"/>
  <c r="C13" i="36"/>
  <c r="N12" i="36"/>
  <c r="M12" i="36"/>
  <c r="L12" i="36"/>
  <c r="K12" i="36"/>
  <c r="C12" i="36"/>
  <c r="N11" i="36"/>
  <c r="M11" i="36"/>
  <c r="G35" i="36" s="1"/>
  <c r="L11" i="36"/>
  <c r="K11" i="36"/>
  <c r="C11" i="36"/>
  <c r="N23" i="32"/>
  <c r="M23" i="32"/>
  <c r="L23" i="32"/>
  <c r="K23" i="32"/>
  <c r="N22" i="32"/>
  <c r="M22" i="32"/>
  <c r="L22" i="32"/>
  <c r="K22" i="32"/>
  <c r="N21" i="32"/>
  <c r="M21" i="32"/>
  <c r="L21" i="32"/>
  <c r="K21" i="32"/>
  <c r="N20" i="32"/>
  <c r="M20" i="32"/>
  <c r="L20" i="32"/>
  <c r="K20" i="32"/>
  <c r="N19" i="32"/>
  <c r="M19" i="32"/>
  <c r="L19" i="32"/>
  <c r="K19" i="32"/>
  <c r="N18" i="32"/>
  <c r="M18" i="32"/>
  <c r="L18" i="32"/>
  <c r="K18" i="32"/>
  <c r="N17" i="32"/>
  <c r="M17" i="32"/>
  <c r="L17" i="32"/>
  <c r="K17" i="32"/>
  <c r="N16" i="32"/>
  <c r="M16" i="32"/>
  <c r="L16" i="32"/>
  <c r="K16" i="32"/>
  <c r="N15" i="32"/>
  <c r="M15" i="32"/>
  <c r="L15" i="32"/>
  <c r="K15" i="32"/>
  <c r="N14" i="32"/>
  <c r="M14" i="32"/>
  <c r="L14" i="32"/>
  <c r="K14" i="32"/>
  <c r="N13" i="32"/>
  <c r="M13" i="32"/>
  <c r="L13" i="32"/>
  <c r="K13" i="32"/>
  <c r="N12" i="32"/>
  <c r="M12" i="32"/>
  <c r="L12" i="32"/>
  <c r="K12" i="32"/>
  <c r="N11" i="32"/>
  <c r="M11" i="32"/>
  <c r="L11" i="32"/>
  <c r="K11" i="32"/>
  <c r="G19" i="103" l="1"/>
  <c r="G28" i="32"/>
  <c r="Q125" i="84"/>
  <c r="AJ125" i="84" s="1"/>
  <c r="E36" i="36"/>
  <c r="G38" i="36"/>
  <c r="G40" i="36" s="1"/>
  <c r="G27" i="32"/>
  <c r="G29" i="32" s="1"/>
  <c r="E47" i="102"/>
  <c r="E48" i="102"/>
  <c r="G47" i="102"/>
  <c r="G48" i="102"/>
  <c r="E45" i="102"/>
  <c r="E49" i="102"/>
  <c r="G49" i="102"/>
  <c r="E46" i="102"/>
  <c r="G22" i="103"/>
  <c r="E19" i="103"/>
  <c r="E20" i="103"/>
  <c r="E37" i="36"/>
  <c r="E38" i="36"/>
  <c r="E35" i="36"/>
  <c r="E27" i="32"/>
  <c r="E28" i="32"/>
  <c r="E40" i="36" l="1"/>
  <c r="L40" i="36" s="1"/>
  <c r="G51" i="102"/>
  <c r="E51" i="102"/>
  <c r="E29" i="32"/>
  <c r="M29" i="32" s="1"/>
  <c r="AJ77" i="84" l="1"/>
  <c r="J136" i="84" l="1"/>
  <c r="K136" i="84" s="1"/>
  <c r="AJ136" i="84" s="1"/>
  <c r="AJ84" i="84" l="1"/>
  <c r="H22" i="29"/>
  <c r="G22" i="29"/>
  <c r="F22" i="29"/>
  <c r="E22" i="29"/>
  <c r="I22" i="29" s="1"/>
  <c r="N20" i="29"/>
  <c r="M20" i="29"/>
  <c r="L20" i="29"/>
  <c r="K20" i="29"/>
  <c r="N19" i="29"/>
  <c r="M19" i="29"/>
  <c r="L19" i="29"/>
  <c r="K19" i="29"/>
  <c r="N18" i="29"/>
  <c r="M18" i="29"/>
  <c r="L18" i="29"/>
  <c r="K18" i="29"/>
  <c r="N17" i="29"/>
  <c r="M17" i="29"/>
  <c r="L17" i="29"/>
  <c r="K17" i="29"/>
  <c r="N16" i="29"/>
  <c r="M16" i="29"/>
  <c r="L16" i="29"/>
  <c r="K16" i="29"/>
  <c r="N15" i="29"/>
  <c r="M15" i="29"/>
  <c r="L15" i="29"/>
  <c r="K15" i="29"/>
  <c r="N14" i="29"/>
  <c r="M14" i="29"/>
  <c r="L14" i="29"/>
  <c r="K14" i="29"/>
  <c r="N13" i="29"/>
  <c r="M13" i="29"/>
  <c r="L13" i="29"/>
  <c r="K13" i="29"/>
  <c r="N12" i="29"/>
  <c r="M12" i="29"/>
  <c r="L12" i="29"/>
  <c r="K12" i="29"/>
  <c r="N11" i="29"/>
  <c r="M11" i="29"/>
  <c r="L11" i="29"/>
  <c r="K11" i="29"/>
  <c r="H61" i="90"/>
  <c r="G61" i="90"/>
  <c r="F61" i="90"/>
  <c r="E61" i="90"/>
  <c r="N59" i="90"/>
  <c r="M59" i="90"/>
  <c r="L59" i="90"/>
  <c r="K59" i="90"/>
  <c r="N58" i="90"/>
  <c r="M58" i="90"/>
  <c r="L58" i="90"/>
  <c r="K58" i="90"/>
  <c r="N57" i="90"/>
  <c r="M57" i="90"/>
  <c r="L57" i="90"/>
  <c r="K57" i="90"/>
  <c r="N56" i="90"/>
  <c r="M56" i="90"/>
  <c r="L56" i="90"/>
  <c r="K56" i="90"/>
  <c r="N55" i="90"/>
  <c r="M55" i="90"/>
  <c r="L55" i="90"/>
  <c r="K55" i="90"/>
  <c r="N54" i="90"/>
  <c r="M54" i="90"/>
  <c r="L54" i="90"/>
  <c r="K54" i="90"/>
  <c r="N53" i="90"/>
  <c r="M53" i="90"/>
  <c r="L53" i="90"/>
  <c r="K53" i="90"/>
  <c r="N52" i="90"/>
  <c r="M52" i="90"/>
  <c r="L52" i="90"/>
  <c r="K52" i="90"/>
  <c r="N51" i="90"/>
  <c r="M51" i="90"/>
  <c r="L51" i="90"/>
  <c r="K51" i="90"/>
  <c r="N50" i="90"/>
  <c r="M50" i="90"/>
  <c r="L50" i="90"/>
  <c r="K50" i="90"/>
  <c r="N49" i="90"/>
  <c r="M49" i="90"/>
  <c r="L49" i="90"/>
  <c r="K49" i="90"/>
  <c r="N48" i="90"/>
  <c r="M48" i="90"/>
  <c r="L48" i="90"/>
  <c r="K48" i="90"/>
  <c r="N47" i="90"/>
  <c r="M47" i="90"/>
  <c r="L47" i="90"/>
  <c r="K47" i="90"/>
  <c r="N46" i="90"/>
  <c r="M46" i="90"/>
  <c r="L46" i="90"/>
  <c r="K46" i="90"/>
  <c r="N45" i="90"/>
  <c r="M45" i="90"/>
  <c r="L45" i="90"/>
  <c r="K45" i="90"/>
  <c r="N44" i="90"/>
  <c r="M44" i="90"/>
  <c r="L44" i="90"/>
  <c r="K44" i="90"/>
  <c r="N43" i="90"/>
  <c r="M43" i="90"/>
  <c r="L43" i="90"/>
  <c r="K43" i="90"/>
  <c r="N42" i="90"/>
  <c r="M42" i="90"/>
  <c r="L42" i="90"/>
  <c r="K42" i="90"/>
  <c r="N41" i="90"/>
  <c r="M41" i="90"/>
  <c r="L41" i="90"/>
  <c r="K41" i="90"/>
  <c r="N40" i="90"/>
  <c r="M40" i="90"/>
  <c r="L40" i="90"/>
  <c r="K40" i="90"/>
  <c r="N39" i="90"/>
  <c r="M39" i="90"/>
  <c r="L39" i="90"/>
  <c r="K39" i="90"/>
  <c r="N38" i="90"/>
  <c r="M38" i="90"/>
  <c r="L38" i="90"/>
  <c r="K38" i="90"/>
  <c r="N37" i="90"/>
  <c r="M37" i="90"/>
  <c r="L37" i="90"/>
  <c r="K37" i="90"/>
  <c r="N36" i="90"/>
  <c r="M36" i="90"/>
  <c r="L36" i="90"/>
  <c r="K36" i="90"/>
  <c r="N35" i="90"/>
  <c r="M35" i="90"/>
  <c r="L35" i="90"/>
  <c r="K35" i="90"/>
  <c r="N34" i="90"/>
  <c r="M34" i="90"/>
  <c r="L34" i="90"/>
  <c r="K34" i="90"/>
  <c r="N33" i="90"/>
  <c r="M33" i="90"/>
  <c r="L33" i="90"/>
  <c r="K33" i="90"/>
  <c r="N32" i="90"/>
  <c r="M32" i="90"/>
  <c r="L32" i="90"/>
  <c r="K32" i="90"/>
  <c r="N31" i="90"/>
  <c r="M31" i="90"/>
  <c r="L31" i="90"/>
  <c r="K31" i="90"/>
  <c r="N30" i="90"/>
  <c r="M30" i="90"/>
  <c r="L30" i="90"/>
  <c r="K30" i="90"/>
  <c r="N29" i="90"/>
  <c r="M29" i="90"/>
  <c r="L29" i="90"/>
  <c r="K29" i="90"/>
  <c r="N28" i="90"/>
  <c r="M28" i="90"/>
  <c r="L28" i="90"/>
  <c r="K28" i="90"/>
  <c r="N27" i="90"/>
  <c r="M27" i="90"/>
  <c r="L27" i="90"/>
  <c r="K27" i="90"/>
  <c r="N26" i="90"/>
  <c r="M26" i="90"/>
  <c r="L26" i="90"/>
  <c r="K26" i="90"/>
  <c r="N25" i="90"/>
  <c r="M25" i="90"/>
  <c r="L25" i="90"/>
  <c r="K25" i="90"/>
  <c r="N24" i="90"/>
  <c r="M24" i="90"/>
  <c r="L24" i="90"/>
  <c r="K24" i="90"/>
  <c r="N23" i="90"/>
  <c r="M23" i="90"/>
  <c r="L23" i="90"/>
  <c r="K23" i="90"/>
  <c r="N22" i="90"/>
  <c r="M22" i="90"/>
  <c r="L22" i="90"/>
  <c r="K22" i="90"/>
  <c r="N21" i="90"/>
  <c r="M21" i="90"/>
  <c r="L21" i="90"/>
  <c r="K21" i="90"/>
  <c r="N20" i="90"/>
  <c r="M20" i="90"/>
  <c r="L20" i="90"/>
  <c r="K20" i="90"/>
  <c r="N19" i="90"/>
  <c r="M19" i="90"/>
  <c r="L19" i="90"/>
  <c r="K19" i="90"/>
  <c r="N18" i="90"/>
  <c r="M18" i="90"/>
  <c r="L18" i="90"/>
  <c r="K18" i="90"/>
  <c r="N17" i="90"/>
  <c r="M17" i="90"/>
  <c r="L17" i="90"/>
  <c r="K17" i="90"/>
  <c r="N16" i="90"/>
  <c r="M16" i="90"/>
  <c r="L16" i="90"/>
  <c r="K16" i="90"/>
  <c r="N15" i="90"/>
  <c r="M15" i="90"/>
  <c r="L15" i="90"/>
  <c r="K15" i="90"/>
  <c r="N14" i="90"/>
  <c r="M14" i="90"/>
  <c r="L14" i="90"/>
  <c r="K14" i="90"/>
  <c r="N13" i="90"/>
  <c r="M13" i="90"/>
  <c r="L13" i="90"/>
  <c r="K13" i="90"/>
  <c r="N12" i="90"/>
  <c r="M12" i="90"/>
  <c r="L12" i="90"/>
  <c r="K12" i="90"/>
  <c r="N11" i="90"/>
  <c r="M11" i="90"/>
  <c r="L11" i="90"/>
  <c r="K11" i="90"/>
  <c r="G54" i="26"/>
  <c r="E54" i="26"/>
  <c r="N52" i="26"/>
  <c r="M52" i="26"/>
  <c r="L52" i="26"/>
  <c r="K52" i="26"/>
  <c r="N51" i="26"/>
  <c r="M51" i="26"/>
  <c r="L51" i="26"/>
  <c r="K51" i="26"/>
  <c r="N50" i="26"/>
  <c r="M50" i="26"/>
  <c r="L50" i="26"/>
  <c r="K50" i="26"/>
  <c r="N49" i="26"/>
  <c r="M49" i="26"/>
  <c r="L49" i="26"/>
  <c r="K49" i="26"/>
  <c r="N48" i="26"/>
  <c r="M48" i="26"/>
  <c r="L48" i="26"/>
  <c r="K48" i="26"/>
  <c r="N47" i="26"/>
  <c r="M47" i="26"/>
  <c r="L47" i="26"/>
  <c r="K47" i="26"/>
  <c r="N46" i="26"/>
  <c r="M46" i="26"/>
  <c r="L46" i="26"/>
  <c r="K46" i="26"/>
  <c r="N45" i="26"/>
  <c r="M45" i="26"/>
  <c r="L45" i="26"/>
  <c r="K45" i="26"/>
  <c r="N44" i="26"/>
  <c r="M44" i="26"/>
  <c r="L44" i="26"/>
  <c r="K44" i="26"/>
  <c r="N43" i="26"/>
  <c r="M43" i="26"/>
  <c r="L43" i="26"/>
  <c r="K43" i="26"/>
  <c r="N42" i="26"/>
  <c r="M42" i="26"/>
  <c r="L42" i="26"/>
  <c r="K42" i="26"/>
  <c r="N41" i="26"/>
  <c r="M41" i="26"/>
  <c r="L41" i="26"/>
  <c r="K41" i="26"/>
  <c r="N40" i="26"/>
  <c r="M40" i="26"/>
  <c r="L40" i="26"/>
  <c r="K40" i="26"/>
  <c r="N39" i="26"/>
  <c r="M39" i="26"/>
  <c r="L39" i="26"/>
  <c r="K39" i="26"/>
  <c r="N38" i="26"/>
  <c r="M38" i="26"/>
  <c r="L38" i="26"/>
  <c r="K38" i="26"/>
  <c r="N37" i="26"/>
  <c r="M37" i="26"/>
  <c r="L37" i="26"/>
  <c r="K37" i="26"/>
  <c r="N36" i="26"/>
  <c r="M36" i="26"/>
  <c r="L36" i="26"/>
  <c r="K36" i="26"/>
  <c r="N35" i="26"/>
  <c r="M35" i="26"/>
  <c r="L35" i="26"/>
  <c r="K35" i="26"/>
  <c r="N34" i="26"/>
  <c r="M34" i="26"/>
  <c r="L34" i="26"/>
  <c r="K34" i="26"/>
  <c r="N33" i="26"/>
  <c r="M33" i="26"/>
  <c r="L33" i="26"/>
  <c r="K33" i="26"/>
  <c r="N32" i="26"/>
  <c r="M32" i="26"/>
  <c r="L32" i="26"/>
  <c r="K32" i="26"/>
  <c r="N31" i="26"/>
  <c r="M31" i="26"/>
  <c r="L31" i="26"/>
  <c r="K31" i="26"/>
  <c r="N30" i="26"/>
  <c r="M30" i="26"/>
  <c r="L30" i="26"/>
  <c r="K30" i="26"/>
  <c r="N29" i="26"/>
  <c r="M29" i="26"/>
  <c r="L29" i="26"/>
  <c r="K29" i="26"/>
  <c r="N28" i="26"/>
  <c r="M28" i="26"/>
  <c r="L28" i="26"/>
  <c r="K28" i="26"/>
  <c r="N27" i="26"/>
  <c r="M27" i="26"/>
  <c r="L27" i="26"/>
  <c r="K27" i="26"/>
  <c r="N26" i="26"/>
  <c r="M26" i="26"/>
  <c r="L26" i="26"/>
  <c r="K26" i="26"/>
  <c r="N25" i="26"/>
  <c r="M25" i="26"/>
  <c r="L25" i="26"/>
  <c r="K25" i="26"/>
  <c r="N24" i="26"/>
  <c r="M24" i="26"/>
  <c r="L24" i="26"/>
  <c r="K24" i="26"/>
  <c r="N23" i="26"/>
  <c r="M23" i="26"/>
  <c r="L23" i="26"/>
  <c r="K23" i="26"/>
  <c r="N22" i="26"/>
  <c r="M22" i="26"/>
  <c r="L22" i="26"/>
  <c r="K22" i="26"/>
  <c r="N21" i="26"/>
  <c r="M21" i="26"/>
  <c r="L21" i="26"/>
  <c r="K21" i="26"/>
  <c r="N20" i="26"/>
  <c r="M20" i="26"/>
  <c r="L20" i="26"/>
  <c r="K20" i="26"/>
  <c r="N19" i="26"/>
  <c r="M19" i="26"/>
  <c r="L19" i="26"/>
  <c r="K19" i="26"/>
  <c r="N18" i="26"/>
  <c r="M18" i="26"/>
  <c r="L18" i="26"/>
  <c r="K18" i="26"/>
  <c r="N17" i="26"/>
  <c r="M17" i="26"/>
  <c r="L17" i="26"/>
  <c r="K17" i="26"/>
  <c r="N16" i="26"/>
  <c r="M16" i="26"/>
  <c r="L16" i="26"/>
  <c r="K16" i="26"/>
  <c r="N15" i="26"/>
  <c r="M15" i="26"/>
  <c r="L15" i="26"/>
  <c r="K15" i="26"/>
  <c r="N14" i="26"/>
  <c r="M14" i="26"/>
  <c r="L14" i="26"/>
  <c r="K14" i="26"/>
  <c r="N13" i="26"/>
  <c r="M13" i="26"/>
  <c r="L13" i="26"/>
  <c r="K13" i="26"/>
  <c r="N12" i="26"/>
  <c r="M12" i="26"/>
  <c r="L12" i="26"/>
  <c r="K12" i="26"/>
  <c r="N11" i="26"/>
  <c r="M11" i="26"/>
  <c r="L11" i="26"/>
  <c r="K11" i="26"/>
  <c r="M25" i="29" l="1"/>
  <c r="K25" i="29"/>
  <c r="J25" i="29"/>
  <c r="J68" i="90"/>
  <c r="K68" i="90"/>
  <c r="L66" i="90"/>
  <c r="I61" i="90"/>
  <c r="J61" i="26"/>
  <c r="I54" i="26"/>
  <c r="L60" i="26"/>
  <c r="J60" i="26"/>
  <c r="L58" i="26"/>
  <c r="J26" i="29"/>
  <c r="L25" i="29"/>
  <c r="K26" i="29"/>
  <c r="L26" i="29"/>
  <c r="M26" i="29"/>
  <c r="K64" i="90"/>
  <c r="K66" i="90"/>
  <c r="M64" i="90"/>
  <c r="M66" i="90"/>
  <c r="M68" i="90"/>
  <c r="L68" i="90"/>
  <c r="J65" i="90"/>
  <c r="J67" i="90"/>
  <c r="J69" i="90"/>
  <c r="K65" i="90"/>
  <c r="K67" i="90"/>
  <c r="K69" i="90"/>
  <c r="L65" i="90"/>
  <c r="L67" i="90"/>
  <c r="L69" i="90"/>
  <c r="L64" i="90"/>
  <c r="M65" i="90"/>
  <c r="M67" i="90"/>
  <c r="M69" i="90"/>
  <c r="J64" i="90"/>
  <c r="J66" i="90"/>
  <c r="J58" i="26"/>
  <c r="L61" i="26"/>
  <c r="J59" i="26"/>
  <c r="L59" i="26"/>
  <c r="J62" i="26"/>
  <c r="L62" i="26"/>
  <c r="J135" i="84"/>
  <c r="K135" i="84" s="1"/>
  <c r="AJ135" i="84" s="1"/>
  <c r="J53" i="84"/>
  <c r="K53" i="84" s="1"/>
  <c r="AJ53" i="84" s="1"/>
  <c r="AP53" i="84" s="1"/>
  <c r="AL53" i="84"/>
  <c r="J134" i="84"/>
  <c r="K134" i="84" s="1"/>
  <c r="AJ134" i="84" s="1"/>
  <c r="J132" i="84"/>
  <c r="K132" i="84" s="1"/>
  <c r="Q132" i="84" s="1"/>
  <c r="J133" i="84"/>
  <c r="K133" i="84" s="1"/>
  <c r="AJ133" i="84" s="1"/>
  <c r="J130" i="84"/>
  <c r="K130" i="84" s="1"/>
  <c r="J122" i="84"/>
  <c r="K122" i="84" s="1"/>
  <c r="J123" i="84"/>
  <c r="K123" i="84" s="1"/>
  <c r="AJ123" i="84" s="1"/>
  <c r="J67" i="84"/>
  <c r="K67" i="84" s="1"/>
  <c r="Q67" i="84"/>
  <c r="AO67" i="84"/>
  <c r="J103" i="84"/>
  <c r="K103" i="84" s="1"/>
  <c r="Q103" i="84"/>
  <c r="AO103" i="84"/>
  <c r="AL103" i="84"/>
  <c r="J87" i="84"/>
  <c r="K87" i="84" s="1"/>
  <c r="Q87" i="84"/>
  <c r="AL87" i="84"/>
  <c r="AJ59" i="84"/>
  <c r="AJ111" i="84"/>
  <c r="AO111" i="84"/>
  <c r="AJ115" i="84"/>
  <c r="AL115" i="84"/>
  <c r="AL111" i="84"/>
  <c r="AL67" i="84"/>
  <c r="AL84" i="84"/>
  <c r="AL116" i="84"/>
  <c r="AO116" i="84"/>
  <c r="G20" i="42"/>
  <c r="E20" i="42"/>
  <c r="N18" i="42"/>
  <c r="M18" i="42"/>
  <c r="L18" i="42"/>
  <c r="K18" i="42"/>
  <c r="N17" i="42"/>
  <c r="M17" i="42"/>
  <c r="L17" i="42"/>
  <c r="K17" i="42"/>
  <c r="N16" i="42"/>
  <c r="M16" i="42"/>
  <c r="L16" i="42"/>
  <c r="K16" i="42"/>
  <c r="N15" i="42"/>
  <c r="M15" i="42"/>
  <c r="L15" i="42"/>
  <c r="K15" i="42"/>
  <c r="N14" i="42"/>
  <c r="M14" i="42"/>
  <c r="L14" i="42"/>
  <c r="K14" i="42"/>
  <c r="N13" i="42"/>
  <c r="M13" i="42"/>
  <c r="L13" i="42"/>
  <c r="K13" i="42"/>
  <c r="N12" i="42"/>
  <c r="M12" i="42"/>
  <c r="L12" i="42"/>
  <c r="K12" i="42"/>
  <c r="N11" i="42"/>
  <c r="M11" i="42"/>
  <c r="F23" i="42" s="1"/>
  <c r="L11" i="42"/>
  <c r="K11" i="42"/>
  <c r="E23" i="42" s="1"/>
  <c r="N26" i="28"/>
  <c r="M26" i="28"/>
  <c r="L26" i="28"/>
  <c r="K26" i="28"/>
  <c r="N25" i="28"/>
  <c r="M25" i="28"/>
  <c r="L25" i="28"/>
  <c r="K25" i="28"/>
  <c r="N24" i="28"/>
  <c r="M24" i="28"/>
  <c r="L24" i="28"/>
  <c r="K24" i="28"/>
  <c r="N23" i="28"/>
  <c r="M23" i="28"/>
  <c r="L23" i="28"/>
  <c r="K23" i="28"/>
  <c r="N22" i="28"/>
  <c r="M22" i="28"/>
  <c r="L22" i="28"/>
  <c r="K2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N18" i="28"/>
  <c r="M18" i="28"/>
  <c r="L18" i="28"/>
  <c r="K18" i="28"/>
  <c r="N17" i="28"/>
  <c r="M17" i="28"/>
  <c r="L17" i="28"/>
  <c r="K17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3" i="28"/>
  <c r="M13" i="28"/>
  <c r="L13" i="28"/>
  <c r="K13" i="28"/>
  <c r="N12" i="28"/>
  <c r="M12" i="28"/>
  <c r="L12" i="28"/>
  <c r="K12" i="28"/>
  <c r="N11" i="28"/>
  <c r="M11" i="28"/>
  <c r="L11" i="28"/>
  <c r="K11" i="28"/>
  <c r="N44" i="31"/>
  <c r="M44" i="31"/>
  <c r="L44" i="31"/>
  <c r="K44" i="31"/>
  <c r="N43" i="31"/>
  <c r="M43" i="31"/>
  <c r="L43" i="31"/>
  <c r="K43" i="31"/>
  <c r="N42" i="31"/>
  <c r="M42" i="31"/>
  <c r="L42" i="31"/>
  <c r="K42" i="31"/>
  <c r="N41" i="31"/>
  <c r="M41" i="31"/>
  <c r="L41" i="31"/>
  <c r="K41" i="31"/>
  <c r="N40" i="31"/>
  <c r="M40" i="31"/>
  <c r="L40" i="31"/>
  <c r="K40" i="31"/>
  <c r="N39" i="31"/>
  <c r="M39" i="31"/>
  <c r="L39" i="31"/>
  <c r="K39" i="31"/>
  <c r="N38" i="31"/>
  <c r="M38" i="31"/>
  <c r="L38" i="31"/>
  <c r="K38" i="31"/>
  <c r="N37" i="31"/>
  <c r="M37" i="31"/>
  <c r="L37" i="31"/>
  <c r="K37" i="31"/>
  <c r="N36" i="31"/>
  <c r="M36" i="31"/>
  <c r="L36" i="31"/>
  <c r="K36" i="31"/>
  <c r="N35" i="31"/>
  <c r="M35" i="31"/>
  <c r="L35" i="31"/>
  <c r="K35" i="31"/>
  <c r="N34" i="31"/>
  <c r="M34" i="31"/>
  <c r="L34" i="31"/>
  <c r="K34" i="31"/>
  <c r="N33" i="31"/>
  <c r="M33" i="31"/>
  <c r="L33" i="31"/>
  <c r="K33" i="31"/>
  <c r="N32" i="31"/>
  <c r="M32" i="31"/>
  <c r="L32" i="31"/>
  <c r="K32" i="31"/>
  <c r="N31" i="31"/>
  <c r="M31" i="31"/>
  <c r="L31" i="31"/>
  <c r="K31" i="31"/>
  <c r="N30" i="31"/>
  <c r="M30" i="31"/>
  <c r="L30" i="31"/>
  <c r="K30" i="31"/>
  <c r="N29" i="31"/>
  <c r="M29" i="31"/>
  <c r="L29" i="31"/>
  <c r="K29" i="31"/>
  <c r="N28" i="31"/>
  <c r="M28" i="31"/>
  <c r="L28" i="31"/>
  <c r="K28" i="31"/>
  <c r="N27" i="31"/>
  <c r="M27" i="31"/>
  <c r="L27" i="31"/>
  <c r="K27" i="31"/>
  <c r="N26" i="31"/>
  <c r="M26" i="31"/>
  <c r="L26" i="31"/>
  <c r="K26" i="31"/>
  <c r="N25" i="31"/>
  <c r="M25" i="31"/>
  <c r="L25" i="31"/>
  <c r="K25" i="31"/>
  <c r="N24" i="31"/>
  <c r="M24" i="31"/>
  <c r="L24" i="31"/>
  <c r="K24" i="31"/>
  <c r="N23" i="31"/>
  <c r="M23" i="31"/>
  <c r="L23" i="31"/>
  <c r="K23" i="31"/>
  <c r="N22" i="31"/>
  <c r="M22" i="31"/>
  <c r="L22" i="31"/>
  <c r="K22" i="31"/>
  <c r="N21" i="31"/>
  <c r="M21" i="31"/>
  <c r="L21" i="31"/>
  <c r="K21" i="31"/>
  <c r="N20" i="31"/>
  <c r="M20" i="31"/>
  <c r="L20" i="31"/>
  <c r="K20" i="31"/>
  <c r="N19" i="31"/>
  <c r="M19" i="31"/>
  <c r="L19" i="31"/>
  <c r="K19" i="31"/>
  <c r="N18" i="31"/>
  <c r="M18" i="31"/>
  <c r="L18" i="31"/>
  <c r="K18" i="31"/>
  <c r="N17" i="31"/>
  <c r="M17" i="31"/>
  <c r="L17" i="31"/>
  <c r="K17" i="31"/>
  <c r="N16" i="31"/>
  <c r="M16" i="31"/>
  <c r="L16" i="31"/>
  <c r="K16" i="31"/>
  <c r="N15" i="31"/>
  <c r="M15" i="31"/>
  <c r="L15" i="31"/>
  <c r="K15" i="31"/>
  <c r="N14" i="31"/>
  <c r="M14" i="31"/>
  <c r="L14" i="31"/>
  <c r="K14" i="31"/>
  <c r="N13" i="31"/>
  <c r="M13" i="31"/>
  <c r="L13" i="31"/>
  <c r="K13" i="31"/>
  <c r="N12" i="31"/>
  <c r="M12" i="31"/>
  <c r="L12" i="31"/>
  <c r="K12" i="31"/>
  <c r="N11" i="31"/>
  <c r="M11" i="31"/>
  <c r="L11" i="31"/>
  <c r="K11" i="31"/>
  <c r="AJ103" i="84" l="1"/>
  <c r="N61" i="26"/>
  <c r="N60" i="26"/>
  <c r="J29" i="29"/>
  <c r="N62" i="26"/>
  <c r="J72" i="90"/>
  <c r="N59" i="26"/>
  <c r="L65" i="26"/>
  <c r="N58" i="26"/>
  <c r="AJ67" i="84"/>
  <c r="G33" i="28"/>
  <c r="E31" i="28"/>
  <c r="G30" i="28"/>
  <c r="G50" i="31"/>
  <c r="G49" i="31"/>
  <c r="AJ87" i="84"/>
  <c r="N23" i="42"/>
  <c r="G31" i="28"/>
  <c r="E32" i="28"/>
  <c r="G32" i="28"/>
  <c r="E29" i="28"/>
  <c r="E33" i="28"/>
  <c r="G29" i="28"/>
  <c r="E30" i="28"/>
  <c r="E48" i="31"/>
  <c r="G48" i="31"/>
  <c r="E49" i="31"/>
  <c r="E50" i="31"/>
  <c r="G51" i="31" l="1"/>
  <c r="G34" i="28"/>
  <c r="E34" i="28"/>
  <c r="E51" i="31"/>
  <c r="I23" i="100" l="1"/>
  <c r="G22" i="100"/>
  <c r="E22" i="100"/>
  <c r="N20" i="100"/>
  <c r="M20" i="100"/>
  <c r="L20" i="100"/>
  <c r="K20" i="100"/>
  <c r="M19" i="100"/>
  <c r="M18" i="100"/>
  <c r="N17" i="100"/>
  <c r="M17" i="100"/>
  <c r="L17" i="100"/>
  <c r="K17" i="100"/>
  <c r="N16" i="100"/>
  <c r="M16" i="100"/>
  <c r="K16" i="100"/>
  <c r="N15" i="100"/>
  <c r="M15" i="100"/>
  <c r="L15" i="100"/>
  <c r="K15" i="100"/>
  <c r="N14" i="100"/>
  <c r="M14" i="100"/>
  <c r="L14" i="100"/>
  <c r="K14" i="100"/>
  <c r="N11" i="100"/>
  <c r="M11" i="100"/>
  <c r="L11" i="100"/>
  <c r="K11" i="100"/>
  <c r="I27" i="98"/>
  <c r="G26" i="98"/>
  <c r="E26" i="98"/>
  <c r="M24" i="98"/>
  <c r="L24" i="98"/>
  <c r="K24" i="98"/>
  <c r="M23" i="98"/>
  <c r="L23" i="98"/>
  <c r="K23" i="98"/>
  <c r="M22" i="98"/>
  <c r="L22" i="98"/>
  <c r="K22" i="98"/>
  <c r="M21" i="98"/>
  <c r="L21" i="98"/>
  <c r="K21" i="98"/>
  <c r="M20" i="98"/>
  <c r="L20" i="98"/>
  <c r="K20" i="98"/>
  <c r="M19" i="98"/>
  <c r="L19" i="98"/>
  <c r="K19" i="98"/>
  <c r="M18" i="98"/>
  <c r="L18" i="98"/>
  <c r="K18" i="98"/>
  <c r="M17" i="98"/>
  <c r="L17" i="98"/>
  <c r="K17" i="98"/>
  <c r="M16" i="98"/>
  <c r="L16" i="98"/>
  <c r="K16" i="98"/>
  <c r="M15" i="98"/>
  <c r="L15" i="98"/>
  <c r="K15" i="98"/>
  <c r="M14" i="98"/>
  <c r="L14" i="98"/>
  <c r="K14" i="98"/>
  <c r="M13" i="98"/>
  <c r="L13" i="98"/>
  <c r="K13" i="98"/>
  <c r="M12" i="98"/>
  <c r="L12" i="98"/>
  <c r="K12" i="98"/>
  <c r="K11" i="98"/>
  <c r="I21" i="97"/>
  <c r="G20" i="97"/>
  <c r="I20" i="97" s="1"/>
  <c r="E20" i="97"/>
  <c r="N18" i="97"/>
  <c r="M18" i="97"/>
  <c r="L18" i="97"/>
  <c r="K18" i="97"/>
  <c r="N17" i="97"/>
  <c r="M17" i="97"/>
  <c r="L17" i="97"/>
  <c r="K17" i="97"/>
  <c r="N16" i="97"/>
  <c r="M16" i="97"/>
  <c r="L16" i="97"/>
  <c r="K16" i="97"/>
  <c r="N15" i="97"/>
  <c r="M15" i="97"/>
  <c r="L15" i="97"/>
  <c r="K15" i="97"/>
  <c r="N14" i="97"/>
  <c r="M14" i="97"/>
  <c r="L14" i="97"/>
  <c r="K14" i="97"/>
  <c r="N13" i="97"/>
  <c r="M13" i="97"/>
  <c r="L13" i="97"/>
  <c r="K13" i="97"/>
  <c r="N12" i="97"/>
  <c r="M12" i="97"/>
  <c r="L12" i="97"/>
  <c r="K12" i="97"/>
  <c r="N11" i="97"/>
  <c r="M11" i="97"/>
  <c r="L11" i="97"/>
  <c r="K11" i="97"/>
  <c r="J26" i="97" s="1"/>
  <c r="I21" i="96"/>
  <c r="G20" i="96"/>
  <c r="E20" i="96"/>
  <c r="I20" i="96" s="1"/>
  <c r="M15" i="96"/>
  <c r="L15" i="96"/>
  <c r="K15" i="96"/>
  <c r="M14" i="96"/>
  <c r="L14" i="96"/>
  <c r="K14" i="96"/>
  <c r="N11" i="96"/>
  <c r="M11" i="96"/>
  <c r="L24" i="96" s="1"/>
  <c r="L11" i="96"/>
  <c r="J24" i="96" s="1"/>
  <c r="K11" i="96"/>
  <c r="G21" i="95"/>
  <c r="E21" i="95"/>
  <c r="O19" i="95"/>
  <c r="N19" i="95"/>
  <c r="M19" i="95"/>
  <c r="L19" i="95"/>
  <c r="O18" i="95"/>
  <c r="N18" i="95"/>
  <c r="M18" i="95"/>
  <c r="L18" i="95"/>
  <c r="O17" i="95"/>
  <c r="N17" i="95"/>
  <c r="M17" i="95"/>
  <c r="L17" i="95"/>
  <c r="O16" i="95"/>
  <c r="N16" i="95"/>
  <c r="M16" i="95"/>
  <c r="L16" i="95"/>
  <c r="O15" i="95"/>
  <c r="N15" i="95"/>
  <c r="M15" i="95"/>
  <c r="L15" i="95"/>
  <c r="O14" i="95"/>
  <c r="N14" i="95"/>
  <c r="M14" i="95"/>
  <c r="L14" i="95"/>
  <c r="O12" i="95"/>
  <c r="N12" i="95"/>
  <c r="M12" i="95"/>
  <c r="L12" i="95"/>
  <c r="I17" i="94"/>
  <c r="G16" i="94"/>
  <c r="E16" i="94"/>
  <c r="I16" i="94" s="1"/>
  <c r="N14" i="94"/>
  <c r="M14" i="94"/>
  <c r="L14" i="94"/>
  <c r="K14" i="94"/>
  <c r="N13" i="94"/>
  <c r="M13" i="94"/>
  <c r="L13" i="94"/>
  <c r="K13" i="94"/>
  <c r="N12" i="94"/>
  <c r="M12" i="94"/>
  <c r="L12" i="94"/>
  <c r="K12" i="94"/>
  <c r="L20" i="94" s="1"/>
  <c r="L43" i="93"/>
  <c r="J43" i="93"/>
  <c r="L42" i="93"/>
  <c r="J42" i="93"/>
  <c r="L41" i="93"/>
  <c r="J41" i="93"/>
  <c r="L40" i="93"/>
  <c r="J40" i="93"/>
  <c r="L39" i="93"/>
  <c r="J39" i="93"/>
  <c r="I37" i="93"/>
  <c r="G36" i="93"/>
  <c r="E36" i="93"/>
  <c r="G17" i="92"/>
  <c r="E17" i="92"/>
  <c r="I17" i="92" s="1"/>
  <c r="N15" i="92"/>
  <c r="M15" i="92"/>
  <c r="L15" i="92"/>
  <c r="K15" i="92"/>
  <c r="N14" i="92"/>
  <c r="M14" i="92"/>
  <c r="L14" i="92"/>
  <c r="K14" i="92"/>
  <c r="N13" i="92"/>
  <c r="M13" i="92"/>
  <c r="L13" i="92"/>
  <c r="J23" i="92" s="1"/>
  <c r="K13" i="92"/>
  <c r="N12" i="92"/>
  <c r="M12" i="92"/>
  <c r="L12" i="92"/>
  <c r="K12" i="92"/>
  <c r="J22" i="92" s="1"/>
  <c r="L22" i="92" l="1"/>
  <c r="I22" i="100"/>
  <c r="J26" i="100"/>
  <c r="L25" i="97"/>
  <c r="L24" i="97"/>
  <c r="J25" i="95"/>
  <c r="J26" i="95"/>
  <c r="I21" i="95"/>
  <c r="L28" i="95"/>
  <c r="L26" i="95"/>
  <c r="L34" i="98"/>
  <c r="J33" i="98"/>
  <c r="I26" i="98"/>
  <c r="J30" i="98"/>
  <c r="I36" i="93"/>
  <c r="L28" i="100"/>
  <c r="J30" i="100"/>
  <c r="J29" i="100"/>
  <c r="L27" i="96"/>
  <c r="L29" i="100"/>
  <c r="L26" i="100"/>
  <c r="L30" i="100"/>
  <c r="J27" i="100"/>
  <c r="J31" i="100"/>
  <c r="L27" i="100"/>
  <c r="L31" i="100"/>
  <c r="J28" i="100"/>
  <c r="J32" i="100"/>
  <c r="L32" i="100"/>
  <c r="J34" i="98"/>
  <c r="L33" i="98"/>
  <c r="L30" i="98"/>
  <c r="J31" i="98"/>
  <c r="J35" i="98"/>
  <c r="L31" i="98"/>
  <c r="L35" i="98"/>
  <c r="J32" i="98"/>
  <c r="J36" i="98"/>
  <c r="L32" i="98"/>
  <c r="L36" i="98"/>
  <c r="L26" i="97"/>
  <c r="L27" i="97"/>
  <c r="J27" i="97"/>
  <c r="J24" i="97"/>
  <c r="J28" i="97"/>
  <c r="L28" i="97"/>
  <c r="J25" i="97"/>
  <c r="J29" i="97"/>
  <c r="L29" i="97"/>
  <c r="L25" i="95"/>
  <c r="J27" i="95"/>
  <c r="L27" i="95"/>
  <c r="J28" i="95"/>
  <c r="J20" i="94"/>
  <c r="L23" i="94" s="1"/>
  <c r="L44" i="93"/>
  <c r="L23" i="92"/>
  <c r="J24" i="92"/>
  <c r="L24" i="92"/>
  <c r="J70" i="84"/>
  <c r="K70" i="84" s="1"/>
  <c r="Q70" i="84" s="1"/>
  <c r="AO70" i="84"/>
  <c r="AL70" i="84"/>
  <c r="AL26" i="84"/>
  <c r="AJ5" i="84"/>
  <c r="AP5" i="84" s="1"/>
  <c r="AT5" i="84" s="1"/>
  <c r="L34" i="100" l="1"/>
  <c r="L39" i="98"/>
  <c r="L31" i="97"/>
  <c r="L30" i="95"/>
  <c r="L26" i="92"/>
  <c r="H5" i="89" l="1"/>
  <c r="I5" i="89"/>
  <c r="H6" i="89"/>
  <c r="I6" i="89"/>
  <c r="H7" i="89"/>
  <c r="I7" i="89"/>
  <c r="H8" i="89"/>
  <c r="I8" i="89"/>
  <c r="H9" i="89"/>
  <c r="I9" i="89"/>
  <c r="H10" i="89"/>
  <c r="I10" i="89"/>
  <c r="H11" i="89"/>
  <c r="I11" i="89"/>
  <c r="H12" i="89"/>
  <c r="I12" i="89"/>
  <c r="I13" i="89"/>
  <c r="H14" i="89"/>
  <c r="I14" i="89"/>
  <c r="H15" i="89"/>
  <c r="D16" i="89"/>
  <c r="F16" i="89"/>
  <c r="E16" i="89"/>
  <c r="G16" i="89"/>
  <c r="I16" i="89"/>
  <c r="D17" i="89"/>
  <c r="F17" i="89"/>
  <c r="E17" i="89"/>
  <c r="G17" i="89"/>
  <c r="I17" i="89"/>
  <c r="D18" i="89"/>
  <c r="F18" i="89"/>
  <c r="E18" i="89"/>
  <c r="G18" i="89"/>
  <c r="I18" i="89"/>
  <c r="H19" i="89"/>
  <c r="I19" i="89"/>
  <c r="H20" i="89"/>
  <c r="I20" i="89"/>
  <c r="H21" i="89"/>
  <c r="I21" i="89"/>
  <c r="H22" i="89"/>
  <c r="I22" i="89"/>
  <c r="D23" i="89"/>
  <c r="F23" i="89"/>
  <c r="E23" i="89"/>
  <c r="G23" i="89"/>
  <c r="I23" i="89"/>
  <c r="H24" i="89"/>
  <c r="H25" i="89"/>
  <c r="I25" i="89"/>
  <c r="H26" i="89"/>
  <c r="D28" i="89"/>
  <c r="F28" i="89"/>
  <c r="E28" i="89"/>
  <c r="G28" i="89"/>
  <c r="I28" i="89"/>
  <c r="H29" i="89"/>
  <c r="I29" i="89"/>
  <c r="H30" i="89"/>
  <c r="H31" i="89"/>
  <c r="I31" i="89"/>
  <c r="H32" i="89"/>
  <c r="I32" i="89"/>
  <c r="H33" i="89"/>
  <c r="I33" i="89"/>
  <c r="D34" i="89"/>
  <c r="F34" i="89"/>
  <c r="E34" i="89"/>
  <c r="G34" i="89"/>
  <c r="H34" i="89"/>
  <c r="H35" i="89"/>
  <c r="I35" i="89"/>
  <c r="H36" i="89"/>
  <c r="I36" i="89"/>
  <c r="H37" i="89"/>
  <c r="I37" i="89"/>
  <c r="H38" i="89"/>
  <c r="H39" i="89"/>
  <c r="I39" i="89"/>
  <c r="H40" i="89"/>
  <c r="I40" i="89"/>
  <c r="H41" i="89"/>
  <c r="I41" i="89"/>
  <c r="H42" i="89"/>
  <c r="I42" i="89"/>
  <c r="H43" i="89"/>
  <c r="I43" i="89"/>
  <c r="H44" i="89"/>
  <c r="I44" i="89"/>
  <c r="H45" i="89"/>
  <c r="I45" i="89"/>
  <c r="H46" i="89"/>
  <c r="I46" i="89"/>
  <c r="D47" i="89"/>
  <c r="F47" i="89"/>
  <c r="E47" i="89"/>
  <c r="G47" i="89"/>
  <c r="I47" i="89"/>
  <c r="H48" i="89"/>
  <c r="I48" i="89"/>
  <c r="H49" i="89"/>
  <c r="I49" i="89"/>
  <c r="H50" i="89"/>
  <c r="I50" i="89"/>
  <c r="H51" i="89"/>
  <c r="I51" i="89"/>
  <c r="H52" i="89"/>
  <c r="I52" i="89"/>
  <c r="H53" i="89"/>
  <c r="I53" i="89"/>
  <c r="H54" i="89"/>
  <c r="I54" i="89"/>
  <c r="H55" i="89"/>
  <c r="I55" i="89"/>
  <c r="H56" i="89"/>
  <c r="I56" i="89"/>
  <c r="H57" i="89"/>
  <c r="I57" i="89"/>
  <c r="H58" i="89"/>
  <c r="I58" i="89"/>
  <c r="D59" i="89"/>
  <c r="F59" i="89"/>
  <c r="E59" i="89"/>
  <c r="G59" i="89"/>
  <c r="I59" i="89"/>
  <c r="H60" i="89"/>
  <c r="I60" i="89"/>
  <c r="H61" i="89"/>
  <c r="I61" i="89"/>
  <c r="H62" i="89"/>
  <c r="I62" i="89"/>
  <c r="H63" i="89"/>
  <c r="H64" i="89"/>
  <c r="I64" i="89"/>
  <c r="H65" i="89"/>
  <c r="I65" i="89"/>
  <c r="H66" i="89"/>
  <c r="I66" i="89"/>
  <c r="H67" i="89"/>
  <c r="H68" i="89"/>
  <c r="I68" i="89"/>
  <c r="H69" i="89"/>
  <c r="I69" i="89"/>
  <c r="H70" i="89"/>
  <c r="I70" i="89"/>
  <c r="H72" i="89"/>
  <c r="H73" i="89"/>
  <c r="I73" i="89"/>
  <c r="H74" i="89"/>
  <c r="I74" i="89"/>
  <c r="H75" i="89"/>
  <c r="I75" i="89"/>
  <c r="H76" i="89"/>
  <c r="I76" i="89"/>
  <c r="H77" i="89"/>
  <c r="H78" i="89"/>
  <c r="I78" i="89"/>
  <c r="H79" i="89"/>
  <c r="I79" i="89"/>
  <c r="H80" i="89"/>
  <c r="I80" i="89"/>
  <c r="H81" i="89"/>
  <c r="I81" i="89"/>
  <c r="H82" i="89"/>
  <c r="I82" i="89"/>
  <c r="H83" i="89"/>
  <c r="I83" i="89"/>
  <c r="H84" i="89"/>
  <c r="I84" i="89"/>
  <c r="H85" i="89"/>
  <c r="I85" i="89"/>
  <c r="H86" i="89"/>
  <c r="I86" i="89"/>
  <c r="D87" i="89"/>
  <c r="F87" i="89"/>
  <c r="E87" i="89"/>
  <c r="G87" i="89"/>
  <c r="I87" i="89"/>
  <c r="H88" i="89"/>
  <c r="I88" i="89"/>
  <c r="H89" i="89"/>
  <c r="I89" i="89"/>
  <c r="H90" i="89"/>
  <c r="I90" i="89"/>
  <c r="H91" i="89"/>
  <c r="I91" i="89"/>
  <c r="H92" i="89"/>
  <c r="I92" i="89"/>
  <c r="H93" i="89"/>
  <c r="I93" i="89"/>
  <c r="H94" i="89"/>
  <c r="I94" i="89"/>
  <c r="H95" i="89"/>
  <c r="I95" i="89"/>
  <c r="H4" i="89"/>
  <c r="I4" i="89"/>
  <c r="Q124" i="84" l="1"/>
  <c r="J124" i="84"/>
  <c r="K124" i="84" s="1"/>
  <c r="D96" i="89"/>
  <c r="F96" i="89"/>
  <c r="E96" i="89"/>
  <c r="G96" i="89"/>
  <c r="H96" i="89"/>
  <c r="I96" i="89"/>
  <c r="J107" i="84"/>
  <c r="K107" i="84" s="1"/>
  <c r="Q107" i="84"/>
  <c r="AO107" i="84"/>
  <c r="AL107" i="84"/>
  <c r="N86" i="84"/>
  <c r="J78" i="84"/>
  <c r="K78" i="84" s="1"/>
  <c r="J73" i="84"/>
  <c r="K73" i="84" s="1"/>
  <c r="J72" i="84"/>
  <c r="K72" i="84" s="1"/>
  <c r="Q72" i="84"/>
  <c r="AO72" i="84"/>
  <c r="AL72" i="84"/>
  <c r="AL68" i="84"/>
  <c r="AO68" i="84"/>
  <c r="J68" i="84"/>
  <c r="K68" i="84" s="1"/>
  <c r="Q68" i="84" s="1"/>
  <c r="AJ68" i="84" s="1"/>
  <c r="J60" i="84"/>
  <c r="K60" i="84" s="1"/>
  <c r="Q60" i="84" s="1"/>
  <c r="N46" i="84"/>
  <c r="J46" i="84"/>
  <c r="K46" i="84" s="1"/>
  <c r="Q46" i="84" s="1"/>
  <c r="N45" i="84"/>
  <c r="N106" i="84"/>
  <c r="N43" i="84"/>
  <c r="AJ26" i="84"/>
  <c r="J22" i="84"/>
  <c r="K22" i="84" s="1"/>
  <c r="Q22" i="84"/>
  <c r="Q35" i="84"/>
  <c r="Q106" i="84"/>
  <c r="K127" i="84"/>
  <c r="Q127" i="84" s="1"/>
  <c r="J116" i="84"/>
  <c r="K116" i="84" s="1"/>
  <c r="Q116" i="84" s="1"/>
  <c r="J114" i="84"/>
  <c r="K114" i="84" s="1"/>
  <c r="Q114" i="84" s="1"/>
  <c r="Q112" i="84"/>
  <c r="Q97" i="84"/>
  <c r="Q85" i="84"/>
  <c r="Q83" i="84"/>
  <c r="Q80" i="84"/>
  <c r="Q79" i="84"/>
  <c r="Q58" i="84"/>
  <c r="Q50" i="84"/>
  <c r="Q48" i="84"/>
  <c r="Q44" i="84"/>
  <c r="Q42" i="84"/>
  <c r="Q40" i="84"/>
  <c r="Q30" i="84"/>
  <c r="Q29" i="84"/>
  <c r="Q24" i="84"/>
  <c r="Q14" i="84"/>
  <c r="J12" i="84"/>
  <c r="K12" i="84" s="1"/>
  <c r="Q12" i="84" s="1"/>
  <c r="K7" i="84"/>
  <c r="Q7" i="84" s="1"/>
  <c r="D176" i="86"/>
  <c r="K164" i="86"/>
  <c r="I72" i="89" s="1"/>
  <c r="G102" i="86"/>
  <c r="F46" i="89" s="1"/>
  <c r="I102" i="86"/>
  <c r="G46" i="89" s="1"/>
  <c r="G103" i="86"/>
  <c r="I103" i="86"/>
  <c r="G104" i="86"/>
  <c r="I104" i="86"/>
  <c r="G105" i="86"/>
  <c r="F83" i="89" s="1"/>
  <c r="I105" i="86"/>
  <c r="G83" i="89" s="1"/>
  <c r="G106" i="86"/>
  <c r="I106" i="86"/>
  <c r="G101" i="86"/>
  <c r="I101" i="86"/>
  <c r="D102" i="86"/>
  <c r="D103" i="86"/>
  <c r="D104" i="86"/>
  <c r="D105" i="86"/>
  <c r="D106" i="86"/>
  <c r="D101" i="86"/>
  <c r="G37" i="86"/>
  <c r="I37" i="86"/>
  <c r="G38" i="86"/>
  <c r="F93" i="89" s="1"/>
  <c r="I38" i="86"/>
  <c r="G93" i="89" s="1"/>
  <c r="G39" i="86"/>
  <c r="F85" i="89" s="1"/>
  <c r="I39" i="86"/>
  <c r="G85" i="89" s="1"/>
  <c r="G40" i="86"/>
  <c r="F40" i="89" s="1"/>
  <c r="I40" i="86"/>
  <c r="G40" i="89" s="1"/>
  <c r="G41" i="86"/>
  <c r="F60" i="89" s="1"/>
  <c r="I41" i="86"/>
  <c r="G60" i="89" s="1"/>
  <c r="G42" i="86"/>
  <c r="F39" i="89" s="1"/>
  <c r="I42" i="86"/>
  <c r="G39" i="89" s="1"/>
  <c r="G36" i="86"/>
  <c r="F61" i="89" s="1"/>
  <c r="I36" i="86"/>
  <c r="G61" i="89" s="1"/>
  <c r="D37" i="86"/>
  <c r="D38" i="86"/>
  <c r="D39" i="86"/>
  <c r="D40" i="86"/>
  <c r="D41" i="86"/>
  <c r="D42" i="86"/>
  <c r="G5" i="86"/>
  <c r="F53" i="89" s="1"/>
  <c r="I5" i="86"/>
  <c r="G53" i="89" s="1"/>
  <c r="G6" i="86"/>
  <c r="I6" i="86"/>
  <c r="G7" i="86"/>
  <c r="F21" i="89" s="1"/>
  <c r="I7" i="86"/>
  <c r="G21" i="89" s="1"/>
  <c r="G8" i="86"/>
  <c r="F49" i="89" s="1"/>
  <c r="I8" i="86"/>
  <c r="G49" i="89" s="1"/>
  <c r="G9" i="86"/>
  <c r="I9" i="86"/>
  <c r="G10" i="86"/>
  <c r="I10" i="86"/>
  <c r="G11" i="86"/>
  <c r="F77" i="89" s="1"/>
  <c r="I11" i="86"/>
  <c r="G77" i="89" s="1"/>
  <c r="G12" i="86"/>
  <c r="I12" i="86"/>
  <c r="G13" i="86"/>
  <c r="I13" i="86"/>
  <c r="G14" i="86"/>
  <c r="I14" i="86"/>
  <c r="G4" i="86"/>
  <c r="F6" i="89" s="1"/>
  <c r="I4" i="86"/>
  <c r="G6" i="89" s="1"/>
  <c r="D14" i="86"/>
  <c r="D5" i="86"/>
  <c r="D6" i="86"/>
  <c r="D7" i="86"/>
  <c r="D8" i="86"/>
  <c r="D9" i="86"/>
  <c r="D10" i="86"/>
  <c r="D11" i="86"/>
  <c r="D12" i="86"/>
  <c r="D13" i="86"/>
  <c r="AJ124" i="84" l="1"/>
  <c r="AQ107" i="84"/>
  <c r="AJ107" i="84"/>
  <c r="AQ72" i="84"/>
  <c r="AJ72" i="84"/>
  <c r="AJ106" i="84"/>
  <c r="AJ46" i="84"/>
  <c r="AJ22" i="84"/>
  <c r="F12" i="86"/>
  <c r="H12" i="86"/>
  <c r="F7" i="86"/>
  <c r="H7" i="86"/>
  <c r="F42" i="86"/>
  <c r="H42" i="86"/>
  <c r="G108" i="86"/>
  <c r="F45" i="89" s="1"/>
  <c r="I108" i="86"/>
  <c r="G45" i="89" s="1"/>
  <c r="D108" i="86"/>
  <c r="D36" i="86"/>
  <c r="G19" i="86"/>
  <c r="F66" i="89" s="1"/>
  <c r="I19" i="86"/>
  <c r="G66" i="89" s="1"/>
  <c r="D17" i="86"/>
  <c r="D18" i="86"/>
  <c r="D19" i="86"/>
  <c r="D16" i="86"/>
  <c r="D4" i="86"/>
  <c r="D165" i="86" l="1"/>
  <c r="K165" i="86"/>
  <c r="I38" i="89" s="1"/>
  <c r="D166" i="86"/>
  <c r="K166" i="86"/>
  <c r="I30" i="89" s="1"/>
  <c r="D167" i="86"/>
  <c r="K167" i="86"/>
  <c r="I63" i="89" s="1"/>
  <c r="D168" i="86"/>
  <c r="K168" i="86"/>
  <c r="I67" i="89" s="1"/>
  <c r="D169" i="86"/>
  <c r="K169" i="86"/>
  <c r="I24" i="89" s="1"/>
  <c r="D170" i="86"/>
  <c r="K170" i="86"/>
  <c r="I15" i="89" s="1"/>
  <c r="D171" i="86"/>
  <c r="K171" i="86"/>
  <c r="I71" i="89" s="1"/>
  <c r="D172" i="86"/>
  <c r="K172" i="86"/>
  <c r="I77" i="89" s="1"/>
  <c r="D173" i="86"/>
  <c r="K173" i="86"/>
  <c r="I27" i="89" s="1"/>
  <c r="D174" i="86"/>
  <c r="K174" i="86"/>
  <c r="I26" i="89" s="1"/>
  <c r="D175" i="86"/>
  <c r="K175" i="86"/>
  <c r="I34" i="89" s="1"/>
  <c r="D164" i="86"/>
  <c r="D153" i="86"/>
  <c r="D154" i="86"/>
  <c r="D155" i="86"/>
  <c r="D156" i="86"/>
  <c r="D157" i="86"/>
  <c r="D158" i="86"/>
  <c r="D159" i="86"/>
  <c r="D160" i="86"/>
  <c r="D161" i="86"/>
  <c r="D162" i="86"/>
  <c r="J162" i="86"/>
  <c r="H47" i="89" s="1"/>
  <c r="J153" i="86"/>
  <c r="H18" i="89" s="1"/>
  <c r="J154" i="86"/>
  <c r="H71" i="89" s="1"/>
  <c r="J155" i="86"/>
  <c r="H87" i="89" s="1"/>
  <c r="J156" i="86"/>
  <c r="H59" i="89" s="1"/>
  <c r="J157" i="86"/>
  <c r="H27" i="89" s="1"/>
  <c r="J158" i="86"/>
  <c r="H16" i="89" s="1"/>
  <c r="J159" i="86"/>
  <c r="H17" i="89" s="1"/>
  <c r="J160" i="86"/>
  <c r="H23" i="89" s="1"/>
  <c r="J161" i="86"/>
  <c r="H28" i="89" s="1"/>
  <c r="J152" i="86"/>
  <c r="H13" i="89" s="1"/>
  <c r="D152" i="86"/>
  <c r="D149" i="86"/>
  <c r="G149" i="86"/>
  <c r="I149" i="86"/>
  <c r="G148" i="86"/>
  <c r="I148" i="86"/>
  <c r="D148" i="86"/>
  <c r="D145" i="86"/>
  <c r="D146" i="86"/>
  <c r="D144" i="86"/>
  <c r="D142" i="86"/>
  <c r="D141" i="86"/>
  <c r="D134" i="86"/>
  <c r="D135" i="86"/>
  <c r="D136" i="86"/>
  <c r="D137" i="86"/>
  <c r="D138" i="86"/>
  <c r="D139" i="86"/>
  <c r="D133" i="86"/>
  <c r="D127" i="86"/>
  <c r="H127" i="86"/>
  <c r="I127" i="86"/>
  <c r="D128" i="86"/>
  <c r="H128" i="86"/>
  <c r="I128" i="86"/>
  <c r="D129" i="86"/>
  <c r="H129" i="86"/>
  <c r="I129" i="86"/>
  <c r="D130" i="86"/>
  <c r="H130" i="86"/>
  <c r="I130" i="86"/>
  <c r="D131" i="86"/>
  <c r="H131" i="86"/>
  <c r="I131" i="86"/>
  <c r="H126" i="86"/>
  <c r="I126" i="86"/>
  <c r="D126" i="86"/>
  <c r="D120" i="86"/>
  <c r="G120" i="86"/>
  <c r="F9" i="89" s="1"/>
  <c r="I120" i="86"/>
  <c r="G9" i="89" s="1"/>
  <c r="D121" i="86"/>
  <c r="G121" i="86"/>
  <c r="I121" i="86"/>
  <c r="G26" i="89" s="1"/>
  <c r="D122" i="86"/>
  <c r="G122" i="86"/>
  <c r="I122" i="86"/>
  <c r="G37" i="89" s="1"/>
  <c r="D123" i="86"/>
  <c r="G123" i="86"/>
  <c r="F41" i="89" s="1"/>
  <c r="I123" i="86"/>
  <c r="G41" i="89" s="1"/>
  <c r="D124" i="86"/>
  <c r="G124" i="86"/>
  <c r="F70" i="89" s="1"/>
  <c r="I124" i="86"/>
  <c r="G70" i="89" s="1"/>
  <c r="G119" i="86"/>
  <c r="F7" i="89" s="1"/>
  <c r="I119" i="86"/>
  <c r="G7" i="89" s="1"/>
  <c r="D119" i="86"/>
  <c r="D113" i="86"/>
  <c r="G113" i="86"/>
  <c r="F88" i="89" s="1"/>
  <c r="I113" i="86"/>
  <c r="G88" i="89" s="1"/>
  <c r="D114" i="86"/>
  <c r="G114" i="86"/>
  <c r="I114" i="86"/>
  <c r="D115" i="86"/>
  <c r="G115" i="86"/>
  <c r="I115" i="86"/>
  <c r="D116" i="86"/>
  <c r="G116" i="86"/>
  <c r="I116" i="86"/>
  <c r="D117" i="86"/>
  <c r="G117" i="86"/>
  <c r="F19" i="89" s="1"/>
  <c r="I117" i="86"/>
  <c r="G19" i="89" s="1"/>
  <c r="G112" i="86"/>
  <c r="F58" i="89" s="1"/>
  <c r="I112" i="86"/>
  <c r="G58" i="89" s="1"/>
  <c r="D112" i="86"/>
  <c r="G110" i="86"/>
  <c r="I110" i="86"/>
  <c r="D110" i="86"/>
  <c r="D99" i="86"/>
  <c r="G99" i="86"/>
  <c r="I99" i="86"/>
  <c r="G98" i="86"/>
  <c r="I98" i="86"/>
  <c r="D98" i="86"/>
  <c r="D95" i="86"/>
  <c r="G95" i="86"/>
  <c r="I95" i="86"/>
  <c r="D96" i="86"/>
  <c r="G96" i="86"/>
  <c r="I96" i="86"/>
  <c r="G94" i="86"/>
  <c r="F69" i="89" s="1"/>
  <c r="I94" i="86"/>
  <c r="G69" i="89" s="1"/>
  <c r="D94" i="86"/>
  <c r="D91" i="86"/>
  <c r="G91" i="86"/>
  <c r="F15" i="89" s="1"/>
  <c r="I91" i="86"/>
  <c r="G15" i="89" s="1"/>
  <c r="D92" i="86"/>
  <c r="G92" i="86"/>
  <c r="I92" i="86"/>
  <c r="G90" i="86"/>
  <c r="I90" i="86"/>
  <c r="D90" i="86"/>
  <c r="D87" i="86"/>
  <c r="D88" i="86"/>
  <c r="D86" i="86"/>
  <c r="D65" i="86"/>
  <c r="D66" i="86"/>
  <c r="D67" i="86"/>
  <c r="D68" i="86"/>
  <c r="D69" i="86"/>
  <c r="D70" i="86"/>
  <c r="D71" i="86"/>
  <c r="D72" i="86"/>
  <c r="D73" i="86"/>
  <c r="D74" i="86"/>
  <c r="D75" i="86"/>
  <c r="D76" i="86"/>
  <c r="D77" i="86"/>
  <c r="D78" i="86"/>
  <c r="D79" i="86"/>
  <c r="D80" i="86"/>
  <c r="D81" i="86"/>
  <c r="D82" i="86"/>
  <c r="D83" i="86"/>
  <c r="D84" i="86"/>
  <c r="D64" i="86"/>
  <c r="D61" i="86"/>
  <c r="G61" i="86"/>
  <c r="I61" i="86"/>
  <c r="D62" i="86"/>
  <c r="G62" i="86"/>
  <c r="I62" i="86"/>
  <c r="G60" i="86"/>
  <c r="I60" i="86"/>
  <c r="D60" i="86"/>
  <c r="D53" i="86"/>
  <c r="G53" i="86"/>
  <c r="F25" i="89" s="1"/>
  <c r="I53" i="86"/>
  <c r="G25" i="89" s="1"/>
  <c r="D54" i="86"/>
  <c r="G54" i="86"/>
  <c r="F48" i="89" s="1"/>
  <c r="I54" i="86"/>
  <c r="G48" i="89" s="1"/>
  <c r="D55" i="86"/>
  <c r="G55" i="86"/>
  <c r="I55" i="86"/>
  <c r="D56" i="86"/>
  <c r="G56" i="86"/>
  <c r="F8" i="89" s="1"/>
  <c r="I56" i="86"/>
  <c r="G8" i="89" s="1"/>
  <c r="D57" i="86"/>
  <c r="G57" i="86"/>
  <c r="F22" i="89" s="1"/>
  <c r="I57" i="86"/>
  <c r="G22" i="89" s="1"/>
  <c r="D58" i="86"/>
  <c r="G58" i="86"/>
  <c r="F78" i="89" s="1"/>
  <c r="I58" i="86"/>
  <c r="G78" i="89" s="1"/>
  <c r="G52" i="86"/>
  <c r="I52" i="86"/>
  <c r="D52" i="86"/>
  <c r="D45" i="86"/>
  <c r="G45" i="86"/>
  <c r="F92" i="89" s="1"/>
  <c r="I45" i="86"/>
  <c r="G92" i="89" s="1"/>
  <c r="D46" i="86"/>
  <c r="G46" i="86"/>
  <c r="F75" i="89" s="1"/>
  <c r="I46" i="86"/>
  <c r="G75" i="89" s="1"/>
  <c r="D47" i="86"/>
  <c r="G47" i="86"/>
  <c r="F54" i="89" s="1"/>
  <c r="I47" i="86"/>
  <c r="G54" i="89" s="1"/>
  <c r="D48" i="86"/>
  <c r="G48" i="86"/>
  <c r="F10" i="89" s="1"/>
  <c r="I48" i="86"/>
  <c r="G10" i="89" s="1"/>
  <c r="D49" i="86"/>
  <c r="G49" i="86"/>
  <c r="F20" i="89" s="1"/>
  <c r="I49" i="86"/>
  <c r="G20" i="89" s="1"/>
  <c r="D50" i="86"/>
  <c r="G50" i="86"/>
  <c r="F32" i="89" s="1"/>
  <c r="I50" i="86"/>
  <c r="G32" i="89" s="1"/>
  <c r="G44" i="86"/>
  <c r="F91" i="89" s="1"/>
  <c r="I44" i="86"/>
  <c r="G91" i="89" s="1"/>
  <c r="D44" i="86"/>
  <c r="G34" i="86"/>
  <c r="F36" i="89" s="1"/>
  <c r="I34" i="86"/>
  <c r="G36" i="89" s="1"/>
  <c r="D34" i="86"/>
  <c r="D30" i="86"/>
  <c r="G30" i="86"/>
  <c r="F31" i="89" s="1"/>
  <c r="I30" i="86"/>
  <c r="G31" i="89" s="1"/>
  <c r="D31" i="86"/>
  <c r="G31" i="86"/>
  <c r="F73" i="89" s="1"/>
  <c r="I31" i="86"/>
  <c r="G73" i="89" s="1"/>
  <c r="D32" i="86"/>
  <c r="G32" i="86"/>
  <c r="F89" i="89" s="1"/>
  <c r="I32" i="86"/>
  <c r="G89" i="89" s="1"/>
  <c r="G29" i="86"/>
  <c r="F29" i="89" s="1"/>
  <c r="I29" i="86"/>
  <c r="G29" i="89" s="1"/>
  <c r="D29" i="86"/>
  <c r="G27" i="86"/>
  <c r="I27" i="86"/>
  <c r="D27" i="86"/>
  <c r="D22" i="86"/>
  <c r="G22" i="86"/>
  <c r="F35" i="89" s="1"/>
  <c r="I22" i="86"/>
  <c r="G35" i="89" s="1"/>
  <c r="D23" i="86"/>
  <c r="G23" i="86"/>
  <c r="F74" i="89" s="1"/>
  <c r="I23" i="86"/>
  <c r="G74" i="89" s="1"/>
  <c r="D24" i="86"/>
  <c r="G24" i="86"/>
  <c r="I24" i="86"/>
  <c r="D25" i="86"/>
  <c r="G25" i="86"/>
  <c r="I25" i="86"/>
  <c r="G21" i="86"/>
  <c r="F24" i="89" s="1"/>
  <c r="I21" i="86"/>
  <c r="G24" i="89" s="1"/>
  <c r="D21" i="86"/>
  <c r="G17" i="86"/>
  <c r="F52" i="89" s="1"/>
  <c r="I17" i="86"/>
  <c r="G52" i="89" s="1"/>
  <c r="G18" i="86"/>
  <c r="F57" i="89" s="1"/>
  <c r="I18" i="86"/>
  <c r="G57" i="89" s="1"/>
  <c r="G16" i="86"/>
  <c r="F56" i="89" s="1"/>
  <c r="I16" i="86"/>
  <c r="G56" i="89" s="1"/>
  <c r="M162" i="86" l="1"/>
  <c r="M175" i="86"/>
  <c r="J180" i="86"/>
  <c r="K180" i="86"/>
  <c r="F87" i="86"/>
  <c r="D64" i="89" s="1"/>
  <c r="G87" i="86"/>
  <c r="F64" i="89" s="1"/>
  <c r="H87" i="86"/>
  <c r="E64" i="89" s="1"/>
  <c r="I87" i="86"/>
  <c r="G64" i="89" s="1"/>
  <c r="F88" i="86"/>
  <c r="D50" i="89" s="1"/>
  <c r="G88" i="86"/>
  <c r="F50" i="89" s="1"/>
  <c r="H88" i="86"/>
  <c r="E50" i="89" s="1"/>
  <c r="I88" i="86"/>
  <c r="G50" i="89" s="1"/>
  <c r="I86" i="86"/>
  <c r="G51" i="89" s="1"/>
  <c r="H86" i="86"/>
  <c r="E51" i="89" s="1"/>
  <c r="G86" i="86"/>
  <c r="F51" i="89" s="1"/>
  <c r="F86" i="86" l="1"/>
  <c r="D51" i="89" s="1"/>
  <c r="I64" i="86"/>
  <c r="G4" i="89" s="1"/>
  <c r="H64" i="86"/>
  <c r="E4" i="89" s="1"/>
  <c r="G64" i="86"/>
  <c r="F4" i="89" s="1"/>
  <c r="F64" i="86"/>
  <c r="I83" i="86"/>
  <c r="G94" i="89" s="1"/>
  <c r="H83" i="86"/>
  <c r="E94" i="89" s="1"/>
  <c r="G83" i="86"/>
  <c r="F94" i="89" s="1"/>
  <c r="F83" i="86"/>
  <c r="D94" i="89" s="1"/>
  <c r="I84" i="86"/>
  <c r="G95" i="89" s="1"/>
  <c r="H84" i="86"/>
  <c r="G84" i="86"/>
  <c r="F95" i="89" s="1"/>
  <c r="F84" i="86"/>
  <c r="I82" i="86"/>
  <c r="G90" i="89" s="1"/>
  <c r="H82" i="86"/>
  <c r="E90" i="89" s="1"/>
  <c r="G82" i="86"/>
  <c r="F90" i="89" s="1"/>
  <c r="F82" i="86"/>
  <c r="D90" i="89" s="1"/>
  <c r="I72" i="86"/>
  <c r="G55" i="89" s="1"/>
  <c r="H72" i="86"/>
  <c r="E55" i="89" s="1"/>
  <c r="G72" i="86"/>
  <c r="F55" i="89" s="1"/>
  <c r="F72" i="86"/>
  <c r="D55" i="89" s="1"/>
  <c r="I81" i="86"/>
  <c r="G86" i="89" s="1"/>
  <c r="H81" i="86"/>
  <c r="E86" i="89" s="1"/>
  <c r="G81" i="86"/>
  <c r="F86" i="89" s="1"/>
  <c r="F81" i="86"/>
  <c r="D86" i="89" s="1"/>
  <c r="I80" i="86"/>
  <c r="G84" i="89" s="1"/>
  <c r="H80" i="86"/>
  <c r="G80" i="86"/>
  <c r="F84" i="89" s="1"/>
  <c r="F80" i="86"/>
  <c r="I79" i="86"/>
  <c r="G82" i="89" s="1"/>
  <c r="H79" i="86"/>
  <c r="G79" i="86"/>
  <c r="F82" i="89" s="1"/>
  <c r="F79" i="86"/>
  <c r="I78" i="86"/>
  <c r="G81" i="89" s="1"/>
  <c r="H78" i="86"/>
  <c r="G78" i="86"/>
  <c r="F81" i="89" s="1"/>
  <c r="F78" i="86"/>
  <c r="I75" i="86"/>
  <c r="G71" i="89" s="1"/>
  <c r="H75" i="86"/>
  <c r="G75" i="86"/>
  <c r="F71" i="89" s="1"/>
  <c r="F75" i="86"/>
  <c r="I74" i="86"/>
  <c r="G68" i="89" s="1"/>
  <c r="H74" i="86"/>
  <c r="G74" i="86"/>
  <c r="F68" i="89" s="1"/>
  <c r="F74" i="86"/>
  <c r="I73" i="86"/>
  <c r="G62" i="89" s="1"/>
  <c r="H73" i="86"/>
  <c r="E62" i="89" s="1"/>
  <c r="G73" i="86"/>
  <c r="F62" i="89" s="1"/>
  <c r="F73" i="86"/>
  <c r="D62" i="89" s="1"/>
  <c r="I71" i="86"/>
  <c r="G44" i="89" s="1"/>
  <c r="H71" i="86"/>
  <c r="E44" i="89" s="1"/>
  <c r="G71" i="86"/>
  <c r="F44" i="89" s="1"/>
  <c r="F71" i="86"/>
  <c r="D44" i="89" s="1"/>
  <c r="I70" i="86"/>
  <c r="G43" i="89" s="1"/>
  <c r="H70" i="86"/>
  <c r="G70" i="86"/>
  <c r="F43" i="89" s="1"/>
  <c r="F70" i="86"/>
  <c r="I69" i="86"/>
  <c r="G42" i="89" s="1"/>
  <c r="H69" i="86"/>
  <c r="G69" i="86"/>
  <c r="F69" i="86"/>
  <c r="I77" i="86"/>
  <c r="G80" i="89" s="1"/>
  <c r="H77" i="86"/>
  <c r="E80" i="89" s="1"/>
  <c r="G77" i="86"/>
  <c r="F80" i="89" s="1"/>
  <c r="F77" i="86"/>
  <c r="D80" i="89" s="1"/>
  <c r="I76" i="86"/>
  <c r="G76" i="89" s="1"/>
  <c r="H76" i="86"/>
  <c r="G76" i="86"/>
  <c r="F76" i="89" s="1"/>
  <c r="F76" i="86"/>
  <c r="I68" i="86"/>
  <c r="G14" i="89" s="1"/>
  <c r="H68" i="86"/>
  <c r="E14" i="89" s="1"/>
  <c r="G68" i="86"/>
  <c r="F14" i="89" s="1"/>
  <c r="F68" i="86"/>
  <c r="D14" i="89" s="1"/>
  <c r="I67" i="86"/>
  <c r="G13" i="89" s="1"/>
  <c r="H67" i="86"/>
  <c r="G67" i="86"/>
  <c r="F13" i="89" s="1"/>
  <c r="F67" i="86"/>
  <c r="I66" i="86"/>
  <c r="G12" i="89" s="1"/>
  <c r="H66" i="86"/>
  <c r="E12" i="89" s="1"/>
  <c r="G66" i="86"/>
  <c r="F12" i="89" s="1"/>
  <c r="F66" i="86"/>
  <c r="D12" i="89" s="1"/>
  <c r="I65" i="86"/>
  <c r="G11" i="89" s="1"/>
  <c r="H65" i="86"/>
  <c r="E11" i="89" s="1"/>
  <c r="G65" i="86"/>
  <c r="F11" i="89" s="1"/>
  <c r="F65" i="86"/>
  <c r="D11" i="89" s="1"/>
  <c r="H94" i="86" l="1"/>
  <c r="E69" i="89" s="1"/>
  <c r="H103" i="86"/>
  <c r="H116" i="86"/>
  <c r="F116" i="86"/>
  <c r="H57" i="86" l="1"/>
  <c r="E22" i="89" s="1"/>
  <c r="F57" i="86"/>
  <c r="D22" i="89" s="1"/>
  <c r="F145" i="86" l="1"/>
  <c r="G145" i="86"/>
  <c r="I145" i="86"/>
  <c r="G63" i="89" s="1"/>
  <c r="F146" i="86"/>
  <c r="G146" i="86"/>
  <c r="H146" i="86"/>
  <c r="E67" i="89" s="1"/>
  <c r="I146" i="86"/>
  <c r="G67" i="89" s="1"/>
  <c r="I144" i="86"/>
  <c r="G30" i="89" s="1"/>
  <c r="H144" i="86"/>
  <c r="G144" i="86"/>
  <c r="F30" i="89" s="1"/>
  <c r="F144" i="86"/>
  <c r="F149" i="86"/>
  <c r="H149" i="86"/>
  <c r="F148" i="86"/>
  <c r="H148" i="86"/>
  <c r="G141" i="86"/>
  <c r="G142" i="86"/>
  <c r="F142" i="86"/>
  <c r="F141" i="86"/>
  <c r="F127" i="86"/>
  <c r="G127" i="86"/>
  <c r="F26" i="89" s="1"/>
  <c r="F128" i="86"/>
  <c r="D63" i="89" s="1"/>
  <c r="G128" i="86"/>
  <c r="F63" i="89" s="1"/>
  <c r="F129" i="86"/>
  <c r="G129" i="86"/>
  <c r="F42" i="89" s="1"/>
  <c r="F130" i="86"/>
  <c r="D67" i="89" s="1"/>
  <c r="G130" i="86"/>
  <c r="F67" i="89" s="1"/>
  <c r="F131" i="86"/>
  <c r="G131" i="86"/>
  <c r="G126" i="86"/>
  <c r="F37" i="89" s="1"/>
  <c r="F126" i="86"/>
  <c r="F120" i="86"/>
  <c r="D9" i="89" s="1"/>
  <c r="H120" i="86"/>
  <c r="E9" i="89" s="1"/>
  <c r="F121" i="86"/>
  <c r="H121" i="86"/>
  <c r="E26" i="89" s="1"/>
  <c r="F122" i="86"/>
  <c r="H122" i="86"/>
  <c r="E37" i="89" s="1"/>
  <c r="F123" i="86"/>
  <c r="D41" i="89" s="1"/>
  <c r="H123" i="86"/>
  <c r="E41" i="89" s="1"/>
  <c r="F124" i="86"/>
  <c r="D70" i="89" s="1"/>
  <c r="H124" i="86"/>
  <c r="E70" i="89" s="1"/>
  <c r="H119" i="86"/>
  <c r="E7" i="89" s="1"/>
  <c r="F119" i="86"/>
  <c r="D7" i="89" s="1"/>
  <c r="F113" i="86"/>
  <c r="D88" i="89" s="1"/>
  <c r="H113" i="86"/>
  <c r="E88" i="89" s="1"/>
  <c r="F114" i="86"/>
  <c r="D43" i="89" s="1"/>
  <c r="H114" i="86"/>
  <c r="E43" i="89" s="1"/>
  <c r="F115" i="86"/>
  <c r="H115" i="86"/>
  <c r="F117" i="86"/>
  <c r="D19" i="89" s="1"/>
  <c r="H117" i="86"/>
  <c r="E19" i="89" s="1"/>
  <c r="H112" i="86"/>
  <c r="E58" i="89" s="1"/>
  <c r="F112" i="86"/>
  <c r="D58" i="89" s="1"/>
  <c r="F110" i="86"/>
  <c r="H110" i="86"/>
  <c r="H108" i="86"/>
  <c r="E45" i="89" s="1"/>
  <c r="F108" i="86"/>
  <c r="D45" i="89" s="1"/>
  <c r="F102" i="86"/>
  <c r="D46" i="89" s="1"/>
  <c r="H102" i="86"/>
  <c r="E46" i="89" s="1"/>
  <c r="F103" i="86"/>
  <c r="F104" i="86"/>
  <c r="H104" i="86"/>
  <c r="F105" i="86"/>
  <c r="D83" i="89" s="1"/>
  <c r="H105" i="86"/>
  <c r="E83" i="89" s="1"/>
  <c r="F106" i="86"/>
  <c r="H106" i="86"/>
  <c r="F101" i="86"/>
  <c r="D21" i="89" s="1"/>
  <c r="H101" i="86"/>
  <c r="E21" i="89" s="1"/>
  <c r="F95" i="86"/>
  <c r="D71" i="89" s="1"/>
  <c r="H95" i="86"/>
  <c r="E71" i="89" s="1"/>
  <c r="F96" i="86"/>
  <c r="H96" i="86"/>
  <c r="F94" i="86"/>
  <c r="F99" i="86"/>
  <c r="H99" i="86"/>
  <c r="H98" i="86"/>
  <c r="F98" i="86"/>
  <c r="F61" i="86"/>
  <c r="D81" i="89" s="1"/>
  <c r="H61" i="86"/>
  <c r="E81" i="89" s="1"/>
  <c r="F62" i="86"/>
  <c r="H62" i="86"/>
  <c r="H60" i="86"/>
  <c r="F60" i="86"/>
  <c r="F53" i="86"/>
  <c r="D25" i="89" s="1"/>
  <c r="H53" i="86"/>
  <c r="E25" i="89" s="1"/>
  <c r="F54" i="86"/>
  <c r="D48" i="89" s="1"/>
  <c r="H54" i="86"/>
  <c r="E48" i="89" s="1"/>
  <c r="F55" i="86"/>
  <c r="D13" i="89" s="1"/>
  <c r="H55" i="86"/>
  <c r="E13" i="89" s="1"/>
  <c r="F56" i="86"/>
  <c r="D8" i="89" s="1"/>
  <c r="H56" i="86"/>
  <c r="E8" i="89" s="1"/>
  <c r="F58" i="86"/>
  <c r="D78" i="89" s="1"/>
  <c r="H58" i="86"/>
  <c r="E78" i="89" s="1"/>
  <c r="H52" i="86"/>
  <c r="F52" i="86"/>
  <c r="F45" i="86"/>
  <c r="D92" i="89" s="1"/>
  <c r="H45" i="86"/>
  <c r="E92" i="89" s="1"/>
  <c r="F46" i="86"/>
  <c r="D75" i="89" s="1"/>
  <c r="H46" i="86"/>
  <c r="E75" i="89" s="1"/>
  <c r="F47" i="86"/>
  <c r="D54" i="89" s="1"/>
  <c r="H47" i="86"/>
  <c r="E54" i="89" s="1"/>
  <c r="F48" i="86"/>
  <c r="D10" i="89" s="1"/>
  <c r="H48" i="86"/>
  <c r="E10" i="89" s="1"/>
  <c r="F49" i="86"/>
  <c r="D20" i="89" s="1"/>
  <c r="H49" i="86"/>
  <c r="E20" i="89" s="1"/>
  <c r="F50" i="86"/>
  <c r="D32" i="89" s="1"/>
  <c r="H50" i="86"/>
  <c r="E32" i="89" s="1"/>
  <c r="H44" i="86"/>
  <c r="E91" i="89" s="1"/>
  <c r="F44" i="86"/>
  <c r="D91" i="89" s="1"/>
  <c r="F40" i="86"/>
  <c r="D40" i="89" s="1"/>
  <c r="H40" i="86"/>
  <c r="E40" i="89" s="1"/>
  <c r="F39" i="86"/>
  <c r="D85" i="89" s="1"/>
  <c r="H39" i="86"/>
  <c r="E85" i="89" s="1"/>
  <c r="F37" i="86"/>
  <c r="D82" i="89" s="1"/>
  <c r="H37" i="86"/>
  <c r="E82" i="89" s="1"/>
  <c r="F38" i="86"/>
  <c r="D93" i="89" s="1"/>
  <c r="H38" i="86"/>
  <c r="E93" i="89" s="1"/>
  <c r="F41" i="86"/>
  <c r="D60" i="89" s="1"/>
  <c r="H41" i="86"/>
  <c r="E60" i="89" s="1"/>
  <c r="H36" i="86"/>
  <c r="E61" i="89" s="1"/>
  <c r="F36" i="86"/>
  <c r="D61" i="89" s="1"/>
  <c r="F34" i="86"/>
  <c r="F30" i="86"/>
  <c r="H30" i="86"/>
  <c r="F31" i="86"/>
  <c r="D73" i="89" s="1"/>
  <c r="H31" i="86"/>
  <c r="E73" i="89" s="1"/>
  <c r="F32" i="86"/>
  <c r="D89" i="89" s="1"/>
  <c r="H32" i="86"/>
  <c r="E89" i="89" s="1"/>
  <c r="H29" i="86"/>
  <c r="E29" i="89" s="1"/>
  <c r="F29" i="86"/>
  <c r="D29" i="89" s="1"/>
  <c r="H27" i="86"/>
  <c r="F27" i="86"/>
  <c r="M27" i="86" s="1"/>
  <c r="F21" i="86"/>
  <c r="D24" i="89" s="1"/>
  <c r="F23" i="86"/>
  <c r="D74" i="89" s="1"/>
  <c r="H23" i="86"/>
  <c r="E74" i="89" s="1"/>
  <c r="H21" i="86"/>
  <c r="E24" i="89" s="1"/>
  <c r="F25" i="86"/>
  <c r="D95" i="89" s="1"/>
  <c r="F22" i="86"/>
  <c r="D35" i="89" s="1"/>
  <c r="H22" i="86"/>
  <c r="E35" i="89" s="1"/>
  <c r="F24" i="86"/>
  <c r="H24" i="86"/>
  <c r="H25" i="86"/>
  <c r="E95" i="89" s="1"/>
  <c r="F17" i="86"/>
  <c r="D52" i="89" s="1"/>
  <c r="H17" i="86"/>
  <c r="E52" i="89" s="1"/>
  <c r="F18" i="86"/>
  <c r="D57" i="89" s="1"/>
  <c r="H18" i="86"/>
  <c r="E57" i="89" s="1"/>
  <c r="F19" i="86"/>
  <c r="D66" i="89" s="1"/>
  <c r="H19" i="86"/>
  <c r="E66" i="89" s="1"/>
  <c r="H16" i="86"/>
  <c r="E56" i="89" s="1"/>
  <c r="F16" i="86"/>
  <c r="D56" i="89" s="1"/>
  <c r="H5" i="86"/>
  <c r="H6" i="86"/>
  <c r="E42" i="89" s="1"/>
  <c r="H8" i="86"/>
  <c r="E49" i="89" s="1"/>
  <c r="H9" i="86"/>
  <c r="H10" i="86"/>
  <c r="E68" i="89" s="1"/>
  <c r="H11" i="86"/>
  <c r="H13" i="86"/>
  <c r="H14" i="86"/>
  <c r="E39" i="89" s="1"/>
  <c r="H4" i="86"/>
  <c r="F14" i="86"/>
  <c r="D39" i="89" s="1"/>
  <c r="F5" i="86"/>
  <c r="F6" i="86"/>
  <c r="D42" i="89" s="1"/>
  <c r="F8" i="86"/>
  <c r="D49" i="89" s="1"/>
  <c r="F9" i="86"/>
  <c r="F10" i="86"/>
  <c r="D68" i="89" s="1"/>
  <c r="F11" i="86"/>
  <c r="F13" i="86"/>
  <c r="D36" i="89" l="1"/>
  <c r="D31" i="89"/>
  <c r="E31" i="89"/>
  <c r="E30" i="89"/>
  <c r="D76" i="89"/>
  <c r="D69" i="89"/>
  <c r="D30" i="89"/>
  <c r="D26" i="89"/>
  <c r="D37" i="89"/>
  <c r="E84" i="89"/>
  <c r="D84" i="89"/>
  <c r="E77" i="89"/>
  <c r="D77" i="89"/>
  <c r="E76" i="89"/>
  <c r="M99" i="86"/>
  <c r="M108" i="86"/>
  <c r="M117" i="86"/>
  <c r="M106" i="86"/>
  <c r="M31" i="86"/>
  <c r="M149" i="86"/>
  <c r="F4" i="86"/>
  <c r="H145" i="86"/>
  <c r="E63" i="89" s="1"/>
  <c r="M24" i="86"/>
  <c r="M62" i="86"/>
  <c r="H34" i="86"/>
  <c r="E36" i="89" s="1"/>
  <c r="M34" i="86" l="1"/>
  <c r="M146" i="86"/>
  <c r="E25" i="81" l="1"/>
  <c r="N37" i="84" l="1"/>
  <c r="N38" i="84"/>
  <c r="N39" i="84"/>
  <c r="J38" i="84"/>
  <c r="K38" i="84" s="1"/>
  <c r="Q9" i="84"/>
  <c r="Q13" i="84"/>
  <c r="Q16" i="84"/>
  <c r="Q130" i="84"/>
  <c r="Q131" i="84"/>
  <c r="AJ131" i="84" s="1"/>
  <c r="Q28" i="84"/>
  <c r="Q31" i="84"/>
  <c r="Q36" i="84"/>
  <c r="Q39" i="84"/>
  <c r="Q51" i="84"/>
  <c r="Q56" i="84"/>
  <c r="Q61" i="84"/>
  <c r="Q64" i="84"/>
  <c r="Q73" i="84"/>
  <c r="Q75" i="84"/>
  <c r="Q81" i="84"/>
  <c r="Q82" i="84"/>
  <c r="Q90" i="84"/>
  <c r="Q93" i="84"/>
  <c r="Q105" i="84"/>
  <c r="Q113" i="84"/>
  <c r="Q118" i="84"/>
  <c r="Q120" i="84"/>
  <c r="Q121" i="84"/>
  <c r="Q126" i="84"/>
  <c r="Q128" i="84"/>
  <c r="Q139" i="84"/>
  <c r="N4" i="84"/>
  <c r="N6" i="84"/>
  <c r="N7" i="84"/>
  <c r="AJ7" i="84" s="1"/>
  <c r="N8" i="84"/>
  <c r="N9" i="84"/>
  <c r="N10" i="84"/>
  <c r="N11" i="84"/>
  <c r="N12" i="84"/>
  <c r="N13" i="84"/>
  <c r="N14" i="84"/>
  <c r="AJ14" i="84" s="1"/>
  <c r="N16" i="84"/>
  <c r="N15" i="84"/>
  <c r="N130" i="84"/>
  <c r="N18" i="84"/>
  <c r="N19" i="84"/>
  <c r="N21" i="84"/>
  <c r="N20" i="84"/>
  <c r="N23" i="84"/>
  <c r="N24" i="84"/>
  <c r="N25" i="84"/>
  <c r="N27" i="84"/>
  <c r="N28" i="84"/>
  <c r="N29" i="84"/>
  <c r="N30" i="84"/>
  <c r="N31" i="84"/>
  <c r="N32" i="84"/>
  <c r="N33" i="84"/>
  <c r="N34" i="84"/>
  <c r="N35" i="84"/>
  <c r="N36" i="84"/>
  <c r="N40" i="84"/>
  <c r="N41" i="84"/>
  <c r="N42" i="84"/>
  <c r="N44" i="84"/>
  <c r="N47" i="84"/>
  <c r="N48" i="84"/>
  <c r="N50" i="84"/>
  <c r="N51" i="84"/>
  <c r="N52" i="84"/>
  <c r="N56" i="84"/>
  <c r="N57" i="84"/>
  <c r="N58" i="84"/>
  <c r="N132" i="84"/>
  <c r="AJ132" i="84" s="1"/>
  <c r="N61" i="84"/>
  <c r="N62" i="84"/>
  <c r="N63" i="84"/>
  <c r="N64" i="84"/>
  <c r="N65" i="84"/>
  <c r="N66" i="84"/>
  <c r="N69" i="84"/>
  <c r="N71" i="84"/>
  <c r="N73" i="84"/>
  <c r="N49" i="84"/>
  <c r="N74" i="84"/>
  <c r="N75" i="84"/>
  <c r="N76" i="84"/>
  <c r="N78" i="84"/>
  <c r="N79" i="84"/>
  <c r="N80" i="84"/>
  <c r="N81" i="84"/>
  <c r="N82" i="84"/>
  <c r="N83" i="84"/>
  <c r="N85" i="84"/>
  <c r="N88" i="84"/>
  <c r="N89" i="84"/>
  <c r="N90" i="84"/>
  <c r="N92" i="84"/>
  <c r="N93" i="84"/>
  <c r="N94" i="84"/>
  <c r="N96" i="84"/>
  <c r="N97" i="84"/>
  <c r="N98" i="84"/>
  <c r="N99" i="84"/>
  <c r="N100" i="84"/>
  <c r="N101" i="84"/>
  <c r="N102" i="84"/>
  <c r="N104" i="84"/>
  <c r="N105" i="84"/>
  <c r="N108" i="84"/>
  <c r="N109" i="84"/>
  <c r="N110" i="84"/>
  <c r="N112" i="84"/>
  <c r="N113" i="84"/>
  <c r="N114" i="84"/>
  <c r="N116" i="84"/>
  <c r="N117" i="84"/>
  <c r="N118" i="84"/>
  <c r="N119" i="84"/>
  <c r="N120" i="84"/>
  <c r="N121" i="84"/>
  <c r="N122" i="84"/>
  <c r="N126" i="84"/>
  <c r="N127" i="84"/>
  <c r="N128" i="84"/>
  <c r="N129" i="84"/>
  <c r="N139" i="84"/>
  <c r="AJ128" i="84" l="1"/>
  <c r="AJ130" i="84"/>
  <c r="AJ90" i="84"/>
  <c r="AJ38" i="84"/>
  <c r="J6" i="84"/>
  <c r="K6" i="84" s="1"/>
  <c r="Q6" i="84" s="1"/>
  <c r="AJ6" i="84" s="1"/>
  <c r="J8" i="84"/>
  <c r="K8" i="84" s="1"/>
  <c r="Q8" i="84" s="1"/>
  <c r="J10" i="84"/>
  <c r="K10" i="84" s="1"/>
  <c r="Q10" i="84" s="1"/>
  <c r="J11" i="84"/>
  <c r="K11" i="84" s="1"/>
  <c r="Q11" i="84" s="1"/>
  <c r="J13" i="84"/>
  <c r="K13" i="84" s="1"/>
  <c r="K16" i="84"/>
  <c r="J15" i="84"/>
  <c r="K15" i="84" s="1"/>
  <c r="Q15" i="84" s="1"/>
  <c r="J18" i="84"/>
  <c r="K18" i="84" s="1"/>
  <c r="Q18" i="84" s="1"/>
  <c r="J19" i="84"/>
  <c r="K19" i="84" s="1"/>
  <c r="Q19" i="84" s="1"/>
  <c r="J21" i="84"/>
  <c r="K21" i="84" s="1"/>
  <c r="Q21" i="84" s="1"/>
  <c r="AJ21" i="84" s="1"/>
  <c r="J20" i="84"/>
  <c r="K20" i="84" s="1"/>
  <c r="Q20" i="84" s="1"/>
  <c r="J23" i="84"/>
  <c r="K23" i="84" s="1"/>
  <c r="Q23" i="84" s="1"/>
  <c r="J25" i="84"/>
  <c r="K25" i="84" s="1"/>
  <c r="Q25" i="84" s="1"/>
  <c r="AJ25" i="84" s="1"/>
  <c r="J27" i="84"/>
  <c r="K27" i="84" s="1"/>
  <c r="Q27" i="84" s="1"/>
  <c r="J28" i="84"/>
  <c r="K28" i="84" s="1"/>
  <c r="J32" i="84"/>
  <c r="K32" i="84" s="1"/>
  <c r="Q33" i="84"/>
  <c r="AJ33" i="84" s="1"/>
  <c r="J41" i="84"/>
  <c r="K41" i="84" s="1"/>
  <c r="Q41" i="84" s="1"/>
  <c r="J43" i="84"/>
  <c r="K43" i="84" s="1"/>
  <c r="Q43" i="84" s="1"/>
  <c r="J45" i="84"/>
  <c r="K45" i="84" s="1"/>
  <c r="Q45" i="84" s="1"/>
  <c r="J47" i="84"/>
  <c r="K47" i="84" s="1"/>
  <c r="Q47" i="84" s="1"/>
  <c r="J52" i="84"/>
  <c r="K52" i="84" s="1"/>
  <c r="Q52" i="84" s="1"/>
  <c r="K57" i="84"/>
  <c r="Q57" i="84" s="1"/>
  <c r="J62" i="84"/>
  <c r="K62" i="84" s="1"/>
  <c r="Q62" i="84" s="1"/>
  <c r="J63" i="84"/>
  <c r="K63" i="84" s="1"/>
  <c r="Q63" i="84" s="1"/>
  <c r="AJ63" i="84" s="1"/>
  <c r="J65" i="84"/>
  <c r="K65" i="84" s="1"/>
  <c r="Q65" i="84" s="1"/>
  <c r="J66" i="84"/>
  <c r="K66" i="84" s="1"/>
  <c r="Q66" i="84" s="1"/>
  <c r="J69" i="84"/>
  <c r="K69" i="84" s="1"/>
  <c r="Q69" i="84" s="1"/>
  <c r="J71" i="84"/>
  <c r="K71" i="84" s="1"/>
  <c r="Q71" i="84" s="1"/>
  <c r="J49" i="84"/>
  <c r="K49" i="84" s="1"/>
  <c r="Q49" i="84" s="1"/>
  <c r="J74" i="84"/>
  <c r="K74" i="84" s="1"/>
  <c r="Q74" i="84" s="1"/>
  <c r="J76" i="84"/>
  <c r="K76" i="84" s="1"/>
  <c r="Q76" i="84" s="1"/>
  <c r="Q78" i="84"/>
  <c r="J82" i="84"/>
  <c r="K82" i="84" s="1"/>
  <c r="J86" i="84"/>
  <c r="K86" i="84" s="1"/>
  <c r="Q86" i="84" s="1"/>
  <c r="J88" i="84"/>
  <c r="K88" i="84" s="1"/>
  <c r="Q88" i="84" s="1"/>
  <c r="J89" i="84"/>
  <c r="K89" i="84" s="1"/>
  <c r="Q89" i="84" s="1"/>
  <c r="J92" i="84"/>
  <c r="K92" i="84" s="1"/>
  <c r="Q92" i="84" s="1"/>
  <c r="J94" i="84"/>
  <c r="K94" i="84" s="1"/>
  <c r="Q94" i="84" s="1"/>
  <c r="J96" i="84"/>
  <c r="K96" i="84" s="1"/>
  <c r="Q96" i="84" s="1"/>
  <c r="J98" i="84"/>
  <c r="K98" i="84" s="1"/>
  <c r="Q98" i="84" s="1"/>
  <c r="J99" i="84"/>
  <c r="K99" i="84" s="1"/>
  <c r="Q99" i="84" s="1"/>
  <c r="J100" i="84"/>
  <c r="K100" i="84" s="1"/>
  <c r="Q100" i="84" s="1"/>
  <c r="J101" i="84"/>
  <c r="K101" i="84" s="1"/>
  <c r="Q101" i="84" s="1"/>
  <c r="J102" i="84"/>
  <c r="K102" i="84" s="1"/>
  <c r="Q102" i="84" s="1"/>
  <c r="J104" i="84"/>
  <c r="K104" i="84" s="1"/>
  <c r="Q104" i="84" s="1"/>
  <c r="J108" i="84"/>
  <c r="K108" i="84" s="1"/>
  <c r="Q108" i="84" s="1"/>
  <c r="J109" i="84"/>
  <c r="K109" i="84" s="1"/>
  <c r="Q109" i="84" s="1"/>
  <c r="J110" i="84"/>
  <c r="K110" i="84" s="1"/>
  <c r="Q110" i="84" s="1"/>
  <c r="J117" i="84"/>
  <c r="K117" i="84" s="1"/>
  <c r="Q117" i="84" s="1"/>
  <c r="Q119" i="84"/>
  <c r="J121" i="84"/>
  <c r="K121" i="84" s="1"/>
  <c r="Q122" i="84"/>
  <c r="J129" i="84"/>
  <c r="K129" i="84" s="1"/>
  <c r="Q129" i="84" s="1"/>
  <c r="AJ129" i="84" s="1"/>
  <c r="Q34" i="84" l="1"/>
  <c r="AJ34" i="84" s="1"/>
  <c r="Q32" i="84"/>
  <c r="AJ32" i="84" s="1"/>
  <c r="G135" i="86" l="1"/>
  <c r="F38" i="89" s="1"/>
  <c r="H136" i="86"/>
  <c r="E65" i="89" s="1"/>
  <c r="H135" i="86"/>
  <c r="E38" i="89" s="1"/>
  <c r="G133" i="86"/>
  <c r="F5" i="89" s="1"/>
  <c r="I139" i="86"/>
  <c r="G33" i="89" s="1"/>
  <c r="G136" i="86"/>
  <c r="F65" i="89" s="1"/>
  <c r="F134" i="86"/>
  <c r="D27" i="89" s="1"/>
  <c r="G139" i="86"/>
  <c r="F33" i="89" s="1"/>
  <c r="F139" i="86"/>
  <c r="D33" i="89" s="1"/>
  <c r="I137" i="86"/>
  <c r="G72" i="89" s="1"/>
  <c r="H139" i="86"/>
  <c r="E33" i="89" s="1"/>
  <c r="M50" i="86" l="1"/>
  <c r="H138" i="86"/>
  <c r="E79" i="89" s="1"/>
  <c r="I134" i="86"/>
  <c r="I135" i="86"/>
  <c r="G38" i="89" s="1"/>
  <c r="G134" i="86"/>
  <c r="F27" i="89" s="1"/>
  <c r="I138" i="86"/>
  <c r="G79" i="89" s="1"/>
  <c r="H134" i="86"/>
  <c r="G137" i="86"/>
  <c r="F72" i="89" s="1"/>
  <c r="I136" i="86"/>
  <c r="G65" i="89" s="1"/>
  <c r="F135" i="86"/>
  <c r="D38" i="89" s="1"/>
  <c r="G138" i="86"/>
  <c r="F79" i="89" s="1"/>
  <c r="F136" i="86"/>
  <c r="D65" i="89" s="1"/>
  <c r="F133" i="86"/>
  <c r="D5" i="89" s="1"/>
  <c r="I133" i="86"/>
  <c r="F138" i="86"/>
  <c r="D79" i="89" s="1"/>
  <c r="H133" i="86"/>
  <c r="H137" i="86"/>
  <c r="E72" i="89" s="1"/>
  <c r="F137" i="86"/>
  <c r="D72" i="89" s="1"/>
  <c r="M124" i="86" l="1"/>
  <c r="M110" i="86"/>
  <c r="M96" i="86"/>
  <c r="M58" i="86"/>
  <c r="G180" i="86"/>
  <c r="M88" i="86"/>
  <c r="M139" i="86"/>
  <c r="G20" i="48" l="1"/>
  <c r="E20" i="48"/>
  <c r="I21" i="48"/>
  <c r="AJ116" i="84" l="1"/>
  <c r="AJ89" i="84" l="1"/>
  <c r="AL33" i="84" l="1"/>
  <c r="AO82" i="84" l="1"/>
  <c r="AL82" i="84"/>
  <c r="AO15" i="84"/>
  <c r="AL15" i="84"/>
  <c r="AO74" i="84"/>
  <c r="AL74" i="84"/>
  <c r="AO99" i="84"/>
  <c r="AL99" i="84"/>
  <c r="AO45" i="84"/>
  <c r="AL45" i="84"/>
  <c r="AO13" i="84"/>
  <c r="AL13" i="84"/>
  <c r="AJ99" i="84" l="1"/>
  <c r="AJ74" i="84"/>
  <c r="AJ82" i="84"/>
  <c r="AJ45" i="84"/>
  <c r="AJ13" i="84"/>
  <c r="AJ15" i="84"/>
  <c r="AP15" i="84" s="1"/>
  <c r="AQ82" i="84"/>
  <c r="AQ13" i="84"/>
  <c r="AP45" i="84" l="1"/>
  <c r="AP99" i="84"/>
  <c r="AP74" i="84"/>
  <c r="AO25" i="84" l="1"/>
  <c r="AL83" i="84"/>
  <c r="AN83" i="84"/>
  <c r="AL42" i="84"/>
  <c r="AN42" i="84"/>
  <c r="AL25" i="84"/>
  <c r="AN25" i="84"/>
  <c r="AJ42" i="84"/>
  <c r="AJ83" i="84"/>
  <c r="AP25" i="84" l="1"/>
  <c r="AO42" i="84"/>
  <c r="AP42" i="84" s="1"/>
  <c r="AS42" i="84" s="1"/>
  <c r="AP83" i="84"/>
  <c r="AS83" i="84" s="1"/>
  <c r="AL24" i="84"/>
  <c r="AN24" i="84"/>
  <c r="AO24" i="84"/>
  <c r="T142" i="84"/>
  <c r="AS25" i="84" l="1"/>
  <c r="AT25" i="84" s="1"/>
  <c r="AU25" i="84" s="1"/>
  <c r="AJ24" i="84"/>
  <c r="AP24" i="84" l="1"/>
  <c r="AS24" i="84" s="1"/>
  <c r="AM24" i="84"/>
  <c r="AT24" i="84" l="1"/>
  <c r="AU24" i="84" s="1"/>
  <c r="S142" i="84"/>
  <c r="U142" i="84"/>
  <c r="L142" i="84"/>
  <c r="P142" i="84"/>
  <c r="AN20" i="84"/>
  <c r="AL20" i="84"/>
  <c r="AN110" i="84"/>
  <c r="AL110" i="84"/>
  <c r="AO110" i="84" l="1"/>
  <c r="AO20" i="84"/>
  <c r="AJ20" i="84"/>
  <c r="AL16" i="84"/>
  <c r="AM16" i="84"/>
  <c r="AN16" i="84"/>
  <c r="AO16" i="84"/>
  <c r="AO69" i="84"/>
  <c r="AJ114" i="84"/>
  <c r="AJ79" i="84"/>
  <c r="AJ35" i="84"/>
  <c r="AP35" i="84" s="1"/>
  <c r="AJ12" i="84"/>
  <c r="AJ18" i="84"/>
  <c r="AO14" i="84"/>
  <c r="AO117" i="84"/>
  <c r="AM20" i="84" l="1"/>
  <c r="AR20" i="84" s="1"/>
  <c r="AJ110" i="84"/>
  <c r="AQ16" i="84"/>
  <c r="AR16" i="84"/>
  <c r="AP20" i="84"/>
  <c r="AS20" i="84" s="1"/>
  <c r="AJ16" i="84"/>
  <c r="AP110" i="84" l="1"/>
  <c r="AS110" i="84" s="1"/>
  <c r="AP16" i="84"/>
  <c r="AS16" i="84" s="1"/>
  <c r="AM110" i="84"/>
  <c r="AR110" i="84" s="1"/>
  <c r="AT20" i="84"/>
  <c r="AU20" i="84" s="1"/>
  <c r="AJ96" i="84"/>
  <c r="AJ86" i="84"/>
  <c r="AT16" i="84" l="1"/>
  <c r="AU16" i="84" s="1"/>
  <c r="AJ57" i="84"/>
  <c r="AJ66" i="84"/>
  <c r="AJ101" i="84"/>
  <c r="AT110" i="84"/>
  <c r="AJ109" i="84"/>
  <c r="AJ98" i="84"/>
  <c r="AJ27" i="84"/>
  <c r="AJ62" i="84"/>
  <c r="AJ104" i="84"/>
  <c r="AJ41" i="84"/>
  <c r="AJ52" i="84"/>
  <c r="AJ49" i="84"/>
  <c r="AJ94" i="84"/>
  <c r="AJ102" i="84"/>
  <c r="AJ78" i="84"/>
  <c r="AJ28" i="84"/>
  <c r="AJ47" i="84"/>
  <c r="AJ92" i="84"/>
  <c r="AJ100" i="84"/>
  <c r="AJ117" i="84"/>
  <c r="AJ69" i="84"/>
  <c r="AP117" i="84" l="1"/>
  <c r="AP69" i="84"/>
  <c r="AP139" i="84" l="1"/>
  <c r="AO129" i="84"/>
  <c r="AP129" i="84" s="1"/>
  <c r="AO122" i="84"/>
  <c r="AO119" i="84"/>
  <c r="AO109" i="84"/>
  <c r="AP109" i="84" s="1"/>
  <c r="AO108" i="84"/>
  <c r="AO104" i="84"/>
  <c r="AP104" i="84" s="1"/>
  <c r="AO102" i="84"/>
  <c r="AP102" i="84" s="1"/>
  <c r="AO101" i="84"/>
  <c r="AP101" i="84" s="1"/>
  <c r="AO100" i="84"/>
  <c r="AP100" i="84" s="1"/>
  <c r="AO98" i="84"/>
  <c r="AP98" i="84" s="1"/>
  <c r="AO96" i="84"/>
  <c r="AP96" i="84" s="1"/>
  <c r="AO94" i="84"/>
  <c r="AP94" i="84" s="1"/>
  <c r="AO92" i="84"/>
  <c r="AP92" i="84" s="1"/>
  <c r="AO88" i="84"/>
  <c r="AO86" i="84"/>
  <c r="AP86" i="84" s="1"/>
  <c r="AO76" i="84"/>
  <c r="AO49" i="84"/>
  <c r="AP49" i="84" s="1"/>
  <c r="AO71" i="84"/>
  <c r="AO78" i="84"/>
  <c r="AP78" i="84" s="1"/>
  <c r="AO66" i="84"/>
  <c r="AP66" i="84" s="1"/>
  <c r="AO65" i="84"/>
  <c r="AO63" i="84"/>
  <c r="AP63" i="84" s="1"/>
  <c r="AO62" i="84"/>
  <c r="AP62" i="84" s="1"/>
  <c r="AO57" i="84"/>
  <c r="AP57" i="84" s="1"/>
  <c r="AO52" i="84"/>
  <c r="AP52" i="84" s="1"/>
  <c r="AO47" i="84"/>
  <c r="AP47" i="84" s="1"/>
  <c r="AO43" i="84"/>
  <c r="AO41" i="84"/>
  <c r="AP41" i="84" s="1"/>
  <c r="AO34" i="84"/>
  <c r="AP34" i="84" s="1"/>
  <c r="AO32" i="84"/>
  <c r="AP32" i="84" s="1"/>
  <c r="AO28" i="84"/>
  <c r="AP28" i="84" s="1"/>
  <c r="AO27" i="84"/>
  <c r="AP27" i="84" s="1"/>
  <c r="AO23" i="84"/>
  <c r="AO19" i="84"/>
  <c r="AO121" i="84"/>
  <c r="AO11" i="84"/>
  <c r="AO10" i="84"/>
  <c r="AO8" i="84"/>
  <c r="AJ121" i="84" l="1"/>
  <c r="AJ10" i="84"/>
  <c r="AJ8" i="84"/>
  <c r="AJ19" i="84"/>
  <c r="AJ143" i="84"/>
  <c r="AI142" i="84"/>
  <c r="AH142" i="84"/>
  <c r="AG142" i="84"/>
  <c r="AF142" i="84"/>
  <c r="AE142" i="84"/>
  <c r="AD142" i="84"/>
  <c r="AC142" i="84"/>
  <c r="AB142" i="84"/>
  <c r="AA142" i="84"/>
  <c r="Z142" i="84"/>
  <c r="X142" i="84"/>
  <c r="W142" i="84"/>
  <c r="V142" i="84"/>
  <c r="R142" i="84"/>
  <c r="AN129" i="84"/>
  <c r="AS129" i="84" s="1"/>
  <c r="AL129" i="84"/>
  <c r="AM129" i="84"/>
  <c r="AO127" i="84"/>
  <c r="AN127" i="84"/>
  <c r="AL127" i="84"/>
  <c r="AN122" i="84"/>
  <c r="AL122" i="84"/>
  <c r="AN119" i="84"/>
  <c r="AL119" i="84"/>
  <c r="AN117" i="84"/>
  <c r="AS117" i="84" s="1"/>
  <c r="AL117" i="84"/>
  <c r="AO114" i="84"/>
  <c r="AP114" i="84" s="1"/>
  <c r="AN114" i="84"/>
  <c r="AL114" i="84"/>
  <c r="AM114" i="84"/>
  <c r="AO112" i="84"/>
  <c r="AN112" i="84"/>
  <c r="AL112" i="84"/>
  <c r="AN109" i="84"/>
  <c r="AS109" i="84" s="1"/>
  <c r="AL109" i="84"/>
  <c r="AN108" i="84"/>
  <c r="AL108" i="84"/>
  <c r="AN104" i="84"/>
  <c r="AL104" i="84"/>
  <c r="AN102" i="84"/>
  <c r="AL102" i="84"/>
  <c r="AN101" i="84"/>
  <c r="AL101" i="84"/>
  <c r="AN100" i="84"/>
  <c r="AL100" i="84"/>
  <c r="AM100" i="84"/>
  <c r="AR100" i="84" s="1"/>
  <c r="AN98" i="84"/>
  <c r="AL98" i="84"/>
  <c r="AM98" i="84"/>
  <c r="AN97" i="84"/>
  <c r="AL97" i="84"/>
  <c r="AN96" i="84"/>
  <c r="AL96" i="84"/>
  <c r="AN94" i="84"/>
  <c r="AL94" i="84"/>
  <c r="AM94" i="84"/>
  <c r="AN92" i="84"/>
  <c r="AM92" i="84"/>
  <c r="AL92" i="84"/>
  <c r="AN88" i="84"/>
  <c r="AL88" i="84"/>
  <c r="AN86" i="84"/>
  <c r="AL86" i="84"/>
  <c r="AO85" i="84"/>
  <c r="AN85" i="84"/>
  <c r="AL85" i="84"/>
  <c r="AO80" i="84"/>
  <c r="AN80" i="84"/>
  <c r="AL80" i="84"/>
  <c r="AO79" i="84"/>
  <c r="AP79" i="84" s="1"/>
  <c r="AN79" i="84"/>
  <c r="AL79" i="84"/>
  <c r="AM79" i="84"/>
  <c r="AN76" i="84"/>
  <c r="AL76" i="84"/>
  <c r="AN49" i="84"/>
  <c r="AL49" i="84"/>
  <c r="AN71" i="84"/>
  <c r="AL71" i="84"/>
  <c r="AN78" i="84"/>
  <c r="AM78" i="84"/>
  <c r="AL78" i="84"/>
  <c r="AN69" i="84"/>
  <c r="AL69" i="84"/>
  <c r="AM69" i="84"/>
  <c r="AR69" i="84" s="1"/>
  <c r="AN66" i="84"/>
  <c r="AL66" i="84"/>
  <c r="AN65" i="84"/>
  <c r="AL65" i="84"/>
  <c r="AN63" i="84"/>
  <c r="AL63" i="84"/>
  <c r="AN62" i="84"/>
  <c r="AL62" i="84"/>
  <c r="AO58" i="84"/>
  <c r="AN58" i="84"/>
  <c r="AL58" i="84"/>
  <c r="AN57" i="84"/>
  <c r="AL57" i="84"/>
  <c r="AN52" i="84"/>
  <c r="AL52" i="84"/>
  <c r="AN50" i="84"/>
  <c r="AL50" i="84"/>
  <c r="AO48" i="84"/>
  <c r="AN48" i="84"/>
  <c r="AL48" i="84"/>
  <c r="AN47" i="84"/>
  <c r="AS47" i="84" s="1"/>
  <c r="AM47" i="84"/>
  <c r="AR47" i="84" s="1"/>
  <c r="AL47" i="84"/>
  <c r="AO44" i="84"/>
  <c r="AN44" i="84"/>
  <c r="AL44" i="84"/>
  <c r="AN43" i="84"/>
  <c r="AL43" i="84"/>
  <c r="AN41" i="84"/>
  <c r="AS41" i="84" s="1"/>
  <c r="AL41" i="84"/>
  <c r="AN40" i="84"/>
  <c r="AL40" i="84"/>
  <c r="AN35" i="84"/>
  <c r="AS35" i="84" s="1"/>
  <c r="AM35" i="84"/>
  <c r="AR35" i="84" s="1"/>
  <c r="AL35" i="84"/>
  <c r="AQ35" i="84" s="1"/>
  <c r="AN34" i="84"/>
  <c r="AS34" i="84" s="1"/>
  <c r="AM34" i="84"/>
  <c r="AR34" i="84" s="1"/>
  <c r="AL34" i="84"/>
  <c r="AN32" i="84"/>
  <c r="AS32" i="84" s="1"/>
  <c r="AL32" i="84"/>
  <c r="AO30" i="84"/>
  <c r="AN30" i="84"/>
  <c r="AL30" i="84"/>
  <c r="AO29" i="84"/>
  <c r="AN29" i="84"/>
  <c r="AL29" i="84"/>
  <c r="AN28" i="84"/>
  <c r="AS28" i="84" s="1"/>
  <c r="AM28" i="84"/>
  <c r="AR28" i="84" s="1"/>
  <c r="AL28" i="84"/>
  <c r="AQ28" i="84" s="1"/>
  <c r="AN27" i="84"/>
  <c r="AS27" i="84" s="1"/>
  <c r="AL27" i="84"/>
  <c r="AM27" i="84"/>
  <c r="AN23" i="84"/>
  <c r="AL23" i="84"/>
  <c r="AN19" i="84"/>
  <c r="AL19" i="84"/>
  <c r="AO18" i="84"/>
  <c r="AP18" i="84" s="1"/>
  <c r="AN18" i="84"/>
  <c r="AL18" i="84"/>
  <c r="AM18" i="84"/>
  <c r="AN121" i="84"/>
  <c r="AL121" i="84"/>
  <c r="AQ121" i="84" s="1"/>
  <c r="AN14" i="84"/>
  <c r="AL14" i="84"/>
  <c r="AO12" i="84"/>
  <c r="AP12" i="84" s="1"/>
  <c r="AN12" i="84"/>
  <c r="AL12" i="84"/>
  <c r="AM12" i="84"/>
  <c r="AN11" i="84"/>
  <c r="AL11" i="84"/>
  <c r="AN10" i="84"/>
  <c r="AL10" i="84"/>
  <c r="AN8" i="84"/>
  <c r="AL8" i="84"/>
  <c r="AO7" i="84"/>
  <c r="AP7" i="84" s="1"/>
  <c r="AN7" i="84"/>
  <c r="AL7" i="84"/>
  <c r="AM7" i="84"/>
  <c r="AO6" i="84"/>
  <c r="AN6" i="84"/>
  <c r="AL6" i="84"/>
  <c r="AS3" i="84"/>
  <c r="AR3" i="84"/>
  <c r="AQ3" i="84"/>
  <c r="AR7" i="84" l="1"/>
  <c r="AM19" i="84"/>
  <c r="AM10" i="84"/>
  <c r="AM8" i="84"/>
  <c r="AM121" i="84"/>
  <c r="AR121" i="84" s="1"/>
  <c r="AS12" i="84"/>
  <c r="AS18" i="84"/>
  <c r="AR18" i="84"/>
  <c r="AT47" i="84"/>
  <c r="AU47" i="84" s="1"/>
  <c r="AP8" i="84"/>
  <c r="AS8" i="84" s="1"/>
  <c r="AP19" i="84"/>
  <c r="AS19" i="84" s="1"/>
  <c r="AP10" i="84"/>
  <c r="AS10" i="84" s="1"/>
  <c r="AT34" i="84"/>
  <c r="AU34" i="84" s="1"/>
  <c r="AT27" i="84"/>
  <c r="AU27" i="84" s="1"/>
  <c r="AP121" i="84"/>
  <c r="AS121" i="84" s="1"/>
  <c r="AT35" i="84"/>
  <c r="AU35" i="84" s="1"/>
  <c r="AT129" i="84"/>
  <c r="AU129" i="84" s="1"/>
  <c r="AS7" i="84"/>
  <c r="AR12" i="84"/>
  <c r="AT28" i="84"/>
  <c r="AU28" i="84" s="1"/>
  <c r="AJ43" i="84"/>
  <c r="AJ23" i="84"/>
  <c r="M142" i="84"/>
  <c r="AQ100" i="84"/>
  <c r="AM104" i="84"/>
  <c r="AR104" i="84" s="1"/>
  <c r="AR114" i="84"/>
  <c r="AR92" i="84"/>
  <c r="AM32" i="84"/>
  <c r="AT32" i="84" s="1"/>
  <c r="AU32" i="84" s="1"/>
  <c r="AM52" i="84"/>
  <c r="AM86" i="84"/>
  <c r="AS92" i="84"/>
  <c r="AR79" i="84"/>
  <c r="AQ104" i="84"/>
  <c r="AN142" i="84"/>
  <c r="AL142" i="84"/>
  <c r="AR78" i="84"/>
  <c r="AM66" i="84"/>
  <c r="AS79" i="84"/>
  <c r="AS114" i="84"/>
  <c r="AM109" i="84"/>
  <c r="AT109" i="84" s="1"/>
  <c r="AU109" i="84" s="1"/>
  <c r="AM63" i="84"/>
  <c r="AM101" i="84"/>
  <c r="AM49" i="84"/>
  <c r="AM102" i="84"/>
  <c r="AM117" i="84"/>
  <c r="AR117" i="84" s="1"/>
  <c r="AT117" i="84" s="1"/>
  <c r="AU117" i="84" s="1"/>
  <c r="N142" i="84"/>
  <c r="AT19" i="84" l="1"/>
  <c r="AU19" i="84" s="1"/>
  <c r="AP23" i="84"/>
  <c r="AS23" i="84" s="1"/>
  <c r="AM6" i="84"/>
  <c r="AP43" i="84"/>
  <c r="AS43" i="84" s="1"/>
  <c r="AJ97" i="84"/>
  <c r="AP97" i="84" s="1"/>
  <c r="AS97" i="84" s="1"/>
  <c r="AJ85" i="84"/>
  <c r="AP85" i="84" s="1"/>
  <c r="AS85" i="84" s="1"/>
  <c r="AJ30" i="84"/>
  <c r="AM30" i="84" s="1"/>
  <c r="AR30" i="84" s="1"/>
  <c r="AJ112" i="84"/>
  <c r="AP112" i="84" s="1"/>
  <c r="AS112" i="84" s="1"/>
  <c r="AJ58" i="84"/>
  <c r="AP58" i="84" s="1"/>
  <c r="AS58" i="84" s="1"/>
  <c r="AJ44" i="84"/>
  <c r="AP44" i="84" s="1"/>
  <c r="AS44" i="84" s="1"/>
  <c r="AJ40" i="84"/>
  <c r="AP40" i="84" s="1"/>
  <c r="AS40" i="84" s="1"/>
  <c r="AJ50" i="84"/>
  <c r="AP50" i="84" s="1"/>
  <c r="AS50" i="84" s="1"/>
  <c r="AJ29" i="84"/>
  <c r="AP29" i="84" s="1"/>
  <c r="AS29" i="84" s="1"/>
  <c r="AJ127" i="84"/>
  <c r="AP127" i="84" s="1"/>
  <c r="AS127" i="84" s="1"/>
  <c r="AT8" i="84"/>
  <c r="AU8" i="84" s="1"/>
  <c r="AT18" i="84"/>
  <c r="AU18" i="84" s="1"/>
  <c r="AT10" i="84"/>
  <c r="AU10" i="84" s="1"/>
  <c r="AT7" i="84"/>
  <c r="AU7" i="84" s="1"/>
  <c r="AT121" i="84"/>
  <c r="AU121" i="84" s="1"/>
  <c r="AP6" i="84"/>
  <c r="AT12" i="84"/>
  <c r="AU12" i="84" s="1"/>
  <c r="AM23" i="84"/>
  <c r="AR23" i="84" s="1"/>
  <c r="AM119" i="84"/>
  <c r="AR119" i="84" s="1"/>
  <c r="AJ88" i="84"/>
  <c r="AJ80" i="84"/>
  <c r="AJ48" i="84"/>
  <c r="AP48" i="84" s="1"/>
  <c r="AQ142" i="84"/>
  <c r="AM96" i="84"/>
  <c r="AM43" i="84"/>
  <c r="AR43" i="84" s="1"/>
  <c r="AS104" i="84"/>
  <c r="AT104" i="84" s="1"/>
  <c r="AU104" i="84" s="1"/>
  <c r="AT92" i="84"/>
  <c r="AU92" i="84" s="1"/>
  <c r="AS52" i="84"/>
  <c r="AT52" i="84" s="1"/>
  <c r="AU52" i="84" s="1"/>
  <c r="AS86" i="84"/>
  <c r="AT86" i="84" s="1"/>
  <c r="AU86" i="84" s="1"/>
  <c r="AT114" i="84"/>
  <c r="AU114" i="84" s="1"/>
  <c r="AM62" i="84"/>
  <c r="AS62" i="84"/>
  <c r="AM41" i="84"/>
  <c r="AT41" i="84" s="1"/>
  <c r="AU41" i="84" s="1"/>
  <c r="AS66" i="84"/>
  <c r="AT79" i="84"/>
  <c r="AU79" i="84" s="1"/>
  <c r="AM57" i="84"/>
  <c r="AS49" i="84"/>
  <c r="AT49" i="84" s="1"/>
  <c r="AU49" i="84" s="1"/>
  <c r="AS96" i="84"/>
  <c r="AS102" i="84"/>
  <c r="AT102" i="84" s="1"/>
  <c r="AU102" i="84" s="1"/>
  <c r="AS94" i="84"/>
  <c r="AT94" i="84" s="1"/>
  <c r="AU94" i="84" s="1"/>
  <c r="AS98" i="84"/>
  <c r="AT98" i="84" s="1"/>
  <c r="AU98" i="84" s="1"/>
  <c r="AS69" i="84"/>
  <c r="AT69" i="84" s="1"/>
  <c r="AU69" i="84" s="1"/>
  <c r="AS63" i="84"/>
  <c r="AT63" i="84" s="1"/>
  <c r="AU63" i="84" s="1"/>
  <c r="AS100" i="84"/>
  <c r="AT100" i="84" s="1"/>
  <c r="AU100" i="84" s="1"/>
  <c r="AS101" i="84"/>
  <c r="AT101" i="84" s="1"/>
  <c r="AU101" i="84" s="1"/>
  <c r="AS78" i="84"/>
  <c r="AT78" i="84" s="1"/>
  <c r="AU78" i="84" s="1"/>
  <c r="AT23" i="84" l="1"/>
  <c r="AU23" i="84" s="1"/>
  <c r="AP119" i="84"/>
  <c r="AS119" i="84" s="1"/>
  <c r="AT119" i="84" s="1"/>
  <c r="AU119" i="84" s="1"/>
  <c r="AP88" i="84"/>
  <c r="AS88" i="84" s="1"/>
  <c r="AM58" i="84"/>
  <c r="AT58" i="84" s="1"/>
  <c r="AU58" i="84" s="1"/>
  <c r="AM97" i="84"/>
  <c r="AT97" i="84" s="1"/>
  <c r="AU97" i="84" s="1"/>
  <c r="AP30" i="84"/>
  <c r="AS30" i="84" s="1"/>
  <c r="AT30" i="84" s="1"/>
  <c r="AU30" i="84" s="1"/>
  <c r="AM112" i="84"/>
  <c r="AT112" i="84" s="1"/>
  <c r="AU112" i="84" s="1"/>
  <c r="AM85" i="84"/>
  <c r="AT85" i="84" s="1"/>
  <c r="AU85" i="84" s="1"/>
  <c r="AP14" i="84"/>
  <c r="AS14" i="84" s="1"/>
  <c r="AM44" i="84"/>
  <c r="AT44" i="84" s="1"/>
  <c r="AU44" i="84" s="1"/>
  <c r="AM40" i="84"/>
  <c r="AR40" i="84" s="1"/>
  <c r="AT40" i="84" s="1"/>
  <c r="AU40" i="84" s="1"/>
  <c r="AM50" i="84"/>
  <c r="AT50" i="84" s="1"/>
  <c r="AU50" i="84" s="1"/>
  <c r="AM127" i="84"/>
  <c r="AT127" i="84" s="1"/>
  <c r="AU127" i="84" s="1"/>
  <c r="AM29" i="84"/>
  <c r="AT29" i="84" s="1"/>
  <c r="AU29" i="84" s="1"/>
  <c r="AT43" i="84"/>
  <c r="AU43" i="84" s="1"/>
  <c r="AS6" i="84"/>
  <c r="AT6" i="84" s="1"/>
  <c r="AU6" i="84" s="1"/>
  <c r="AS48" i="84"/>
  <c r="AP80" i="84"/>
  <c r="AS80" i="84" s="1"/>
  <c r="AM80" i="84"/>
  <c r="AM88" i="84"/>
  <c r="AJ71" i="84"/>
  <c r="AJ108" i="84"/>
  <c r="AM48" i="84"/>
  <c r="AJ65" i="84"/>
  <c r="AJ11" i="84"/>
  <c r="AT96" i="84"/>
  <c r="AU96" i="84" s="1"/>
  <c r="AT62" i="84"/>
  <c r="AU62" i="84" s="1"/>
  <c r="AT66" i="84"/>
  <c r="AU66" i="84" s="1"/>
  <c r="AS57" i="84"/>
  <c r="AT57" i="84" s="1"/>
  <c r="AU57" i="84" s="1"/>
  <c r="AM42" i="84" l="1"/>
  <c r="AM71" i="84"/>
  <c r="AR71" i="84" s="1"/>
  <c r="AP11" i="84"/>
  <c r="AS11" i="84" s="1"/>
  <c r="AP108" i="84"/>
  <c r="AS108" i="84" s="1"/>
  <c r="AM14" i="84"/>
  <c r="AT14" i="84" s="1"/>
  <c r="AU14" i="84" s="1"/>
  <c r="AT48" i="84"/>
  <c r="AU48" i="84" s="1"/>
  <c r="AP65" i="84"/>
  <c r="AS65" i="84" s="1"/>
  <c r="AP71" i="84"/>
  <c r="AS71" i="84" s="1"/>
  <c r="AT80" i="84"/>
  <c r="AU80" i="84" s="1"/>
  <c r="AT88" i="84"/>
  <c r="AU88" i="84" s="1"/>
  <c r="AJ76" i="84"/>
  <c r="AJ122" i="84"/>
  <c r="AM65" i="84"/>
  <c r="AM108" i="84"/>
  <c r="AM11" i="84"/>
  <c r="AT71" i="84" l="1"/>
  <c r="AU71" i="84" s="1"/>
  <c r="AT108" i="84"/>
  <c r="AU108" i="84" s="1"/>
  <c r="AT11" i="84"/>
  <c r="AU11" i="84" s="1"/>
  <c r="AM76" i="84"/>
  <c r="AR76" i="84" s="1"/>
  <c r="AP76" i="84"/>
  <c r="AS76" i="84" s="1"/>
  <c r="AM122" i="84"/>
  <c r="AP122" i="84"/>
  <c r="AT65" i="84"/>
  <c r="AU65" i="84" s="1"/>
  <c r="AS122" i="84" l="1"/>
  <c r="AS142" i="84" s="1"/>
  <c r="AP142" i="84"/>
  <c r="AM142" i="84"/>
  <c r="AT76" i="84"/>
  <c r="AU76" i="84" s="1"/>
  <c r="AR142" i="84" l="1"/>
  <c r="AQ143" i="84" s="1"/>
  <c r="AQ145" i="84" s="1"/>
  <c r="AQ148" i="84" s="1"/>
  <c r="AT122" i="84"/>
  <c r="AU122" i="84" s="1"/>
  <c r="AU142" i="84" s="1"/>
  <c r="AT142" i="84" l="1"/>
  <c r="K14" i="48" l="1"/>
  <c r="L14" i="48"/>
  <c r="M14" i="48"/>
  <c r="N14" i="48"/>
  <c r="K22" i="81"/>
  <c r="L22" i="81"/>
  <c r="M22" i="81"/>
  <c r="N22" i="81"/>
  <c r="K18" i="81"/>
  <c r="L18" i="81"/>
  <c r="M18" i="81"/>
  <c r="N18" i="81"/>
  <c r="K19" i="81"/>
  <c r="L19" i="81"/>
  <c r="M19" i="81"/>
  <c r="N19" i="81"/>
  <c r="K20" i="81"/>
  <c r="L20" i="81"/>
  <c r="M20" i="81"/>
  <c r="N20" i="81"/>
  <c r="K21" i="81"/>
  <c r="L21" i="81"/>
  <c r="M21" i="81"/>
  <c r="N21" i="81"/>
  <c r="K17" i="81"/>
  <c r="L17" i="81"/>
  <c r="M17" i="81"/>
  <c r="N17" i="81"/>
  <c r="N12" i="81"/>
  <c r="M12" i="81"/>
  <c r="L12" i="81"/>
  <c r="K12" i="81"/>
  <c r="N16" i="81"/>
  <c r="M16" i="81"/>
  <c r="L16" i="81"/>
  <c r="K16" i="81"/>
  <c r="N15" i="81"/>
  <c r="M15" i="81"/>
  <c r="L15" i="81"/>
  <c r="K15" i="81"/>
  <c r="N13" i="81"/>
  <c r="M13" i="81"/>
  <c r="L13" i="81"/>
  <c r="K13" i="81"/>
  <c r="L12" i="48"/>
  <c r="M12" i="48"/>
  <c r="N12" i="48"/>
  <c r="L13" i="48"/>
  <c r="M13" i="48"/>
  <c r="N13" i="48"/>
  <c r="L15" i="48"/>
  <c r="M15" i="48"/>
  <c r="N15" i="48"/>
  <c r="L16" i="48"/>
  <c r="M16" i="48"/>
  <c r="N16" i="48"/>
  <c r="L17" i="48"/>
  <c r="M17" i="48"/>
  <c r="N17" i="48"/>
  <c r="L18" i="48"/>
  <c r="M18" i="48"/>
  <c r="N18" i="48"/>
  <c r="K13" i="48"/>
  <c r="K15" i="48"/>
  <c r="K16" i="48"/>
  <c r="K17" i="48"/>
  <c r="K18" i="48"/>
  <c r="K12" i="48"/>
  <c r="E6" i="80"/>
  <c r="E5" i="80"/>
  <c r="E4" i="80"/>
  <c r="N14" i="73"/>
  <c r="M14" i="73"/>
  <c r="J10" i="73"/>
  <c r="J9" i="73"/>
  <c r="G9" i="73"/>
  <c r="G14" i="73" s="1"/>
  <c r="E53" i="70"/>
  <c r="F53" i="70"/>
  <c r="L56" i="70"/>
  <c r="M56" i="70" s="1"/>
  <c r="O56" i="70"/>
  <c r="L57" i="70"/>
  <c r="M57" i="70" s="1"/>
  <c r="O57" i="70"/>
  <c r="L58" i="70"/>
  <c r="M58" i="70" s="1"/>
  <c r="O58" i="70"/>
  <c r="E53" i="69"/>
  <c r="F53" i="69"/>
  <c r="L56" i="69"/>
  <c r="M56" i="69" s="1"/>
  <c r="O56" i="69"/>
  <c r="L57" i="69"/>
  <c r="M57" i="69" s="1"/>
  <c r="O57" i="69"/>
  <c r="L58" i="69"/>
  <c r="M58" i="69" s="1"/>
  <c r="O58" i="69"/>
  <c r="K36" i="81" l="1"/>
  <c r="K34" i="81"/>
  <c r="K35" i="81"/>
  <c r="J27" i="48"/>
  <c r="I53" i="69"/>
  <c r="I53" i="70"/>
  <c r="J14" i="73"/>
  <c r="I20" i="48"/>
  <c r="I22" i="48" s="1"/>
  <c r="L26" i="48"/>
  <c r="K28" i="81"/>
  <c r="L27" i="48"/>
  <c r="L25" i="48"/>
  <c r="J26" i="48"/>
  <c r="J25" i="48"/>
  <c r="K32" i="81"/>
  <c r="K29" i="81"/>
  <c r="K33" i="81"/>
  <c r="K30" i="81"/>
  <c r="K31" i="81"/>
  <c r="K27" i="81"/>
  <c r="F90" i="86" l="1"/>
  <c r="D6" i="89" s="1"/>
  <c r="I142" i="86"/>
  <c r="G5" i="89" s="1"/>
  <c r="H92" i="86"/>
  <c r="E53" i="89" s="1"/>
  <c r="H91" i="86"/>
  <c r="E15" i="89" s="1"/>
  <c r="I141" i="86"/>
  <c r="G27" i="89" s="1"/>
  <c r="H142" i="86"/>
  <c r="E5" i="89" s="1"/>
  <c r="H90" i="86"/>
  <c r="E6" i="89" s="1"/>
  <c r="H141" i="86"/>
  <c r="E27" i="89" s="1"/>
  <c r="F92" i="86"/>
  <c r="D53" i="89" s="1"/>
  <c r="F91" i="86"/>
  <c r="D15" i="89" s="1"/>
  <c r="K38" i="81"/>
  <c r="H142" i="84"/>
  <c r="I142" i="84"/>
  <c r="D4" i="89" l="1"/>
  <c r="M12" i="86"/>
  <c r="M84" i="86"/>
  <c r="M40" i="86"/>
  <c r="H180" i="86"/>
  <c r="F180" i="86"/>
  <c r="M142" i="86"/>
  <c r="M18" i="86"/>
  <c r="M92" i="86"/>
  <c r="J142" i="84"/>
  <c r="Q142" i="84"/>
  <c r="I97" i="89" l="1"/>
  <c r="I28" i="86"/>
  <c r="I180" i="86" s="1"/>
  <c r="K182" i="86" s="1"/>
  <c r="AJ142" i="84"/>
  <c r="K142" i="84"/>
  <c r="M131" i="86" l="1"/>
</calcChain>
</file>

<file path=xl/comments1.xml><?xml version="1.0" encoding="utf-8"?>
<comments xmlns="http://schemas.openxmlformats.org/spreadsheetml/2006/main">
  <authors>
    <author>Prof. Yanina Leiva</author>
  </authors>
  <commentList>
    <comment ref="J38" authorId="0" shapeId="0">
      <text>
        <r>
          <rPr>
            <sz val="12"/>
            <color indexed="81"/>
            <rFont val="Tahoma"/>
            <family val="2"/>
          </rPr>
          <t xml:space="preserve">
EL MODILO DEL 2IM PIERDE 2 HORAS POR SER MODULAR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I06 Asesor Educación Prof. Yanina Leiva A.</author>
  </authors>
  <commentList>
    <comment ref="Z14" authorId="0" shapeId="0">
      <text>
        <r>
          <rPr>
            <b/>
            <sz val="9"/>
            <color indexed="81"/>
            <rFont val="Tahoma"/>
            <family val="2"/>
          </rPr>
          <t>I06 Asesor Educación Prof. Yanina Leiva A.:</t>
        </r>
        <r>
          <rPr>
            <sz val="9"/>
            <color indexed="81"/>
            <rFont val="Tahoma"/>
            <family val="2"/>
          </rPr>
          <t xml:space="preserve">
POLÍGONO
</t>
        </r>
      </text>
    </comment>
  </commentList>
</comments>
</file>

<file path=xl/sharedStrings.xml><?xml version="1.0" encoding="utf-8"?>
<sst xmlns="http://schemas.openxmlformats.org/spreadsheetml/2006/main" count="4181" uniqueCount="651">
  <si>
    <t>CÁTEDRA</t>
  </si>
  <si>
    <t>HISTORIA</t>
  </si>
  <si>
    <t>MATEMÁTICAS</t>
  </si>
  <si>
    <t>CURSO</t>
  </si>
  <si>
    <t>1ro</t>
  </si>
  <si>
    <t>FÍSICA</t>
  </si>
  <si>
    <t>QUÍMICA</t>
  </si>
  <si>
    <t>PSICOLOGÍA</t>
  </si>
  <si>
    <t>SISTEMAS DE ARMAS</t>
  </si>
  <si>
    <t>DERECHO</t>
  </si>
  <si>
    <t>ADMINISTRACIÓN</t>
  </si>
  <si>
    <t>2do AB</t>
  </si>
  <si>
    <t>3ro AB</t>
  </si>
  <si>
    <t>4to AB</t>
  </si>
  <si>
    <t>3ro IM</t>
  </si>
  <si>
    <t>ESP INF MARINA</t>
  </si>
  <si>
    <t>4to IM</t>
  </si>
  <si>
    <t>2do LT</t>
  </si>
  <si>
    <t>3ro LT</t>
  </si>
  <si>
    <t>SIST DE ARMAS</t>
  </si>
  <si>
    <t>4to LT</t>
  </si>
  <si>
    <t>COMUNICACIÓN Y RR.PP.</t>
  </si>
  <si>
    <t xml:space="preserve"> </t>
  </si>
  <si>
    <t>COSTOS</t>
  </si>
  <si>
    <t>LENGUAJE</t>
  </si>
  <si>
    <t>TEORÍA DE LA ORGANIZACIÓN</t>
  </si>
  <si>
    <t>SEGURIDAD SANITARIA DE ALIMENTACIÓN Y NUTRICIÓN</t>
  </si>
  <si>
    <t>FINANZAS</t>
  </si>
  <si>
    <t>FINANZAS PÚBLICAS</t>
  </si>
  <si>
    <t>4to  Ej</t>
  </si>
  <si>
    <t xml:space="preserve">Escuela Naval "A. Prat" </t>
  </si>
  <si>
    <t>Departamento Educación</t>
  </si>
  <si>
    <t>Unidad de Coordinación Académica</t>
  </si>
  <si>
    <t xml:space="preserve"> HORAS DE CLASES POR CURSO - PROFESOR</t>
  </si>
  <si>
    <t xml:space="preserve">  CÁTEDRA  :</t>
  </si>
  <si>
    <t xml:space="preserve">     HORAS SEMANALES</t>
  </si>
  <si>
    <t>ASIGNATURAS</t>
  </si>
  <si>
    <t xml:space="preserve">   1er SEM.</t>
  </si>
  <si>
    <t xml:space="preserve">   2º SEM.</t>
  </si>
  <si>
    <t>PROFESOR</t>
  </si>
  <si>
    <t xml:space="preserve">   SIST.</t>
  </si>
  <si>
    <t xml:space="preserve">  SIST. </t>
  </si>
  <si>
    <t>A</t>
  </si>
  <si>
    <t>B</t>
  </si>
  <si>
    <t>C</t>
  </si>
  <si>
    <t>LAB</t>
  </si>
  <si>
    <t>D</t>
  </si>
  <si>
    <t>E</t>
  </si>
  <si>
    <t>NAVEGACIÓN ASTRONÓMICA</t>
  </si>
  <si>
    <t xml:space="preserve">    </t>
  </si>
  <si>
    <t>MET DE LA INVESTIGACIÓN</t>
  </si>
  <si>
    <t>ESP AB</t>
  </si>
  <si>
    <t>ESP IM</t>
  </si>
  <si>
    <t>2do IM Mod</t>
  </si>
  <si>
    <t>ESP LT</t>
  </si>
  <si>
    <t>SIST DE INGENIERÍA</t>
  </si>
  <si>
    <t>NÁUTICA</t>
  </si>
  <si>
    <t xml:space="preserve">4to AB </t>
  </si>
  <si>
    <t>NÁUTICA .1</t>
  </si>
  <si>
    <t>NÁUTICA .2</t>
  </si>
  <si>
    <t xml:space="preserve"> METODOLOGÍA DE LA INVESTIGACIÓN </t>
  </si>
  <si>
    <t>3ro  EJ</t>
  </si>
  <si>
    <t>4to  EJ</t>
  </si>
  <si>
    <t>2do  EJ</t>
  </si>
  <si>
    <t>MANDO Y LIDERAZGO</t>
  </si>
  <si>
    <t>NAVEGACIÓN COSTERA I .1</t>
  </si>
  <si>
    <t>NAVEGACIÓN COSTERA I .2</t>
  </si>
  <si>
    <t>SISTEMAS DE INGENIERÍA</t>
  </si>
  <si>
    <t>ESPECIALIDAD LITORAL</t>
  </si>
  <si>
    <t>HERRAMIENTAS TECNOLÓGICAS</t>
  </si>
  <si>
    <t>ESPECIALIDAD ABASTECIMIENTO</t>
  </si>
  <si>
    <t>SISTEMAS DE INFORMACIÓN LOGÍSTICA .1</t>
  </si>
  <si>
    <t>SISTEMAS DE INFORMACIÓN LOGÍSTICA .2</t>
  </si>
  <si>
    <t>FORMACIÓN NAVAL</t>
  </si>
  <si>
    <t>MAYNE-NICHOLLS MICHAEL</t>
  </si>
  <si>
    <t>SORIA-GALVARRO RODOLFO</t>
  </si>
  <si>
    <t>LEIVA YANINA</t>
  </si>
  <si>
    <t>RAUCH ALFRED</t>
  </si>
  <si>
    <t>HARDY CATHERINE</t>
  </si>
  <si>
    <t>DE LA BARRERA FRANCISCO</t>
  </si>
  <si>
    <t>BARRERA CLAUDIA</t>
  </si>
  <si>
    <t>BAQUEDANO SOLEDAD</t>
  </si>
  <si>
    <t>VIDAL CARLOS</t>
  </si>
  <si>
    <t xml:space="preserve">CONCHA CLAUDIO </t>
  </si>
  <si>
    <t>MUNITA JUAN CARLOS</t>
  </si>
  <si>
    <t xml:space="preserve">BAROS ANTONIO </t>
  </si>
  <si>
    <t>PLAZA MANUEL</t>
  </si>
  <si>
    <t>LUCERO ANDRÉS</t>
  </si>
  <si>
    <t>RAMÍREZ BLANCA</t>
  </si>
  <si>
    <t>RÍOS JORGE</t>
  </si>
  <si>
    <t>ROMÁN LORENA</t>
  </si>
  <si>
    <t>JAIME HÉCTOR</t>
  </si>
  <si>
    <t>DE LA FUENTE VÍCTOR</t>
  </si>
  <si>
    <t>NAVEGACIÓN COSTERA II</t>
  </si>
  <si>
    <t>INT. MARÍTIMOS Y DESARROLLO SUSTENTABLE</t>
  </si>
  <si>
    <t>CAMPOS VALESKA</t>
  </si>
  <si>
    <t>ROJAS MARIANO</t>
  </si>
  <si>
    <t>CAPELLÁN</t>
  </si>
  <si>
    <t>CÍRCULOS</t>
  </si>
  <si>
    <t>METODOLOGÍA DE LA INVESTIGACIÓN I</t>
  </si>
  <si>
    <t>SANCHEZ ESPINOZA, JAVIERA</t>
  </si>
  <si>
    <t>PLAZA BOMBAL MANUEL</t>
  </si>
  <si>
    <t>ARENTSEN CHRISTIANE</t>
  </si>
  <si>
    <t>SIMS EDUARDO</t>
  </si>
  <si>
    <t>PIZARRO LORENA</t>
  </si>
  <si>
    <t>LEIVA  YANINA</t>
  </si>
  <si>
    <t>ROCA PEDRO</t>
  </si>
  <si>
    <t>AÑO ACADÉMICO  2019</t>
  </si>
  <si>
    <t>ARANCIBIA DAMARIS</t>
  </si>
  <si>
    <t xml:space="preserve">GARCÍA ALBERTO </t>
  </si>
  <si>
    <t>SIELFELD JUAN</t>
  </si>
  <si>
    <t>RODRÍGUEZ NORMAN</t>
  </si>
  <si>
    <t>GARCÍA ALBERTO</t>
  </si>
  <si>
    <t>1 Sem</t>
  </si>
  <si>
    <t>2 Sem</t>
  </si>
  <si>
    <t>GONZÁLEZ FABIÁN</t>
  </si>
  <si>
    <t>HORAS SISTEMÁTICAS</t>
  </si>
  <si>
    <t>LABORATORIO</t>
  </si>
  <si>
    <t>LABORATORIO ANUALIZADO</t>
  </si>
  <si>
    <t>GALLARDO FELIPE</t>
  </si>
  <si>
    <t>BELLO DANIEL</t>
  </si>
  <si>
    <t>EDUCACIÓN FÍSICA</t>
  </si>
  <si>
    <t>2do</t>
  </si>
  <si>
    <t>FORMACIÓN FÍSICA BASE</t>
  </si>
  <si>
    <t>ATLETISMO I</t>
  </si>
  <si>
    <t>NATACIÓN I.1</t>
  </si>
  <si>
    <t>NATACIÓN I.2</t>
  </si>
  <si>
    <t>GIMNASIA I</t>
  </si>
  <si>
    <t>NATACIÓN II</t>
  </si>
  <si>
    <t>BÁSQUETBOL I</t>
  </si>
  <si>
    <t>BÁSQUETBOL II</t>
  </si>
  <si>
    <t>ACONDICIONAMIENTO FÍSICO</t>
  </si>
  <si>
    <t>H</t>
  </si>
  <si>
    <t>MALDONADO GONZALO</t>
  </si>
  <si>
    <t>SEPÚLVEDA RODRIGO</t>
  </si>
  <si>
    <t>SELECCIONADO OLÍMPICO</t>
  </si>
  <si>
    <t>SELECCIONADO AFICIONADO</t>
  </si>
  <si>
    <t>ZANELLI VICTOR</t>
  </si>
  <si>
    <t>TOTAL</t>
  </si>
  <si>
    <t xml:space="preserve">ULLOA VÍCTOR </t>
  </si>
  <si>
    <t>,</t>
  </si>
  <si>
    <t xml:space="preserve">RESUMEN </t>
  </si>
  <si>
    <t>HORAS ED. FÍSICA Y SELECCIONADOS</t>
  </si>
  <si>
    <t>IDEAL 2020</t>
  </si>
  <si>
    <t>HORAS  SEMANALES asignadas</t>
  </si>
  <si>
    <t>HORAS  SEMANALES Necesarias</t>
  </si>
  <si>
    <t>OBSERVACIONES</t>
  </si>
  <si>
    <t>PLAN DE ESTUDIO Propuesto</t>
  </si>
  <si>
    <t>Cambio a PROPUESTA PLAN DE ESTUDIO para 2020</t>
  </si>
  <si>
    <t>10 hr semanales  cada Seleccionado</t>
  </si>
  <si>
    <t>14 PROFESORES 
1 POR C/SELECCIONADO</t>
  </si>
  <si>
    <t>14 Seleccionados</t>
  </si>
  <si>
    <t xml:space="preserve">Se aumenta en 2 horas porque hay  2 seleccionados en donde es necesario dos profesores, por la cantidad de alumnos. </t>
  </si>
  <si>
    <t>8hr semanales cada Seleccionado</t>
  </si>
  <si>
    <t>9 PROFESORES
5 SELECCIONADOS NO CUBIERTOS para AFICIONADOS</t>
  </si>
  <si>
    <t>En 5 seleccionados se trabajo Olímpico y Aficionado juntos</t>
  </si>
  <si>
    <t xml:space="preserve">NIVELACIÓN </t>
  </si>
  <si>
    <t xml:space="preserve"> 15 Atletismo
15 Natación
15 Gimnasia
7 Cooper,
semanal</t>
  </si>
  <si>
    <t>Competencia y Entrenamiento Especial</t>
  </si>
  <si>
    <t>Con las 75 horas se compensa en algo las horas fuera de la Escuela, en horas nocturnas, o los sábados y domingos.</t>
  </si>
  <si>
    <t>REFORZAMIENTO FÍSICO</t>
  </si>
  <si>
    <t>Los profesores de Nivelación acogen a los de reforzamiento Físico a comienzo de año</t>
  </si>
  <si>
    <t>Solo por los meses de 
Marzo Abril y Mayo.
27 horas en total , equivalen a 2,25 anual</t>
  </si>
  <si>
    <t>COLOMA MANUEL</t>
  </si>
  <si>
    <t>INGLÉS</t>
  </si>
  <si>
    <t xml:space="preserve">NN REMO 2 </t>
  </si>
  <si>
    <t>NN ATLETISMO 3 (PC CARMONA)</t>
  </si>
  <si>
    <t>NN ATLETISMO NIVEL (PC ORTIZ)</t>
  </si>
  <si>
    <t xml:space="preserve">NOMBRE </t>
  </si>
  <si>
    <t>VALOR HR.</t>
  </si>
  <si>
    <t>CANT HR.</t>
  </si>
  <si>
    <t>DURACION</t>
  </si>
  <si>
    <t>VALOR TOTAL</t>
  </si>
  <si>
    <t>PROFESORES ED. FÍSICA</t>
  </si>
  <si>
    <t>ROBERT VERGARA JOHN</t>
  </si>
  <si>
    <t>MENDEZ CONSTANZA</t>
  </si>
  <si>
    <t>RESUMEN</t>
  </si>
  <si>
    <t>OM</t>
  </si>
  <si>
    <t>COS</t>
  </si>
  <si>
    <t>REGLAMENTO</t>
  </si>
  <si>
    <t>CEREMONIAL NAVAL</t>
  </si>
  <si>
    <t>ÉTICA Y PROBIDAD</t>
  </si>
  <si>
    <t>ORIENTACIÓN Y ORGANIZACIÓN NAVAL</t>
  </si>
  <si>
    <t>PROCEDIMIENTOS ADMINISTRATIVOS</t>
  </si>
  <si>
    <t>SERVICIO NAVAL A BORDO Y EN TIERRA</t>
  </si>
  <si>
    <t>SEGURIDAD</t>
  </si>
  <si>
    <t>GUERRA NAVAL</t>
  </si>
  <si>
    <t>INSTRUCCIÓN MILITAR</t>
  </si>
  <si>
    <t/>
  </si>
  <si>
    <t>2° Sem</t>
  </si>
  <si>
    <t>1° Sem</t>
  </si>
  <si>
    <t xml:space="preserve">OBERMOLLER HILDE </t>
  </si>
  <si>
    <t xml:space="preserve">  </t>
  </si>
  <si>
    <t>QUIROGA CÉSAR</t>
  </si>
  <si>
    <t>CELIS ALEJANDRO</t>
  </si>
  <si>
    <t xml:space="preserve">ADMINISTRACIÓN </t>
  </si>
  <si>
    <t>ZANELLI VÍCTOR</t>
  </si>
  <si>
    <t>TURENNE CLAUDINA</t>
  </si>
  <si>
    <t>ÁREA ACADÉMICA</t>
  </si>
  <si>
    <t>CAMPOS MANUEL</t>
  </si>
  <si>
    <t>L</t>
  </si>
  <si>
    <t>CARRASCO GONZALO</t>
  </si>
  <si>
    <t>ORDOÑEZ VERÓNICO</t>
  </si>
  <si>
    <t>mov</t>
  </si>
  <si>
    <t>mov+rancho</t>
  </si>
  <si>
    <t>sdo imp</t>
  </si>
  <si>
    <t>HORAS LABORATORIO</t>
  </si>
  <si>
    <t>NOMBRE</t>
  </si>
  <si>
    <t>VALOR
 HORA</t>
  </si>
  <si>
    <t>PC: CIVIL
PM:MILIT</t>
  </si>
  <si>
    <t>CA:CAPRE</t>
  </si>
  <si>
    <t>CB 
FP 
FH 
CI 
EF</t>
  </si>
  <si>
    <t>A:ANUAL
S:SEME</t>
  </si>
  <si>
    <t>HORAS 
SISTEMÁTICAS</t>
  </si>
  <si>
    <t>HORAS 
LABORATORIO</t>
  </si>
  <si>
    <t>MANTENCIÓN 
LABORATORIO</t>
  </si>
  <si>
    <t>ACT. CULTURALES</t>
  </si>
  <si>
    <t>NIVELACIÓN</t>
  </si>
  <si>
    <t>COMPETENCIA Y 
ENTREN. ESPECIAL</t>
  </si>
  <si>
    <t>TUTORÍA O 
CONSULTORÍA</t>
  </si>
  <si>
    <t>COORDINADOR ACTIVIDADES PROFESIONALES</t>
  </si>
  <si>
    <t>ACT. PATRÓN DEP. BAHIA</t>
  </si>
  <si>
    <t>ACTIVIDADES PROFESIONALES</t>
  </si>
  <si>
    <t>ACT. PROF. FORMACIÓN NAVAL</t>
  </si>
  <si>
    <t>MOODLE</t>
  </si>
  <si>
    <t>ASESOR DE CURSO ED. FÍSICA</t>
  </si>
  <si>
    <t>JEFE DE CÁTEDRA</t>
  </si>
  <si>
    <t>JEFE DE CÁTEDRA ED. FÍSICA</t>
  </si>
  <si>
    <t>JEFE DE FACULTAD</t>
  </si>
  <si>
    <t>ASESOR DOCENTE ED. FÍSICA</t>
  </si>
  <si>
    <t>ASIGNACIÓN
 LOCOMOCIÓN</t>
  </si>
  <si>
    <t>ASIGNACIÓN 
DE RANCHO</t>
  </si>
  <si>
    <t>MESES</t>
  </si>
  <si>
    <t>Merma Mensual</t>
  </si>
  <si>
    <t>PC</t>
  </si>
  <si>
    <t>EF</t>
  </si>
  <si>
    <t>ARANCIBIA  DAMARIS</t>
  </si>
  <si>
    <t>CB</t>
  </si>
  <si>
    <t>ARELLANO IGNACIO</t>
  </si>
  <si>
    <t>FH</t>
  </si>
  <si>
    <t>CA</t>
  </si>
  <si>
    <t>FP</t>
  </si>
  <si>
    <t>S</t>
  </si>
  <si>
    <t>BASELLI GIULIO</t>
  </si>
  <si>
    <t>PM</t>
  </si>
  <si>
    <t>CI</t>
  </si>
  <si>
    <t>CAMPOS GARRIDO MANUEL</t>
  </si>
  <si>
    <t>CHAGAY DRAGO</t>
  </si>
  <si>
    <t>COLOMA  ENRIQUE</t>
  </si>
  <si>
    <t>CORDOVEZ RICARDO</t>
  </si>
  <si>
    <t>CORONADO WALTER</t>
  </si>
  <si>
    <t>DUFEY SERGIO</t>
  </si>
  <si>
    <t>G</t>
  </si>
  <si>
    <t xml:space="preserve">GALDAMES SERGIO ATLET 3 </t>
  </si>
  <si>
    <t>GARCÍA ORLANDO</t>
  </si>
  <si>
    <t>GONZÁLEZ DORIS</t>
  </si>
  <si>
    <t>GONZÁLEZ V. MIGUEL</t>
  </si>
  <si>
    <t>GUZMÁN MARCELA</t>
  </si>
  <si>
    <t>J</t>
  </si>
  <si>
    <t>JARA MANUEL</t>
  </si>
  <si>
    <t>M</t>
  </si>
  <si>
    <t>N</t>
  </si>
  <si>
    <t>O</t>
  </si>
  <si>
    <t>OBERMOLLER HILDE</t>
  </si>
  <si>
    <t>ORELLANA RIVERA MANUEL</t>
  </si>
  <si>
    <t>OTSU  YASUJI</t>
  </si>
  <si>
    <t>P</t>
  </si>
  <si>
    <t>PINTO BORIS</t>
  </si>
  <si>
    <t xml:space="preserve">Q </t>
  </si>
  <si>
    <t>QUIROGA  TORRES CESAR</t>
  </si>
  <si>
    <t>R</t>
  </si>
  <si>
    <t xml:space="preserve">REINOSO MARTINEZ JUAN  </t>
  </si>
  <si>
    <t xml:space="preserve">SEPÚLVEDA RODRIGO </t>
  </si>
  <si>
    <t>SOTO VÍCTOR</t>
  </si>
  <si>
    <t>T</t>
  </si>
  <si>
    <t>TAPIA PABLO</t>
  </si>
  <si>
    <t>U</t>
  </si>
  <si>
    <t>V</t>
  </si>
  <si>
    <t>W</t>
  </si>
  <si>
    <t>WEISS WALTER</t>
  </si>
  <si>
    <t>Z</t>
  </si>
  <si>
    <t>ZANELLI  VÍCTOR</t>
  </si>
  <si>
    <t>HORAS PLAN DE ESTUDIOS</t>
  </si>
  <si>
    <t xml:space="preserve">TOTAL: </t>
  </si>
  <si>
    <t>TURENNE CABELLO CLAUDINA</t>
  </si>
  <si>
    <t>ACT. PRÁCTICAS SIMULADOR</t>
  </si>
  <si>
    <t>CHASSIN-TRUBERT CORREA JEAN PAUL</t>
  </si>
  <si>
    <t>PERUCCI  CASTRO FRANCISCA</t>
  </si>
  <si>
    <t xml:space="preserve">BUCCAREY FRANCIS </t>
  </si>
  <si>
    <t xml:space="preserve">C.O.S.   </t>
  </si>
  <si>
    <t>GARCÍA QUIROGA CARLOS</t>
  </si>
  <si>
    <t>BASTIDAS CC DIRISNAV</t>
  </si>
  <si>
    <t>DIETERT CARLOS</t>
  </si>
  <si>
    <t>CONCHA CLAUDIO ZAPATA (Aplic Comp)</t>
  </si>
  <si>
    <t>BONIFICACIÓN COMPESATORIA 
DE SALUD</t>
  </si>
  <si>
    <t>ULLOA VÍCTOR</t>
  </si>
  <si>
    <t>GALLARDO JOSÉ</t>
  </si>
  <si>
    <t xml:space="preserve">       ASESOR DE CURSO
 ACADÉMICO</t>
  </si>
  <si>
    <t>NUÑEZ MIGUEL</t>
  </si>
  <si>
    <t xml:space="preserve">AÑO ACADÉMICO  2024 </t>
  </si>
  <si>
    <t>NO VA</t>
  </si>
  <si>
    <t>PLANIFICACIÓN Y OPERACIONES NAVALES</t>
  </si>
  <si>
    <t>FUNDAMENTOS DE ESTABILIDAD</t>
  </si>
  <si>
    <t>2</t>
  </si>
  <si>
    <t>CARGA 2023</t>
  </si>
  <si>
    <t>CARGA 2024</t>
  </si>
  <si>
    <t>SILVA DIEGO</t>
  </si>
  <si>
    <t>MUÑOZ JAIME</t>
  </si>
  <si>
    <t>CARVACHO KISSY</t>
  </si>
  <si>
    <t>PUENTES MÓNICA</t>
  </si>
  <si>
    <t xml:space="preserve">GARCÍA QUIROGA CARLOS </t>
  </si>
  <si>
    <t>VALENZUELA CONSTANZA T1 AB</t>
  </si>
  <si>
    <t>MALHUEN T1</t>
  </si>
  <si>
    <t>PÉREZ  SO IM</t>
  </si>
  <si>
    <t xml:space="preserve">ACUÑA PAC SO </t>
  </si>
  <si>
    <t>BIERWIRTH</t>
  </si>
  <si>
    <t xml:space="preserve">VALDIVIA S1° </t>
  </si>
  <si>
    <t>BUCCAREY FRANCIS</t>
  </si>
  <si>
    <t>PIZARRO T1</t>
  </si>
  <si>
    <t>OSORIO MATIAS T1</t>
  </si>
  <si>
    <t xml:space="preserve">FISCHER MATIAS </t>
  </si>
  <si>
    <t>SANDOVAL FERNANDO</t>
  </si>
  <si>
    <t>CARVACHO KISSY (FOLKLORE)</t>
  </si>
  <si>
    <t>RÍOS NELSON</t>
  </si>
  <si>
    <t>ACTIVIDAD 
DOCENTE</t>
  </si>
  <si>
    <t>F</t>
  </si>
  <si>
    <t>FISCHER MATIAS</t>
  </si>
  <si>
    <t xml:space="preserve">HARDY CATHERINE  </t>
  </si>
  <si>
    <t>GUNDLACH HÉCTOR</t>
  </si>
  <si>
    <t>AÑO ACADÉMICO  2025</t>
  </si>
  <si>
    <t>CARGA 2025</t>
  </si>
  <si>
    <t>TOTAL HORAS 2025</t>
  </si>
  <si>
    <t>TOTALES 2025</t>
  </si>
  <si>
    <t>K</t>
  </si>
  <si>
    <t>MELLA HERNÁN</t>
  </si>
  <si>
    <t xml:space="preserve">ELECTROTECNIA </t>
  </si>
  <si>
    <t>ED FÍSICA</t>
  </si>
  <si>
    <t>ADMINISTRACIÓN NAVAL</t>
  </si>
  <si>
    <t>NAVEGACIÓN COSTERA II (CINEMÁTICA)</t>
  </si>
  <si>
    <t>CASTRO</t>
  </si>
  <si>
    <t>UGARTE</t>
  </si>
  <si>
    <t>VON DER WETH FIEDRICH</t>
  </si>
  <si>
    <t>LAGOS ALFREDO T1 IM TC</t>
  </si>
  <si>
    <t>SOLIS GONZALO T1 IM</t>
  </si>
  <si>
    <t>ORTEGA CC IM</t>
  </si>
  <si>
    <t>CC AB CRUZ ANDÍA, CARLOS</t>
  </si>
  <si>
    <t>RUIZ T1 LT</t>
  </si>
  <si>
    <t>NN 1 SEGURIDAD</t>
  </si>
  <si>
    <t>NN 2 SEGURIDAD</t>
  </si>
  <si>
    <t>OF DIV 1</t>
  </si>
  <si>
    <t>CERDA PABLO CC LT</t>
  </si>
  <si>
    <t>CS SOCIALES</t>
  </si>
  <si>
    <t xml:space="preserve">KEITEL JORGE </t>
  </si>
  <si>
    <t>SIST ARMAS</t>
  </si>
  <si>
    <t xml:space="preserve">NAVEGACIÓN </t>
  </si>
  <si>
    <t xml:space="preserve">PLAN OP NAVALES </t>
  </si>
  <si>
    <t>SISTEMAS DE ING</t>
  </si>
  <si>
    <t>FORM NAVAL</t>
  </si>
  <si>
    <t>HISTORIA NAVAL</t>
  </si>
  <si>
    <t>MANDO</t>
  </si>
  <si>
    <t xml:space="preserve">QUÍMICA </t>
  </si>
  <si>
    <t>MOD DE SISTEMAS</t>
  </si>
  <si>
    <t xml:space="preserve">CONSULTORÍAS </t>
  </si>
  <si>
    <t>MAYNE_NICOLLS MICHAEL</t>
  </si>
  <si>
    <t>1 SEM</t>
  </si>
  <si>
    <t>LAB 1</t>
  </si>
  <si>
    <t>2 SEM</t>
  </si>
  <si>
    <t>LAB 2</t>
  </si>
  <si>
    <t xml:space="preserve">ORDEN </t>
  </si>
  <si>
    <t>COFRÉ WILLIAMS</t>
  </si>
  <si>
    <t>POBLETE EDUARDO CC</t>
  </si>
  <si>
    <t>SEPÚLVEDA GARABITO OSCAR SO</t>
  </si>
  <si>
    <t>FILOSOFÍA</t>
  </si>
  <si>
    <t>BIERWIRTH PATRON BAHÍA   (ForNaval)</t>
  </si>
  <si>
    <t>NN SIST DE ARMAS</t>
  </si>
  <si>
    <t>_</t>
  </si>
  <si>
    <t>NN</t>
  </si>
  <si>
    <t>WELDT JORGE</t>
  </si>
  <si>
    <t>LENGUA CASTELLANA</t>
  </si>
  <si>
    <t>PSICOLOGÍA, FILO, ÉTICA Y MORAL</t>
  </si>
  <si>
    <t>FÍSICA Y ELECTRO</t>
  </si>
  <si>
    <t>MATEMÁTICAS Y HERR TEC</t>
  </si>
  <si>
    <t>MOD DE SIST</t>
  </si>
  <si>
    <t>FORMACIÓN NAVAL, NÁUTICA Y SEGURIDAD</t>
  </si>
  <si>
    <t>OP NAVALES, NAVEGACIÓN, METEO</t>
  </si>
  <si>
    <t>ESPECIALIDAD IM</t>
  </si>
  <si>
    <t>ESPECIALIDAD AB</t>
  </si>
  <si>
    <t>ESPECIALIDAD LT</t>
  </si>
  <si>
    <t xml:space="preserve">JEFE FH </t>
  </si>
  <si>
    <t>FACULTAD HUMÍSTICA</t>
  </si>
  <si>
    <t>JEFE CB</t>
  </si>
  <si>
    <t>JEFE FP</t>
  </si>
  <si>
    <t>FACULTAD CIENCIAS BÁSICAS Y APLICADAS</t>
  </si>
  <si>
    <t>FACULTAD FORMACIÓN PROFESIONAL</t>
  </si>
  <si>
    <t>GARRIDO MATÍAS</t>
  </si>
  <si>
    <t>SEM1</t>
  </si>
  <si>
    <t>LAB1</t>
  </si>
  <si>
    <t>SEM 2</t>
  </si>
  <si>
    <t>LAB2</t>
  </si>
  <si>
    <t>CIRCULO</t>
  </si>
  <si>
    <t>CONSULTORIAS</t>
  </si>
  <si>
    <t>OFICIAL DE DIVISIÓN Mando</t>
  </si>
  <si>
    <t>OFDIV 1 Sist Armas</t>
  </si>
  <si>
    <t xml:space="preserve">OFDIV 2 Siste Armas </t>
  </si>
  <si>
    <t>ASESOR DOCENTE AC</t>
  </si>
  <si>
    <t xml:space="preserve">TORRES JULIO </t>
  </si>
  <si>
    <t xml:space="preserve">PÉREZ PATRICIO SO </t>
  </si>
  <si>
    <t>CASTRO JUAN PABLO  CN</t>
  </si>
  <si>
    <t xml:space="preserve">DE LA BARRERA FRANCISCO </t>
  </si>
  <si>
    <t xml:space="preserve">PUENTES MÓNICA </t>
  </si>
  <si>
    <t xml:space="preserve">GARRIDO MATÍAS </t>
  </si>
  <si>
    <t xml:space="preserve">NUÑEZ MIGUEL </t>
  </si>
  <si>
    <t xml:space="preserve">RAUCH ALFRED  </t>
  </si>
  <si>
    <t>VALDIVIA GERALD S1 (BUCEO)</t>
  </si>
  <si>
    <t xml:space="preserve">DONOSO  RODRIGO </t>
  </si>
  <si>
    <t>SUELDO BRUTO MENSUAL
2025</t>
  </si>
  <si>
    <t>ALTAMIRANO MARTA</t>
  </si>
  <si>
    <t>UAC</t>
  </si>
  <si>
    <t>MONTECINO ULE MARCO</t>
  </si>
  <si>
    <t>OLGUIN MERCADO ANIBAL</t>
  </si>
  <si>
    <t>AÑO ACADÉMICO  2026</t>
  </si>
  <si>
    <t>SISTEMAS DE ARMAS   (JC. CC Teichelmann)</t>
  </si>
  <si>
    <t>SORO, CRISTIAN CC</t>
  </si>
  <si>
    <t>JOFRÉ, LEONARDO T1</t>
  </si>
  <si>
    <t>TEICHELMANN CC</t>
  </si>
  <si>
    <t>CARGA 2026</t>
  </si>
  <si>
    <t>NAVEGACIÓN Y METEOROLOGÍA   (JC. PC. M. Coloma)</t>
  </si>
  <si>
    <t>PENDIENTE</t>
  </si>
  <si>
    <t>NAVEGACIÓN COSTERA I</t>
  </si>
  <si>
    <t>PLANIFICACIÓN Y OPERACIONES NAVALES  (JC. PC. M. Coloma)</t>
  </si>
  <si>
    <t>NAVEG Y OPS  NAVALES</t>
  </si>
  <si>
    <t>PC ALBERTO GARCÍA</t>
  </si>
  <si>
    <t>FUNDAM. DE ESTABILIDAD Y ESTIBA</t>
  </si>
  <si>
    <t>SISTEMAS DE INGENIERÍA LT.</t>
  </si>
  <si>
    <t>QUEZADA IGNACIO T1</t>
  </si>
  <si>
    <r>
      <rPr>
        <sz val="12"/>
        <rFont val="Arial"/>
        <family val="2"/>
      </rPr>
      <t>SISTEMAS NAVALES</t>
    </r>
    <r>
      <rPr>
        <b/>
        <sz val="12"/>
        <rFont val="Arial"/>
        <family val="2"/>
      </rPr>
      <t xml:space="preserve"> (</t>
    </r>
    <r>
      <rPr>
        <sz val="12"/>
        <rFont val="Arial"/>
        <family val="2"/>
      </rPr>
      <t>ARMAS</t>
    </r>
    <r>
      <rPr>
        <b/>
        <sz val="12"/>
        <rFont val="Arial"/>
        <family val="2"/>
      </rPr>
      <t xml:space="preserve"> </t>
    </r>
    <r>
      <rPr>
        <sz val="12"/>
        <rFont val="Arial"/>
        <family val="2"/>
      </rPr>
      <t>/ ING.)</t>
    </r>
  </si>
  <si>
    <t>PC HECTOR GUNDLACH</t>
  </si>
  <si>
    <t>4do EJ</t>
  </si>
  <si>
    <t>4ro EJ</t>
  </si>
  <si>
    <t>4to EJ</t>
  </si>
  <si>
    <t>ECONOMÍA</t>
  </si>
  <si>
    <t>PC JUAN SIELFELD</t>
  </si>
  <si>
    <t>TÁCTICA I</t>
  </si>
  <si>
    <t>FUNCIONES DE COMBATE</t>
  </si>
  <si>
    <t>TÁCTICA II</t>
  </si>
  <si>
    <t>CCC I</t>
  </si>
  <si>
    <t>PC CAMPOS</t>
  </si>
  <si>
    <t>FUNDAM. OPERAC. DE ESTABILIZACIÓN</t>
  </si>
  <si>
    <t>ROSENKRANZ CN IM</t>
  </si>
  <si>
    <t>HIST. MILITAR Y TEORÍA DE LA GUERRA</t>
  </si>
  <si>
    <t>CCC I (T)</t>
  </si>
  <si>
    <t>PC JARA</t>
  </si>
  <si>
    <t>TÁCTICA ANFIBIA</t>
  </si>
  <si>
    <t>V D WETH Y SIELFELD JUAN</t>
  </si>
  <si>
    <t>JC. PC. CARLOS VIDAL</t>
  </si>
  <si>
    <t xml:space="preserve">ADM. LOGÍSTICA DEL MATERIAL  </t>
  </si>
  <si>
    <t>ABASTECIMIENTO</t>
  </si>
  <si>
    <t>VILLABLANCA T1 AB</t>
  </si>
  <si>
    <t>CONTABILIDAD</t>
  </si>
  <si>
    <t xml:space="preserve">INVESTIGACIÓN DE OPERACIONES  </t>
  </si>
  <si>
    <t>BASTIDAS CC CENTARM</t>
  </si>
  <si>
    <t>FUNDAMENTOS DE ECONOMÍA</t>
  </si>
  <si>
    <t>INVESTIGACIÓN DE OPERACIONES (T)</t>
  </si>
  <si>
    <t>MELKONIAN CC AB</t>
  </si>
  <si>
    <t>PC MUNITA</t>
  </si>
  <si>
    <t xml:space="preserve">LEGISLACIÓN MARÍTIMA </t>
  </si>
  <si>
    <t>POLICIA MARÍTIMA I</t>
  </si>
  <si>
    <t xml:space="preserve">OF DIRSOMAR 1 </t>
  </si>
  <si>
    <t>OF DGTM</t>
  </si>
  <si>
    <t>OPERACIONES MARÍTIMAS</t>
  </si>
  <si>
    <t xml:space="preserve">BUCAREY FRANCIS </t>
  </si>
  <si>
    <t>ARMAMENTO POLICIAL</t>
  </si>
  <si>
    <t>INSTRUCTOR GRI</t>
  </si>
  <si>
    <t>Era BAROS=F17</t>
  </si>
  <si>
    <t>INT MARÍTIMOS Y DESARROLLO SUSTENTABLE (T)</t>
  </si>
  <si>
    <t>DEFENSA PERSONAL</t>
  </si>
  <si>
    <t>OPERACIONES MARÍTIMAS (T)</t>
  </si>
  <si>
    <t>POLICÍA MARÍTIMA (T)</t>
  </si>
  <si>
    <t>BAROS</t>
  </si>
  <si>
    <t>CIENCIAS SOCIALES</t>
  </si>
  <si>
    <t>GEOGRAFÍA MARÍTIMA E HISTORIA DE LA CULTURA .1</t>
  </si>
  <si>
    <t>GEOGRAFÍA MARÍTIMA E HISTORIA DE LA CULTURA .2</t>
  </si>
  <si>
    <t>CHILE: HISTORIA Y SOBERANÍA</t>
  </si>
  <si>
    <t>2do IM</t>
  </si>
  <si>
    <t>I</t>
  </si>
  <si>
    <t>3ro EJ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</si>
  <si>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</si>
  <si>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ANÁLISIS DE LA REALIDAD NACIONAL E INTERNACIONAL </t>
  </si>
  <si>
    <t>ANÁLISIS DE LA REALIDAD NACIONAL E INTERNACIONAL</t>
  </si>
  <si>
    <t>4to OM</t>
  </si>
  <si>
    <t xml:space="preserve">PROFESOR
</t>
  </si>
  <si>
    <t xml:space="preserve">DERECHO </t>
  </si>
  <si>
    <t xml:space="preserve">DERECHO  </t>
  </si>
  <si>
    <t>3er AB</t>
  </si>
  <si>
    <t>ED CÍVICA</t>
  </si>
  <si>
    <t>AÑO ACADÉMICO  2023</t>
  </si>
  <si>
    <t xml:space="preserve">FILOSOFÍA, ÉTICA Y MORAL </t>
  </si>
  <si>
    <t>FILOSOFÍA, ÉTICA Y MORAL .1</t>
  </si>
  <si>
    <t>FILOSOFÍA, ÉTICA Y MORAL .2</t>
  </si>
  <si>
    <t>FUNDAMENTOS ÉTICOS DEL MANDO</t>
  </si>
  <si>
    <t xml:space="preserve">P. MUÑOZ JAIME </t>
  </si>
  <si>
    <t>PSICOLOGÍA APLICADA AL MANDO A</t>
  </si>
  <si>
    <t>PSICOLOGÍA APLICADA AL MANDO</t>
  </si>
  <si>
    <t xml:space="preserve">2do IM </t>
  </si>
  <si>
    <t>PSICOLOGÍA APLICADA AL MANDO IM</t>
  </si>
  <si>
    <t xml:space="preserve">4to OM </t>
  </si>
  <si>
    <t xml:space="preserve">LENGUA CASTELLANA </t>
  </si>
  <si>
    <t>ESCRITURA, ORALIDAD Y ARGUMENTACIÓN</t>
  </si>
  <si>
    <t>2do EJ</t>
  </si>
  <si>
    <t>HABILIDADES LINGÜÍSTICAS</t>
  </si>
  <si>
    <t>MIGUEL NUÑEZ</t>
  </si>
  <si>
    <t>ESTRATEGIAS DE APRENDIZAJE</t>
  </si>
  <si>
    <t>NN EDUCACION FISICA (NATACION)</t>
  </si>
  <si>
    <t>PINO MAKARENA</t>
  </si>
  <si>
    <t>MELKONIAN CRISTOBAL</t>
  </si>
  <si>
    <t>SORO CRISTIAN (CC)</t>
  </si>
  <si>
    <t>TEICHELMANN (CC)</t>
  </si>
  <si>
    <t>JOFRE LEONARDO (T1)</t>
  </si>
  <si>
    <t>NN NAVEGACION COSTERA</t>
  </si>
  <si>
    <t>QUEZADA (T1)</t>
  </si>
  <si>
    <t>PIZARRO  (T1)</t>
  </si>
  <si>
    <t>ROSENCKANZ (CN IM)</t>
  </si>
  <si>
    <t>VILLABLANCA (T1 AB)</t>
  </si>
  <si>
    <t>NN GRI</t>
  </si>
  <si>
    <t>NN OF DIRSOMAR</t>
  </si>
  <si>
    <t>HENRIQUEZ MILAN PAC</t>
  </si>
  <si>
    <t>NN FILOSOFIA (CAPELLAN???)</t>
  </si>
  <si>
    <t>FUNDAMENTOS DE CÁLCULO .1</t>
  </si>
  <si>
    <t>FUNDAMENTOS DE CÁLCULO .2</t>
  </si>
  <si>
    <t>MATEMÁTICAS II   .1</t>
  </si>
  <si>
    <t>MATEMÁTICAS II   .2</t>
  </si>
  <si>
    <t>MATEMÁTICAS II AB  .1</t>
  </si>
  <si>
    <t>MATEMÁTICAS II AB  .2</t>
  </si>
  <si>
    <t xml:space="preserve">MATEMÁTICAS II IM .1 Mod </t>
  </si>
  <si>
    <t xml:space="preserve">2do IM  </t>
  </si>
  <si>
    <t xml:space="preserve">MATEMÁTICAS II IM .2 </t>
  </si>
  <si>
    <t>MATEMÁTICAS III .1</t>
  </si>
  <si>
    <t>MATEMÁTICAS III .2</t>
  </si>
  <si>
    <t xml:space="preserve">                      </t>
  </si>
  <si>
    <t>MATEMÁTICAS III AB .1</t>
  </si>
  <si>
    <t>MATEMÁTICAS III AB .2</t>
  </si>
  <si>
    <t>MATEMÁTICAS IV  1.</t>
  </si>
  <si>
    <t>MATEMÁTICAS IV  2.</t>
  </si>
  <si>
    <t>PROMEDIO 2026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</si>
  <si>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</si>
  <si>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FÍSICA Y ELECTROTECNIA</t>
  </si>
  <si>
    <t>FÍSICA I</t>
  </si>
  <si>
    <t>RÍOS PACHECO, NELSON</t>
  </si>
  <si>
    <t xml:space="preserve">LABORATORIO FÍSICA I </t>
  </si>
  <si>
    <t>ARANCIBIA BACELLI DAMARIS</t>
  </si>
  <si>
    <t>JAIME FUENZALIDA, HECTOR</t>
  </si>
  <si>
    <t>LABORATORIO FÍSICA I</t>
  </si>
  <si>
    <t>GARRIDO PEDRERO, MATÍAS</t>
  </si>
  <si>
    <t>FÍSICA II .1</t>
  </si>
  <si>
    <t>LABORATORIO FÍSICA II .1</t>
  </si>
  <si>
    <t>FÍSICA II .2</t>
  </si>
  <si>
    <t>LABORATORIO FÍSICA II .2</t>
  </si>
  <si>
    <t>FÍSICA II IM .1 Mod</t>
  </si>
  <si>
    <t>LABORATORIO FÍSICA II IM .1 Mod</t>
  </si>
  <si>
    <t>FÍSICA II IM .2</t>
  </si>
  <si>
    <t>LABORATORIO FÍSICA II IM .2</t>
  </si>
  <si>
    <t>FÍSICA II LT</t>
  </si>
  <si>
    <t>LABORATORIO FÍSICA II LT</t>
  </si>
  <si>
    <t>FÍSICA III .1</t>
  </si>
  <si>
    <t>LABORATORIO FÍSICA III .1</t>
  </si>
  <si>
    <t>FÍSICA III .2</t>
  </si>
  <si>
    <t>LABORATORIO FÍSICA III .2</t>
  </si>
  <si>
    <t>FÍSICA III</t>
  </si>
  <si>
    <t>LABORATORIO FÍSICA III</t>
  </si>
  <si>
    <t>ELECTROTECNIA</t>
  </si>
  <si>
    <t>ELECTROTECNIA IM</t>
  </si>
  <si>
    <t>LABORATORIO ELECTROTECNIA IM</t>
  </si>
  <si>
    <t>4to A</t>
  </si>
  <si>
    <t xml:space="preserve">LABORATORIO ELECTROTECNIA </t>
  </si>
  <si>
    <t>4to B</t>
  </si>
  <si>
    <t xml:space="preserve">4to C </t>
  </si>
  <si>
    <t>QUÍMICA APLICADA .1</t>
  </si>
  <si>
    <t>LABORATORIO QUÍMICA APLICADA .1</t>
  </si>
  <si>
    <t>QUÍMICA APLICADA .2</t>
  </si>
  <si>
    <t>LABORATORIO QUÍMICA APLICADA .2</t>
  </si>
  <si>
    <t>QUÍMICA APLICADA IM .1</t>
  </si>
  <si>
    <t>LABORATORIO QUÍMICA APLICADA IM .1</t>
  </si>
  <si>
    <t>QUÍMICA APLICADA IM .2</t>
  </si>
  <si>
    <t>LABORATORIO QUÍMICA APLICADA IM .2</t>
  </si>
  <si>
    <t>QUÍMICA Y MERCANCÍA PELIGROSA  LT</t>
  </si>
  <si>
    <t>LABORATORIO QUÍMICA APLICADA LT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</si>
  <si>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</si>
  <si>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NN OF DGTM</t>
  </si>
  <si>
    <t>NN DEFENSA PERSONAL</t>
  </si>
  <si>
    <t>RAMOS CHANDIA (CF CAPSVALPO)</t>
  </si>
  <si>
    <t xml:space="preserve">CIENCIAS SOCIALES </t>
  </si>
  <si>
    <t>3ro  Ej</t>
  </si>
  <si>
    <t>HISTORIA NAVAL APLICADA .1</t>
  </si>
  <si>
    <t>QUIROGA CESAR</t>
  </si>
  <si>
    <t>HISTORIA NAVAL APLICADA .2</t>
  </si>
  <si>
    <t>RAMOS CARLOS</t>
  </si>
  <si>
    <t>HISTORIA NAVAL APLICADA IM .1</t>
  </si>
  <si>
    <t>HISTORIA NAVAL APLICADA IM .2</t>
  </si>
  <si>
    <t>HUIDOBRO  JAVIER</t>
  </si>
  <si>
    <t>VON DER BETH RONALD</t>
  </si>
  <si>
    <t xml:space="preserve"> ÉTICA Y PROBUDAD</t>
  </si>
  <si>
    <t>3ro</t>
  </si>
  <si>
    <t>FILOSOFIA, ETICA Y PROBIDAD</t>
  </si>
  <si>
    <t>2do Ej</t>
  </si>
  <si>
    <t>MANDO Y LIDERAZGO I</t>
  </si>
  <si>
    <t>MANDO Y LIDERAZGO I .2</t>
  </si>
  <si>
    <t>MANDO Y LIDERAZGO I .1</t>
  </si>
  <si>
    <t xml:space="preserve">MANDO Y LIDERAZGO II </t>
  </si>
  <si>
    <t>OFICIAL ESCUELA MANDO</t>
  </si>
  <si>
    <t>HUIDOBRO JAVIER</t>
  </si>
  <si>
    <t>VON DER WETH RONALD</t>
  </si>
  <si>
    <t>NN MANDO</t>
  </si>
  <si>
    <t>Unidad Temática</t>
  </si>
  <si>
    <t xml:space="preserve">FORMACIÓN NAVAL </t>
  </si>
  <si>
    <t>PAC SO SEPULVEDA</t>
  </si>
  <si>
    <t>BUCEO</t>
  </si>
  <si>
    <t>TIRO</t>
  </si>
  <si>
    <t>Patrón Deportivo Bahía</t>
  </si>
  <si>
    <t>PC F GONZALEZ</t>
  </si>
  <si>
    <t xml:space="preserve">METEOROLOGÍA </t>
  </si>
  <si>
    <t>4to    AB</t>
  </si>
  <si>
    <t>Defensa personal</t>
  </si>
  <si>
    <t>INSTRUCTOR DEF PERS (1)</t>
  </si>
  <si>
    <t xml:space="preserve">3ro  AB </t>
  </si>
  <si>
    <t>OF. ESCUELA</t>
  </si>
  <si>
    <t>REGLAMENTACION</t>
  </si>
  <si>
    <t>2do   LT</t>
  </si>
  <si>
    <t>MALDONADO VALDES GONZALO</t>
  </si>
  <si>
    <t>2do  LT</t>
  </si>
  <si>
    <t>2do   AB</t>
  </si>
  <si>
    <t>T1 HERRERA</t>
  </si>
  <si>
    <t>3ro   IM</t>
  </si>
  <si>
    <t>INSTRUCTOR DEF PERS (2)</t>
  </si>
  <si>
    <t>PAC SO DONOSO</t>
  </si>
  <si>
    <t>3ro   LT</t>
  </si>
  <si>
    <t>LIDERAZGO</t>
  </si>
  <si>
    <t>OF DIV 4</t>
  </si>
  <si>
    <t>OF DIV 2</t>
  </si>
  <si>
    <t>OF DIV 3</t>
  </si>
  <si>
    <t>4to    IM</t>
  </si>
  <si>
    <t>4to    LT</t>
  </si>
  <si>
    <t xml:space="preserve">1 Sem </t>
  </si>
  <si>
    <t>NN REGLAMENTACION</t>
  </si>
  <si>
    <t>HERRERA T1 (PARTIDA SALVATAJE)</t>
  </si>
  <si>
    <t>ca</t>
  </si>
  <si>
    <t>JC. CA GONZALO MALDONADO</t>
  </si>
  <si>
    <t>HENRÍQUEZ MILAN PAC</t>
  </si>
  <si>
    <t>Curso Nuevo</t>
  </si>
  <si>
    <t>QUIROGA</t>
  </si>
  <si>
    <t>FUNDAMENTOS NAVALES</t>
  </si>
  <si>
    <t>OF. ESCUELA FUND 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</si>
</sst>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€&quot;_-;\-* #,##0.00\ &quot;€&quot;_-;_-* &quot;-&quot;??\ &quot;€&quot;_-;_-@_-"/>
    <numFmt numFmtId="165" formatCode="_-[$$-340A]\ * #,##0_-;\-[$$-340A]\ * #,##0_-;_-[$$-340A]\ * &quot;-&quot;??_-;_-@_-"/>
    <numFmt numFmtId="166" formatCode="&quot;$&quot;\ #,##0"/>
  </numFmts>
  <fonts count="101" x14ac:knownFonts="1">
    <font>
      <sz val="10"/>
      <name val="Arial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indexed="23"/>
      <name val="Arial"/>
      <family val="2"/>
    </font>
    <font>
      <sz val="9"/>
      <color indexed="55"/>
      <name val="Arial"/>
      <family val="2"/>
    </font>
    <font>
      <sz val="10"/>
      <color indexed="10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color indexed="10"/>
      <name val="Arial"/>
      <family val="2"/>
    </font>
    <font>
      <b/>
      <sz val="9"/>
      <color indexed="14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10"/>
      <color theme="1" tint="0.499984740745262"/>
      <name val="Arial"/>
      <family val="2"/>
    </font>
    <font>
      <b/>
      <sz val="10"/>
      <color theme="9" tint="-0.249977111117893"/>
      <name val="Arial"/>
      <family val="2"/>
    </font>
    <font>
      <sz val="8"/>
      <color theme="0"/>
      <name val="Arial"/>
      <family val="2"/>
    </font>
    <font>
      <sz val="11"/>
      <color theme="0"/>
      <name val="Arial"/>
      <family val="2"/>
    </font>
    <font>
      <sz val="10"/>
      <color theme="1"/>
      <name val="Calibri"/>
      <family val="2"/>
      <scheme val="minor"/>
    </font>
    <font>
      <b/>
      <sz val="8"/>
      <color theme="0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8"/>
      <color rgb="FFFF0000"/>
      <name val="Arial"/>
      <family val="2"/>
    </font>
    <font>
      <b/>
      <sz val="10"/>
      <color theme="1" tint="0.499984740745262"/>
      <name val="Arial"/>
      <family val="2"/>
    </font>
    <font>
      <b/>
      <sz val="12"/>
      <color theme="0"/>
      <name val="Arial"/>
      <family val="2"/>
    </font>
    <font>
      <sz val="8"/>
      <name val="Arial Narrow"/>
      <family val="2"/>
    </font>
    <font>
      <i/>
      <sz val="8"/>
      <name val="Arial"/>
      <family val="2"/>
    </font>
    <font>
      <sz val="7"/>
      <name val="Arial"/>
      <family val="2"/>
    </font>
    <font>
      <sz val="11"/>
      <color rgb="FFFF0000"/>
      <name val="Arial"/>
      <family val="2"/>
    </font>
    <font>
      <sz val="10"/>
      <color theme="0" tint="-0.499984740745262"/>
      <name val="Arial"/>
      <family val="2"/>
    </font>
    <font>
      <sz val="12"/>
      <color theme="1" tint="0.499984740745262"/>
      <name val="Arial"/>
      <family val="2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10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8"/>
      <color theme="1"/>
      <name val="Arial"/>
      <family val="2"/>
    </font>
    <font>
      <sz val="6"/>
      <color theme="1"/>
      <name val="Arial"/>
      <family val="2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12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sz val="12"/>
      <color theme="0"/>
      <name val="Arial"/>
      <family val="2"/>
    </font>
    <font>
      <b/>
      <sz val="12"/>
      <color theme="0" tint="-0.499984740745262"/>
      <name val="Arial"/>
      <family val="2"/>
    </font>
    <font>
      <b/>
      <sz val="11"/>
      <color theme="1"/>
      <name val="Arial"/>
      <family val="2"/>
    </font>
    <font>
      <sz val="11"/>
      <color theme="1" tint="0.499984740745262"/>
      <name val="Arial"/>
      <family val="2"/>
    </font>
    <font>
      <b/>
      <sz val="12"/>
      <color rgb="FF00B05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 tint="0.499984740745262"/>
      <name val="Arial"/>
      <family val="2"/>
    </font>
    <font>
      <sz val="11"/>
      <color rgb="FF0000FF"/>
      <name val="Arial"/>
      <family val="2"/>
    </font>
    <font>
      <sz val="11"/>
      <color indexed="10"/>
      <name val="Arial"/>
      <family val="2"/>
    </font>
    <font>
      <sz val="9"/>
      <color theme="0"/>
      <name val="Arial"/>
      <family val="2"/>
    </font>
    <font>
      <b/>
      <sz val="10"/>
      <color indexed="10"/>
      <name val="Arial"/>
      <family val="2"/>
    </font>
    <font>
      <b/>
      <sz val="12"/>
      <color rgb="FF7030A0"/>
      <name val="Arial"/>
      <family val="2"/>
    </font>
    <font>
      <sz val="12"/>
      <color rgb="FF00B050"/>
      <name val="Arial"/>
      <family val="2"/>
    </font>
    <font>
      <b/>
      <sz val="12"/>
      <color rgb="FFE36C09"/>
      <name val="Arial"/>
      <family val="2"/>
    </font>
    <font>
      <b/>
      <sz val="12"/>
      <color rgb="FF548DD4"/>
      <name val="Arial"/>
      <family val="2"/>
    </font>
    <font>
      <sz val="14"/>
      <name val="Arial"/>
      <family val="2"/>
    </font>
    <font>
      <sz val="10"/>
      <color indexed="22"/>
      <name val="Arial"/>
      <family val="2"/>
    </font>
    <font>
      <b/>
      <sz val="10"/>
      <color rgb="FF00B050"/>
      <name val="Arial"/>
      <family val="2"/>
    </font>
    <font>
      <b/>
      <sz val="12"/>
      <color theme="6" tint="-0.499984740745262"/>
      <name val="Arial"/>
      <family val="2"/>
    </font>
    <font>
      <b/>
      <sz val="16"/>
      <name val="Arial"/>
      <family val="2"/>
    </font>
    <font>
      <b/>
      <sz val="11"/>
      <color rgb="FF0000FF"/>
      <name val="Arial"/>
      <family val="2"/>
    </font>
    <font>
      <sz val="12"/>
      <color indexed="81"/>
      <name val="Tahoma"/>
      <family val="2"/>
    </font>
    <font>
      <sz val="10"/>
      <color rgb="FF00B050"/>
      <name val="Arial"/>
      <family val="2"/>
    </font>
    <font>
      <sz val="11"/>
      <color theme="0" tint="-0.499984740745262"/>
      <name val="Arial"/>
      <family val="2"/>
    </font>
    <font>
      <sz val="10"/>
      <color rgb="FF000000"/>
      <name val="Calibri"/>
      <family val="2"/>
      <scheme val="minor"/>
    </font>
    <font>
      <b/>
      <sz val="11"/>
      <color theme="0"/>
      <name val="Arial"/>
      <family val="2"/>
    </font>
    <font>
      <sz val="14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DE3E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7FFF5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theme="1"/>
      </diagonal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1" fillId="0" borderId="0"/>
    <xf numFmtId="0" fontId="98" fillId="0" borderId="0"/>
  </cellStyleXfs>
  <cellXfs count="1469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6" borderId="7" xfId="0" applyFont="1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5" fillId="6" borderId="9" xfId="0" applyFont="1" applyFill="1" applyBorder="1" applyAlignment="1">
      <alignment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5" fillId="13" borderId="14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26" fillId="14" borderId="14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10" borderId="10" xfId="0" applyFill="1" applyBorder="1" applyAlignment="1">
      <alignment horizontal="center" vertical="center"/>
    </xf>
    <xf numFmtId="0" fontId="28" fillId="10" borderId="22" xfId="0" applyFont="1" applyFill="1" applyBorder="1" applyAlignment="1">
      <alignment horizontal="justify" vertical="center" wrapText="1"/>
    </xf>
    <xf numFmtId="0" fontId="26" fillId="15" borderId="17" xfId="0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8" fillId="16" borderId="10" xfId="0" applyFont="1" applyFill="1" applyBorder="1" applyAlignment="1">
      <alignment horizontal="center" vertical="center" wrapText="1"/>
    </xf>
    <xf numFmtId="0" fontId="28" fillId="16" borderId="22" xfId="0" applyFont="1" applyFill="1" applyBorder="1" applyAlignment="1">
      <alignment horizontal="center" vertical="center" wrapText="1"/>
    </xf>
    <xf numFmtId="0" fontId="26" fillId="15" borderId="23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0" fillId="17" borderId="22" xfId="0" applyFill="1" applyBorder="1" applyAlignment="1">
      <alignment horizontal="center" vertical="center"/>
    </xf>
    <xf numFmtId="0" fontId="28" fillId="17" borderId="22" xfId="0" applyFont="1" applyFill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17" borderId="24" xfId="0" applyFill="1" applyBorder="1" applyAlignment="1">
      <alignment horizontal="center" vertical="center"/>
    </xf>
    <xf numFmtId="0" fontId="28" fillId="17" borderId="24" xfId="0" applyFont="1" applyFill="1" applyBorder="1" applyAlignment="1">
      <alignment horizontal="center" vertical="center" wrapText="1"/>
    </xf>
    <xf numFmtId="0" fontId="26" fillId="15" borderId="19" xfId="0" applyFont="1" applyFill="1" applyBorder="1" applyAlignment="1">
      <alignment horizontal="center" vertical="center"/>
    </xf>
    <xf numFmtId="0" fontId="26" fillId="15" borderId="15" xfId="0" applyFont="1" applyFill="1" applyBorder="1" applyAlignment="1">
      <alignment horizontal="center" vertical="center"/>
    </xf>
    <xf numFmtId="0" fontId="26" fillId="15" borderId="25" xfId="0" applyFont="1" applyFill="1" applyBorder="1" applyAlignment="1">
      <alignment horizontal="center" vertical="center"/>
    </xf>
    <xf numFmtId="0" fontId="26" fillId="15" borderId="14" xfId="0" applyFont="1" applyFill="1" applyBorder="1" applyAlignment="1">
      <alignment horizontal="center" vertical="center"/>
    </xf>
    <xf numFmtId="0" fontId="26" fillId="8" borderId="14" xfId="0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left" vertical="center"/>
    </xf>
    <xf numFmtId="165" fontId="8" fillId="12" borderId="1" xfId="0" applyNumberFormat="1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0" fillId="0" borderId="0" xfId="0" applyProtection="1">
      <protection locked="0"/>
    </xf>
    <xf numFmtId="1" fontId="8" fillId="0" borderId="1" xfId="0" applyNumberFormat="1" applyFont="1" applyBorder="1" applyAlignment="1" applyProtection="1">
      <alignment horizontal="right"/>
      <protection locked="0"/>
    </xf>
    <xf numFmtId="165" fontId="8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1" applyNumberFormat="1" applyFont="1" applyAlignment="1" applyProtection="1">
      <alignment horizontal="center"/>
      <protection locked="0"/>
    </xf>
    <xf numFmtId="165" fontId="0" fillId="0" borderId="1" xfId="0" applyNumberFormat="1" applyBorder="1"/>
    <xf numFmtId="0" fontId="5" fillId="0" borderId="0" xfId="0" applyFont="1" applyAlignment="1">
      <alignment horizont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vertical="center"/>
      <protection locked="0"/>
    </xf>
    <xf numFmtId="0" fontId="5" fillId="1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" fillId="12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0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5" fillId="0" borderId="0" xfId="0" applyFont="1" applyProtection="1">
      <protection locked="0"/>
    </xf>
    <xf numFmtId="0" fontId="8" fillId="0" borderId="0" xfId="0" applyFont="1" applyAlignment="1" applyProtection="1">
      <alignment horizontal="left" indent="1"/>
      <protection locked="0"/>
    </xf>
    <xf numFmtId="0" fontId="14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 indent="2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32" fillId="0" borderId="0" xfId="0" applyFont="1" applyAlignment="1">
      <alignment horizontal="center" vertical="center"/>
    </xf>
    <xf numFmtId="0" fontId="3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32" fillId="0" borderId="0" xfId="0" applyFont="1" applyAlignment="1">
      <alignment vertical="center"/>
    </xf>
    <xf numFmtId="0" fontId="32" fillId="0" borderId="0" xfId="0" applyFont="1"/>
    <xf numFmtId="0" fontId="0" fillId="0" borderId="0" xfId="0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4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 applyProtection="1">
      <alignment wrapText="1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8" fillId="0" borderId="0" xfId="0" applyFont="1" applyProtection="1">
      <protection locked="0"/>
    </xf>
    <xf numFmtId="0" fontId="0" fillId="4" borderId="0" xfId="0" applyFill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3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30" fillId="0" borderId="0" xfId="0" applyFont="1" applyProtection="1">
      <protection locked="0"/>
    </xf>
    <xf numFmtId="0" fontId="30" fillId="0" borderId="0" xfId="0" applyFont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vertical="center"/>
      <protection locked="0"/>
    </xf>
    <xf numFmtId="0" fontId="32" fillId="0" borderId="0" xfId="0" applyFont="1" applyProtection="1">
      <protection locked="0"/>
    </xf>
    <xf numFmtId="0" fontId="8" fillId="0" borderId="0" xfId="0" applyFont="1" applyAlignment="1">
      <alignment horizontal="left" indent="1"/>
    </xf>
    <xf numFmtId="0" fontId="6" fillId="0" borderId="0" xfId="0" applyFont="1"/>
    <xf numFmtId="0" fontId="12" fillId="0" borderId="1" xfId="0" applyFont="1" applyBorder="1" applyAlignment="1">
      <alignment horizontal="center" vertical="center"/>
    </xf>
    <xf numFmtId="0" fontId="31" fillId="12" borderId="17" xfId="0" applyFont="1" applyFill="1" applyBorder="1" applyAlignment="1" applyProtection="1">
      <alignment horizontal="center" vertical="center"/>
      <protection locked="0"/>
    </xf>
    <xf numFmtId="0" fontId="31" fillId="12" borderId="2" xfId="0" applyFont="1" applyFill="1" applyBorder="1" applyAlignment="1" applyProtection="1">
      <alignment horizontal="center" vertical="center"/>
      <protection locked="0"/>
    </xf>
    <xf numFmtId="0" fontId="38" fillId="12" borderId="2" xfId="0" applyFont="1" applyFill="1" applyBorder="1" applyAlignment="1" applyProtection="1">
      <alignment horizontal="center" vertical="center"/>
      <protection locked="0"/>
    </xf>
    <xf numFmtId="0" fontId="4" fillId="12" borderId="2" xfId="0" applyFont="1" applyFill="1" applyBorder="1" applyAlignment="1" applyProtection="1">
      <alignment horizontal="center" vertical="center"/>
      <protection locked="0"/>
    </xf>
    <xf numFmtId="0" fontId="5" fillId="12" borderId="0" xfId="0" applyFont="1" applyFill="1" applyAlignment="1">
      <alignment horizontal="center" vertical="center"/>
    </xf>
    <xf numFmtId="0" fontId="5" fillId="12" borderId="0" xfId="0" applyFont="1" applyFill="1" applyAlignment="1" applyProtection="1">
      <alignment horizontal="center" vertical="center"/>
      <protection locked="0"/>
    </xf>
    <xf numFmtId="0" fontId="32" fillId="0" borderId="0" xfId="0" quotePrefix="1" applyFont="1" applyAlignment="1">
      <alignment horizontal="center" vertical="center"/>
    </xf>
    <xf numFmtId="0" fontId="32" fillId="0" borderId="0" xfId="0" quotePrefix="1" applyFont="1" applyAlignment="1">
      <alignment horizontal="center"/>
    </xf>
    <xf numFmtId="0" fontId="5" fillId="12" borderId="5" xfId="0" quotePrefix="1" applyFont="1" applyFill="1" applyBorder="1" applyAlignment="1" applyProtection="1">
      <alignment horizontal="center" vertical="center"/>
      <protection locked="0"/>
    </xf>
    <xf numFmtId="0" fontId="32" fillId="12" borderId="0" xfId="0" applyFont="1" applyFill="1" applyAlignment="1">
      <alignment horizontal="center" vertical="center"/>
    </xf>
    <xf numFmtId="0" fontId="4" fillId="12" borderId="1" xfId="0" applyFont="1" applyFill="1" applyBorder="1" applyAlignment="1" applyProtection="1">
      <alignment horizontal="center" vertical="center"/>
      <protection locked="0"/>
    </xf>
    <xf numFmtId="0" fontId="4" fillId="12" borderId="21" xfId="0" applyFont="1" applyFill="1" applyBorder="1" applyAlignment="1" applyProtection="1">
      <alignment horizontal="center" vertical="center"/>
      <protection locked="0"/>
    </xf>
    <xf numFmtId="0" fontId="32" fillId="0" borderId="0" xfId="0" applyFont="1" applyAlignment="1">
      <alignment horizontal="left" indent="1"/>
    </xf>
    <xf numFmtId="0" fontId="31" fillId="12" borderId="0" xfId="0" applyFont="1" applyFill="1" applyAlignment="1">
      <alignment horizontal="center" vertical="center"/>
    </xf>
    <xf numFmtId="0" fontId="31" fillId="12" borderId="0" xfId="0" applyFont="1" applyFill="1" applyAlignment="1" applyProtection="1">
      <alignment horizontal="center" vertical="center"/>
      <protection locked="0"/>
    </xf>
    <xf numFmtId="0" fontId="30" fillId="0" borderId="0" xfId="0" applyFont="1"/>
    <xf numFmtId="0" fontId="30" fillId="0" borderId="0" xfId="0" applyFont="1" applyAlignment="1">
      <alignment vertical="center"/>
    </xf>
    <xf numFmtId="0" fontId="30" fillId="0" borderId="0" xfId="0" applyFont="1" applyAlignment="1">
      <alignment horizontal="left" indent="1"/>
    </xf>
    <xf numFmtId="0" fontId="4" fillId="12" borderId="12" xfId="0" applyFont="1" applyFill="1" applyBorder="1" applyAlignment="1" applyProtection="1">
      <alignment horizontal="center" vertical="center"/>
      <protection locked="0"/>
    </xf>
    <xf numFmtId="0" fontId="5" fillId="12" borderId="12" xfId="0" applyFont="1" applyFill="1" applyBorder="1" applyAlignment="1" applyProtection="1">
      <alignment horizontal="center" vertical="center"/>
      <protection locked="0"/>
    </xf>
    <xf numFmtId="0" fontId="23" fillId="12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23" fillId="0" borderId="0" xfId="0" applyFont="1" applyAlignment="1" applyProtection="1">
      <alignment horizontal="center" vertical="center"/>
      <protection locked="0"/>
    </xf>
    <xf numFmtId="0" fontId="30" fillId="0" borderId="0" xfId="0" applyFont="1" applyAlignment="1">
      <alignment horizontal="center"/>
    </xf>
    <xf numFmtId="0" fontId="0" fillId="0" borderId="1" xfId="0" applyBorder="1" applyAlignment="1" applyProtection="1">
      <alignment horizontal="left" vertical="center"/>
      <protection locked="0"/>
    </xf>
    <xf numFmtId="0" fontId="30" fillId="0" borderId="0" xfId="0" applyFont="1" applyAlignment="1">
      <alignment horizontal="center" vertical="center" wrapText="1"/>
    </xf>
    <xf numFmtId="0" fontId="1" fillId="0" borderId="0" xfId="0" applyFont="1"/>
    <xf numFmtId="0" fontId="12" fillId="0" borderId="0" xfId="0" applyFont="1" applyAlignment="1">
      <alignment vertical="center"/>
    </xf>
    <xf numFmtId="0" fontId="36" fillId="0" borderId="0" xfId="0" applyFont="1"/>
    <xf numFmtId="0" fontId="1" fillId="0" borderId="1" xfId="0" applyFont="1" applyBorder="1" applyAlignment="1" applyProtection="1">
      <alignment horizontal="left" vertical="center"/>
      <protection locked="0"/>
    </xf>
    <xf numFmtId="0" fontId="1" fillId="12" borderId="1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center"/>
    </xf>
    <xf numFmtId="0" fontId="39" fillId="0" borderId="0" xfId="0" applyFont="1" applyProtection="1">
      <protection locked="0"/>
    </xf>
    <xf numFmtId="0" fontId="7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3" fillId="0" borderId="4" xfId="0" applyFont="1" applyBorder="1" applyAlignment="1" applyProtection="1">
      <alignment horizontal="center" vertical="center"/>
      <protection locked="0"/>
    </xf>
    <xf numFmtId="0" fontId="1" fillId="0" borderId="40" xfId="0" applyFont="1" applyBorder="1" applyAlignment="1" applyProtection="1">
      <alignment horizontal="left" vertical="center"/>
      <protection locked="0"/>
    </xf>
    <xf numFmtId="0" fontId="12" fillId="12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48" fillId="0" borderId="4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left" indent="1"/>
    </xf>
    <xf numFmtId="0" fontId="31" fillId="0" borderId="0" xfId="0" applyFont="1" applyAlignment="1" applyProtection="1">
      <alignment horizontal="center"/>
      <protection locked="0"/>
    </xf>
    <xf numFmtId="0" fontId="31" fillId="0" borderId="0" xfId="0" applyFont="1" applyAlignment="1" applyProtection="1">
      <alignment vertical="center"/>
      <protection locked="0"/>
    </xf>
    <xf numFmtId="0" fontId="12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22" borderId="10" xfId="0" applyFont="1" applyFill="1" applyBorder="1" applyAlignment="1" applyProtection="1">
      <alignment horizontal="center" vertical="center"/>
      <protection locked="0"/>
    </xf>
    <xf numFmtId="0" fontId="5" fillId="22" borderId="0" xfId="0" applyFont="1" applyFill="1" applyAlignment="1" applyProtection="1">
      <alignment horizontal="center" vertical="center"/>
      <protection locked="0"/>
    </xf>
    <xf numFmtId="0" fontId="5" fillId="22" borderId="11" xfId="0" applyFont="1" applyFill="1" applyBorder="1" applyAlignment="1" applyProtection="1">
      <alignment horizontal="center" vertical="center"/>
      <protection locked="0"/>
    </xf>
    <xf numFmtId="0" fontId="5" fillId="22" borderId="7" xfId="0" applyFont="1" applyFill="1" applyBorder="1" applyAlignment="1" applyProtection="1">
      <alignment vertical="center"/>
      <protection locked="0"/>
    </xf>
    <xf numFmtId="0" fontId="0" fillId="22" borderId="8" xfId="0" applyFill="1" applyBorder="1" applyAlignment="1" applyProtection="1">
      <alignment vertical="center"/>
      <protection locked="0"/>
    </xf>
    <xf numFmtId="0" fontId="5" fillId="22" borderId="9" xfId="0" applyFont="1" applyFill="1" applyBorder="1" applyAlignment="1" applyProtection="1">
      <alignment vertical="center"/>
      <protection locked="0"/>
    </xf>
    <xf numFmtId="0" fontId="4" fillId="22" borderId="12" xfId="0" applyFont="1" applyFill="1" applyBorder="1" applyAlignment="1" applyProtection="1">
      <alignment horizontal="center" vertical="center"/>
      <protection locked="0"/>
    </xf>
    <xf numFmtId="0" fontId="12" fillId="12" borderId="1" xfId="0" applyFont="1" applyFill="1" applyBorder="1" applyAlignment="1" applyProtection="1">
      <alignment vertical="center"/>
      <protection locked="0"/>
    </xf>
    <xf numFmtId="0" fontId="54" fillId="0" borderId="0" xfId="0" applyFont="1" applyProtection="1">
      <protection locked="0"/>
    </xf>
    <xf numFmtId="0" fontId="55" fillId="0" borderId="0" xfId="0" applyFont="1" applyAlignment="1" applyProtection="1">
      <alignment horizontal="center"/>
      <protection locked="0"/>
    </xf>
    <xf numFmtId="0" fontId="55" fillId="0" borderId="0" xfId="0" applyFont="1" applyAlignment="1">
      <alignment horizontal="center"/>
    </xf>
    <xf numFmtId="0" fontId="54" fillId="0" borderId="0" xfId="0" applyFont="1"/>
    <xf numFmtId="0" fontId="55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left" indent="1"/>
    </xf>
    <xf numFmtId="0" fontId="56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4" fillId="0" borderId="0" xfId="0" applyFont="1" applyAlignment="1" applyProtection="1">
      <alignment vertical="center"/>
      <protection locked="0"/>
    </xf>
    <xf numFmtId="0" fontId="53" fillId="0" borderId="0" xfId="0" applyFont="1" applyAlignment="1">
      <alignment vertical="center"/>
    </xf>
    <xf numFmtId="0" fontId="53" fillId="0" borderId="0" xfId="0" applyFont="1"/>
    <xf numFmtId="0" fontId="53" fillId="0" borderId="0" xfId="0" applyFont="1" applyProtection="1">
      <protection locked="0"/>
    </xf>
    <xf numFmtId="0" fontId="30" fillId="19" borderId="1" xfId="0" applyFont="1" applyFill="1" applyBorder="1" applyAlignment="1" applyProtection="1">
      <alignment horizontal="center" vertical="center"/>
      <protection locked="0"/>
    </xf>
    <xf numFmtId="0" fontId="30" fillId="19" borderId="1" xfId="0" applyFont="1" applyFill="1" applyBorder="1" applyAlignment="1" applyProtection="1">
      <alignment vertical="center"/>
      <protection locked="0"/>
    </xf>
    <xf numFmtId="0" fontId="30" fillId="19" borderId="1" xfId="0" applyFont="1" applyFill="1" applyBorder="1" applyAlignment="1" applyProtection="1">
      <alignment horizontal="left" vertical="center"/>
      <protection locked="0"/>
    </xf>
    <xf numFmtId="0" fontId="30" fillId="19" borderId="2" xfId="0" applyFont="1" applyFill="1" applyBorder="1" applyAlignment="1" applyProtection="1">
      <alignment horizontal="center" vertical="center"/>
      <protection locked="0"/>
    </xf>
    <xf numFmtId="0" fontId="30" fillId="19" borderId="2" xfId="0" applyFont="1" applyFill="1" applyBorder="1" applyAlignment="1" applyProtection="1">
      <alignment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vertical="center"/>
      <protection locked="0"/>
    </xf>
    <xf numFmtId="0" fontId="30" fillId="19" borderId="1" xfId="0" quotePrefix="1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 applyProtection="1">
      <alignment horizontal="center" vertical="center"/>
      <protection locked="0"/>
    </xf>
    <xf numFmtId="0" fontId="47" fillId="0" borderId="0" xfId="0" applyFont="1"/>
    <xf numFmtId="0" fontId="39" fillId="0" borderId="0" xfId="0" applyFont="1"/>
    <xf numFmtId="0" fontId="51" fillId="0" borderId="0" xfId="0" applyFont="1" applyAlignment="1">
      <alignment horizontal="center" vertical="center" wrapText="1"/>
    </xf>
    <xf numFmtId="0" fontId="53" fillId="0" borderId="0" xfId="0" applyFont="1" applyAlignment="1" applyProtection="1">
      <alignment vertical="center"/>
      <protection locked="0"/>
    </xf>
    <xf numFmtId="0" fontId="52" fillId="0" borderId="0" xfId="0" applyFont="1" applyAlignment="1" applyProtection="1">
      <alignment horizontal="center" vertical="center"/>
      <protection locked="0"/>
    </xf>
    <xf numFmtId="0" fontId="52" fillId="0" borderId="1" xfId="0" applyFont="1" applyBorder="1" applyAlignment="1">
      <alignment horizontal="center" vertical="center"/>
    </xf>
    <xf numFmtId="0" fontId="53" fillId="0" borderId="0" xfId="0" applyFont="1" applyAlignment="1">
      <alignment wrapText="1"/>
    </xf>
    <xf numFmtId="0" fontId="53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40" fillId="19" borderId="2" xfId="0" applyFont="1" applyFill="1" applyBorder="1" applyAlignment="1" applyProtection="1">
      <alignment horizontal="center" vertical="center"/>
      <protection locked="0"/>
    </xf>
    <xf numFmtId="0" fontId="39" fillId="19" borderId="2" xfId="0" applyFont="1" applyFill="1" applyBorder="1" applyAlignment="1" applyProtection="1">
      <alignment vertical="center"/>
      <protection locked="0"/>
    </xf>
    <xf numFmtId="0" fontId="30" fillId="19" borderId="2" xfId="0" applyFont="1" applyFill="1" applyBorder="1" applyAlignment="1" applyProtection="1">
      <alignment horizontal="left" vertical="center"/>
      <protection locked="0"/>
    </xf>
    <xf numFmtId="0" fontId="40" fillId="19" borderId="1" xfId="0" applyFont="1" applyFill="1" applyBorder="1" applyAlignment="1" applyProtection="1">
      <alignment horizontal="center" vertical="center"/>
      <protection locked="0"/>
    </xf>
    <xf numFmtId="0" fontId="39" fillId="19" borderId="1" xfId="0" applyFont="1" applyFill="1" applyBorder="1" applyAlignment="1" applyProtection="1">
      <alignment vertical="center"/>
      <protection locked="0"/>
    </xf>
    <xf numFmtId="0" fontId="23" fillId="19" borderId="4" xfId="0" applyFont="1" applyFill="1" applyBorder="1" applyAlignment="1" applyProtection="1">
      <alignment horizontal="center" vertical="center"/>
      <protection locked="0"/>
    </xf>
    <xf numFmtId="0" fontId="23" fillId="19" borderId="2" xfId="0" applyFont="1" applyFill="1" applyBorder="1" applyAlignment="1" applyProtection="1">
      <alignment vertical="center"/>
      <protection locked="0"/>
    </xf>
    <xf numFmtId="0" fontId="30" fillId="19" borderId="3" xfId="0" applyFont="1" applyFill="1" applyBorder="1" applyAlignment="1" applyProtection="1">
      <alignment horizontal="center" vertical="center"/>
      <protection locked="0"/>
    </xf>
    <xf numFmtId="0" fontId="40" fillId="19" borderId="3" xfId="0" applyFont="1" applyFill="1" applyBorder="1" applyAlignment="1" applyProtection="1">
      <alignment horizontal="center" vertical="center"/>
      <protection locked="0"/>
    </xf>
    <xf numFmtId="0" fontId="39" fillId="19" borderId="3" xfId="0" applyFont="1" applyFill="1" applyBorder="1" applyAlignment="1" applyProtection="1">
      <alignment vertical="center"/>
      <protection locked="0"/>
    </xf>
    <xf numFmtId="0" fontId="23" fillId="19" borderId="3" xfId="0" applyFont="1" applyFill="1" applyBorder="1" applyAlignment="1" applyProtection="1">
      <alignment horizontal="center" vertical="center"/>
      <protection locked="0"/>
    </xf>
    <xf numFmtId="0" fontId="23" fillId="19" borderId="3" xfId="0" applyFont="1" applyFill="1" applyBorder="1" applyAlignment="1" applyProtection="1">
      <alignment vertical="center"/>
      <protection locked="0"/>
    </xf>
    <xf numFmtId="0" fontId="30" fillId="19" borderId="3" xfId="0" applyFont="1" applyFill="1" applyBorder="1" applyAlignment="1" applyProtection="1">
      <alignment vertical="center"/>
      <protection locked="0"/>
    </xf>
    <xf numFmtId="0" fontId="30" fillId="19" borderId="2" xfId="0" quotePrefix="1" applyFont="1" applyFill="1" applyBorder="1" applyAlignment="1" applyProtection="1">
      <alignment horizontal="center" vertical="center"/>
      <protection locked="0"/>
    </xf>
    <xf numFmtId="0" fontId="30" fillId="19" borderId="3" xfId="0" quotePrefix="1" applyFont="1" applyFill="1" applyBorder="1" applyAlignment="1" applyProtection="1">
      <alignment horizontal="center" vertical="center"/>
      <protection locked="0"/>
    </xf>
    <xf numFmtId="0" fontId="12" fillId="12" borderId="41" xfId="0" applyFont="1" applyFill="1" applyBorder="1" applyAlignment="1" applyProtection="1">
      <alignment horizontal="center" vertical="center"/>
      <protection locked="0"/>
    </xf>
    <xf numFmtId="0" fontId="12" fillId="12" borderId="41" xfId="0" applyFont="1" applyFill="1" applyBorder="1" applyAlignment="1" applyProtection="1">
      <alignment vertical="center"/>
      <protection locked="0"/>
    </xf>
    <xf numFmtId="0" fontId="6" fillId="12" borderId="41" xfId="0" applyFont="1" applyFill="1" applyBorder="1" applyAlignment="1" applyProtection="1">
      <alignment vertical="center"/>
      <protection locked="0"/>
    </xf>
    <xf numFmtId="0" fontId="6" fillId="12" borderId="41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/>
      <protection locked="0"/>
    </xf>
    <xf numFmtId="0" fontId="62" fillId="0" borderId="0" xfId="0" applyFont="1" applyAlignment="1" applyProtection="1">
      <alignment horizontal="right" vertical="center"/>
      <protection locked="0"/>
    </xf>
    <xf numFmtId="0" fontId="62" fillId="0" borderId="0" xfId="0" applyFont="1" applyAlignment="1" applyProtection="1">
      <alignment horizontal="center" vertical="center"/>
      <protection locked="0"/>
    </xf>
    <xf numFmtId="0" fontId="62" fillId="0" borderId="0" xfId="0" applyFont="1" applyAlignment="1" applyProtection="1">
      <alignment vertical="center"/>
      <protection locked="0"/>
    </xf>
    <xf numFmtId="0" fontId="0" fillId="0" borderId="41" xfId="0" applyBorder="1" applyAlignment="1" applyProtection="1">
      <alignment horizontal="center" vertical="center"/>
      <protection locked="0"/>
    </xf>
    <xf numFmtId="0" fontId="0" fillId="0" borderId="41" xfId="0" applyBorder="1" applyAlignment="1" applyProtection="1">
      <alignment vertical="center"/>
      <protection locked="0"/>
    </xf>
    <xf numFmtId="0" fontId="0" fillId="0" borderId="41" xfId="0" applyBorder="1" applyAlignment="1" applyProtection="1">
      <alignment horizontal="left" vertical="center"/>
      <protection locked="0"/>
    </xf>
    <xf numFmtId="0" fontId="62" fillId="0" borderId="41" xfId="0" applyFont="1" applyBorder="1" applyAlignment="1" applyProtection="1">
      <alignment horizontal="center" vertical="center"/>
      <protection locked="0"/>
    </xf>
    <xf numFmtId="0" fontId="62" fillId="0" borderId="41" xfId="0" applyFont="1" applyBorder="1" applyAlignment="1" applyProtection="1">
      <alignment vertical="center"/>
      <protection locked="0"/>
    </xf>
    <xf numFmtId="0" fontId="63" fillId="0" borderId="41" xfId="0" applyFont="1" applyBorder="1" applyAlignment="1" applyProtection="1">
      <alignment horizontal="left" vertical="center"/>
      <protection locked="0"/>
    </xf>
    <xf numFmtId="0" fontId="63" fillId="0" borderId="41" xfId="0" applyFont="1" applyBorder="1" applyAlignment="1" applyProtection="1">
      <alignment horizontal="right" vertical="center"/>
      <protection locked="0"/>
    </xf>
    <xf numFmtId="0" fontId="62" fillId="0" borderId="41" xfId="0" applyFont="1" applyBorder="1" applyAlignment="1">
      <alignment horizontal="left" vertical="center"/>
    </xf>
    <xf numFmtId="0" fontId="12" fillId="0" borderId="41" xfId="0" applyFont="1" applyBorder="1" applyAlignment="1" applyProtection="1">
      <alignment horizontal="center" vertical="center"/>
      <protection locked="0"/>
    </xf>
    <xf numFmtId="0" fontId="12" fillId="0" borderId="41" xfId="0" applyFont="1" applyBorder="1" applyAlignment="1" applyProtection="1">
      <alignment vertical="center"/>
      <protection locked="0"/>
    </xf>
    <xf numFmtId="0" fontId="12" fillId="0" borderId="41" xfId="0" applyFont="1" applyBorder="1" applyAlignment="1" applyProtection="1">
      <alignment horizontal="left" vertical="center"/>
      <protection locked="0"/>
    </xf>
    <xf numFmtId="0" fontId="1" fillId="0" borderId="41" xfId="0" applyFont="1" applyBorder="1" applyAlignment="1" applyProtection="1">
      <alignment horizontal="left" vertical="center"/>
      <protection locked="0"/>
    </xf>
    <xf numFmtId="0" fontId="23" fillId="0" borderId="41" xfId="0" applyFont="1" applyBorder="1" applyAlignment="1" applyProtection="1">
      <alignment horizontal="left" vertical="center"/>
      <protection locked="0"/>
    </xf>
    <xf numFmtId="0" fontId="1" fillId="0" borderId="41" xfId="0" applyFont="1" applyBorder="1" applyAlignment="1" applyProtection="1">
      <alignment horizontal="right" vertical="center"/>
      <protection locked="0"/>
    </xf>
    <xf numFmtId="0" fontId="1" fillId="12" borderId="2" xfId="0" applyFont="1" applyFill="1" applyBorder="1" applyAlignment="1" applyProtection="1">
      <alignment horizontal="center" vertical="center"/>
      <protection locked="0"/>
    </xf>
    <xf numFmtId="0" fontId="58" fillId="0" borderId="0" xfId="0" applyFont="1" applyAlignment="1">
      <alignment horizontal="center" vertical="center"/>
    </xf>
    <xf numFmtId="0" fontId="0" fillId="12" borderId="0" xfId="0" applyFill="1" applyProtection="1"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0" fillId="0" borderId="1" xfId="0" applyBorder="1" applyAlignment="1" applyProtection="1">
      <alignment horizontal="center"/>
      <protection locked="0"/>
    </xf>
    <xf numFmtId="0" fontId="5" fillId="0" borderId="41" xfId="0" applyFont="1" applyBorder="1" applyAlignment="1" applyProtection="1">
      <alignment horizontal="left" vertical="center"/>
      <protection locked="0"/>
    </xf>
    <xf numFmtId="0" fontId="1" fillId="12" borderId="0" xfId="0" applyFont="1" applyFill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 indent="1"/>
      <protection locked="0"/>
    </xf>
    <xf numFmtId="0" fontId="13" fillId="0" borderId="1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1" fillId="0" borderId="0" xfId="0" applyFont="1" applyAlignment="1" applyProtection="1">
      <alignment horizontal="right" vertical="center"/>
      <protection locked="0"/>
    </xf>
    <xf numFmtId="0" fontId="12" fillId="0" borderId="1" xfId="2" applyFont="1" applyBorder="1" applyAlignment="1" applyProtection="1">
      <alignment vertical="center"/>
      <protection locked="0"/>
    </xf>
    <xf numFmtId="0" fontId="1" fillId="0" borderId="41" xfId="0" applyFont="1" applyBorder="1" applyAlignment="1">
      <alignment horizontal="left" vertical="center"/>
    </xf>
    <xf numFmtId="0" fontId="1" fillId="4" borderId="0" xfId="0" applyFont="1" applyFill="1" applyProtection="1"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1" fillId="12" borderId="1" xfId="0" applyFont="1" applyFill="1" applyBorder="1" applyAlignment="1" applyProtection="1">
      <alignment horizontal="left" vertical="center"/>
      <protection locked="0"/>
    </xf>
    <xf numFmtId="0" fontId="12" fillId="12" borderId="2" xfId="0" applyFont="1" applyFill="1" applyBorder="1" applyAlignment="1" applyProtection="1">
      <alignment vertical="center"/>
      <protection locked="0"/>
    </xf>
    <xf numFmtId="0" fontId="12" fillId="12" borderId="41" xfId="0" applyFont="1" applyFill="1" applyBorder="1" applyAlignment="1" applyProtection="1">
      <alignment horizontal="left" vertical="center"/>
      <protection locked="0"/>
    </xf>
    <xf numFmtId="0" fontId="12" fillId="12" borderId="2" xfId="0" applyFont="1" applyFill="1" applyBorder="1" applyAlignment="1" applyProtection="1">
      <alignment horizontal="center" vertical="center"/>
      <protection locked="0"/>
    </xf>
    <xf numFmtId="0" fontId="13" fillId="12" borderId="2" xfId="0" applyFont="1" applyFill="1" applyBorder="1" applyAlignment="1" applyProtection="1">
      <alignment horizontal="center" vertical="center"/>
      <protection locked="0"/>
    </xf>
    <xf numFmtId="0" fontId="56" fillId="0" borderId="1" xfId="0" applyFont="1" applyBorder="1" applyAlignment="1">
      <alignment horizontal="center" vertical="center" wrapText="1"/>
    </xf>
    <xf numFmtId="0" fontId="54" fillId="0" borderId="0" xfId="0" applyFont="1" applyAlignment="1" applyProtection="1">
      <alignment wrapText="1"/>
      <protection locked="0"/>
    </xf>
    <xf numFmtId="0" fontId="12" fillId="0" borderId="0" xfId="0" applyFont="1"/>
    <xf numFmtId="0" fontId="11" fillId="0" borderId="2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left" vertical="center"/>
      <protection locked="0"/>
    </xf>
    <xf numFmtId="0" fontId="1" fillId="12" borderId="1" xfId="0" applyFont="1" applyFill="1" applyBorder="1" applyAlignment="1" applyProtection="1">
      <alignment horizontal="right" vertical="center"/>
      <protection locked="0"/>
    </xf>
    <xf numFmtId="0" fontId="5" fillId="23" borderId="42" xfId="0" applyFont="1" applyFill="1" applyBorder="1" applyAlignment="1" applyProtection="1">
      <alignment horizontal="right" vertical="center"/>
      <protection locked="0"/>
    </xf>
    <xf numFmtId="0" fontId="5" fillId="23" borderId="42" xfId="0" applyFont="1" applyFill="1" applyBorder="1" applyAlignment="1" applyProtection="1">
      <alignment horizontal="center" vertical="center"/>
      <protection locked="0"/>
    </xf>
    <xf numFmtId="0" fontId="5" fillId="23" borderId="42" xfId="0" applyFont="1" applyFill="1" applyBorder="1" applyAlignment="1" applyProtection="1">
      <alignment vertical="center"/>
      <protection locked="0"/>
    </xf>
    <xf numFmtId="0" fontId="5" fillId="23" borderId="42" xfId="0" applyFont="1" applyFill="1" applyBorder="1" applyAlignment="1" applyProtection="1">
      <alignment horizontal="left" vertical="center"/>
      <protection locked="0"/>
    </xf>
    <xf numFmtId="0" fontId="5" fillId="23" borderId="7" xfId="0" applyFont="1" applyFill="1" applyBorder="1" applyAlignment="1" applyProtection="1">
      <alignment vertical="center"/>
      <protection locked="0"/>
    </xf>
    <xf numFmtId="0" fontId="0" fillId="23" borderId="8" xfId="0" applyFill="1" applyBorder="1" applyAlignment="1" applyProtection="1">
      <alignment vertical="center"/>
      <protection locked="0"/>
    </xf>
    <xf numFmtId="0" fontId="5" fillId="23" borderId="9" xfId="0" applyFont="1" applyFill="1" applyBorder="1" applyAlignment="1" applyProtection="1">
      <alignment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11" xfId="0" applyFont="1" applyFill="1" applyBorder="1" applyAlignment="1" applyProtection="1">
      <alignment horizontal="center" vertical="center"/>
      <protection locked="0"/>
    </xf>
    <xf numFmtId="0" fontId="4" fillId="23" borderId="1" xfId="0" applyFont="1" applyFill="1" applyBorder="1" applyAlignment="1" applyProtection="1">
      <alignment horizontal="center" vertical="center"/>
      <protection locked="0"/>
    </xf>
    <xf numFmtId="0" fontId="55" fillId="0" borderId="1" xfId="0" applyFont="1" applyBorder="1" applyAlignment="1">
      <alignment horizontal="center" vertical="center"/>
    </xf>
    <xf numFmtId="0" fontId="5" fillId="23" borderId="41" xfId="0" applyFont="1" applyFill="1" applyBorder="1" applyAlignment="1" applyProtection="1">
      <alignment horizontal="left" vertical="center"/>
      <protection locked="0"/>
    </xf>
    <xf numFmtId="0" fontId="1" fillId="12" borderId="45" xfId="0" applyFont="1" applyFill="1" applyBorder="1" applyAlignment="1" applyProtection="1">
      <alignment horizontal="left" vertical="center"/>
      <protection locked="0"/>
    </xf>
    <xf numFmtId="0" fontId="1" fillId="23" borderId="8" xfId="0" applyFont="1" applyFill="1" applyBorder="1" applyAlignment="1" applyProtection="1">
      <alignment vertical="center"/>
      <protection locked="0"/>
    </xf>
    <xf numFmtId="0" fontId="5" fillId="23" borderId="41" xfId="0" applyFont="1" applyFill="1" applyBorder="1" applyAlignment="1" applyProtection="1">
      <alignment horizontal="right" vertical="center"/>
      <protection locked="0"/>
    </xf>
    <xf numFmtId="0" fontId="5" fillId="23" borderId="41" xfId="0" applyFont="1" applyFill="1" applyBorder="1" applyAlignment="1" applyProtection="1">
      <alignment horizontal="center" vertical="center"/>
      <protection locked="0"/>
    </xf>
    <xf numFmtId="0" fontId="5" fillId="23" borderId="41" xfId="0" applyFont="1" applyFill="1" applyBorder="1" applyAlignment="1" applyProtection="1">
      <alignment vertical="center"/>
      <protection locked="0"/>
    </xf>
    <xf numFmtId="0" fontId="52" fillId="0" borderId="1" xfId="0" applyFont="1" applyBorder="1" applyAlignment="1">
      <alignment horizontal="center"/>
    </xf>
    <xf numFmtId="0" fontId="4" fillId="23" borderId="12" xfId="0" applyFont="1" applyFill="1" applyBorder="1" applyAlignment="1" applyProtection="1">
      <alignment horizontal="center" vertical="center"/>
      <protection locked="0"/>
    </xf>
    <xf numFmtId="0" fontId="5" fillId="0" borderId="45" xfId="0" applyFont="1" applyBorder="1" applyAlignment="1" applyProtection="1">
      <alignment horizontal="left" vertical="center"/>
      <protection locked="0"/>
    </xf>
    <xf numFmtId="0" fontId="58" fillId="0" borderId="0" xfId="0" applyFont="1"/>
    <xf numFmtId="0" fontId="7" fillId="23" borderId="41" xfId="0" applyFont="1" applyFill="1" applyBorder="1" applyAlignment="1" applyProtection="1">
      <alignment horizontal="center" vertical="center"/>
      <protection locked="0"/>
    </xf>
    <xf numFmtId="0" fontId="7" fillId="23" borderId="41" xfId="0" applyFont="1" applyFill="1" applyBorder="1" applyProtection="1">
      <protection locked="0"/>
    </xf>
    <xf numFmtId="0" fontId="7" fillId="23" borderId="41" xfId="0" applyFont="1" applyFill="1" applyBorder="1" applyAlignment="1" applyProtection="1">
      <alignment horizontal="left" vertical="center"/>
      <protection locked="0"/>
    </xf>
    <xf numFmtId="0" fontId="12" fillId="4" borderId="2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 applyProtection="1">
      <alignment horizontal="center" vertical="center"/>
      <protection locked="0"/>
    </xf>
    <xf numFmtId="0" fontId="13" fillId="12" borderId="17" xfId="0" applyFont="1" applyFill="1" applyBorder="1" applyAlignment="1" applyProtection="1">
      <alignment horizontal="center" vertical="center"/>
      <protection locked="0"/>
    </xf>
    <xf numFmtId="0" fontId="74" fillId="0" borderId="1" xfId="0" applyFont="1" applyBorder="1" applyAlignment="1" applyProtection="1">
      <alignment horizontal="center" vertical="center"/>
      <protection locked="0"/>
    </xf>
    <xf numFmtId="0" fontId="73" fillId="12" borderId="0" xfId="0" applyFont="1" applyFill="1" applyAlignment="1">
      <alignment horizontal="center" vertical="center"/>
    </xf>
    <xf numFmtId="0" fontId="13" fillId="12" borderId="0" xfId="0" applyFont="1" applyFill="1" applyAlignment="1" applyProtection="1">
      <alignment horizontal="center" vertical="center"/>
      <protection locked="0"/>
    </xf>
    <xf numFmtId="0" fontId="12" fillId="0" borderId="0" xfId="0" applyFont="1" applyProtection="1">
      <protection locked="0"/>
    </xf>
    <xf numFmtId="0" fontId="12" fillId="4" borderId="1" xfId="0" applyFont="1" applyFill="1" applyBorder="1" applyAlignment="1" applyProtection="1">
      <alignment vertical="center"/>
      <protection locked="0"/>
    </xf>
    <xf numFmtId="0" fontId="12" fillId="12" borderId="0" xfId="0" applyFont="1" applyFill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0" borderId="45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2" fillId="0" borderId="0" xfId="0" applyFont="1" applyAlignment="1">
      <alignment vertical="center" wrapText="1"/>
    </xf>
    <xf numFmtId="0" fontId="13" fillId="0" borderId="5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/>
    </xf>
    <xf numFmtId="0" fontId="52" fillId="23" borderId="1" xfId="0" applyFont="1" applyFill="1" applyBorder="1" applyAlignment="1" applyProtection="1">
      <alignment horizontal="right" vertical="center"/>
      <protection locked="0"/>
    </xf>
    <xf numFmtId="0" fontId="52" fillId="23" borderId="1" xfId="0" applyFont="1" applyFill="1" applyBorder="1" applyAlignment="1" applyProtection="1">
      <alignment horizontal="center" vertical="center"/>
      <protection locked="0"/>
    </xf>
    <xf numFmtId="0" fontId="52" fillId="23" borderId="1" xfId="0" applyFont="1" applyFill="1" applyBorder="1" applyAlignment="1" applyProtection="1">
      <alignment horizontal="left" vertical="center"/>
      <protection locked="0"/>
    </xf>
    <xf numFmtId="0" fontId="52" fillId="23" borderId="41" xfId="0" applyFont="1" applyFill="1" applyBorder="1" applyAlignment="1" applyProtection="1">
      <alignment horizontal="right" vertical="center"/>
      <protection locked="0"/>
    </xf>
    <xf numFmtId="0" fontId="52" fillId="23" borderId="41" xfId="0" applyFont="1" applyFill="1" applyBorder="1" applyAlignment="1" applyProtection="1">
      <alignment horizontal="center" vertical="center"/>
      <protection locked="0"/>
    </xf>
    <xf numFmtId="0" fontId="52" fillId="23" borderId="41" xfId="0" applyFont="1" applyFill="1" applyBorder="1" applyAlignment="1" applyProtection="1">
      <alignment vertical="center"/>
      <protection locked="0"/>
    </xf>
    <xf numFmtId="0" fontId="52" fillId="23" borderId="41" xfId="0" applyFont="1" applyFill="1" applyBorder="1" applyAlignment="1" applyProtection="1">
      <alignment horizontal="left" vertical="center"/>
      <protection locked="0"/>
    </xf>
    <xf numFmtId="0" fontId="66" fillId="0" borderId="1" xfId="0" applyFont="1" applyBorder="1" applyAlignment="1" applyProtection="1">
      <alignment horizontal="center" vertical="center"/>
      <protection locked="0"/>
    </xf>
    <xf numFmtId="0" fontId="62" fillId="0" borderId="1" xfId="0" applyFont="1" applyBorder="1" applyAlignment="1" applyProtection="1">
      <alignment vertical="center"/>
      <protection locked="0"/>
    </xf>
    <xf numFmtId="0" fontId="64" fillId="0" borderId="1" xfId="0" applyFont="1" applyBorder="1" applyAlignment="1" applyProtection="1">
      <alignment vertical="center"/>
      <protection locked="0"/>
    </xf>
    <xf numFmtId="0" fontId="13" fillId="23" borderId="41" xfId="0" applyFont="1" applyFill="1" applyBorder="1" applyAlignment="1" applyProtection="1">
      <alignment horizontal="right" vertical="center"/>
      <protection locked="0"/>
    </xf>
    <xf numFmtId="0" fontId="13" fillId="23" borderId="41" xfId="0" applyFont="1" applyFill="1" applyBorder="1" applyAlignment="1" applyProtection="1">
      <alignment horizontal="center" vertical="center"/>
      <protection locked="0"/>
    </xf>
    <xf numFmtId="0" fontId="13" fillId="23" borderId="41" xfId="0" applyFont="1" applyFill="1" applyBorder="1" applyAlignment="1" applyProtection="1">
      <alignment horizontal="left" vertical="center"/>
      <protection locked="0"/>
    </xf>
    <xf numFmtId="0" fontId="49" fillId="0" borderId="0" xfId="0" applyFont="1" applyAlignment="1" applyProtection="1">
      <alignment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12" fillId="23" borderId="41" xfId="0" applyFont="1" applyFill="1" applyBorder="1" applyAlignment="1" applyProtection="1">
      <alignment horizontal="left" vertical="center"/>
      <protection locked="0"/>
    </xf>
    <xf numFmtId="0" fontId="7" fillId="23" borderId="41" xfId="0" applyFont="1" applyFill="1" applyBorder="1" applyAlignment="1" applyProtection="1">
      <alignment horizontal="right" vertical="center"/>
      <protection locked="0"/>
    </xf>
    <xf numFmtId="0" fontId="12" fillId="12" borderId="41" xfId="0" applyFont="1" applyFill="1" applyBorder="1" applyAlignment="1" applyProtection="1">
      <alignment horizontal="right" vertical="center"/>
      <protection locked="0"/>
    </xf>
    <xf numFmtId="0" fontId="12" fillId="0" borderId="41" xfId="0" applyFont="1" applyBorder="1" applyAlignment="1" applyProtection="1">
      <alignment horizontal="right" vertical="center"/>
      <protection locked="0"/>
    </xf>
    <xf numFmtId="0" fontId="12" fillId="0" borderId="0" xfId="0" applyFont="1" applyAlignment="1" applyProtection="1">
      <alignment horizontal="left" indent="1"/>
      <protection locked="0"/>
    </xf>
    <xf numFmtId="0" fontId="1" fillId="23" borderId="41" xfId="0" applyFont="1" applyFill="1" applyBorder="1" applyAlignment="1" applyProtection="1">
      <alignment horizontal="center" vertical="center"/>
      <protection locked="0"/>
    </xf>
    <xf numFmtId="0" fontId="1" fillId="23" borderId="41" xfId="0" applyFont="1" applyFill="1" applyBorder="1" applyAlignment="1" applyProtection="1">
      <alignment vertical="center"/>
      <protection locked="0"/>
    </xf>
    <xf numFmtId="0" fontId="1" fillId="23" borderId="41" xfId="0" applyFont="1" applyFill="1" applyBorder="1" applyAlignment="1" applyProtection="1">
      <alignment horizontal="left" vertical="center"/>
      <protection locked="0"/>
    </xf>
    <xf numFmtId="0" fontId="12" fillId="23" borderId="41" xfId="0" applyFont="1" applyFill="1" applyBorder="1" applyAlignment="1" applyProtection="1">
      <alignment horizontal="center" vertical="center"/>
      <protection locked="0"/>
    </xf>
    <xf numFmtId="0" fontId="12" fillId="23" borderId="41" xfId="0" applyFont="1" applyFill="1" applyBorder="1" applyAlignment="1" applyProtection="1">
      <alignment vertical="center"/>
      <protection locked="0"/>
    </xf>
    <xf numFmtId="0" fontId="1" fillId="0" borderId="42" xfId="0" applyFont="1" applyBorder="1" applyAlignment="1" applyProtection="1">
      <alignment horizontal="left" vertical="center"/>
      <protection locked="0"/>
    </xf>
    <xf numFmtId="0" fontId="5" fillId="0" borderId="40" xfId="0" applyFont="1" applyBorder="1" applyAlignment="1" applyProtection="1">
      <alignment horizontal="left" vertical="center"/>
      <protection locked="0"/>
    </xf>
    <xf numFmtId="0" fontId="66" fillId="0" borderId="2" xfId="0" applyFont="1" applyBorder="1" applyAlignment="1">
      <alignment horizontal="center" vertical="center"/>
    </xf>
    <xf numFmtId="0" fontId="1" fillId="23" borderId="41" xfId="0" applyFont="1" applyFill="1" applyBorder="1" applyAlignment="1" applyProtection="1">
      <alignment horizontal="right" vertical="center"/>
      <protection locked="0"/>
    </xf>
    <xf numFmtId="0" fontId="12" fillId="23" borderId="41" xfId="0" applyFont="1" applyFill="1" applyBorder="1" applyAlignment="1" applyProtection="1">
      <alignment horizontal="right" vertical="center"/>
      <protection locked="0"/>
    </xf>
    <xf numFmtId="0" fontId="5" fillId="12" borderId="1" xfId="0" quotePrefix="1" applyFont="1" applyFill="1" applyBorder="1" applyAlignment="1" applyProtection="1">
      <alignment horizontal="center" vertical="center"/>
      <protection locked="0"/>
    </xf>
    <xf numFmtId="0" fontId="6" fillId="12" borderId="44" xfId="0" applyFont="1" applyFill="1" applyBorder="1" applyAlignment="1" applyProtection="1">
      <alignment horizontal="center" vertical="center"/>
      <protection locked="0"/>
    </xf>
    <xf numFmtId="0" fontId="66" fillId="0" borderId="1" xfId="0" applyFont="1" applyBorder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2" fillId="12" borderId="1" xfId="0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left" vertical="center"/>
      <protection locked="0"/>
    </xf>
    <xf numFmtId="0" fontId="13" fillId="11" borderId="1" xfId="0" applyFon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1" fillId="20" borderId="0" xfId="0" applyFont="1" applyFill="1" applyAlignment="1">
      <alignment horizontal="center"/>
    </xf>
    <xf numFmtId="0" fontId="1" fillId="20" borderId="0" xfId="0" applyFont="1" applyFill="1"/>
    <xf numFmtId="0" fontId="1" fillId="11" borderId="0" xfId="0" applyFont="1" applyFill="1"/>
    <xf numFmtId="0" fontId="0" fillId="0" borderId="0" xfId="0" applyAlignment="1">
      <alignment horizontal="right"/>
    </xf>
    <xf numFmtId="0" fontId="66" fillId="0" borderId="1" xfId="0" applyFont="1" applyBorder="1" applyAlignment="1">
      <alignment horizontal="left" vertical="center"/>
    </xf>
    <xf numFmtId="0" fontId="0" fillId="0" borderId="1" xfId="0" applyBorder="1"/>
    <xf numFmtId="0" fontId="50" fillId="0" borderId="1" xfId="0" applyFont="1" applyBorder="1" applyAlignment="1">
      <alignment horizontal="left" vertical="center"/>
    </xf>
    <xf numFmtId="165" fontId="50" fillId="0" borderId="5" xfId="0" applyNumberFormat="1" applyFont="1" applyBorder="1" applyAlignment="1">
      <alignment horizontal="left" vertical="center"/>
    </xf>
    <xf numFmtId="0" fontId="60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 textRotation="90"/>
    </xf>
    <xf numFmtId="0" fontId="33" fillId="0" borderId="2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166" fontId="1" fillId="0" borderId="1" xfId="1" applyNumberFormat="1" applyFont="1" applyFill="1" applyBorder="1" applyAlignment="1">
      <alignment horizontal="right" vertical="center"/>
    </xf>
    <xf numFmtId="0" fontId="71" fillId="0" borderId="1" xfId="0" applyFont="1" applyBorder="1" applyAlignment="1">
      <alignment horizontal="center" vertical="center"/>
    </xf>
    <xf numFmtId="0" fontId="61" fillId="0" borderId="2" xfId="0" applyFont="1" applyBorder="1" applyAlignment="1">
      <alignment horizontal="center" vertical="center"/>
    </xf>
    <xf numFmtId="0" fontId="50" fillId="0" borderId="2" xfId="0" applyFont="1" applyBorder="1" applyAlignment="1">
      <alignment horizontal="left" vertical="center"/>
    </xf>
    <xf numFmtId="165" fontId="50" fillId="0" borderId="13" xfId="0" applyNumberFormat="1" applyFont="1" applyBorder="1" applyAlignment="1">
      <alignment horizontal="left" vertical="center"/>
    </xf>
    <xf numFmtId="0" fontId="60" fillId="0" borderId="13" xfId="0" applyFont="1" applyBorder="1" applyAlignment="1">
      <alignment horizontal="center" vertical="center"/>
    </xf>
    <xf numFmtId="0" fontId="53" fillId="0" borderId="13" xfId="0" applyFont="1" applyBorder="1" applyAlignment="1">
      <alignment horizontal="center" vertical="center" wrapText="1"/>
    </xf>
    <xf numFmtId="165" fontId="50" fillId="0" borderId="2" xfId="0" applyNumberFormat="1" applyFont="1" applyBorder="1" applyAlignment="1">
      <alignment horizontal="left" vertical="center"/>
    </xf>
    <xf numFmtId="0" fontId="60" fillId="0" borderId="1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165" fontId="50" fillId="0" borderId="1" xfId="0" applyNumberFormat="1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165" fontId="50" fillId="0" borderId="0" xfId="0" applyNumberFormat="1" applyFont="1" applyAlignment="1">
      <alignment horizontal="left" vertical="center"/>
    </xf>
    <xf numFmtId="0" fontId="60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1" fontId="44" fillId="0" borderId="0" xfId="0" applyNumberFormat="1" applyFont="1" applyAlignment="1" applyProtection="1">
      <alignment horizontal="center"/>
      <protection locked="0"/>
    </xf>
    <xf numFmtId="0" fontId="44" fillId="0" borderId="0" xfId="0" applyFont="1" applyAlignment="1" applyProtection="1">
      <alignment horizontal="center"/>
      <protection locked="0"/>
    </xf>
    <xf numFmtId="0" fontId="1" fillId="0" borderId="0" xfId="0" applyFont="1" applyAlignment="1">
      <alignment horizontal="right" vertical="center"/>
    </xf>
    <xf numFmtId="166" fontId="45" fillId="0" borderId="15" xfId="0" applyNumberFormat="1" applyFont="1" applyBorder="1" applyAlignment="1" applyProtection="1">
      <alignment horizontal="center" vertical="center" textRotation="90"/>
      <protection locked="0"/>
    </xf>
    <xf numFmtId="0" fontId="45" fillId="0" borderId="0" xfId="0" applyFont="1" applyAlignment="1">
      <alignment horizontal="center" vertical="center"/>
    </xf>
    <xf numFmtId="0" fontId="53" fillId="0" borderId="1" xfId="0" applyFont="1" applyBorder="1" applyAlignment="1">
      <alignment horizontal="center" vertical="center" textRotation="90" wrapText="1"/>
    </xf>
    <xf numFmtId="0" fontId="53" fillId="0" borderId="5" xfId="0" applyFont="1" applyBorder="1" applyAlignment="1">
      <alignment horizontal="center" vertical="center" textRotation="90" wrapText="1"/>
    </xf>
    <xf numFmtId="0" fontId="52" fillId="0" borderId="5" xfId="0" applyFont="1" applyBorder="1" applyAlignment="1">
      <alignment horizontal="center" vertical="center"/>
    </xf>
    <xf numFmtId="165" fontId="50" fillId="0" borderId="5" xfId="0" applyNumberFormat="1" applyFont="1" applyBorder="1" applyAlignment="1">
      <alignment horizontal="center" vertical="center" textRotation="90" wrapText="1"/>
    </xf>
    <xf numFmtId="0" fontId="68" fillId="0" borderId="5" xfId="0" applyFont="1" applyBorder="1" applyAlignment="1">
      <alignment horizontal="center" vertical="center" textRotation="90" wrapText="1"/>
    </xf>
    <xf numFmtId="0" fontId="66" fillId="0" borderId="5" xfId="0" applyFont="1" applyBorder="1" applyAlignment="1">
      <alignment horizontal="center" vertical="center"/>
    </xf>
    <xf numFmtId="0" fontId="69" fillId="0" borderId="2" xfId="0" applyFont="1" applyBorder="1" applyAlignment="1">
      <alignment horizontal="center" vertical="center" textRotation="90"/>
    </xf>
    <xf numFmtId="0" fontId="46" fillId="0" borderId="2" xfId="0" applyFont="1" applyBorder="1" applyAlignment="1">
      <alignment horizontal="center" vertical="center" textRotation="90"/>
    </xf>
    <xf numFmtId="0" fontId="46" fillId="0" borderId="1" xfId="0" applyFont="1" applyBorder="1" applyAlignment="1">
      <alignment horizontal="center" vertical="center" textRotation="90" wrapText="1"/>
    </xf>
    <xf numFmtId="0" fontId="46" fillId="0" borderId="5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wrapText="1"/>
    </xf>
    <xf numFmtId="0" fontId="4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textRotation="90"/>
    </xf>
    <xf numFmtId="165" fontId="50" fillId="0" borderId="13" xfId="0" applyNumberFormat="1" applyFont="1" applyBorder="1" applyAlignment="1">
      <alignment horizontal="center" vertical="center" textRotation="90" wrapText="1"/>
    </xf>
    <xf numFmtId="0" fontId="7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90"/>
    </xf>
    <xf numFmtId="165" fontId="50" fillId="0" borderId="2" xfId="0" applyNumberFormat="1" applyFont="1" applyBorder="1" applyAlignment="1">
      <alignment horizontal="center" vertical="center" textRotation="90" wrapText="1"/>
    </xf>
    <xf numFmtId="0" fontId="68" fillId="0" borderId="1" xfId="0" applyFont="1" applyBorder="1" applyAlignment="1">
      <alignment horizontal="center" vertical="center" textRotation="90" wrapText="1"/>
    </xf>
    <xf numFmtId="165" fontId="50" fillId="0" borderId="1" xfId="0" applyNumberFormat="1" applyFont="1" applyBorder="1" applyAlignment="1">
      <alignment horizontal="center" vertical="center" textRotation="90" wrapText="1"/>
    </xf>
    <xf numFmtId="0" fontId="6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6" fontId="5" fillId="0" borderId="1" xfId="1" applyNumberFormat="1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6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right" vertical="center"/>
    </xf>
    <xf numFmtId="0" fontId="66" fillId="0" borderId="12" xfId="0" applyFont="1" applyBorder="1" applyAlignment="1">
      <alignment horizontal="center" vertical="center"/>
    </xf>
    <xf numFmtId="0" fontId="66" fillId="0" borderId="18" xfId="0" applyFont="1" applyBorder="1" applyAlignment="1">
      <alignment horizontal="center" vertical="center"/>
    </xf>
    <xf numFmtId="0" fontId="53" fillId="0" borderId="12" xfId="0" applyFont="1" applyBorder="1" applyAlignment="1">
      <alignment horizontal="center" vertical="center"/>
    </xf>
    <xf numFmtId="0" fontId="61" fillId="0" borderId="12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right" vertical="center"/>
    </xf>
    <xf numFmtId="166" fontId="1" fillId="0" borderId="7" xfId="0" applyNumberFormat="1" applyFont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0" fontId="60" fillId="0" borderId="12" xfId="0" applyFont="1" applyBorder="1" applyAlignment="1">
      <alignment horizontal="center" vertical="center"/>
    </xf>
    <xf numFmtId="0" fontId="66" fillId="0" borderId="40" xfId="0" applyFont="1" applyBorder="1" applyAlignment="1">
      <alignment horizontal="center" vertical="center"/>
    </xf>
    <xf numFmtId="0" fontId="61" fillId="0" borderId="4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1" fontId="50" fillId="0" borderId="0" xfId="0" applyNumberFormat="1" applyFont="1" applyAlignment="1">
      <alignment horizontal="center" vertical="center"/>
    </xf>
    <xf numFmtId="166" fontId="13" fillId="0" borderId="5" xfId="0" applyNumberFormat="1" applyFont="1" applyBorder="1" applyAlignment="1">
      <alignment horizontal="right" vertical="center"/>
    </xf>
    <xf numFmtId="166" fontId="1" fillId="0" borderId="0" xfId="0" applyNumberFormat="1" applyFont="1" applyAlignment="1">
      <alignment horizontal="center" vertical="center"/>
    </xf>
    <xf numFmtId="1" fontId="13" fillId="0" borderId="0" xfId="0" applyNumberFormat="1" applyFont="1" applyAlignment="1">
      <alignment vertical="center"/>
    </xf>
    <xf numFmtId="1" fontId="5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67" fillId="0" borderId="1" xfId="0" applyFont="1" applyBorder="1" applyAlignment="1" applyProtection="1">
      <alignment horizontal="center" vertical="center"/>
      <protection locked="0"/>
    </xf>
    <xf numFmtId="165" fontId="67" fillId="0" borderId="1" xfId="0" applyNumberFormat="1" applyFont="1" applyBorder="1" applyAlignment="1">
      <alignment horizontal="center" vertical="center" textRotation="90" wrapText="1"/>
    </xf>
    <xf numFmtId="0" fontId="67" fillId="0" borderId="1" xfId="0" applyFont="1" applyBorder="1" applyAlignment="1">
      <alignment horizontal="center" vertical="center" textRotation="90" wrapText="1"/>
    </xf>
    <xf numFmtId="0" fontId="6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/>
    </xf>
    <xf numFmtId="0" fontId="68" fillId="0" borderId="13" xfId="0" applyFont="1" applyBorder="1" applyAlignment="1">
      <alignment horizontal="center" vertical="center" textRotation="90" wrapText="1"/>
    </xf>
    <xf numFmtId="0" fontId="71" fillId="0" borderId="0" xfId="0" applyFont="1" applyAlignment="1">
      <alignment horizontal="center" vertical="center"/>
    </xf>
    <xf numFmtId="0" fontId="5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0" fillId="11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23" fillId="11" borderId="0" xfId="0" applyFont="1" applyFill="1" applyAlignment="1">
      <alignment horizontal="center"/>
    </xf>
    <xf numFmtId="0" fontId="30" fillId="0" borderId="0" xfId="0" applyFont="1" applyFill="1" applyAlignment="1">
      <alignment horizontal="center"/>
    </xf>
    <xf numFmtId="0" fontId="4" fillId="24" borderId="1" xfId="0" applyFont="1" applyFill="1" applyBorder="1" applyAlignment="1">
      <alignment horizontal="center" vertical="center" textRotation="90"/>
    </xf>
    <xf numFmtId="0" fontId="4" fillId="24" borderId="12" xfId="0" applyFont="1" applyFill="1" applyBorder="1" applyAlignment="1">
      <alignment horizontal="center" vertical="center" textRotation="90"/>
    </xf>
    <xf numFmtId="0" fontId="67" fillId="24" borderId="12" xfId="0" applyFont="1" applyFill="1" applyBorder="1" applyAlignment="1">
      <alignment horizontal="center" vertical="center" textRotation="90"/>
    </xf>
    <xf numFmtId="0" fontId="67" fillId="24" borderId="18" xfId="0" applyFont="1" applyFill="1" applyBorder="1" applyAlignment="1">
      <alignment horizontal="center" vertical="center" textRotation="90"/>
    </xf>
    <xf numFmtId="0" fontId="0" fillId="24" borderId="0" xfId="0" applyFill="1" applyAlignment="1">
      <alignment horizontal="center"/>
    </xf>
    <xf numFmtId="0" fontId="67" fillId="24" borderId="1" xfId="0" applyFont="1" applyFill="1" applyBorder="1" applyAlignment="1">
      <alignment horizontal="center" vertical="center" textRotation="90" wrapText="1"/>
    </xf>
    <xf numFmtId="0" fontId="67" fillId="8" borderId="5" xfId="0" applyFont="1" applyFill="1" applyBorder="1" applyAlignment="1">
      <alignment horizontal="center" vertical="center" textRotation="90" wrapText="1"/>
    </xf>
    <xf numFmtId="0" fontId="67" fillId="18" borderId="5" xfId="0" applyFont="1" applyFill="1" applyBorder="1" applyAlignment="1">
      <alignment horizontal="center" vertical="center" textRotation="90" wrapText="1"/>
    </xf>
    <xf numFmtId="0" fontId="67" fillId="18" borderId="1" xfId="0" applyFont="1" applyFill="1" applyBorder="1" applyAlignment="1">
      <alignment horizontal="center" vertical="center" textRotation="90" wrapText="1"/>
    </xf>
    <xf numFmtId="0" fontId="67" fillId="18" borderId="1" xfId="0" applyFont="1" applyFill="1" applyBorder="1" applyAlignment="1">
      <alignment horizontal="center" vertical="center" textRotation="90"/>
    </xf>
    <xf numFmtId="0" fontId="67" fillId="11" borderId="1" xfId="0" applyFont="1" applyFill="1" applyBorder="1" applyAlignment="1">
      <alignment horizontal="center" vertical="center" textRotation="90" wrapText="1"/>
    </xf>
    <xf numFmtId="0" fontId="67" fillId="24" borderId="12" xfId="0" applyFont="1" applyFill="1" applyBorder="1" applyAlignment="1">
      <alignment horizontal="center" vertical="center" textRotation="90" wrapText="1"/>
    </xf>
    <xf numFmtId="0" fontId="67" fillId="0" borderId="12" xfId="0" applyFont="1" applyFill="1" applyBorder="1" applyAlignment="1">
      <alignment horizontal="center" vertical="center" textRotation="90" wrapText="1"/>
    </xf>
    <xf numFmtId="0" fontId="67" fillId="0" borderId="1" xfId="0" applyFont="1" applyFill="1" applyBorder="1" applyAlignment="1">
      <alignment horizontal="center" vertical="center" textRotation="90"/>
    </xf>
    <xf numFmtId="0" fontId="67" fillId="0" borderId="1" xfId="0" applyFont="1" applyFill="1" applyBorder="1" applyAlignment="1">
      <alignment horizontal="center" vertical="center" textRotation="90" wrapText="1"/>
    </xf>
    <xf numFmtId="0" fontId="67" fillId="14" borderId="18" xfId="0" applyFont="1" applyFill="1" applyBorder="1" applyAlignment="1">
      <alignment horizontal="center" vertical="center" textRotation="90" wrapText="1"/>
    </xf>
    <xf numFmtId="0" fontId="67" fillId="14" borderId="12" xfId="0" applyFont="1" applyFill="1" applyBorder="1" applyAlignment="1">
      <alignment horizontal="center" vertical="center" textRotation="90" wrapText="1"/>
    </xf>
    <xf numFmtId="165" fontId="50" fillId="0" borderId="0" xfId="0" applyNumberFormat="1" applyFont="1" applyBorder="1" applyAlignment="1">
      <alignment horizontal="center" vertical="center" textRotation="90" wrapText="1"/>
    </xf>
    <xf numFmtId="0" fontId="68" fillId="0" borderId="0" xfId="0" applyFont="1" applyBorder="1" applyAlignment="1">
      <alignment horizontal="center" vertical="center" textRotation="90" wrapText="1"/>
    </xf>
    <xf numFmtId="0" fontId="53" fillId="0" borderId="0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textRotation="90" wrapText="1"/>
    </xf>
    <xf numFmtId="0" fontId="66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 textRotation="90"/>
    </xf>
    <xf numFmtId="0" fontId="71" fillId="0" borderId="0" xfId="0" applyFont="1" applyBorder="1" applyAlignment="1">
      <alignment horizontal="center" vertical="center" textRotation="90"/>
    </xf>
    <xf numFmtId="0" fontId="69" fillId="0" borderId="0" xfId="0" applyFont="1" applyBorder="1" applyAlignment="1">
      <alignment horizontal="center" vertical="center" textRotation="90"/>
    </xf>
    <xf numFmtId="0" fontId="46" fillId="0" borderId="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/>
    </xf>
    <xf numFmtId="0" fontId="59" fillId="0" borderId="2" xfId="0" applyFont="1" applyBorder="1" applyAlignment="1">
      <alignment horizontal="center" vertical="center"/>
    </xf>
    <xf numFmtId="0" fontId="52" fillId="0" borderId="2" xfId="0" applyFont="1" applyBorder="1" applyAlignment="1">
      <alignment horizontal="center" vertical="center"/>
    </xf>
    <xf numFmtId="0" fontId="59" fillId="0" borderId="5" xfId="0" applyFont="1" applyBorder="1" applyAlignment="1">
      <alignment horizontal="center" vertical="center"/>
    </xf>
    <xf numFmtId="0" fontId="59" fillId="11" borderId="1" xfId="0" applyFont="1" applyFill="1" applyBorder="1" applyAlignment="1">
      <alignment horizontal="center" vertical="center"/>
    </xf>
    <xf numFmtId="0" fontId="71" fillId="0" borderId="2" xfId="0" applyFont="1" applyBorder="1" applyAlignment="1">
      <alignment horizontal="center" vertical="center"/>
    </xf>
    <xf numFmtId="0" fontId="66" fillId="8" borderId="0" xfId="0" applyFont="1" applyFill="1" applyAlignment="1">
      <alignment horizontal="center" vertical="center"/>
    </xf>
    <xf numFmtId="0" fontId="66" fillId="8" borderId="1" xfId="0" applyFont="1" applyFill="1" applyBorder="1" applyAlignment="1">
      <alignment horizontal="center" vertical="center"/>
    </xf>
    <xf numFmtId="0" fontId="66" fillId="8" borderId="2" xfId="0" applyFont="1" applyFill="1" applyBorder="1" applyAlignment="1">
      <alignment horizontal="center" vertical="center"/>
    </xf>
    <xf numFmtId="0" fontId="66" fillId="8" borderId="12" xfId="0" applyFont="1" applyFill="1" applyBorder="1" applyAlignment="1">
      <alignment horizontal="center" vertical="center"/>
    </xf>
    <xf numFmtId="0" fontId="66" fillId="8" borderId="40" xfId="0" applyFont="1" applyFill="1" applyBorder="1" applyAlignment="1">
      <alignment horizontal="center" vertical="center"/>
    </xf>
    <xf numFmtId="0" fontId="0" fillId="8" borderId="0" xfId="0" applyFill="1"/>
    <xf numFmtId="0" fontId="66" fillId="0" borderId="0" xfId="0" applyFont="1" applyAlignment="1">
      <alignment horizontal="left" vertical="center"/>
    </xf>
    <xf numFmtId="0" fontId="66" fillId="0" borderId="1" xfId="0" applyFont="1" applyFill="1" applyBorder="1" applyAlignment="1">
      <alignment horizontal="left" vertical="center"/>
    </xf>
    <xf numFmtId="0" fontId="66" fillId="11" borderId="1" xfId="0" applyFont="1" applyFill="1" applyBorder="1" applyAlignment="1">
      <alignment horizontal="left" vertical="center"/>
    </xf>
    <xf numFmtId="0" fontId="66" fillId="0" borderId="0" xfId="0" applyFont="1" applyAlignment="1">
      <alignment horizontal="right" vertical="center"/>
    </xf>
    <xf numFmtId="0" fontId="1" fillId="8" borderId="0" xfId="0" applyFont="1" applyFill="1"/>
    <xf numFmtId="0" fontId="66" fillId="8" borderId="1" xfId="0" applyFont="1" applyFill="1" applyBorder="1" applyAlignment="1">
      <alignment horizontal="left" vertical="center"/>
    </xf>
    <xf numFmtId="0" fontId="1" fillId="9" borderId="0" xfId="0" applyFont="1" applyFill="1"/>
    <xf numFmtId="0" fontId="66" fillId="9" borderId="1" xfId="0" applyFont="1" applyFill="1" applyBorder="1"/>
    <xf numFmtId="0" fontId="0" fillId="9" borderId="0" xfId="0" applyFill="1"/>
    <xf numFmtId="0" fontId="0" fillId="0" borderId="0" xfId="0" applyBorder="1"/>
    <xf numFmtId="0" fontId="66" fillId="0" borderId="2" xfId="0" applyFont="1" applyFill="1" applyBorder="1" applyAlignment="1">
      <alignment horizontal="center" vertical="center"/>
    </xf>
    <xf numFmtId="0" fontId="59" fillId="8" borderId="1" xfId="0" applyFont="1" applyFill="1" applyBorder="1" applyAlignment="1">
      <alignment horizontal="center" vertical="center"/>
    </xf>
    <xf numFmtId="0" fontId="66" fillId="8" borderId="1" xfId="0" applyFont="1" applyFill="1" applyBorder="1" applyAlignment="1" applyProtection="1">
      <alignment vertical="center"/>
      <protection locked="0"/>
    </xf>
    <xf numFmtId="0" fontId="66" fillId="0" borderId="0" xfId="0" applyFont="1" applyAlignment="1">
      <alignment horizontal="center" vertical="center" wrapText="1"/>
    </xf>
    <xf numFmtId="0" fontId="59" fillId="24" borderId="1" xfId="0" applyFont="1" applyFill="1" applyBorder="1" applyAlignment="1">
      <alignment horizontal="center" vertical="center" textRotation="90"/>
    </xf>
    <xf numFmtId="0" fontId="59" fillId="0" borderId="1" xfId="0" applyFont="1" applyBorder="1" applyAlignment="1">
      <alignment horizontal="center" vertical="center" textRotation="90" wrapText="1"/>
    </xf>
    <xf numFmtId="0" fontId="59" fillId="24" borderId="4" xfId="0" applyFont="1" applyFill="1" applyBorder="1" applyAlignment="1">
      <alignment horizontal="center" vertical="center" textRotation="90"/>
    </xf>
    <xf numFmtId="0" fontId="59" fillId="0" borderId="4" xfId="0" applyFont="1" applyBorder="1" applyAlignment="1">
      <alignment horizontal="center" vertical="center" textRotation="90" wrapText="1"/>
    </xf>
    <xf numFmtId="0" fontId="59" fillId="0" borderId="1" xfId="0" applyFont="1" applyFill="1" applyBorder="1" applyAlignment="1">
      <alignment horizontal="center" vertical="center" textRotation="90" wrapText="1"/>
    </xf>
    <xf numFmtId="0" fontId="71" fillId="0" borderId="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center" vertical="center" textRotation="90"/>
    </xf>
    <xf numFmtId="0" fontId="72" fillId="0" borderId="1" xfId="0" applyFont="1" applyBorder="1" applyAlignment="1">
      <alignment horizontal="center" vertical="center" textRotation="90" wrapText="1"/>
    </xf>
    <xf numFmtId="0" fontId="72" fillId="0" borderId="1" xfId="0" applyFont="1" applyBorder="1" applyAlignment="1">
      <alignment horizontal="center" vertical="center" textRotation="90"/>
    </xf>
    <xf numFmtId="0" fontId="71" fillId="0" borderId="0" xfId="0" applyFont="1" applyBorder="1" applyAlignment="1">
      <alignment horizontal="center" vertical="center" textRotation="90" wrapText="1"/>
    </xf>
    <xf numFmtId="0" fontId="13" fillId="8" borderId="1" xfId="0" applyFont="1" applyFill="1" applyBorder="1" applyAlignment="1">
      <alignment horizontal="center" vertical="center"/>
    </xf>
    <xf numFmtId="0" fontId="71" fillId="0" borderId="5" xfId="0" applyFont="1" applyBorder="1" applyAlignment="1">
      <alignment horizontal="center" vertical="center"/>
    </xf>
    <xf numFmtId="0" fontId="71" fillId="0" borderId="23" xfId="0" applyFont="1" applyBorder="1" applyAlignment="1">
      <alignment horizontal="center" vertical="center"/>
    </xf>
    <xf numFmtId="0" fontId="71" fillId="0" borderId="4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textRotation="90"/>
    </xf>
    <xf numFmtId="0" fontId="71" fillId="0" borderId="2" xfId="0" applyFont="1" applyBorder="1" applyAlignment="1">
      <alignment horizontal="center" vertical="center" textRotation="90" wrapText="1"/>
    </xf>
    <xf numFmtId="0" fontId="12" fillId="0" borderId="1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0" fillId="9" borderId="0" xfId="0" applyFill="1" applyBorder="1"/>
    <xf numFmtId="0" fontId="7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25" borderId="0" xfId="0" applyFont="1" applyFill="1" applyAlignment="1">
      <alignment horizontal="center"/>
    </xf>
    <xf numFmtId="0" fontId="66" fillId="0" borderId="2" xfId="0" applyFont="1" applyBorder="1" applyAlignment="1">
      <alignment horizontal="left" vertical="center"/>
    </xf>
    <xf numFmtId="0" fontId="66" fillId="12" borderId="1" xfId="0" applyFont="1" applyFill="1" applyBorder="1" applyAlignment="1">
      <alignment horizontal="center" vertical="center"/>
    </xf>
    <xf numFmtId="0" fontId="58" fillId="12" borderId="0" xfId="0" applyFont="1" applyFill="1" applyAlignment="1" applyProtection="1">
      <alignment vertical="center"/>
      <protection locked="0"/>
    </xf>
    <xf numFmtId="0" fontId="72" fillId="11" borderId="1" xfId="0" applyFont="1" applyFill="1" applyBorder="1" applyAlignment="1">
      <alignment horizontal="center" vertical="center"/>
    </xf>
    <xf numFmtId="0" fontId="66" fillId="11" borderId="1" xfId="0" applyFont="1" applyFill="1" applyBorder="1" applyAlignment="1">
      <alignment horizontal="center" vertical="center"/>
    </xf>
    <xf numFmtId="0" fontId="71" fillId="11" borderId="1" xfId="0" applyFont="1" applyFill="1" applyBorder="1" applyAlignment="1">
      <alignment horizontal="center" vertical="center"/>
    </xf>
    <xf numFmtId="0" fontId="71" fillId="11" borderId="1" xfId="0" applyFont="1" applyFill="1" applyBorder="1" applyAlignment="1">
      <alignment horizontal="center" vertical="center" textRotation="90" wrapText="1"/>
    </xf>
    <xf numFmtId="0" fontId="66" fillId="12" borderId="1" xfId="0" applyFont="1" applyFill="1" applyBorder="1" applyAlignment="1">
      <alignment horizontal="left" vertical="center"/>
    </xf>
    <xf numFmtId="165" fontId="50" fillId="12" borderId="5" xfId="0" applyNumberFormat="1" applyFont="1" applyFill="1" applyBorder="1" applyAlignment="1">
      <alignment horizontal="left" vertical="center"/>
    </xf>
    <xf numFmtId="0" fontId="60" fillId="12" borderId="5" xfId="0" applyFont="1" applyFill="1" applyBorder="1" applyAlignment="1">
      <alignment horizontal="center" vertical="center"/>
    </xf>
    <xf numFmtId="0" fontId="53" fillId="12" borderId="5" xfId="0" applyFont="1" applyFill="1" applyBorder="1" applyAlignment="1">
      <alignment horizontal="center" vertical="center"/>
    </xf>
    <xf numFmtId="0" fontId="59" fillId="12" borderId="1" xfId="0" applyFont="1" applyFill="1" applyBorder="1" applyAlignment="1">
      <alignment horizontal="center" vertical="center"/>
    </xf>
    <xf numFmtId="0" fontId="71" fillId="12" borderId="1" xfId="0" applyFont="1" applyFill="1" applyBorder="1" applyAlignment="1">
      <alignment horizontal="center" vertical="center"/>
    </xf>
    <xf numFmtId="0" fontId="33" fillId="12" borderId="2" xfId="0" applyFont="1" applyFill="1" applyBorder="1" applyAlignment="1">
      <alignment horizontal="center" vertical="center"/>
    </xf>
    <xf numFmtId="0" fontId="33" fillId="12" borderId="1" xfId="0" applyFont="1" applyFill="1" applyBorder="1" applyAlignment="1">
      <alignment horizontal="center" vertical="center"/>
    </xf>
    <xf numFmtId="0" fontId="33" fillId="12" borderId="5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166" fontId="1" fillId="12" borderId="1" xfId="1" applyNumberFormat="1" applyFont="1" applyFill="1" applyBorder="1" applyAlignment="1">
      <alignment horizontal="right" vertical="center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" fillId="23" borderId="11" xfId="0" applyFont="1" applyFill="1" applyBorder="1" applyAlignment="1" applyProtection="1">
      <alignment horizontal="center" vertical="center"/>
      <protection locked="0"/>
    </xf>
    <xf numFmtId="0" fontId="23" fillId="12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0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6" fillId="12" borderId="0" xfId="0" applyFont="1" applyFill="1" applyAlignment="1">
      <alignment horizontal="center" vertical="center"/>
    </xf>
    <xf numFmtId="0" fontId="29" fillId="12" borderId="0" xfId="0" applyFont="1" applyFill="1" applyAlignment="1">
      <alignment horizontal="center" vertical="center"/>
    </xf>
    <xf numFmtId="0" fontId="13" fillId="4" borderId="2" xfId="0" applyFont="1" applyFill="1" applyBorder="1" applyAlignment="1" applyProtection="1">
      <alignment vertical="center"/>
      <protection locked="0"/>
    </xf>
    <xf numFmtId="0" fontId="80" fillId="12" borderId="1" xfId="0" applyFont="1" applyFill="1" applyBorder="1" applyAlignment="1" applyProtection="1">
      <alignment vertical="center"/>
      <protection locked="0"/>
    </xf>
    <xf numFmtId="0" fontId="57" fillId="0" borderId="0" xfId="0" applyFont="1"/>
    <xf numFmtId="0" fontId="73" fillId="0" borderId="0" xfId="0" applyFont="1" applyAlignment="1">
      <alignment horizontal="center" vertical="center"/>
    </xf>
    <xf numFmtId="0" fontId="54" fillId="0" borderId="0" xfId="0" applyFont="1" applyAlignment="1">
      <alignment horizontal="left" vertical="center" indent="1"/>
    </xf>
    <xf numFmtId="0" fontId="54" fillId="0" borderId="0" xfId="0" applyFont="1" applyAlignment="1">
      <alignment horizontal="left" vertical="center"/>
    </xf>
    <xf numFmtId="0" fontId="80" fillId="0" borderId="1" xfId="0" applyFont="1" applyBorder="1" applyAlignment="1" applyProtection="1">
      <alignment vertical="center"/>
      <protection locked="0"/>
    </xf>
    <xf numFmtId="0" fontId="73" fillId="0" borderId="0" xfId="0" applyFont="1" applyAlignment="1" applyProtection="1">
      <alignment horizontal="center" vertical="center"/>
      <protection locked="0"/>
    </xf>
    <xf numFmtId="0" fontId="73" fillId="0" borderId="0" xfId="0" applyFont="1" applyBorder="1" applyAlignment="1" applyProtection="1">
      <alignment horizontal="center" vertical="center"/>
      <protection locked="0"/>
    </xf>
    <xf numFmtId="0" fontId="73" fillId="0" borderId="0" xfId="0" applyFont="1" applyBorder="1" applyAlignment="1" applyProtection="1">
      <alignment vertical="center"/>
      <protection locked="0"/>
    </xf>
    <xf numFmtId="0" fontId="73" fillId="0" borderId="0" xfId="0" applyFont="1" applyAlignment="1">
      <alignment vertical="center"/>
    </xf>
    <xf numFmtId="0" fontId="73" fillId="0" borderId="0" xfId="0" applyFont="1" applyAlignment="1" applyProtection="1">
      <alignment vertical="center"/>
      <protection locked="0"/>
    </xf>
    <xf numFmtId="0" fontId="58" fillId="0" borderId="0" xfId="0" applyFont="1" applyAlignment="1" applyProtection="1">
      <alignment vertical="center"/>
      <protection locked="0"/>
    </xf>
    <xf numFmtId="0" fontId="12" fillId="0" borderId="12" xfId="0" applyFont="1" applyBorder="1" applyAlignment="1" applyProtection="1">
      <alignment horizontal="center" vertical="center"/>
      <protection locked="0"/>
    </xf>
    <xf numFmtId="0" fontId="12" fillId="0" borderId="12" xfId="0" applyFont="1" applyBorder="1" applyAlignment="1" applyProtection="1">
      <alignment vertical="center"/>
      <protection locked="0"/>
    </xf>
    <xf numFmtId="0" fontId="73" fillId="0" borderId="0" xfId="0" applyFont="1"/>
    <xf numFmtId="0" fontId="73" fillId="0" borderId="0" xfId="0" applyFont="1" applyProtection="1">
      <protection locked="0"/>
    </xf>
    <xf numFmtId="0" fontId="58" fillId="0" borderId="0" xfId="0" applyFont="1" applyProtection="1">
      <protection locked="0"/>
    </xf>
    <xf numFmtId="0" fontId="49" fillId="0" borderId="0" xfId="0" applyFont="1" applyProtection="1">
      <protection locked="0"/>
    </xf>
    <xf numFmtId="0" fontId="12" fillId="0" borderId="46" xfId="0" applyFont="1" applyBorder="1" applyAlignment="1" applyProtection="1">
      <alignment horizontal="center" vertical="center"/>
      <protection locked="0"/>
    </xf>
    <xf numFmtId="0" fontId="12" fillId="0" borderId="46" xfId="0" applyFont="1" applyBorder="1" applyAlignment="1" applyProtection="1">
      <alignment vertical="center"/>
      <protection locked="0"/>
    </xf>
    <xf numFmtId="0" fontId="73" fillId="0" borderId="26" xfId="0" applyFont="1" applyBorder="1" applyAlignment="1" applyProtection="1">
      <alignment horizontal="left" vertical="top" wrapText="1"/>
      <protection locked="0"/>
    </xf>
    <xf numFmtId="0" fontId="73" fillId="12" borderId="0" xfId="0" applyFont="1" applyFill="1" applyBorder="1" applyAlignment="1" applyProtection="1">
      <alignment horizontal="center" vertical="center"/>
      <protection locked="0"/>
    </xf>
    <xf numFmtId="0" fontId="73" fillId="12" borderId="0" xfId="0" applyFont="1" applyFill="1" applyBorder="1" applyAlignment="1" applyProtection="1">
      <alignment vertical="center"/>
      <protection locked="0"/>
    </xf>
    <xf numFmtId="0" fontId="12" fillId="0" borderId="47" xfId="0" applyFont="1" applyBorder="1" applyAlignment="1" applyProtection="1">
      <alignment vertical="center"/>
      <protection locked="0"/>
    </xf>
    <xf numFmtId="0" fontId="12" fillId="0" borderId="47" xfId="0" applyFont="1" applyBorder="1" applyAlignment="1" applyProtection="1">
      <alignment horizontal="center" vertical="center"/>
      <protection locked="0"/>
    </xf>
    <xf numFmtId="0" fontId="73" fillId="12" borderId="0" xfId="0" applyFont="1" applyFill="1" applyAlignment="1" applyProtection="1">
      <alignment vertical="center"/>
      <protection locked="0"/>
    </xf>
    <xf numFmtId="0" fontId="49" fillId="12" borderId="0" xfId="0" applyFont="1" applyFill="1" applyAlignment="1" applyProtection="1">
      <alignment vertical="center"/>
      <protection locked="0"/>
    </xf>
    <xf numFmtId="0" fontId="12" fillId="0" borderId="13" xfId="0" applyFont="1" applyBorder="1" applyAlignment="1" applyProtection="1">
      <alignment vertical="center"/>
      <protection locked="0"/>
    </xf>
    <xf numFmtId="0" fontId="58" fillId="0" borderId="0" xfId="0" applyFont="1" applyAlignment="1">
      <alignment vertical="center"/>
    </xf>
    <xf numFmtId="0" fontId="12" fillId="0" borderId="48" xfId="0" applyFont="1" applyBorder="1" applyAlignment="1" applyProtection="1">
      <alignment horizontal="center" vertical="center"/>
      <protection locked="0"/>
    </xf>
    <xf numFmtId="0" fontId="12" fillId="0" borderId="49" xfId="0" applyFont="1" applyBorder="1" applyAlignment="1" applyProtection="1">
      <alignment vertical="center"/>
      <protection locked="0"/>
    </xf>
    <xf numFmtId="0" fontId="12" fillId="0" borderId="50" xfId="0" applyFont="1" applyBorder="1" applyAlignment="1" applyProtection="1">
      <alignment horizontal="center" vertical="center"/>
      <protection locked="0"/>
    </xf>
    <xf numFmtId="0" fontId="12" fillId="0" borderId="50" xfId="0" applyFont="1" applyBorder="1" applyAlignment="1" applyProtection="1">
      <alignment vertical="center"/>
      <protection locked="0"/>
    </xf>
    <xf numFmtId="0" fontId="80" fillId="0" borderId="46" xfId="0" applyFont="1" applyBorder="1" applyAlignment="1" applyProtection="1">
      <alignment horizontal="left" vertical="center"/>
      <protection locked="0"/>
    </xf>
    <xf numFmtId="0" fontId="64" fillId="0" borderId="13" xfId="0" applyFont="1" applyBorder="1" applyAlignment="1" applyProtection="1">
      <alignment vertical="center"/>
      <protection locked="0"/>
    </xf>
    <xf numFmtId="0" fontId="12" fillId="12" borderId="44" xfId="0" applyFont="1" applyFill="1" applyBorder="1" applyAlignment="1" applyProtection="1">
      <alignment horizontal="center" vertical="center"/>
      <protection locked="0"/>
    </xf>
    <xf numFmtId="0" fontId="65" fillId="12" borderId="44" xfId="0" applyFont="1" applyFill="1" applyBorder="1" applyAlignment="1" applyProtection="1">
      <alignment horizontal="center" vertical="center"/>
      <protection locked="0"/>
    </xf>
    <xf numFmtId="0" fontId="12" fillId="12" borderId="44" xfId="0" applyFont="1" applyFill="1" applyBorder="1" applyAlignment="1" applyProtection="1">
      <alignment vertical="center"/>
      <protection locked="0"/>
    </xf>
    <xf numFmtId="0" fontId="80" fillId="0" borderId="2" xfId="0" applyFont="1" applyBorder="1" applyAlignment="1" applyProtection="1">
      <alignment horizontal="left" vertical="center"/>
      <protection locked="0"/>
    </xf>
    <xf numFmtId="0" fontId="43" fillId="12" borderId="0" xfId="0" applyFont="1" applyFill="1" applyBorder="1" applyAlignment="1" applyProtection="1">
      <alignment horizontal="center" vertical="center"/>
      <protection locked="0"/>
    </xf>
    <xf numFmtId="0" fontId="64" fillId="0" borderId="2" xfId="0" applyFont="1" applyBorder="1" applyAlignment="1" applyProtection="1">
      <alignment vertical="center"/>
      <protection locked="0"/>
    </xf>
    <xf numFmtId="0" fontId="65" fillId="12" borderId="41" xfId="0" applyFont="1" applyFill="1" applyBorder="1" applyAlignment="1" applyProtection="1">
      <alignment horizontal="center" vertical="center"/>
      <protection locked="0"/>
    </xf>
    <xf numFmtId="0" fontId="80" fillId="0" borderId="1" xfId="0" applyFont="1" applyBorder="1" applyAlignment="1" applyProtection="1">
      <alignment horizontal="left" vertical="center"/>
      <protection locked="0"/>
    </xf>
    <xf numFmtId="0" fontId="12" fillId="12" borderId="0" xfId="0" applyFont="1" applyFill="1" applyBorder="1" applyAlignment="1" applyProtection="1">
      <alignment horizontal="center" vertical="center"/>
      <protection locked="0"/>
    </xf>
    <xf numFmtId="0" fontId="65" fillId="12" borderId="0" xfId="0" applyFont="1" applyFill="1" applyBorder="1" applyAlignment="1" applyProtection="1">
      <alignment horizontal="center" vertical="center"/>
      <protection locked="0"/>
    </xf>
    <xf numFmtId="0" fontId="12" fillId="0" borderId="1" xfId="0" applyFont="1" applyBorder="1" applyProtection="1">
      <protection locked="0"/>
    </xf>
    <xf numFmtId="0" fontId="73" fillId="0" borderId="0" xfId="0" applyFont="1" applyBorder="1" applyProtection="1">
      <protection locked="0"/>
    </xf>
    <xf numFmtId="0" fontId="65" fillId="0" borderId="1" xfId="0" applyFont="1" applyBorder="1" applyAlignment="1" applyProtection="1">
      <alignment horizontal="center" vertical="center"/>
      <protection locked="0"/>
    </xf>
    <xf numFmtId="0" fontId="43" fillId="0" borderId="0" xfId="0" applyFont="1" applyBorder="1" applyAlignment="1" applyProtection="1">
      <alignment horizontal="center" vertical="center"/>
      <protection locked="0"/>
    </xf>
    <xf numFmtId="0" fontId="73" fillId="0" borderId="0" xfId="0" applyFont="1" applyAlignment="1" applyProtection="1">
      <alignment horizontal="left" indent="1"/>
      <protection locked="0"/>
    </xf>
    <xf numFmtId="0" fontId="30" fillId="0" borderId="0" xfId="0" applyFont="1" applyAlignment="1" applyProtection="1">
      <alignment horizontal="left" vertical="top" indent="1"/>
      <protection locked="0"/>
    </xf>
    <xf numFmtId="0" fontId="42" fillId="0" borderId="1" xfId="0" applyFont="1" applyBorder="1" applyAlignment="1" applyProtection="1">
      <alignment vertical="center"/>
      <protection locked="0"/>
    </xf>
    <xf numFmtId="0" fontId="12" fillId="12" borderId="13" xfId="0" applyFont="1" applyFill="1" applyBorder="1" applyAlignment="1" applyProtection="1">
      <alignment vertical="center"/>
      <protection locked="0"/>
    </xf>
    <xf numFmtId="0" fontId="80" fillId="12" borderId="2" xfId="0" applyFont="1" applyFill="1" applyBorder="1" applyAlignment="1" applyProtection="1">
      <alignment vertical="center"/>
      <protection locked="0"/>
    </xf>
    <xf numFmtId="0" fontId="49" fillId="12" borderId="2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2" fillId="0" borderId="41" xfId="0" applyFont="1" applyFill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49" fillId="0" borderId="2" xfId="0" applyFont="1" applyFill="1" applyBorder="1" applyAlignment="1" applyProtection="1">
      <alignment vertical="center"/>
      <protection locked="0"/>
    </xf>
    <xf numFmtId="0" fontId="29" fillId="0" borderId="0" xfId="0" applyFont="1" applyAlignment="1">
      <alignment vertical="center"/>
    </xf>
    <xf numFmtId="0" fontId="0" fillId="0" borderId="0" xfId="0" applyBorder="1" applyProtection="1">
      <protection locked="0"/>
    </xf>
    <xf numFmtId="0" fontId="1" fillId="0" borderId="0" xfId="0" applyFont="1" applyBorder="1" applyAlignment="1">
      <alignment horizontal="left" indent="1"/>
    </xf>
    <xf numFmtId="0" fontId="1" fillId="0" borderId="0" xfId="0" applyFont="1" applyBorder="1" applyProtection="1">
      <protection locked="0"/>
    </xf>
    <xf numFmtId="0" fontId="39" fillId="0" borderId="0" xfId="0" applyFont="1" applyAlignment="1" applyProtection="1">
      <alignment vertical="center"/>
      <protection locked="0"/>
    </xf>
    <xf numFmtId="0" fontId="41" fillId="0" borderId="0" xfId="0" applyFont="1" applyAlignment="1">
      <alignment horizontal="center" vertical="center"/>
    </xf>
    <xf numFmtId="0" fontId="1" fillId="12" borderId="19" xfId="0" applyFont="1" applyFill="1" applyBorder="1" applyAlignment="1" applyProtection="1">
      <alignment horizontal="center" vertical="center"/>
      <protection locked="0"/>
    </xf>
    <xf numFmtId="0" fontId="1" fillId="12" borderId="12" xfId="0" applyFont="1" applyFill="1" applyBorder="1" applyAlignment="1" applyProtection="1">
      <alignment horizontal="center" vertical="center"/>
      <protection locked="0"/>
    </xf>
    <xf numFmtId="0" fontId="3" fillId="12" borderId="12" xfId="0" applyFont="1" applyFill="1" applyBorder="1" applyAlignment="1" applyProtection="1">
      <alignment horizontal="center" vertical="center"/>
      <protection locked="0"/>
    </xf>
    <xf numFmtId="0" fontId="6" fillId="12" borderId="18" xfId="0" applyFont="1" applyFill="1" applyBorder="1" applyAlignment="1" applyProtection="1">
      <alignment vertical="center"/>
      <protection locked="0"/>
    </xf>
    <xf numFmtId="0" fontId="6" fillId="12" borderId="1" xfId="0" applyFont="1" applyFill="1" applyBorder="1" applyAlignment="1" applyProtection="1">
      <alignment horizontal="center" vertical="center"/>
      <protection locked="0"/>
    </xf>
    <xf numFmtId="0" fontId="6" fillId="12" borderId="12" xfId="0" applyFont="1" applyFill="1" applyBorder="1" applyAlignment="1" applyProtection="1">
      <alignment horizontal="center" vertical="center"/>
      <protection locked="0"/>
    </xf>
    <xf numFmtId="0" fontId="1" fillId="12" borderId="12" xfId="0" applyFont="1" applyFill="1" applyBorder="1" applyAlignment="1" applyProtection="1">
      <alignment vertical="center"/>
      <protection locked="0"/>
    </xf>
    <xf numFmtId="0" fontId="1" fillId="12" borderId="43" xfId="0" applyFont="1" applyFill="1" applyBorder="1" applyAlignment="1" applyProtection="1">
      <alignment horizontal="center" vertical="center"/>
      <protection locked="0"/>
    </xf>
    <xf numFmtId="0" fontId="6" fillId="12" borderId="43" xfId="0" applyFont="1" applyFill="1" applyBorder="1" applyAlignment="1" applyProtection="1">
      <alignment vertical="center"/>
      <protection locked="0"/>
    </xf>
    <xf numFmtId="0" fontId="1" fillId="12" borderId="41" xfId="0" applyFont="1" applyFill="1" applyBorder="1" applyAlignment="1" applyProtection="1">
      <alignment horizontal="center" vertical="center"/>
      <protection locked="0"/>
    </xf>
    <xf numFmtId="0" fontId="1" fillId="12" borderId="44" xfId="0" applyFont="1" applyFill="1" applyBorder="1" applyAlignment="1" applyProtection="1">
      <alignment horizontal="center" vertical="center"/>
      <protection locked="0"/>
    </xf>
    <xf numFmtId="0" fontId="6" fillId="12" borderId="44" xfId="0" applyFont="1" applyFill="1" applyBorder="1" applyAlignment="1" applyProtection="1">
      <alignment vertical="center"/>
      <protection locked="0"/>
    </xf>
    <xf numFmtId="0" fontId="6" fillId="12" borderId="44" xfId="0" quotePrefix="1" applyFont="1" applyFill="1" applyBorder="1" applyAlignment="1" applyProtection="1">
      <alignment horizontal="center" vertical="center"/>
      <protection locked="0"/>
    </xf>
    <xf numFmtId="0" fontId="1" fillId="12" borderId="44" xfId="0" applyFont="1" applyFill="1" applyBorder="1" applyAlignment="1" applyProtection="1">
      <alignment vertical="center"/>
      <protection locked="0"/>
    </xf>
    <xf numFmtId="0" fontId="1" fillId="12" borderId="41" xfId="0" applyFont="1" applyFill="1" applyBorder="1" applyAlignment="1" applyProtection="1">
      <alignment vertical="center"/>
      <protection locked="0"/>
    </xf>
    <xf numFmtId="0" fontId="6" fillId="12" borderId="41" xfId="0" quotePrefix="1" applyFont="1" applyFill="1" applyBorder="1" applyAlignment="1" applyProtection="1">
      <alignment horizontal="center" vertical="center"/>
      <protection locked="0"/>
    </xf>
    <xf numFmtId="0" fontId="3" fillId="12" borderId="41" xfId="0" applyFont="1" applyFill="1" applyBorder="1" applyAlignment="1" applyProtection="1">
      <alignment horizontal="center" vertical="center"/>
      <protection locked="0"/>
    </xf>
    <xf numFmtId="0" fontId="35" fillId="0" borderId="0" xfId="0" applyFont="1" applyAlignment="1">
      <alignment vertical="center"/>
    </xf>
    <xf numFmtId="0" fontId="6" fillId="0" borderId="41" xfId="0" applyFont="1" applyFill="1" applyBorder="1" applyAlignment="1" applyProtection="1">
      <alignment horizontal="right" vertical="center"/>
      <protection locked="0"/>
    </xf>
    <xf numFmtId="0" fontId="6" fillId="0" borderId="41" xfId="0" applyFont="1" applyFill="1" applyBorder="1" applyAlignment="1" applyProtection="1">
      <alignment horizontal="center" vertical="center"/>
      <protection locked="0"/>
    </xf>
    <xf numFmtId="0" fontId="6" fillId="0" borderId="41" xfId="0" applyFont="1" applyFill="1" applyBorder="1" applyAlignment="1" applyProtection="1">
      <alignment vertical="center"/>
      <protection locked="0"/>
    </xf>
    <xf numFmtId="0" fontId="6" fillId="0" borderId="41" xfId="0" applyFont="1" applyFill="1" applyBorder="1" applyAlignment="1" applyProtection="1">
      <alignment horizontal="left" vertical="center"/>
      <protection locked="0"/>
    </xf>
    <xf numFmtId="0" fontId="51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49" fillId="0" borderId="1" xfId="0" applyFont="1" applyBorder="1" applyAlignment="1">
      <alignment vertical="center"/>
    </xf>
    <xf numFmtId="0" fontId="12" fillId="0" borderId="0" xfId="0" applyFont="1" applyAlignment="1">
      <alignment horizontal="left"/>
    </xf>
    <xf numFmtId="0" fontId="33" fillId="0" borderId="1" xfId="0" applyFont="1" applyBorder="1" applyAlignment="1">
      <alignment vertical="center"/>
    </xf>
    <xf numFmtId="0" fontId="49" fillId="0" borderId="1" xfId="2" applyFont="1" applyFill="1" applyBorder="1" applyAlignment="1" applyProtection="1">
      <alignment vertical="center"/>
      <protection locked="0"/>
    </xf>
    <xf numFmtId="0" fontId="73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 wrapText="1"/>
    </xf>
    <xf numFmtId="0" fontId="12" fillId="0" borderId="13" xfId="0" applyFont="1" applyBorder="1" applyAlignment="1" applyProtection="1">
      <alignment horizontal="center" vertical="center"/>
      <protection locked="0"/>
    </xf>
    <xf numFmtId="0" fontId="49" fillId="0" borderId="2" xfId="2" applyFont="1" applyFill="1" applyBorder="1" applyAlignment="1" applyProtection="1">
      <alignment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vertical="center"/>
      <protection locked="0"/>
    </xf>
    <xf numFmtId="0" fontId="12" fillId="12" borderId="6" xfId="0" applyFont="1" applyFill="1" applyBorder="1" applyAlignment="1" applyProtection="1">
      <alignment horizontal="center" vertical="center"/>
      <protection locked="0"/>
    </xf>
    <xf numFmtId="0" fontId="12" fillId="12" borderId="12" xfId="0" applyFont="1" applyFill="1" applyBorder="1" applyAlignment="1" applyProtection="1">
      <alignment horizontal="center" vertical="center"/>
      <protection locked="0"/>
    </xf>
    <xf numFmtId="0" fontId="64" fillId="12" borderId="12" xfId="0" applyFont="1" applyFill="1" applyBorder="1" applyAlignment="1" applyProtection="1">
      <alignment horizontal="center" vertical="center"/>
      <protection locked="0"/>
    </xf>
    <xf numFmtId="0" fontId="12" fillId="12" borderId="12" xfId="0" applyFont="1" applyFill="1" applyBorder="1" applyAlignment="1" applyProtection="1">
      <alignment vertical="center"/>
      <protection locked="0"/>
    </xf>
    <xf numFmtId="0" fontId="64" fillId="12" borderId="1" xfId="0" applyFont="1" applyFill="1" applyBorder="1" applyAlignment="1" applyProtection="1">
      <alignment horizontal="center" vertical="center"/>
      <protection locked="0"/>
    </xf>
    <xf numFmtId="0" fontId="49" fillId="12" borderId="1" xfId="0" applyFont="1" applyFill="1" applyBorder="1" applyAlignment="1">
      <alignment horizontal="left" vertical="center"/>
    </xf>
    <xf numFmtId="0" fontId="49" fillId="0" borderId="1" xfId="0" applyFont="1" applyBorder="1" applyAlignment="1" applyProtection="1">
      <alignment vertical="center"/>
      <protection locked="0"/>
    </xf>
    <xf numFmtId="0" fontId="5" fillId="0" borderId="0" xfId="0" applyFont="1" applyAlignment="1">
      <alignment horizontal="left" vertical="center" wrapText="1"/>
    </xf>
    <xf numFmtId="0" fontId="12" fillId="27" borderId="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0" fontId="33" fillId="12" borderId="1" xfId="0" applyFont="1" applyFill="1" applyBorder="1" applyAlignment="1">
      <alignment horizontal="left" vertical="center"/>
    </xf>
    <xf numFmtId="0" fontId="33" fillId="0" borderId="2" xfId="0" applyFont="1" applyBorder="1" applyAlignment="1" applyProtection="1">
      <alignment vertical="center"/>
      <protection locked="0"/>
    </xf>
    <xf numFmtId="0" fontId="12" fillId="11" borderId="0" xfId="0" applyFont="1" applyFill="1"/>
    <xf numFmtId="0" fontId="12" fillId="11" borderId="0" xfId="0" applyFont="1" applyFill="1" applyAlignment="1">
      <alignment horizontal="center"/>
    </xf>
    <xf numFmtId="0" fontId="12" fillId="11" borderId="1" xfId="0" applyFont="1" applyFill="1" applyBorder="1" applyAlignment="1">
      <alignment vertical="center"/>
    </xf>
    <xf numFmtId="0" fontId="58" fillId="11" borderId="1" xfId="0" applyFont="1" applyFill="1" applyBorder="1" applyAlignment="1">
      <alignment horizontal="left" vertical="center"/>
    </xf>
    <xf numFmtId="0" fontId="58" fillId="11" borderId="0" xfId="0" applyFont="1" applyFill="1"/>
    <xf numFmtId="0" fontId="66" fillId="11" borderId="0" xfId="0" applyFont="1" applyFill="1"/>
    <xf numFmtId="0" fontId="1" fillId="0" borderId="0" xfId="0" applyFont="1" applyAlignment="1">
      <alignment horizontal="center" vertical="center"/>
    </xf>
    <xf numFmtId="0" fontId="5" fillId="23" borderId="9" xfId="0" applyFont="1" applyFill="1" applyBorder="1" applyAlignment="1" applyProtection="1">
      <alignment horizontal="left" vertical="center"/>
      <protection locked="0"/>
    </xf>
    <xf numFmtId="0" fontId="5" fillId="23" borderId="11" xfId="0" applyFont="1" applyFill="1" applyBorder="1" applyAlignment="1" applyProtection="1">
      <alignment horizontal="left" vertical="center"/>
      <protection locked="0"/>
    </xf>
    <xf numFmtId="0" fontId="2" fillId="12" borderId="1" xfId="0" applyFont="1" applyFill="1" applyBorder="1" applyAlignment="1" applyProtection="1">
      <alignment horizontal="center" vertical="center"/>
      <protection locked="0"/>
    </xf>
    <xf numFmtId="0" fontId="6" fillId="11" borderId="2" xfId="0" applyFont="1" applyFill="1" applyBorder="1" applyAlignment="1" applyProtection="1">
      <alignment horizontal="center" vertical="center"/>
      <protection locked="0"/>
    </xf>
    <xf numFmtId="0" fontId="6" fillId="12" borderId="2" xfId="0" applyFont="1" applyFill="1" applyBorder="1" applyAlignment="1" applyProtection="1">
      <alignment vertical="center"/>
      <protection locked="0"/>
    </xf>
    <xf numFmtId="0" fontId="1" fillId="11" borderId="1" xfId="0" applyFont="1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vertical="center"/>
    </xf>
    <xf numFmtId="0" fontId="6" fillId="12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11" borderId="1" xfId="0" applyFont="1" applyFill="1" applyBorder="1" applyAlignment="1" applyProtection="1">
      <alignment horizontal="center" vertical="center"/>
      <protection locked="0"/>
    </xf>
    <xf numFmtId="0" fontId="6" fillId="9" borderId="1" xfId="0" applyFont="1" applyFill="1" applyBorder="1" applyAlignment="1" applyProtection="1">
      <alignment horizontal="center" vertical="center"/>
      <protection locked="0"/>
    </xf>
    <xf numFmtId="0" fontId="1" fillId="9" borderId="1" xfId="0" applyFont="1" applyFill="1" applyBorder="1" applyAlignment="1" applyProtection="1">
      <alignment horizontal="left" vertical="center"/>
      <protection locked="0"/>
    </xf>
    <xf numFmtId="0" fontId="81" fillId="0" borderId="1" xfId="0" applyFont="1" applyBorder="1" applyAlignment="1" applyProtection="1">
      <alignment vertical="center"/>
      <protection locked="0"/>
    </xf>
    <xf numFmtId="0" fontId="1" fillId="0" borderId="53" xfId="0" applyFont="1" applyBorder="1" applyAlignment="1" applyProtection="1">
      <alignment horizontal="center" vertical="center"/>
      <protection locked="0"/>
    </xf>
    <xf numFmtId="0" fontId="1" fillId="0" borderId="54" xfId="0" applyFont="1" applyBorder="1" applyAlignment="1" applyProtection="1">
      <alignment horizontal="center" vertical="center"/>
      <protection locked="0"/>
    </xf>
    <xf numFmtId="0" fontId="2" fillId="0" borderId="54" xfId="0" applyFont="1" applyBorder="1" applyAlignment="1" applyProtection="1">
      <alignment horizontal="center" vertical="center"/>
      <protection locked="0"/>
    </xf>
    <xf numFmtId="0" fontId="1" fillId="0" borderId="54" xfId="0" applyFont="1" applyBorder="1" applyAlignment="1" applyProtection="1">
      <alignment vertical="center"/>
      <protection locked="0"/>
    </xf>
    <xf numFmtId="0" fontId="6" fillId="9" borderId="54" xfId="0" applyFont="1" applyFill="1" applyBorder="1" applyAlignment="1" applyProtection="1">
      <alignment horizontal="center" vertical="center"/>
      <protection locked="0"/>
    </xf>
    <xf numFmtId="0" fontId="6" fillId="0" borderId="54" xfId="0" applyFont="1" applyBorder="1" applyAlignment="1" applyProtection="1">
      <alignment vertical="center"/>
      <protection locked="0"/>
    </xf>
    <xf numFmtId="0" fontId="6" fillId="0" borderId="54" xfId="0" applyFont="1" applyBorder="1" applyAlignment="1" applyProtection="1">
      <alignment horizontal="center" vertical="center"/>
      <protection locked="0"/>
    </xf>
    <xf numFmtId="0" fontId="1" fillId="9" borderId="5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>
      <alignment vertical="top" wrapText="1"/>
    </xf>
    <xf numFmtId="0" fontId="6" fillId="0" borderId="54" xfId="0" applyFont="1" applyFill="1" applyBorder="1" applyAlignment="1" applyProtection="1">
      <alignment horizontal="center" vertical="center"/>
      <protection locked="0"/>
    </xf>
    <xf numFmtId="0" fontId="1" fillId="0" borderId="5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6" fillId="11" borderId="6" xfId="0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2" fillId="12" borderId="2" xfId="0" applyFont="1" applyFill="1" applyBorder="1" applyAlignment="1" applyProtection="1">
      <alignment horizontal="center" vertical="center"/>
      <protection locked="0"/>
    </xf>
    <xf numFmtId="0" fontId="1" fillId="11" borderId="2" xfId="0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2" fillId="12" borderId="0" xfId="0" applyFont="1" applyFill="1" applyAlignment="1">
      <alignment vertical="center"/>
    </xf>
    <xf numFmtId="0" fontId="0" fillId="12" borderId="0" xfId="0" applyFill="1" applyAlignment="1" applyProtection="1">
      <alignment vertical="center"/>
      <protection locked="0"/>
    </xf>
    <xf numFmtId="0" fontId="6" fillId="9" borderId="27" xfId="0" applyFont="1" applyFill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12" borderId="6" xfId="0" applyFont="1" applyFill="1" applyBorder="1" applyAlignment="1" applyProtection="1">
      <alignment horizontal="center" vertical="center"/>
      <protection locked="0"/>
    </xf>
    <xf numFmtId="0" fontId="6" fillId="9" borderId="6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vertical="center"/>
      <protection locked="0"/>
    </xf>
    <xf numFmtId="0" fontId="6" fillId="14" borderId="2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1" fillId="14" borderId="2" xfId="0" applyFont="1" applyFill="1" applyBorder="1" applyAlignment="1" applyProtection="1">
      <alignment horizontal="left" vertical="center"/>
      <protection locked="0"/>
    </xf>
    <xf numFmtId="0" fontId="6" fillId="11" borderId="1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82" fillId="0" borderId="2" xfId="0" applyFont="1" applyBorder="1" applyAlignment="1" applyProtection="1">
      <alignment horizontal="center" vertical="center"/>
      <protection locked="0"/>
    </xf>
    <xf numFmtId="0" fontId="6" fillId="14" borderId="1" xfId="0" applyFont="1" applyFill="1" applyBorder="1" applyAlignment="1" applyProtection="1">
      <alignment horizontal="center" vertical="center"/>
      <protection locked="0"/>
    </xf>
    <xf numFmtId="0" fontId="1" fillId="14" borderId="1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 wrapText="1"/>
    </xf>
    <xf numFmtId="0" fontId="51" fillId="0" borderId="1" xfId="0" applyFont="1" applyBorder="1" applyAlignment="1" applyProtection="1">
      <alignment horizontal="center" vertical="center"/>
      <protection locked="0"/>
    </xf>
    <xf numFmtId="0" fontId="51" fillId="0" borderId="1" xfId="0" applyFont="1" applyBorder="1" applyAlignment="1" applyProtection="1">
      <alignment vertical="center"/>
      <protection locked="0"/>
    </xf>
    <xf numFmtId="0" fontId="1" fillId="9" borderId="3" xfId="0" applyFont="1" applyFill="1" applyBorder="1" applyAlignment="1" applyProtection="1">
      <alignment horizontal="left" vertical="center"/>
      <protection locked="0"/>
    </xf>
    <xf numFmtId="0" fontId="63" fillId="0" borderId="0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14" borderId="2" xfId="0" applyFont="1" applyFill="1" applyBorder="1" applyAlignment="1" applyProtection="1">
      <alignment horizontal="left" vertical="center"/>
      <protection locked="0"/>
    </xf>
    <xf numFmtId="0" fontId="5" fillId="11" borderId="1" xfId="0" applyFont="1" applyFill="1" applyBorder="1" applyAlignment="1" applyProtection="1">
      <alignment horizontal="left" vertical="center"/>
      <protection locked="0"/>
    </xf>
    <xf numFmtId="0" fontId="5" fillId="9" borderId="3" xfId="0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>
      <alignment vertical="center" wrapText="1"/>
    </xf>
    <xf numFmtId="0" fontId="5" fillId="22" borderId="7" xfId="0" applyFont="1" applyFill="1" applyBorder="1" applyAlignment="1">
      <alignment vertical="center"/>
    </xf>
    <xf numFmtId="0" fontId="0" fillId="22" borderId="8" xfId="0" applyFill="1" applyBorder="1" applyAlignment="1">
      <alignment vertical="center"/>
    </xf>
    <xf numFmtId="0" fontId="5" fillId="22" borderId="9" xfId="0" applyFont="1" applyFill="1" applyBorder="1" applyAlignment="1">
      <alignment vertical="center"/>
    </xf>
    <xf numFmtId="0" fontId="30" fillId="0" borderId="0" xfId="0" applyFont="1" applyAlignment="1">
      <alignment vertical="center" wrapText="1"/>
    </xf>
    <xf numFmtId="0" fontId="5" fillId="22" borderId="10" xfId="0" applyFont="1" applyFill="1" applyBorder="1" applyAlignment="1">
      <alignment horizontal="center" vertical="center"/>
    </xf>
    <xf numFmtId="0" fontId="5" fillId="22" borderId="0" xfId="0" applyFont="1" applyFill="1" applyAlignment="1">
      <alignment horizontal="center" vertical="center"/>
    </xf>
    <xf numFmtId="0" fontId="5" fillId="22" borderId="11" xfId="0" applyFont="1" applyFill="1" applyBorder="1" applyAlignment="1">
      <alignment horizontal="center" vertical="center"/>
    </xf>
    <xf numFmtId="0" fontId="23" fillId="0" borderId="26" xfId="0" applyFont="1" applyBorder="1" applyAlignment="1">
      <alignment vertical="center"/>
    </xf>
    <xf numFmtId="0" fontId="4" fillId="22" borderId="1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3" fillId="0" borderId="0" xfId="0" applyFont="1" applyAlignment="1">
      <alignment horizontal="center" vertical="center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2" fillId="0" borderId="26" xfId="0" applyFont="1" applyBorder="1" applyAlignment="1">
      <alignment horizontal="center" vertical="top" wrapText="1"/>
    </xf>
    <xf numFmtId="0" fontId="30" fillId="0" borderId="0" xfId="0" applyFont="1" applyAlignment="1">
      <alignment horizontal="center" vertical="center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6" fillId="9" borderId="12" xfId="0" applyFont="1" applyFill="1" applyBorder="1" applyAlignment="1" applyProtection="1">
      <alignment horizontal="center" vertical="center"/>
      <protection locked="0"/>
    </xf>
    <xf numFmtId="0" fontId="12" fillId="14" borderId="1" xfId="0" applyFont="1" applyFill="1" applyBorder="1" applyAlignment="1" applyProtection="1">
      <alignment horizontal="center" vertical="center" wrapText="1"/>
      <protection locked="0"/>
    </xf>
    <xf numFmtId="0" fontId="1" fillId="14" borderId="2" xfId="0" applyFont="1" applyFill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0" applyFont="1" applyBorder="1"/>
    <xf numFmtId="0" fontId="5" fillId="14" borderId="1" xfId="0" applyFont="1" applyFill="1" applyBorder="1" applyAlignment="1" applyProtection="1">
      <alignment vertical="center"/>
      <protection locked="0"/>
    </xf>
    <xf numFmtId="0" fontId="5" fillId="8" borderId="1" xfId="0" applyFont="1" applyFill="1" applyBorder="1" applyAlignment="1" applyProtection="1">
      <alignment vertical="center"/>
      <protection locked="0"/>
    </xf>
    <xf numFmtId="0" fontId="5" fillId="0" borderId="0" xfId="0" applyFont="1" applyBorder="1" applyAlignment="1">
      <alignment horizontal="center" vertical="center"/>
    </xf>
    <xf numFmtId="0" fontId="5" fillId="9" borderId="7" xfId="0" applyFont="1" applyFill="1" applyBorder="1" applyAlignment="1" applyProtection="1">
      <alignment vertical="center"/>
      <protection locked="0"/>
    </xf>
    <xf numFmtId="0" fontId="0" fillId="9" borderId="8" xfId="0" applyFill="1" applyBorder="1" applyAlignment="1" applyProtection="1">
      <alignment vertical="center"/>
      <protection locked="0"/>
    </xf>
    <xf numFmtId="0" fontId="5" fillId="9" borderId="9" xfId="0" applyFont="1" applyFill="1" applyBorder="1" applyAlignment="1" applyProtection="1">
      <alignment vertical="center"/>
      <protection locked="0"/>
    </xf>
    <xf numFmtId="0" fontId="4" fillId="9" borderId="1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48" fillId="0" borderId="2" xfId="0" applyFont="1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vertical="center"/>
      <protection locked="0"/>
    </xf>
    <xf numFmtId="0" fontId="1" fillId="0" borderId="1" xfId="0" applyFont="1" applyBorder="1" applyProtection="1">
      <protection locked="0"/>
    </xf>
    <xf numFmtId="0" fontId="5" fillId="9" borderId="7" xfId="0" applyFont="1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48" fillId="0" borderId="1" xfId="0" applyFont="1" applyBorder="1" applyAlignment="1">
      <alignment vertical="center"/>
    </xf>
    <xf numFmtId="0" fontId="48" fillId="0" borderId="2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48" fillId="0" borderId="3" xfId="0" applyFont="1" applyBorder="1" applyAlignment="1">
      <alignment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vertical="center"/>
    </xf>
    <xf numFmtId="0" fontId="48" fillId="11" borderId="3" xfId="0" applyFont="1" applyFill="1" applyBorder="1" applyAlignment="1">
      <alignment vertical="center"/>
    </xf>
    <xf numFmtId="0" fontId="5" fillId="0" borderId="0" xfId="0" applyFont="1"/>
    <xf numFmtId="0" fontId="0" fillId="0" borderId="0" xfId="0" applyAlignment="1">
      <alignment horizontal="left" indent="1"/>
    </xf>
    <xf numFmtId="0" fontId="84" fillId="0" borderId="0" xfId="0" applyFont="1"/>
    <xf numFmtId="0" fontId="6" fillId="0" borderId="0" xfId="0" applyFont="1" applyAlignment="1" applyProtection="1">
      <alignment horizontal="center"/>
      <protection locked="0"/>
    </xf>
    <xf numFmtId="0" fontId="48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48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60" fillId="12" borderId="13" xfId="0" applyFont="1" applyFill="1" applyBorder="1" applyAlignment="1">
      <alignment horizontal="center" vertical="center"/>
    </xf>
    <xf numFmtId="0" fontId="1" fillId="26" borderId="0" xfId="0" applyFont="1" applyFill="1" applyAlignment="1">
      <alignment horizontal="center" vertical="center"/>
    </xf>
    <xf numFmtId="0" fontId="50" fillId="26" borderId="1" xfId="0" applyFont="1" applyFill="1" applyBorder="1" applyAlignment="1">
      <alignment horizontal="left" vertical="center"/>
    </xf>
    <xf numFmtId="165" fontId="50" fillId="26" borderId="13" xfId="0" applyNumberFormat="1" applyFont="1" applyFill="1" applyBorder="1" applyAlignment="1">
      <alignment horizontal="left" vertical="center"/>
    </xf>
    <xf numFmtId="0" fontId="60" fillId="26" borderId="1" xfId="0" applyFont="1" applyFill="1" applyBorder="1" applyAlignment="1">
      <alignment horizontal="center" vertical="center"/>
    </xf>
    <xf numFmtId="0" fontId="60" fillId="26" borderId="5" xfId="0" applyFont="1" applyFill="1" applyBorder="1" applyAlignment="1">
      <alignment horizontal="center" vertical="center"/>
    </xf>
    <xf numFmtId="0" fontId="53" fillId="26" borderId="5" xfId="0" applyFont="1" applyFill="1" applyBorder="1" applyAlignment="1">
      <alignment horizontal="center" vertical="center"/>
    </xf>
    <xf numFmtId="0" fontId="53" fillId="26" borderId="1" xfId="0" applyFont="1" applyFill="1" applyBorder="1" applyAlignment="1">
      <alignment horizontal="center" vertical="center"/>
    </xf>
    <xf numFmtId="0" fontId="59" fillId="26" borderId="1" xfId="0" applyFont="1" applyFill="1" applyBorder="1" applyAlignment="1">
      <alignment horizontal="center" vertical="center"/>
    </xf>
    <xf numFmtId="0" fontId="66" fillId="26" borderId="1" xfId="0" applyFont="1" applyFill="1" applyBorder="1" applyAlignment="1">
      <alignment horizontal="center" vertical="center"/>
    </xf>
    <xf numFmtId="0" fontId="71" fillId="26" borderId="1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72" fillId="26" borderId="1" xfId="0" applyFont="1" applyFill="1" applyBorder="1" applyAlignment="1">
      <alignment horizontal="center" vertical="center"/>
    </xf>
    <xf numFmtId="0" fontId="12" fillId="26" borderId="1" xfId="0" applyFont="1" applyFill="1" applyBorder="1" applyAlignment="1">
      <alignment horizontal="center" vertical="center"/>
    </xf>
    <xf numFmtId="0" fontId="53" fillId="26" borderId="2" xfId="0" applyFont="1" applyFill="1" applyBorder="1" applyAlignment="1">
      <alignment horizontal="center" vertical="center"/>
    </xf>
    <xf numFmtId="0" fontId="33" fillId="26" borderId="2" xfId="0" applyFont="1" applyFill="1" applyBorder="1" applyAlignment="1">
      <alignment horizontal="center" vertical="center"/>
    </xf>
    <xf numFmtId="0" fontId="33" fillId="26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166" fontId="1" fillId="26" borderId="1" xfId="1" applyNumberFormat="1" applyFont="1" applyFill="1" applyBorder="1" applyAlignment="1">
      <alignment horizontal="right" vertical="center"/>
    </xf>
    <xf numFmtId="0" fontId="66" fillId="26" borderId="1" xfId="0" applyFont="1" applyFill="1" applyBorder="1" applyAlignment="1" applyProtection="1">
      <alignment vertical="center"/>
      <protection locked="0"/>
    </xf>
    <xf numFmtId="165" fontId="50" fillId="26" borderId="2" xfId="0" applyNumberFormat="1" applyFont="1" applyFill="1" applyBorder="1" applyAlignment="1">
      <alignment horizontal="left" vertical="center"/>
    </xf>
    <xf numFmtId="0" fontId="61" fillId="26" borderId="2" xfId="0" applyFont="1" applyFill="1" applyBorder="1" applyAlignment="1">
      <alignment horizontal="center" vertical="center"/>
    </xf>
    <xf numFmtId="0" fontId="66" fillId="26" borderId="2" xfId="0" applyFont="1" applyFill="1" applyBorder="1" applyAlignment="1">
      <alignment horizontal="left" vertical="center"/>
    </xf>
    <xf numFmtId="0" fontId="53" fillId="26" borderId="5" xfId="0" applyFont="1" applyFill="1" applyBorder="1" applyAlignment="1">
      <alignment horizontal="center" vertical="center" wrapText="1"/>
    </xf>
    <xf numFmtId="0" fontId="33" fillId="26" borderId="5" xfId="0" applyFont="1" applyFill="1" applyBorder="1" applyAlignment="1">
      <alignment horizontal="center" vertical="center"/>
    </xf>
    <xf numFmtId="0" fontId="66" fillId="26" borderId="1" xfId="0" applyFont="1" applyFill="1" applyBorder="1" applyAlignment="1">
      <alignment horizontal="left" vertical="center"/>
    </xf>
    <xf numFmtId="165" fontId="50" fillId="26" borderId="5" xfId="0" applyNumberFormat="1" applyFont="1" applyFill="1" applyBorder="1" applyAlignment="1">
      <alignment horizontal="left" vertical="center"/>
    </xf>
    <xf numFmtId="0" fontId="5" fillId="26" borderId="0" xfId="0" applyFont="1" applyFill="1" applyAlignment="1">
      <alignment horizontal="center" vertical="center"/>
    </xf>
    <xf numFmtId="0" fontId="13" fillId="26" borderId="2" xfId="0" applyFont="1" applyFill="1" applyBorder="1" applyAlignment="1">
      <alignment horizontal="center" vertical="center"/>
    </xf>
    <xf numFmtId="0" fontId="61" fillId="26" borderId="1" xfId="0" applyFont="1" applyFill="1" applyBorder="1" applyAlignment="1">
      <alignment horizontal="center" vertical="center"/>
    </xf>
    <xf numFmtId="0" fontId="66" fillId="26" borderId="1" xfId="0" applyFont="1" applyFill="1" applyBorder="1" applyAlignment="1">
      <alignment vertical="center"/>
    </xf>
    <xf numFmtId="0" fontId="68" fillId="26" borderId="13" xfId="0" applyFont="1" applyFill="1" applyBorder="1" applyAlignment="1">
      <alignment horizontal="center" vertical="center" textRotation="90" wrapText="1"/>
    </xf>
    <xf numFmtId="0" fontId="68" fillId="26" borderId="1" xfId="0" applyFont="1" applyFill="1" applyBorder="1" applyAlignment="1">
      <alignment horizontal="center" vertical="center" textRotation="90" wrapText="1"/>
    </xf>
    <xf numFmtId="0" fontId="66" fillId="26" borderId="2" xfId="0" applyFont="1" applyFill="1" applyBorder="1" applyAlignment="1">
      <alignment horizontal="center" vertical="center"/>
    </xf>
    <xf numFmtId="0" fontId="71" fillId="26" borderId="2" xfId="0" applyFont="1" applyFill="1" applyBorder="1" applyAlignment="1">
      <alignment horizontal="center" vertical="center" textRotation="90" wrapText="1"/>
    </xf>
    <xf numFmtId="0" fontId="71" fillId="26" borderId="1" xfId="0" applyFont="1" applyFill="1" applyBorder="1" applyAlignment="1">
      <alignment horizontal="center" vertical="center" textRotation="90"/>
    </xf>
    <xf numFmtId="0" fontId="71" fillId="26" borderId="1" xfId="0" applyFont="1" applyFill="1" applyBorder="1" applyAlignment="1">
      <alignment horizontal="center" vertical="center" textRotation="90" wrapText="1"/>
    </xf>
    <xf numFmtId="0" fontId="12" fillId="26" borderId="1" xfId="0" applyFont="1" applyFill="1" applyBorder="1" applyAlignment="1">
      <alignment horizontal="center" vertical="center" textRotation="90"/>
    </xf>
    <xf numFmtId="0" fontId="69" fillId="26" borderId="2" xfId="0" applyFont="1" applyFill="1" applyBorder="1" applyAlignment="1">
      <alignment horizontal="center" vertical="center" textRotation="90"/>
    </xf>
    <xf numFmtId="0" fontId="46" fillId="26" borderId="2" xfId="0" applyFont="1" applyFill="1" applyBorder="1" applyAlignment="1">
      <alignment horizontal="center" vertical="center" textRotation="90"/>
    </xf>
    <xf numFmtId="0" fontId="46" fillId="26" borderId="1" xfId="0" applyFont="1" applyFill="1" applyBorder="1" applyAlignment="1">
      <alignment horizontal="center" vertical="center" textRotation="90" wrapText="1"/>
    </xf>
    <xf numFmtId="0" fontId="46" fillId="26" borderId="5" xfId="0" applyFont="1" applyFill="1" applyBorder="1" applyAlignment="1">
      <alignment horizontal="center" vertical="center" textRotation="90" wrapText="1"/>
    </xf>
    <xf numFmtId="0" fontId="3" fillId="26" borderId="1" xfId="0" applyFont="1" applyFill="1" applyBorder="1" applyAlignment="1">
      <alignment horizontal="center" vertical="center" textRotation="90"/>
    </xf>
    <xf numFmtId="0" fontId="3" fillId="26" borderId="1" xfId="0" applyFont="1" applyFill="1" applyBorder="1" applyAlignment="1">
      <alignment horizontal="center" vertical="center" wrapText="1"/>
    </xf>
    <xf numFmtId="0" fontId="46" fillId="26" borderId="1" xfId="0" applyFont="1" applyFill="1" applyBorder="1" applyAlignment="1">
      <alignment horizontal="center" vertical="center" wrapText="1"/>
    </xf>
    <xf numFmtId="165" fontId="50" fillId="26" borderId="18" xfId="0" applyNumberFormat="1" applyFont="1" applyFill="1" applyBorder="1" applyAlignment="1">
      <alignment horizontal="left" vertical="center"/>
    </xf>
    <xf numFmtId="0" fontId="60" fillId="26" borderId="18" xfId="0" applyFont="1" applyFill="1" applyBorder="1" applyAlignment="1">
      <alignment horizontal="center" vertical="center"/>
    </xf>
    <xf numFmtId="0" fontId="53" fillId="26" borderId="18" xfId="0" applyFont="1" applyFill="1" applyBorder="1" applyAlignment="1">
      <alignment horizontal="center" vertical="center"/>
    </xf>
    <xf numFmtId="0" fontId="59" fillId="26" borderId="2" xfId="0" applyFont="1" applyFill="1" applyBorder="1" applyAlignment="1">
      <alignment horizontal="center" vertical="center"/>
    </xf>
    <xf numFmtId="0" fontId="66" fillId="26" borderId="4" xfId="0" applyFont="1" applyFill="1" applyBorder="1" applyAlignment="1">
      <alignment horizontal="center" vertical="center"/>
    </xf>
    <xf numFmtId="0" fontId="71" fillId="26" borderId="4" xfId="0" applyFont="1" applyFill="1" applyBorder="1" applyAlignment="1">
      <alignment horizontal="center" vertical="center"/>
    </xf>
    <xf numFmtId="0" fontId="71" fillId="26" borderId="12" xfId="0" applyFont="1" applyFill="1" applyBorder="1" applyAlignment="1">
      <alignment horizontal="center" vertical="center"/>
    </xf>
    <xf numFmtId="0" fontId="13" fillId="26" borderId="12" xfId="0" applyFont="1" applyFill="1" applyBorder="1" applyAlignment="1">
      <alignment horizontal="center" vertical="center"/>
    </xf>
    <xf numFmtId="0" fontId="12" fillId="26" borderId="12" xfId="0" applyFont="1" applyFill="1" applyBorder="1" applyAlignment="1">
      <alignment horizontal="center" vertical="center"/>
    </xf>
    <xf numFmtId="0" fontId="4" fillId="26" borderId="0" xfId="0" applyFont="1" applyFill="1" applyAlignment="1">
      <alignment horizontal="center" vertical="center" textRotation="90"/>
    </xf>
    <xf numFmtId="165" fontId="50" fillId="26" borderId="1" xfId="0" applyNumberFormat="1" applyFont="1" applyFill="1" applyBorder="1" applyAlignment="1">
      <alignment horizontal="left" vertical="center"/>
    </xf>
    <xf numFmtId="0" fontId="29" fillId="28" borderId="1" xfId="0" applyFont="1" applyFill="1" applyBorder="1" applyAlignment="1">
      <alignment horizontal="center" vertical="center"/>
    </xf>
    <xf numFmtId="0" fontId="13" fillId="28" borderId="1" xfId="0" applyFont="1" applyFill="1" applyBorder="1" applyAlignment="1">
      <alignment horizontal="center" vertical="center"/>
    </xf>
    <xf numFmtId="0" fontId="71" fillId="28" borderId="1" xfId="0" applyFont="1" applyFill="1" applyBorder="1" applyAlignment="1">
      <alignment horizontal="center" vertical="center"/>
    </xf>
    <xf numFmtId="0" fontId="71" fillId="28" borderId="5" xfId="0" applyFont="1" applyFill="1" applyBorder="1" applyAlignment="1">
      <alignment horizontal="center" vertical="center"/>
    </xf>
    <xf numFmtId="0" fontId="58" fillId="28" borderId="1" xfId="0" applyFont="1" applyFill="1" applyBorder="1" applyAlignment="1">
      <alignment horizontal="center" vertical="center"/>
    </xf>
    <xf numFmtId="0" fontId="71" fillId="28" borderId="23" xfId="0" applyFont="1" applyFill="1" applyBorder="1" applyAlignment="1">
      <alignment horizontal="center" vertical="center"/>
    </xf>
    <xf numFmtId="0" fontId="77" fillId="26" borderId="1" xfId="0" applyFont="1" applyFill="1" applyBorder="1" applyAlignment="1">
      <alignment horizontal="center" vertical="center"/>
    </xf>
    <xf numFmtId="0" fontId="71" fillId="26" borderId="2" xfId="0" applyFont="1" applyFill="1" applyBorder="1" applyAlignment="1">
      <alignment horizontal="center" vertical="center"/>
    </xf>
    <xf numFmtId="0" fontId="1" fillId="26" borderId="5" xfId="0" applyFont="1" applyFill="1" applyBorder="1" applyAlignment="1">
      <alignment horizontal="center" vertical="center"/>
    </xf>
    <xf numFmtId="0" fontId="53" fillId="26" borderId="13" xfId="0" applyFont="1" applyFill="1" applyBorder="1" applyAlignment="1">
      <alignment horizontal="center" vertical="center"/>
    </xf>
    <xf numFmtId="0" fontId="1" fillId="26" borderId="0" xfId="0" applyFont="1" applyFill="1" applyAlignment="1" applyProtection="1">
      <alignment horizontal="center" vertical="center"/>
      <protection locked="0"/>
    </xf>
    <xf numFmtId="0" fontId="12" fillId="26" borderId="1" xfId="0" applyFont="1" applyFill="1" applyBorder="1" applyAlignment="1" applyProtection="1">
      <alignment horizontal="left" vertical="center"/>
      <protection locked="0"/>
    </xf>
    <xf numFmtId="0" fontId="1" fillId="26" borderId="1" xfId="0" applyFont="1" applyFill="1" applyBorder="1" applyAlignment="1" applyProtection="1">
      <alignment horizontal="left" vertical="center"/>
      <protection locked="0"/>
    </xf>
    <xf numFmtId="0" fontId="1" fillId="26" borderId="1" xfId="0" applyFont="1" applyFill="1" applyBorder="1" applyAlignment="1" applyProtection="1">
      <alignment horizontal="center" vertical="center"/>
      <protection locked="0"/>
    </xf>
    <xf numFmtId="0" fontId="59" fillId="26" borderId="1" xfId="0" applyFont="1" applyFill="1" applyBorder="1" applyAlignment="1" applyProtection="1">
      <alignment horizontal="center" vertical="center"/>
      <protection locked="0"/>
    </xf>
    <xf numFmtId="0" fontId="59" fillId="26" borderId="1" xfId="0" applyFont="1" applyFill="1" applyBorder="1" applyAlignment="1" applyProtection="1">
      <alignment horizontal="left" vertical="center"/>
      <protection locked="0"/>
    </xf>
    <xf numFmtId="0" fontId="13" fillId="26" borderId="1" xfId="0" applyFont="1" applyFill="1" applyBorder="1" applyAlignment="1" applyProtection="1">
      <alignment horizontal="left" vertical="center"/>
      <protection locked="0"/>
    </xf>
    <xf numFmtId="0" fontId="12" fillId="26" borderId="2" xfId="0" applyFont="1" applyFill="1" applyBorder="1" applyAlignment="1" applyProtection="1">
      <alignment horizontal="left" vertical="center"/>
      <protection locked="0"/>
    </xf>
    <xf numFmtId="0" fontId="77" fillId="26" borderId="1" xfId="0" applyFont="1" applyFill="1" applyBorder="1" applyAlignment="1" applyProtection="1">
      <alignment horizontal="center" vertical="center"/>
      <protection locked="0"/>
    </xf>
    <xf numFmtId="0" fontId="1" fillId="26" borderId="0" xfId="0" applyFont="1" applyFill="1" applyBorder="1" applyAlignment="1" applyProtection="1">
      <alignment horizontal="left" vertical="center"/>
      <protection locked="0"/>
    </xf>
    <xf numFmtId="0" fontId="1" fillId="26" borderId="0" xfId="0" applyFont="1" applyFill="1" applyBorder="1" applyAlignment="1" applyProtection="1">
      <alignment horizontal="right" vertical="center"/>
      <protection locked="0"/>
    </xf>
    <xf numFmtId="0" fontId="1" fillId="26" borderId="0" xfId="0" applyFont="1" applyFill="1" applyAlignment="1" applyProtection="1">
      <alignment horizontal="left" vertical="center"/>
      <protection locked="0"/>
    </xf>
    <xf numFmtId="0" fontId="66" fillId="26" borderId="1" xfId="0" applyFont="1" applyFill="1" applyBorder="1"/>
    <xf numFmtId="0" fontId="52" fillId="26" borderId="5" xfId="0" applyFont="1" applyFill="1" applyBorder="1" applyAlignment="1">
      <alignment horizontal="center" vertical="center"/>
    </xf>
    <xf numFmtId="0" fontId="71" fillId="26" borderId="1" xfId="0" applyFont="1" applyFill="1" applyBorder="1" applyAlignment="1">
      <alignment horizontal="center"/>
    </xf>
    <xf numFmtId="0" fontId="70" fillId="26" borderId="2" xfId="0" applyFont="1" applyFill="1" applyBorder="1" applyAlignment="1">
      <alignment horizontal="center" vertical="center"/>
    </xf>
    <xf numFmtId="0" fontId="59" fillId="26" borderId="5" xfId="0" applyFont="1" applyFill="1" applyBorder="1" applyAlignment="1">
      <alignment horizontal="center" vertical="center"/>
    </xf>
    <xf numFmtId="0" fontId="52" fillId="26" borderId="2" xfId="0" applyFont="1" applyFill="1" applyBorder="1" applyAlignment="1">
      <alignment horizontal="center" vertical="center"/>
    </xf>
    <xf numFmtId="166" fontId="1" fillId="26" borderId="0" xfId="0" applyNumberFormat="1" applyFont="1" applyFill="1" applyAlignment="1">
      <alignment horizontal="center" vertical="center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" fillId="23" borderId="1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3" fillId="0" borderId="0" xfId="0" applyFont="1" applyAlignment="1" applyProtection="1">
      <alignment vertical="center"/>
      <protection locked="0"/>
    </xf>
    <xf numFmtId="0" fontId="58" fillId="0" borderId="0" xfId="0" applyFont="1" applyAlignment="1" applyProtection="1">
      <alignment horizontal="center"/>
      <protection locked="0"/>
    </xf>
    <xf numFmtId="0" fontId="58" fillId="0" borderId="0" xfId="0" applyFont="1" applyAlignment="1" applyProtection="1">
      <alignment horizontal="center" vertical="center"/>
      <protection locked="0"/>
    </xf>
    <xf numFmtId="0" fontId="13" fillId="29" borderId="7" xfId="0" applyFont="1" applyFill="1" applyBorder="1" applyAlignment="1" applyProtection="1">
      <alignment vertical="center"/>
      <protection locked="0"/>
    </xf>
    <xf numFmtId="0" fontId="12" fillId="29" borderId="8" xfId="0" applyFont="1" applyFill="1" applyBorder="1" applyAlignment="1" applyProtection="1">
      <alignment vertical="center"/>
      <protection locked="0"/>
    </xf>
    <xf numFmtId="0" fontId="13" fillId="29" borderId="9" xfId="0" applyFont="1" applyFill="1" applyBorder="1" applyAlignment="1" applyProtection="1">
      <alignment vertical="center"/>
      <protection locked="0"/>
    </xf>
    <xf numFmtId="0" fontId="13" fillId="29" borderId="10" xfId="0" applyFont="1" applyFill="1" applyBorder="1" applyAlignment="1" applyProtection="1">
      <alignment horizontal="center" vertical="center"/>
      <protection locked="0"/>
    </xf>
    <xf numFmtId="0" fontId="13" fillId="29" borderId="0" xfId="0" applyFont="1" applyFill="1" applyAlignment="1" applyProtection="1">
      <alignment horizontal="center" vertical="center"/>
      <protection locked="0"/>
    </xf>
    <xf numFmtId="0" fontId="13" fillId="29" borderId="11" xfId="0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 applyProtection="1">
      <alignment horizontal="center" vertical="center"/>
      <protection locked="0"/>
    </xf>
    <xf numFmtId="0" fontId="29" fillId="0" borderId="0" xfId="0" applyFont="1" applyAlignment="1">
      <alignment horizontal="center" vertical="center"/>
    </xf>
    <xf numFmtId="0" fontId="13" fillId="29" borderId="3" xfId="0" applyFont="1" applyFill="1" applyBorder="1" applyAlignment="1" applyProtection="1">
      <alignment horizontal="center" vertical="center"/>
      <protection locked="0"/>
    </xf>
    <xf numFmtId="0" fontId="13" fillId="12" borderId="1" xfId="0" applyFont="1" applyFill="1" applyBorder="1" applyAlignment="1" applyProtection="1">
      <alignment horizontal="center" vertical="center"/>
      <protection locked="0"/>
    </xf>
    <xf numFmtId="0" fontId="13" fillId="12" borderId="1" xfId="0" applyFont="1" applyFill="1" applyBorder="1" applyAlignment="1" applyProtection="1">
      <alignment vertical="center"/>
      <protection locked="0"/>
    </xf>
    <xf numFmtId="0" fontId="85" fillId="0" borderId="60" xfId="0" applyFont="1" applyBorder="1" applyAlignment="1">
      <alignment vertical="center"/>
    </xf>
    <xf numFmtId="0" fontId="86" fillId="0" borderId="0" xfId="0" applyFont="1" applyAlignment="1">
      <alignment horizontal="left" vertical="center"/>
    </xf>
    <xf numFmtId="0" fontId="87" fillId="0" borderId="60" xfId="0" applyFont="1" applyBorder="1" applyAlignment="1">
      <alignment vertical="center"/>
    </xf>
    <xf numFmtId="0" fontId="29" fillId="0" borderId="60" xfId="0" applyFont="1" applyBorder="1" applyAlignment="1">
      <alignment vertical="center"/>
    </xf>
    <xf numFmtId="0" fontId="77" fillId="0" borderId="60" xfId="0" applyFont="1" applyBorder="1" applyAlignment="1">
      <alignment vertical="center"/>
    </xf>
    <xf numFmtId="0" fontId="65" fillId="0" borderId="60" xfId="0" applyFont="1" applyBorder="1" applyAlignment="1">
      <alignment vertical="center"/>
    </xf>
    <xf numFmtId="0" fontId="66" fillId="12" borderId="1" xfId="0" applyFont="1" applyFill="1" applyBorder="1" applyAlignment="1" applyProtection="1">
      <alignment horizontal="center" vertical="center"/>
      <protection locked="0"/>
    </xf>
    <xf numFmtId="0" fontId="66" fillId="12" borderId="1" xfId="0" applyFont="1" applyFill="1" applyBorder="1" applyAlignment="1" applyProtection="1">
      <alignment vertical="center"/>
      <protection locked="0"/>
    </xf>
    <xf numFmtId="0" fontId="59" fillId="12" borderId="1" xfId="0" applyFont="1" applyFill="1" applyBorder="1" applyAlignment="1" applyProtection="1">
      <alignment horizontal="center" vertical="center"/>
      <protection locked="0"/>
    </xf>
    <xf numFmtId="0" fontId="59" fillId="12" borderId="1" xfId="0" applyFont="1" applyFill="1" applyBorder="1" applyAlignment="1" applyProtection="1">
      <alignment vertical="center"/>
      <protection locked="0"/>
    </xf>
    <xf numFmtId="0" fontId="64" fillId="12" borderId="1" xfId="0" applyFont="1" applyFill="1" applyBorder="1" applyAlignment="1" applyProtection="1">
      <alignment vertical="center"/>
      <protection locked="0"/>
    </xf>
    <xf numFmtId="0" fontId="87" fillId="0" borderId="61" xfId="0" applyFont="1" applyBorder="1" applyAlignment="1">
      <alignment vertical="center"/>
    </xf>
    <xf numFmtId="0" fontId="13" fillId="12" borderId="2" xfId="0" applyFont="1" applyFill="1" applyBorder="1" applyAlignment="1" applyProtection="1">
      <alignment vertical="center"/>
      <protection locked="0"/>
    </xf>
    <xf numFmtId="0" fontId="77" fillId="0" borderId="61" xfId="0" applyFont="1" applyBorder="1" applyAlignment="1">
      <alignment vertical="center"/>
    </xf>
    <xf numFmtId="0" fontId="12" fillId="12" borderId="3" xfId="0" applyFont="1" applyFill="1" applyBorder="1" applyAlignment="1" applyProtection="1">
      <alignment horizontal="center" vertical="center"/>
      <protection locked="0"/>
    </xf>
    <xf numFmtId="0" fontId="12" fillId="12" borderId="3" xfId="0" applyFont="1" applyFill="1" applyBorder="1" applyAlignment="1" applyProtection="1">
      <alignment vertical="center"/>
      <protection locked="0"/>
    </xf>
    <xf numFmtId="0" fontId="13" fillId="12" borderId="3" xfId="0" applyFont="1" applyFill="1" applyBorder="1" applyAlignment="1" applyProtection="1">
      <alignment vertical="center"/>
      <protection locked="0"/>
    </xf>
    <xf numFmtId="0" fontId="13" fillId="12" borderId="3" xfId="0" applyFont="1" applyFill="1" applyBorder="1" applyAlignment="1" applyProtection="1">
      <alignment horizontal="center" vertical="center"/>
      <protection locked="0"/>
    </xf>
    <xf numFmtId="0" fontId="77" fillId="0" borderId="62" xfId="0" applyFont="1" applyBorder="1" applyAlignment="1">
      <alignment vertical="center"/>
    </xf>
    <xf numFmtId="0" fontId="88" fillId="0" borderId="0" xfId="0" applyFont="1" applyAlignment="1">
      <alignment vertical="center"/>
    </xf>
    <xf numFmtId="0" fontId="88" fillId="0" borderId="60" xfId="0" applyFont="1" applyBorder="1" applyAlignment="1">
      <alignment vertical="center"/>
    </xf>
    <xf numFmtId="0" fontId="65" fillId="0" borderId="62" xfId="0" applyFont="1" applyBorder="1" applyAlignment="1">
      <alignment vertical="center"/>
    </xf>
    <xf numFmtId="0" fontId="65" fillId="0" borderId="61" xfId="0" applyFont="1" applyBorder="1" applyAlignment="1">
      <alignment vertical="center"/>
    </xf>
    <xf numFmtId="0" fontId="86" fillId="0" borderId="0" xfId="0" applyFont="1" applyAlignment="1">
      <alignment horizontal="center" vertical="center" wrapText="1"/>
    </xf>
    <xf numFmtId="0" fontId="87" fillId="0" borderId="63" xfId="0" applyFont="1" applyBorder="1" applyAlignment="1">
      <alignment vertical="center"/>
    </xf>
    <xf numFmtId="0" fontId="85" fillId="0" borderId="61" xfId="0" applyFont="1" applyBorder="1" applyAlignment="1">
      <alignment vertical="center"/>
    </xf>
    <xf numFmtId="0" fontId="12" fillId="0" borderId="26" xfId="0" applyFont="1" applyBorder="1" applyAlignment="1">
      <alignment horizontal="center" vertical="center"/>
    </xf>
    <xf numFmtId="0" fontId="13" fillId="23" borderId="41" xfId="0" applyFont="1" applyFill="1" applyBorder="1" applyAlignment="1" applyProtection="1">
      <alignment vertical="center"/>
      <protection locked="0"/>
    </xf>
    <xf numFmtId="0" fontId="29" fillId="0" borderId="21" xfId="0" applyFont="1" applyBorder="1" applyAlignment="1" applyProtection="1">
      <alignment horizontal="left" vertical="center"/>
      <protection locked="0"/>
    </xf>
    <xf numFmtId="0" fontId="58" fillId="0" borderId="0" xfId="0" applyFont="1" applyAlignment="1">
      <alignment horizontal="left" indent="1"/>
    </xf>
    <xf numFmtId="0" fontId="58" fillId="0" borderId="0" xfId="0" applyFont="1" applyAlignment="1">
      <alignment horizontal="center"/>
    </xf>
    <xf numFmtId="0" fontId="13" fillId="0" borderId="2" xfId="0" applyFont="1" applyBorder="1" applyAlignment="1" applyProtection="1">
      <alignment horizontal="center" vertical="center"/>
      <protection locked="0"/>
    </xf>
    <xf numFmtId="0" fontId="58" fillId="0" borderId="1" xfId="0" applyFont="1" applyBorder="1" applyAlignment="1" applyProtection="1">
      <alignment horizontal="center"/>
      <protection locked="0"/>
    </xf>
    <xf numFmtId="0" fontId="13" fillId="0" borderId="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 wrapText="1"/>
    </xf>
    <xf numFmtId="0" fontId="12" fillId="0" borderId="5" xfId="0" applyFont="1" applyBorder="1" applyAlignment="1" applyProtection="1">
      <alignment vertical="center"/>
      <protection locked="0"/>
    </xf>
    <xf numFmtId="0" fontId="12" fillId="12" borderId="5" xfId="0" applyFont="1" applyFill="1" applyBorder="1" applyAlignment="1">
      <alignment horizontal="center" vertical="center"/>
    </xf>
    <xf numFmtId="0" fontId="58" fillId="0" borderId="26" xfId="0" applyFont="1" applyBorder="1" applyAlignment="1" applyProtection="1">
      <alignment horizontal="center" vertical="center"/>
      <protection locked="0"/>
    </xf>
    <xf numFmtId="1" fontId="13" fillId="11" borderId="1" xfId="0" applyNumberFormat="1" applyFont="1" applyFill="1" applyBorder="1" applyAlignment="1">
      <alignment horizontal="center" vertical="center"/>
    </xf>
    <xf numFmtId="0" fontId="12" fillId="12" borderId="5" xfId="0" applyFont="1" applyFill="1" applyBorder="1" applyAlignment="1" applyProtection="1">
      <alignment vertical="center"/>
      <protection locked="0"/>
    </xf>
    <xf numFmtId="0" fontId="12" fillId="0" borderId="5" xfId="0" applyFont="1" applyBorder="1" applyAlignment="1">
      <alignment horizontal="center" vertical="center"/>
    </xf>
    <xf numFmtId="0" fontId="13" fillId="29" borderId="1" xfId="0" applyFont="1" applyFill="1" applyBorder="1" applyAlignment="1" applyProtection="1">
      <alignment horizontal="center" vertical="center"/>
      <protection locked="0"/>
    </xf>
    <xf numFmtId="0" fontId="13" fillId="29" borderId="12" xfId="0" applyFont="1" applyFill="1" applyBorder="1" applyAlignment="1" applyProtection="1">
      <alignment horizontal="center" vertical="center"/>
      <protection locked="0"/>
    </xf>
    <xf numFmtId="0" fontId="66" fillId="0" borderId="1" xfId="0" applyFont="1" applyBorder="1" applyAlignment="1" applyProtection="1">
      <alignment vertical="center"/>
      <protection locked="0"/>
    </xf>
    <xf numFmtId="0" fontId="66" fillId="0" borderId="2" xfId="0" applyFont="1" applyBorder="1" applyAlignment="1" applyProtection="1">
      <alignment vertical="center"/>
      <protection locked="0"/>
    </xf>
    <xf numFmtId="0" fontId="66" fillId="0" borderId="0" xfId="0" applyFont="1" applyAlignment="1" applyProtection="1">
      <alignment horizontal="center" vertical="center"/>
      <protection locked="0"/>
    </xf>
    <xf numFmtId="0" fontId="66" fillId="0" borderId="5" xfId="0" applyFont="1" applyBorder="1" applyAlignment="1" applyProtection="1">
      <alignment horizontal="center" vertical="center"/>
      <protection locked="0"/>
    </xf>
    <xf numFmtId="0" fontId="66" fillId="0" borderId="2" xfId="0" applyFont="1" applyBorder="1" applyAlignment="1" applyProtection="1">
      <alignment horizontal="center" vertical="center"/>
      <protection locked="0"/>
    </xf>
    <xf numFmtId="0" fontId="66" fillId="0" borderId="13" xfId="0" applyFont="1" applyBorder="1" applyAlignment="1" applyProtection="1">
      <alignment horizontal="center" vertical="center"/>
      <protection locked="0"/>
    </xf>
    <xf numFmtId="0" fontId="12" fillId="0" borderId="27" xfId="0" applyFont="1" applyBorder="1" applyAlignment="1" applyProtection="1">
      <alignment vertical="center"/>
      <protection locked="0"/>
    </xf>
    <xf numFmtId="0" fontId="66" fillId="0" borderId="5" xfId="0" applyFont="1" applyBorder="1" applyAlignment="1" applyProtection="1">
      <alignment vertical="center"/>
      <protection locked="0"/>
    </xf>
    <xf numFmtId="0" fontId="66" fillId="0" borderId="13" xfId="0" applyFont="1" applyBorder="1" applyAlignment="1" applyProtection="1">
      <alignment vertical="center"/>
      <protection locked="0"/>
    </xf>
    <xf numFmtId="0" fontId="66" fillId="11" borderId="41" xfId="0" applyFont="1" applyFill="1" applyBorder="1" applyAlignment="1" applyProtection="1">
      <alignment horizontal="center" vertical="center"/>
      <protection locked="0"/>
    </xf>
    <xf numFmtId="0" fontId="66" fillId="11" borderId="41" xfId="0" applyFont="1" applyFill="1" applyBorder="1" applyAlignment="1" applyProtection="1">
      <alignment vertical="center"/>
      <protection locked="0"/>
    </xf>
    <xf numFmtId="0" fontId="66" fillId="0" borderId="41" xfId="0" applyFont="1" applyBorder="1" applyAlignment="1" applyProtection="1">
      <alignment vertical="center"/>
      <protection locked="0"/>
    </xf>
    <xf numFmtId="0" fontId="66" fillId="0" borderId="41" xfId="0" applyFont="1" applyBorder="1" applyAlignment="1" applyProtection="1">
      <alignment horizontal="center" vertical="center"/>
      <protection locked="0"/>
    </xf>
    <xf numFmtId="0" fontId="66" fillId="0" borderId="4" xfId="0" applyFont="1" applyBorder="1" applyAlignment="1" applyProtection="1">
      <alignment horizontal="center" vertical="center"/>
      <protection locked="0"/>
    </xf>
    <xf numFmtId="0" fontId="66" fillId="0" borderId="4" xfId="0" applyFont="1" applyBorder="1" applyAlignment="1" applyProtection="1">
      <alignment vertical="center"/>
      <protection locked="0"/>
    </xf>
    <xf numFmtId="0" fontId="66" fillId="0" borderId="12" xfId="0" applyFont="1" applyBorder="1" applyAlignment="1" applyProtection="1">
      <alignment horizontal="center" vertical="center"/>
      <protection locked="0"/>
    </xf>
    <xf numFmtId="0" fontId="66" fillId="0" borderId="12" xfId="0" applyFont="1" applyBorder="1" applyAlignment="1" applyProtection="1">
      <alignment vertical="center"/>
      <protection locked="0"/>
    </xf>
    <xf numFmtId="0" fontId="13" fillId="0" borderId="41" xfId="0" applyFont="1" applyBorder="1" applyAlignment="1" applyProtection="1">
      <alignment horizontal="center" vertical="center"/>
      <protection locked="0"/>
    </xf>
    <xf numFmtId="0" fontId="12" fillId="0" borderId="65" xfId="0" applyFont="1" applyBorder="1" applyAlignment="1" applyProtection="1">
      <alignment horizontal="center" vertical="center"/>
      <protection locked="0"/>
    </xf>
    <xf numFmtId="0" fontId="12" fillId="0" borderId="65" xfId="0" applyFont="1" applyBorder="1" applyAlignment="1" applyProtection="1">
      <alignment vertical="center"/>
      <protection locked="0"/>
    </xf>
    <xf numFmtId="0" fontId="66" fillId="0" borderId="44" xfId="0" applyFont="1" applyBorder="1" applyAlignment="1" applyProtection="1">
      <alignment horizontal="center" vertical="center"/>
      <protection locked="0"/>
    </xf>
    <xf numFmtId="0" fontId="66" fillId="0" borderId="44" xfId="0" applyFont="1" applyBorder="1" applyAlignment="1" applyProtection="1">
      <alignment vertical="center"/>
      <protection locked="0"/>
    </xf>
    <xf numFmtId="0" fontId="43" fillId="12" borderId="1" xfId="0" applyFont="1" applyFill="1" applyBorder="1" applyAlignment="1" applyProtection="1">
      <alignment horizontal="center" vertical="center"/>
      <protection locked="0"/>
    </xf>
    <xf numFmtId="0" fontId="43" fillId="12" borderId="66" xfId="0" applyFont="1" applyFill="1" applyBorder="1" applyAlignment="1" applyProtection="1">
      <alignment horizontal="center" vertical="center"/>
      <protection locked="0"/>
    </xf>
    <xf numFmtId="0" fontId="51" fillId="0" borderId="0" xfId="0" applyFont="1" applyAlignment="1">
      <alignment horizontal="center" vertical="center"/>
    </xf>
    <xf numFmtId="0" fontId="12" fillId="12" borderId="0" xfId="0" applyFont="1" applyFill="1" applyAlignment="1" applyProtection="1">
      <alignment horizontal="left" vertical="center" indent="1"/>
      <protection locked="0"/>
    </xf>
    <xf numFmtId="0" fontId="66" fillId="23" borderId="41" xfId="0" applyFont="1" applyFill="1" applyBorder="1" applyAlignment="1" applyProtection="1">
      <alignment horizontal="right" vertical="center"/>
      <protection locked="0"/>
    </xf>
    <xf numFmtId="0" fontId="66" fillId="23" borderId="41" xfId="0" applyFont="1" applyFill="1" applyBorder="1" applyAlignment="1" applyProtection="1">
      <alignment horizontal="center" vertical="center"/>
      <protection locked="0"/>
    </xf>
    <xf numFmtId="0" fontId="66" fillId="23" borderId="41" xfId="0" applyFont="1" applyFill="1" applyBorder="1" applyAlignment="1" applyProtection="1">
      <alignment horizontal="left" vertical="center"/>
      <protection locked="0"/>
    </xf>
    <xf numFmtId="0" fontId="12" fillId="0" borderId="67" xfId="0" applyFont="1" applyBorder="1" applyAlignment="1" applyProtection="1">
      <alignment horizontal="left" vertical="center"/>
      <protection locked="0"/>
    </xf>
    <xf numFmtId="1" fontId="40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5" fillId="29" borderId="7" xfId="0" applyFont="1" applyFill="1" applyBorder="1" applyAlignment="1" applyProtection="1">
      <alignment vertical="center"/>
      <protection locked="0"/>
    </xf>
    <xf numFmtId="0" fontId="0" fillId="29" borderId="8" xfId="0" applyFill="1" applyBorder="1" applyAlignment="1" applyProtection="1">
      <alignment vertical="center"/>
      <protection locked="0"/>
    </xf>
    <xf numFmtId="0" fontId="5" fillId="29" borderId="9" xfId="0" applyFont="1" applyFill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29" borderId="10" xfId="0" applyFont="1" applyFill="1" applyBorder="1" applyAlignment="1" applyProtection="1">
      <alignment horizontal="center" vertical="center"/>
      <protection locked="0"/>
    </xf>
    <xf numFmtId="0" fontId="5" fillId="29" borderId="0" xfId="0" applyFont="1" applyFill="1" applyAlignment="1" applyProtection="1">
      <alignment horizontal="center" vertical="center"/>
      <protection locked="0"/>
    </xf>
    <xf numFmtId="0" fontId="5" fillId="29" borderId="1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41" fillId="0" borderId="0" xfId="0" applyFont="1" applyAlignment="1" applyProtection="1">
      <alignment vertical="center"/>
      <protection locked="0"/>
    </xf>
    <xf numFmtId="0" fontId="4" fillId="29" borderId="12" xfId="0" applyFont="1" applyFill="1" applyBorder="1" applyAlignment="1" applyProtection="1">
      <alignment horizontal="center" vertical="center"/>
      <protection locked="0"/>
    </xf>
    <xf numFmtId="0" fontId="41" fillId="0" borderId="0" xfId="0" applyFont="1" applyAlignment="1">
      <alignment vertical="center"/>
    </xf>
    <xf numFmtId="0" fontId="3" fillId="12" borderId="1" xfId="0" applyFont="1" applyFill="1" applyBorder="1" applyAlignment="1" applyProtection="1">
      <alignment horizontal="center" vertical="center"/>
      <protection locked="0"/>
    </xf>
    <xf numFmtId="0" fontId="89" fillId="12" borderId="1" xfId="0" applyFont="1" applyFill="1" applyBorder="1" applyAlignment="1" applyProtection="1">
      <alignment horizontal="center" vertical="center"/>
      <protection locked="0"/>
    </xf>
    <xf numFmtId="0" fontId="89" fillId="12" borderId="1" xfId="0" applyFont="1" applyFill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89" fillId="0" borderId="1" xfId="0" applyFont="1" applyBorder="1" applyAlignment="1" applyProtection="1">
      <alignment horizontal="center" vertical="center"/>
      <protection locked="0"/>
    </xf>
    <xf numFmtId="0" fontId="39" fillId="0" borderId="0" xfId="0" applyFont="1" applyAlignment="1" applyProtection="1">
      <alignment vertical="center" wrapText="1"/>
      <protection locked="0"/>
    </xf>
    <xf numFmtId="0" fontId="90" fillId="0" borderId="0" xfId="0" applyFont="1" applyProtection="1">
      <protection locked="0"/>
    </xf>
    <xf numFmtId="0" fontId="1" fillId="23" borderId="41" xfId="0" applyFont="1" applyFill="1" applyBorder="1" applyAlignment="1" applyProtection="1">
      <alignment horizontal="center"/>
      <protection locked="0"/>
    </xf>
    <xf numFmtId="0" fontId="1" fillId="23" borderId="43" xfId="0" applyFont="1" applyFill="1" applyBorder="1" applyAlignment="1" applyProtection="1">
      <alignment horizontal="center"/>
      <protection locked="0"/>
    </xf>
    <xf numFmtId="0" fontId="1" fillId="23" borderId="41" xfId="0" applyFont="1" applyFill="1" applyBorder="1" applyAlignment="1" applyProtection="1">
      <alignment horizontal="left" indent="1"/>
      <protection locked="0"/>
    </xf>
    <xf numFmtId="0" fontId="63" fillId="0" borderId="0" xfId="0" applyFont="1" applyAlignment="1" applyProtection="1">
      <alignment horizontal="center"/>
      <protection locked="0"/>
    </xf>
    <xf numFmtId="0" fontId="63" fillId="0" borderId="0" xfId="0" applyFont="1" applyProtection="1">
      <protection locked="0"/>
    </xf>
    <xf numFmtId="0" fontId="23" fillId="0" borderId="67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Protection="1"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91" fillId="0" borderId="0" xfId="0" applyFont="1" applyAlignment="1">
      <alignment vertical="center" wrapText="1"/>
    </xf>
    <xf numFmtId="0" fontId="32" fillId="0" borderId="0" xfId="0" applyFont="1" applyAlignment="1">
      <alignment horizontal="center"/>
    </xf>
    <xf numFmtId="0" fontId="89" fillId="23" borderId="41" xfId="0" applyFont="1" applyFill="1" applyBorder="1" applyAlignment="1" applyProtection="1">
      <alignment horizontal="left" vertical="center"/>
      <protection locked="0"/>
    </xf>
    <xf numFmtId="0" fontId="13" fillId="0" borderId="67" xfId="0" applyFont="1" applyBorder="1" applyAlignment="1" applyProtection="1">
      <alignment horizontal="left" vertical="center"/>
      <protection locked="0"/>
    </xf>
    <xf numFmtId="0" fontId="11" fillId="0" borderId="0" xfId="0" applyFont="1" applyAlignment="1">
      <alignment horizontal="left" vertical="center" indent="1"/>
    </xf>
    <xf numFmtId="0" fontId="93" fillId="0" borderId="0" xfId="0" applyFont="1" applyAlignment="1">
      <alignment horizontal="center" vertical="center"/>
    </xf>
    <xf numFmtId="0" fontId="5" fillId="30" borderId="2" xfId="0" applyFont="1" applyFill="1" applyBorder="1" applyAlignment="1" applyProtection="1">
      <alignment horizontal="center" vertical="center"/>
      <protection locked="0"/>
    </xf>
    <xf numFmtId="0" fontId="6" fillId="30" borderId="1" xfId="0" applyFont="1" applyFill="1" applyBorder="1" applyAlignment="1">
      <alignment horizontal="center" vertical="center"/>
    </xf>
    <xf numFmtId="0" fontId="6" fillId="3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 applyProtection="1">
      <alignment horizontal="center" vertical="center"/>
      <protection locked="0"/>
    </xf>
    <xf numFmtId="0" fontId="6" fillId="30" borderId="1" xfId="0" applyFont="1" applyFill="1" applyBorder="1" applyAlignment="1" applyProtection="1">
      <alignment vertical="center"/>
      <protection locked="0"/>
    </xf>
    <xf numFmtId="0" fontId="6" fillId="12" borderId="0" xfId="0" applyFont="1" applyFill="1" applyAlignment="1">
      <alignment horizontal="center" vertical="center"/>
    </xf>
    <xf numFmtId="1" fontId="6" fillId="11" borderId="1" xfId="0" applyNumberFormat="1" applyFont="1" applyFill="1" applyBorder="1" applyAlignment="1">
      <alignment horizontal="center" vertical="center"/>
    </xf>
    <xf numFmtId="1" fontId="12" fillId="11" borderId="1" xfId="0" applyNumberFormat="1" applyFont="1" applyFill="1" applyBorder="1" applyAlignment="1">
      <alignment horizontal="center" vertical="center"/>
    </xf>
    <xf numFmtId="0" fontId="12" fillId="11" borderId="1" xfId="0" applyFont="1" applyFill="1" applyBorder="1" applyAlignment="1" applyProtection="1">
      <alignment horizontal="center" vertical="center"/>
      <protection locked="0"/>
    </xf>
    <xf numFmtId="1" fontId="6" fillId="12" borderId="0" xfId="0" applyNumberFormat="1" applyFont="1" applyFill="1" applyAlignment="1">
      <alignment horizontal="center" vertical="center"/>
    </xf>
    <xf numFmtId="0" fontId="6" fillId="12" borderId="0" xfId="0" applyFont="1" applyFill="1" applyAlignment="1" applyProtection="1">
      <alignment horizontal="center" vertical="center"/>
      <protection locked="0"/>
    </xf>
    <xf numFmtId="1" fontId="7" fillId="12" borderId="0" xfId="0" applyNumberFormat="1" applyFont="1" applyFill="1" applyAlignment="1" applyProtection="1">
      <alignment horizontal="center" vertical="center"/>
      <protection locked="0"/>
    </xf>
    <xf numFmtId="0" fontId="6" fillId="12" borderId="0" xfId="0" applyFont="1" applyFill="1" applyAlignment="1" applyProtection="1">
      <alignment vertical="center"/>
      <protection locked="0"/>
    </xf>
    <xf numFmtId="0" fontId="51" fillId="8" borderId="1" xfId="0" applyFont="1" applyFill="1" applyBorder="1" applyAlignment="1">
      <alignment horizontal="center" vertical="center"/>
    </xf>
    <xf numFmtId="0" fontId="6" fillId="30" borderId="1" xfId="0" applyFont="1" applyFill="1" applyBorder="1" applyAlignment="1" applyProtection="1">
      <alignment horizontal="left" vertical="center"/>
      <protection locked="0"/>
    </xf>
    <xf numFmtId="0" fontId="94" fillId="0" borderId="1" xfId="0" applyFont="1" applyBorder="1" applyAlignment="1" applyProtection="1">
      <alignment horizontal="left" vertical="center"/>
      <protection locked="0"/>
    </xf>
    <xf numFmtId="0" fontId="1" fillId="12" borderId="0" xfId="0" applyFont="1" applyFill="1" applyAlignment="1" applyProtection="1">
      <alignment horizontal="center"/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1" fontId="13" fillId="0" borderId="0" xfId="0" applyNumberFormat="1" applyFont="1" applyAlignment="1" applyProtection="1">
      <alignment horizontal="center" vertical="center"/>
      <protection locked="0"/>
    </xf>
    <xf numFmtId="0" fontId="53" fillId="26" borderId="13" xfId="0" applyFont="1" applyFill="1" applyBorder="1" applyAlignment="1">
      <alignment horizontal="center" vertical="center" wrapText="1"/>
    </xf>
    <xf numFmtId="0" fontId="60" fillId="26" borderId="13" xfId="0" applyFont="1" applyFill="1" applyBorder="1" applyAlignment="1">
      <alignment horizontal="center" vertical="center"/>
    </xf>
    <xf numFmtId="0" fontId="52" fillId="26" borderId="1" xfId="0" applyFont="1" applyFill="1" applyBorder="1" applyAlignment="1">
      <alignment horizontal="center" vertical="center"/>
    </xf>
    <xf numFmtId="0" fontId="1" fillId="26" borderId="0" xfId="0" applyFont="1" applyFill="1" applyBorder="1" applyAlignment="1">
      <alignment horizontal="center" vertical="center"/>
    </xf>
    <xf numFmtId="0" fontId="72" fillId="26" borderId="2" xfId="0" applyFont="1" applyFill="1" applyBorder="1" applyAlignment="1">
      <alignment horizontal="center" vertical="center"/>
    </xf>
    <xf numFmtId="0" fontId="12" fillId="26" borderId="2" xfId="0" applyFont="1" applyFill="1" applyBorder="1" applyAlignment="1">
      <alignment horizontal="center" vertical="center"/>
    </xf>
    <xf numFmtId="0" fontId="1" fillId="26" borderId="0" xfId="0" applyFont="1" applyFill="1" applyBorder="1" applyAlignment="1" applyProtection="1">
      <alignment horizontal="center" vertical="center"/>
      <protection locked="0"/>
    </xf>
    <xf numFmtId="0" fontId="72" fillId="12" borderId="1" xfId="0" applyFont="1" applyFill="1" applyBorder="1" applyAlignment="1">
      <alignment horizontal="center" vertical="center"/>
    </xf>
    <xf numFmtId="0" fontId="71" fillId="12" borderId="5" xfId="0" applyFont="1" applyFill="1" applyBorder="1" applyAlignment="1">
      <alignment horizontal="center" vertical="center"/>
    </xf>
    <xf numFmtId="0" fontId="71" fillId="12" borderId="12" xfId="0" applyFont="1" applyFill="1" applyBorder="1" applyAlignment="1">
      <alignment horizontal="center" vertical="center"/>
    </xf>
    <xf numFmtId="0" fontId="71" fillId="12" borderId="23" xfId="0" applyFont="1" applyFill="1" applyBorder="1" applyAlignment="1">
      <alignment horizontal="center" vertical="center"/>
    </xf>
    <xf numFmtId="0" fontId="61" fillId="12" borderId="2" xfId="0" applyFont="1" applyFill="1" applyBorder="1" applyAlignment="1">
      <alignment horizontal="center" vertical="center"/>
    </xf>
    <xf numFmtId="0" fontId="66" fillId="11" borderId="0" xfId="0" applyFont="1" applyFill="1" applyAlignment="1">
      <alignment horizontal="center" vertical="center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0" fontId="71" fillId="11" borderId="2" xfId="0" applyFont="1" applyFill="1" applyBorder="1" applyAlignment="1">
      <alignment horizontal="center" vertical="center"/>
    </xf>
    <xf numFmtId="0" fontId="71" fillId="11" borderId="12" xfId="0" applyFont="1" applyFill="1" applyBorder="1" applyAlignment="1">
      <alignment horizontal="center" vertical="center"/>
    </xf>
    <xf numFmtId="0" fontId="71" fillId="11" borderId="0" xfId="0" applyFont="1" applyFill="1" applyBorder="1" applyAlignment="1">
      <alignment horizontal="center" vertical="center" textRotation="90" wrapText="1"/>
    </xf>
    <xf numFmtId="0" fontId="66" fillId="11" borderId="12" xfId="0" applyFont="1" applyFill="1" applyBorder="1" applyAlignment="1">
      <alignment horizontal="center" vertical="center"/>
    </xf>
    <xf numFmtId="0" fontId="66" fillId="11" borderId="40" xfId="0" applyFont="1" applyFill="1" applyBorder="1" applyAlignment="1">
      <alignment horizontal="center" vertical="center"/>
    </xf>
    <xf numFmtId="0" fontId="5" fillId="12" borderId="19" xfId="0" applyFont="1" applyFill="1" applyBorder="1" applyAlignment="1" applyProtection="1">
      <alignment horizontal="center" vertical="center"/>
      <protection locked="0"/>
    </xf>
    <xf numFmtId="0" fontId="1" fillId="31" borderId="1" xfId="0" applyFont="1" applyFill="1" applyBorder="1" applyAlignment="1" applyProtection="1">
      <alignment horizontal="center" vertical="center"/>
      <protection locked="0"/>
    </xf>
    <xf numFmtId="0" fontId="1" fillId="31" borderId="1" xfId="0" applyFont="1" applyFill="1" applyBorder="1" applyAlignment="1" applyProtection="1">
      <alignment vertical="center"/>
      <protection locked="0"/>
    </xf>
    <xf numFmtId="0" fontId="30" fillId="0" borderId="2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 wrapText="1"/>
    </xf>
    <xf numFmtId="16" fontId="23" fillId="0" borderId="26" xfId="0" applyNumberFormat="1" applyFont="1" applyBorder="1" applyAlignment="1">
      <alignment horizontal="center" vertical="center"/>
    </xf>
    <xf numFmtId="0" fontId="96" fillId="12" borderId="1" xfId="0" applyFont="1" applyFill="1" applyBorder="1" applyAlignment="1" applyProtection="1">
      <alignment horizontal="center" vertical="center"/>
      <protection locked="0"/>
    </xf>
    <xf numFmtId="16" fontId="23" fillId="0" borderId="0" xfId="0" applyNumberFormat="1" applyFont="1" applyBorder="1" applyAlignment="1">
      <alignment horizontal="center" vertical="center"/>
    </xf>
    <xf numFmtId="0" fontId="81" fillId="0" borderId="0" xfId="0" applyFont="1" applyAlignment="1" applyProtection="1">
      <alignment vertical="center"/>
      <protection locked="0"/>
    </xf>
    <xf numFmtId="0" fontId="94" fillId="0" borderId="0" xfId="0" applyFont="1" applyBorder="1" applyAlignment="1" applyProtection="1">
      <alignment horizontal="left" vertical="center"/>
      <protection locked="0"/>
    </xf>
    <xf numFmtId="0" fontId="97" fillId="0" borderId="1" xfId="0" applyFont="1" applyBorder="1" applyAlignment="1" applyProtection="1">
      <alignment vertical="center"/>
      <protection locked="0"/>
    </xf>
    <xf numFmtId="0" fontId="5" fillId="12" borderId="13" xfId="0" quotePrefix="1" applyFont="1" applyFill="1" applyBorder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vertical="center"/>
      <protection locked="0"/>
    </xf>
    <xf numFmtId="0" fontId="0" fillId="9" borderId="8" xfId="0" applyFill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47" fillId="0" borderId="26" xfId="0" applyFont="1" applyBorder="1" applyAlignment="1" applyProtection="1">
      <alignment vertical="center"/>
      <protection locked="0"/>
    </xf>
    <xf numFmtId="0" fontId="97" fillId="0" borderId="4" xfId="0" applyFont="1" applyBorder="1" applyAlignment="1" applyProtection="1">
      <alignment vertical="center"/>
      <protection locked="0"/>
    </xf>
    <xf numFmtId="0" fontId="51" fillId="0" borderId="26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12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23" xfId="0" applyFont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vertical="center"/>
      <protection locked="0"/>
    </xf>
    <xf numFmtId="0" fontId="97" fillId="0" borderId="13" xfId="0" applyFont="1" applyBorder="1" applyAlignment="1" applyProtection="1">
      <alignment vertical="center"/>
      <protection locked="0"/>
    </xf>
    <xf numFmtId="0" fontId="6" fillId="0" borderId="6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vertical="center"/>
      <protection locked="0"/>
    </xf>
    <xf numFmtId="0" fontId="36" fillId="0" borderId="0" xfId="0" applyFont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vertical="center"/>
      <protection locked="0"/>
    </xf>
    <xf numFmtId="0" fontId="6" fillId="0" borderId="69" xfId="0" applyFont="1" applyBorder="1" applyAlignment="1" applyProtection="1">
      <alignment vertic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47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13" fillId="0" borderId="0" xfId="0" applyFont="1" applyProtection="1"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7" fillId="12" borderId="1" xfId="0" applyFont="1" applyFill="1" applyBorder="1" applyAlignment="1">
      <alignment horizontal="center" vertical="center"/>
    </xf>
    <xf numFmtId="0" fontId="66" fillId="12" borderId="1" xfId="0" applyFont="1" applyFill="1" applyBorder="1"/>
    <xf numFmtId="165" fontId="50" fillId="12" borderId="1" xfId="0" applyNumberFormat="1" applyFont="1" applyFill="1" applyBorder="1" applyAlignment="1">
      <alignment horizontal="left" vertical="center"/>
    </xf>
    <xf numFmtId="0" fontId="60" fillId="12" borderId="1" xfId="0" applyFont="1" applyFill="1" applyBorder="1" applyAlignment="1">
      <alignment horizontal="center" vertical="center"/>
    </xf>
    <xf numFmtId="0" fontId="52" fillId="12" borderId="1" xfId="0" applyFont="1" applyFill="1" applyBorder="1" applyAlignment="1">
      <alignment horizontal="center" vertical="center"/>
    </xf>
    <xf numFmtId="0" fontId="65" fillId="0" borderId="60" xfId="4" applyFont="1" applyBorder="1" applyAlignment="1">
      <alignment vertical="center"/>
    </xf>
    <xf numFmtId="0" fontId="92" fillId="0" borderId="60" xfId="4" applyFont="1" applyBorder="1" applyAlignment="1">
      <alignment horizontal="left" vertical="center"/>
    </xf>
    <xf numFmtId="0" fontId="87" fillId="0" borderId="60" xfId="4" applyFont="1" applyBorder="1" applyAlignment="1">
      <alignment vertical="center"/>
    </xf>
    <xf numFmtId="0" fontId="12" fillId="11" borderId="1" xfId="0" applyFont="1" applyFill="1" applyBorder="1" applyAlignment="1">
      <alignment horizontal="center" vertical="center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" fillId="23" borderId="1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32" fillId="12" borderId="0" xfId="0" applyFont="1" applyFill="1" applyAlignment="1" applyProtection="1">
      <alignment horizontal="center"/>
      <protection locked="0"/>
    </xf>
    <xf numFmtId="0" fontId="32" fillId="12" borderId="0" xfId="0" applyFont="1" applyFill="1" applyAlignment="1" applyProtection="1">
      <alignment horizontal="center" vertical="center"/>
      <protection locked="0"/>
    </xf>
    <xf numFmtId="0" fontId="5" fillId="23" borderId="16" xfId="0" applyFont="1" applyFill="1" applyBorder="1" applyAlignment="1" applyProtection="1">
      <alignment horizontal="center" vertical="center"/>
      <protection locked="0"/>
    </xf>
    <xf numFmtId="0" fontId="5" fillId="23" borderId="16" xfId="0" applyFont="1" applyFill="1" applyBorder="1" applyAlignment="1" applyProtection="1">
      <alignment vertical="center"/>
      <protection locked="0"/>
    </xf>
    <xf numFmtId="0" fontId="5" fillId="23" borderId="29" xfId="0" applyFont="1" applyFill="1" applyBorder="1" applyAlignment="1" applyProtection="1">
      <alignment horizontal="center" vertical="center"/>
      <protection locked="0"/>
    </xf>
    <xf numFmtId="0" fontId="7" fillId="23" borderId="12" xfId="0" applyFont="1" applyFill="1" applyBorder="1" applyAlignment="1" applyProtection="1">
      <alignment vertical="center"/>
      <protection locked="0"/>
    </xf>
    <xf numFmtId="0" fontId="5" fillId="23" borderId="22" xfId="0" applyFont="1" applyFill="1" applyBorder="1" applyAlignment="1" applyProtection="1">
      <alignment horizontal="center" vertical="center"/>
      <protection locked="0"/>
    </xf>
    <xf numFmtId="0" fontId="5" fillId="23" borderId="22" xfId="0" applyFont="1" applyFill="1" applyBorder="1" applyAlignment="1" applyProtection="1">
      <alignment vertical="center"/>
      <protection locked="0"/>
    </xf>
    <xf numFmtId="0" fontId="4" fillId="23" borderId="19" xfId="0" applyFont="1" applyFill="1" applyBorder="1" applyAlignment="1" applyProtection="1">
      <alignment horizontal="center" vertical="center"/>
      <protection locked="0"/>
    </xf>
    <xf numFmtId="0" fontId="4" fillId="23" borderId="18" xfId="0" applyFont="1" applyFill="1" applyBorder="1" applyAlignment="1" applyProtection="1">
      <alignment horizontal="center" vertical="center"/>
      <protection locked="0"/>
    </xf>
    <xf numFmtId="0" fontId="7" fillId="23" borderId="4" xfId="0" applyFont="1" applyFill="1" applyBorder="1" applyAlignment="1" applyProtection="1">
      <alignment horizontal="center" vertical="center"/>
      <protection locked="0"/>
    </xf>
    <xf numFmtId="0" fontId="36" fillId="12" borderId="0" xfId="0" applyFont="1" applyFill="1" applyAlignment="1" applyProtection="1">
      <alignment horizontal="center" vertical="center"/>
      <protection locked="0"/>
    </xf>
    <xf numFmtId="0" fontId="36" fillId="12" borderId="0" xfId="0" applyFont="1" applyFill="1" applyAlignment="1">
      <alignment horizontal="center" vertical="center"/>
    </xf>
    <xf numFmtId="0" fontId="36" fillId="12" borderId="0" xfId="0" applyFont="1" applyFill="1" applyAlignment="1" applyProtection="1">
      <alignment vertical="center"/>
      <protection locked="0"/>
    </xf>
    <xf numFmtId="0" fontId="47" fillId="0" borderId="0" xfId="0" applyFont="1" applyAlignment="1" applyProtection="1">
      <alignment vertical="center"/>
      <protection locked="0"/>
    </xf>
    <xf numFmtId="0" fontId="6" fillId="0" borderId="4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44" xfId="0" applyFont="1" applyFill="1" applyBorder="1" applyAlignment="1" applyProtection="1">
      <alignment vertical="center"/>
      <protection locked="0"/>
    </xf>
    <xf numFmtId="0" fontId="6" fillId="0" borderId="17" xfId="0" applyFont="1" applyFill="1" applyBorder="1" applyAlignment="1" applyProtection="1">
      <alignment vertical="center"/>
      <protection locked="0"/>
    </xf>
    <xf numFmtId="0" fontId="6" fillId="0" borderId="23" xfId="0" applyFont="1" applyFill="1" applyBorder="1" applyAlignment="1" applyProtection="1">
      <alignment vertical="center"/>
      <protection locked="0"/>
    </xf>
    <xf numFmtId="0" fontId="6" fillId="12" borderId="23" xfId="0" applyFont="1" applyFill="1" applyBorder="1" applyAlignment="1" applyProtection="1">
      <alignment vertical="center"/>
      <protection locked="0"/>
    </xf>
    <xf numFmtId="0" fontId="6" fillId="0" borderId="2" xfId="0" applyFont="1" applyFill="1" applyBorder="1" applyAlignment="1" applyProtection="1">
      <alignment vertical="center"/>
      <protection locked="0"/>
    </xf>
    <xf numFmtId="0" fontId="99" fillId="12" borderId="0" xfId="0" applyFont="1" applyFill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vertical="center"/>
      <protection locked="0"/>
    </xf>
    <xf numFmtId="0" fontId="6" fillId="12" borderId="41" xfId="0" applyFont="1" applyFill="1" applyBorder="1" applyAlignment="1" applyProtection="1">
      <alignment horizontal="right" vertical="center"/>
      <protection locked="0"/>
    </xf>
    <xf numFmtId="0" fontId="6" fillId="0" borderId="42" xfId="0" applyFont="1" applyFill="1" applyBorder="1" applyAlignment="1" applyProtection="1">
      <alignment vertical="center"/>
      <protection locked="0"/>
    </xf>
    <xf numFmtId="0" fontId="6" fillId="0" borderId="43" xfId="0" applyFont="1" applyFill="1" applyBorder="1" applyAlignment="1" applyProtection="1">
      <alignment vertical="center"/>
      <protection locked="0"/>
    </xf>
    <xf numFmtId="0" fontId="6" fillId="12" borderId="1" xfId="0" applyFont="1" applyFill="1" applyBorder="1" applyAlignment="1" applyProtection="1">
      <alignment vertical="center"/>
      <protection locked="0"/>
    </xf>
    <xf numFmtId="0" fontId="32" fillId="12" borderId="0" xfId="0" applyFont="1" applyFill="1" applyAlignment="1" applyProtection="1">
      <alignment vertical="center"/>
      <protection locked="0"/>
    </xf>
    <xf numFmtId="0" fontId="73" fillId="12" borderId="0" xfId="0" applyFont="1" applyFill="1" applyAlignment="1" applyProtection="1">
      <alignment horizontal="center" vertical="center"/>
      <protection locked="0"/>
    </xf>
    <xf numFmtId="0" fontId="1" fillId="12" borderId="0" xfId="0" applyFont="1" applyFill="1" applyAlignment="1" applyProtection="1">
      <alignment horizontal="center" vertical="center"/>
      <protection locked="0"/>
    </xf>
    <xf numFmtId="0" fontId="100" fillId="0" borderId="0" xfId="0" applyFont="1" applyAlignment="1" applyProtection="1">
      <alignment horizontal="center" vertical="center"/>
      <protection locked="0"/>
    </xf>
    <xf numFmtId="0" fontId="9" fillId="12" borderId="0" xfId="0" applyFont="1" applyFill="1" applyAlignment="1" applyProtection="1">
      <alignment horizontal="left" vertical="center" indent="2"/>
      <protection locked="0"/>
    </xf>
    <xf numFmtId="0" fontId="100" fillId="0" borderId="0" xfId="0" applyFont="1" applyAlignment="1" applyProtection="1">
      <alignment horizontal="center" vertical="top"/>
      <protection locked="0"/>
    </xf>
    <xf numFmtId="0" fontId="89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12" borderId="41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6" fillId="12" borderId="0" xfId="0" applyFont="1" applyFill="1" applyBorder="1" applyAlignment="1" applyProtection="1">
      <alignment vertical="center"/>
      <protection locked="0"/>
    </xf>
    <xf numFmtId="0" fontId="76" fillId="0" borderId="44" xfId="0" applyFont="1" applyFill="1" applyBorder="1" applyAlignment="1" applyProtection="1">
      <alignment vertical="center"/>
      <protection locked="0"/>
    </xf>
    <xf numFmtId="0" fontId="76" fillId="0" borderId="2" xfId="0" applyFont="1" applyFill="1" applyBorder="1" applyAlignment="1" applyProtection="1">
      <alignment vertical="center"/>
      <protection locked="0"/>
    </xf>
    <xf numFmtId="0" fontId="76" fillId="0" borderId="41" xfId="0" applyFont="1" applyFill="1" applyBorder="1" applyAlignment="1" applyProtection="1">
      <alignment vertical="center"/>
      <protection locked="0"/>
    </xf>
    <xf numFmtId="0" fontId="76" fillId="0" borderId="1" xfId="0" applyFont="1" applyFill="1" applyBorder="1" applyAlignment="1" applyProtection="1">
      <alignment vertical="center"/>
      <protection locked="0"/>
    </xf>
    <xf numFmtId="0" fontId="0" fillId="12" borderId="0" xfId="0" applyFill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2" fillId="28" borderId="1" xfId="0" applyFont="1" applyFill="1" applyBorder="1" applyAlignment="1">
      <alignment horizontal="center" vertical="center"/>
    </xf>
    <xf numFmtId="0" fontId="5" fillId="23" borderId="32" xfId="0" applyFont="1" applyFill="1" applyBorder="1" applyAlignment="1" applyProtection="1">
      <alignment horizontal="center" vertical="center"/>
      <protection locked="0"/>
    </xf>
    <xf numFmtId="0" fontId="5" fillId="23" borderId="33" xfId="0" applyFont="1" applyFill="1" applyBorder="1" applyAlignment="1" applyProtection="1">
      <alignment horizontal="center" vertical="center"/>
      <protection locked="0"/>
    </xf>
    <xf numFmtId="0" fontId="5" fillId="23" borderId="29" xfId="0" applyFont="1" applyFill="1" applyBorder="1" applyAlignment="1" applyProtection="1">
      <alignment horizontal="center"/>
      <protection locked="0"/>
    </xf>
    <xf numFmtId="0" fontId="5" fillId="23" borderId="30" xfId="0" applyFont="1" applyFill="1" applyBorder="1" applyAlignment="1" applyProtection="1">
      <alignment horizontal="center"/>
      <protection locked="0"/>
    </xf>
    <xf numFmtId="0" fontId="5" fillId="23" borderId="31" xfId="0" applyFont="1" applyFill="1" applyBorder="1" applyAlignment="1" applyProtection="1">
      <alignment horizontal="center"/>
      <protection locked="0"/>
    </xf>
    <xf numFmtId="0" fontId="5" fillId="23" borderId="10" xfId="0" applyFont="1" applyFill="1" applyBorder="1" applyAlignment="1" applyProtection="1">
      <alignment horizontal="center"/>
      <protection locked="0"/>
    </xf>
    <xf numFmtId="0" fontId="5" fillId="23" borderId="0" xfId="0" applyFont="1" applyFill="1" applyAlignment="1" applyProtection="1">
      <alignment horizontal="center"/>
      <protection locked="0"/>
    </xf>
    <xf numFmtId="0" fontId="5" fillId="23" borderId="11" xfId="0" applyFont="1" applyFill="1" applyBorder="1" applyAlignment="1" applyProtection="1">
      <alignment horizontal="center"/>
      <protection locked="0"/>
    </xf>
    <xf numFmtId="0" fontId="5" fillId="23" borderId="8" xfId="0" applyFont="1" applyFill="1" applyBorder="1" applyAlignment="1" applyProtection="1">
      <alignment horizontal="center" vertical="center"/>
      <protection locked="0"/>
    </xf>
    <xf numFmtId="0" fontId="5" fillId="23" borderId="0" xfId="0" applyFont="1" applyFill="1" applyAlignment="1" applyProtection="1">
      <alignment horizontal="center" vertical="center"/>
      <protection locked="0"/>
    </xf>
    <xf numFmtId="0" fontId="5" fillId="23" borderId="34" xfId="0" applyFont="1" applyFill="1" applyBorder="1" applyAlignment="1" applyProtection="1">
      <alignment horizontal="center" vertical="center"/>
      <protection locked="0"/>
    </xf>
    <xf numFmtId="0" fontId="5" fillId="23" borderId="35" xfId="0" applyFont="1" applyFill="1" applyBorder="1" applyAlignment="1" applyProtection="1">
      <alignment horizontal="center" vertical="center"/>
      <protection locked="0"/>
    </xf>
    <xf numFmtId="0" fontId="5" fillId="23" borderId="27" xfId="0" applyFont="1" applyFill="1" applyBorder="1" applyAlignment="1" applyProtection="1">
      <alignment horizontal="center" vertical="center"/>
      <protection locked="0"/>
    </xf>
    <xf numFmtId="0" fontId="5" fillId="23" borderId="1" xfId="0" applyFont="1" applyFill="1" applyBorder="1" applyAlignment="1" applyProtection="1">
      <alignment horizontal="center" vertical="center"/>
      <protection locked="0"/>
    </xf>
    <xf numFmtId="0" fontId="4" fillId="23" borderId="27" xfId="0" applyFont="1" applyFill="1" applyBorder="1" applyAlignment="1" applyProtection="1">
      <alignment horizontal="center" vertical="center"/>
      <protection locked="0"/>
    </xf>
    <xf numFmtId="0" fontId="5" fillId="23" borderId="10" xfId="0" applyFont="1" applyFill="1" applyBorder="1" applyAlignment="1" applyProtection="1">
      <alignment horizontal="center" vertical="center"/>
      <protection locked="0"/>
    </xf>
    <xf numFmtId="0" fontId="5" fillId="23" borderId="11" xfId="0" applyFont="1" applyFill="1" applyBorder="1" applyAlignment="1" applyProtection="1">
      <alignment horizontal="center" vertical="center"/>
      <protection locked="0"/>
    </xf>
    <xf numFmtId="0" fontId="73" fillId="0" borderId="26" xfId="0" applyFont="1" applyBorder="1" applyAlignment="1" applyProtection="1">
      <alignment horizontal="center" vertical="center" wrapText="1"/>
      <protection locked="0"/>
    </xf>
    <xf numFmtId="0" fontId="36" fillId="0" borderId="0" xfId="0" applyFont="1" applyAlignment="1" applyProtection="1">
      <alignment horizontal="center" vertical="center" wrapText="1"/>
      <protection locked="0"/>
    </xf>
    <xf numFmtId="0" fontId="5" fillId="23" borderId="36" xfId="0" applyFont="1" applyFill="1" applyBorder="1" applyAlignment="1" applyProtection="1">
      <alignment horizontal="center" vertical="center"/>
      <protection locked="0"/>
    </xf>
    <xf numFmtId="0" fontId="5" fillId="23" borderId="37" xfId="0" applyFont="1" applyFill="1" applyBorder="1" applyAlignment="1" applyProtection="1">
      <alignment horizontal="center" vertical="center"/>
      <protection locked="0"/>
    </xf>
    <xf numFmtId="0" fontId="5" fillId="23" borderId="12" xfId="0" applyFont="1" applyFill="1" applyBorder="1" applyAlignment="1" applyProtection="1">
      <alignment horizontal="center" vertical="center"/>
      <protection locked="0"/>
    </xf>
    <xf numFmtId="0" fontId="5" fillId="22" borderId="32" xfId="0" applyFont="1" applyFill="1" applyBorder="1" applyAlignment="1" applyProtection="1">
      <alignment horizontal="center" vertical="center"/>
      <protection locked="0"/>
    </xf>
    <xf numFmtId="0" fontId="5" fillId="22" borderId="36" xfId="0" applyFont="1" applyFill="1" applyBorder="1" applyAlignment="1" applyProtection="1">
      <alignment horizontal="center" vertical="center"/>
      <protection locked="0"/>
    </xf>
    <xf numFmtId="0" fontId="4" fillId="22" borderId="27" xfId="0" applyFont="1" applyFill="1" applyBorder="1" applyAlignment="1" applyProtection="1">
      <alignment horizontal="center" vertical="center"/>
      <protection locked="0"/>
    </xf>
    <xf numFmtId="0" fontId="5" fillId="22" borderId="27" xfId="0" applyFont="1" applyFill="1" applyBorder="1" applyAlignment="1" applyProtection="1">
      <alignment horizontal="center" vertical="center"/>
      <protection locked="0"/>
    </xf>
    <xf numFmtId="0" fontId="5" fillId="22" borderId="12" xfId="0" applyFont="1" applyFill="1" applyBorder="1" applyAlignment="1" applyProtection="1">
      <alignment horizontal="center" vertical="center"/>
      <protection locked="0"/>
    </xf>
    <xf numFmtId="0" fontId="5" fillId="22" borderId="29" xfId="0" applyFont="1" applyFill="1" applyBorder="1" applyAlignment="1" applyProtection="1">
      <alignment horizontal="center"/>
      <protection locked="0"/>
    </xf>
    <xf numFmtId="0" fontId="5" fillId="22" borderId="30" xfId="0" applyFont="1" applyFill="1" applyBorder="1" applyAlignment="1" applyProtection="1">
      <alignment horizontal="center"/>
      <protection locked="0"/>
    </xf>
    <xf numFmtId="0" fontId="5" fillId="22" borderId="31" xfId="0" applyFont="1" applyFill="1" applyBorder="1" applyAlignment="1" applyProtection="1">
      <alignment horizontal="center"/>
      <protection locked="0"/>
    </xf>
    <xf numFmtId="0" fontId="5" fillId="22" borderId="10" xfId="0" applyFont="1" applyFill="1" applyBorder="1" applyAlignment="1" applyProtection="1">
      <alignment horizontal="center" vertical="center"/>
      <protection locked="0"/>
    </xf>
    <xf numFmtId="0" fontId="5" fillId="22" borderId="0" xfId="0" applyFont="1" applyFill="1" applyAlignment="1" applyProtection="1">
      <alignment horizontal="center" vertical="center"/>
      <protection locked="0"/>
    </xf>
    <xf numFmtId="0" fontId="5" fillId="22" borderId="0" xfId="0" applyFont="1" applyFill="1" applyAlignment="1" applyProtection="1">
      <alignment horizontal="center"/>
      <protection locked="0"/>
    </xf>
    <xf numFmtId="0" fontId="5" fillId="22" borderId="11" xfId="0" applyFont="1" applyFill="1" applyBorder="1" applyAlignment="1" applyProtection="1">
      <alignment horizontal="center" vertical="center"/>
      <protection locked="0"/>
    </xf>
    <xf numFmtId="0" fontId="5" fillId="22" borderId="8" xfId="0" applyFont="1" applyFill="1" applyBorder="1" applyAlignment="1" applyProtection="1">
      <alignment horizontal="center" vertical="center"/>
      <protection locked="0"/>
    </xf>
    <xf numFmtId="0" fontId="5" fillId="22" borderId="34" xfId="0" applyFont="1" applyFill="1" applyBorder="1" applyAlignment="1" applyProtection="1">
      <alignment horizontal="center" vertical="center"/>
      <protection locked="0"/>
    </xf>
    <xf numFmtId="0" fontId="5" fillId="22" borderId="37" xfId="0" applyFont="1" applyFill="1" applyBorder="1" applyAlignment="1" applyProtection="1">
      <alignment horizontal="center" vertical="center"/>
      <protection locked="0"/>
    </xf>
    <xf numFmtId="0" fontId="4" fillId="23" borderId="70" xfId="0" applyFont="1" applyFill="1" applyBorder="1" applyAlignment="1" applyProtection="1">
      <alignment horizontal="center" vertical="center"/>
      <protection locked="0"/>
    </xf>
    <xf numFmtId="0" fontId="4" fillId="23" borderId="57" xfId="0" applyFont="1" applyFill="1" applyBorder="1" applyAlignment="1" applyProtection="1">
      <alignment horizontal="center" vertical="center"/>
      <protection locked="0"/>
    </xf>
    <xf numFmtId="0" fontId="5" fillId="9" borderId="32" xfId="0" applyFont="1" applyFill="1" applyBorder="1" applyAlignment="1" applyProtection="1">
      <alignment horizontal="center" vertical="center"/>
      <protection locked="0"/>
    </xf>
    <xf numFmtId="0" fontId="5" fillId="9" borderId="33" xfId="0" applyFont="1" applyFill="1" applyBorder="1" applyAlignment="1" applyProtection="1">
      <alignment horizontal="center" vertical="center"/>
      <protection locked="0"/>
    </xf>
    <xf numFmtId="0" fontId="5" fillId="9" borderId="29" xfId="0" applyFont="1" applyFill="1" applyBorder="1" applyAlignment="1" applyProtection="1">
      <alignment horizontal="center"/>
      <protection locked="0"/>
    </xf>
    <xf numFmtId="0" fontId="5" fillId="9" borderId="30" xfId="0" applyFont="1" applyFill="1" applyBorder="1" applyAlignment="1" applyProtection="1">
      <alignment horizontal="center"/>
      <protection locked="0"/>
    </xf>
    <xf numFmtId="0" fontId="5" fillId="9" borderId="31" xfId="0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 vertical="center"/>
      <protection locked="0"/>
    </xf>
    <xf numFmtId="0" fontId="5" fillId="9" borderId="0" xfId="0" applyFont="1" applyFill="1" applyAlignment="1" applyProtection="1">
      <alignment horizont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8" xfId="0" applyFont="1" applyFill="1" applyBorder="1" applyAlignment="1" applyProtection="1">
      <alignment horizontal="center" vertical="center"/>
      <protection locked="0"/>
    </xf>
    <xf numFmtId="0" fontId="5" fillId="9" borderId="34" xfId="0" applyFont="1" applyFill="1" applyBorder="1" applyAlignment="1" applyProtection="1">
      <alignment horizontal="center" vertical="center"/>
      <protection locked="0"/>
    </xf>
    <xf numFmtId="0" fontId="5" fillId="9" borderId="37" xfId="0" applyFont="1" applyFill="1" applyBorder="1" applyAlignment="1" applyProtection="1">
      <alignment horizontal="center" vertical="center"/>
      <protection locked="0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5" fillId="9" borderId="12" xfId="0" applyFont="1" applyFill="1" applyBorder="1" applyAlignment="1" applyProtection="1">
      <alignment horizontal="center" vertical="center"/>
      <protection locked="0"/>
    </xf>
    <xf numFmtId="0" fontId="4" fillId="9" borderId="27" xfId="0" applyFont="1" applyFill="1" applyBorder="1" applyAlignment="1" applyProtection="1">
      <alignment horizontal="center" vertical="center"/>
      <protection locked="0"/>
    </xf>
    <xf numFmtId="0" fontId="5" fillId="23" borderId="51" xfId="0" applyFont="1" applyFill="1" applyBorder="1" applyAlignment="1" applyProtection="1">
      <alignment horizontal="center" vertical="center"/>
      <protection locked="0"/>
    </xf>
    <xf numFmtId="0" fontId="5" fillId="23" borderId="52" xfId="0" applyFont="1" applyFill="1" applyBorder="1" applyAlignment="1" applyProtection="1">
      <alignment horizontal="center" vertical="center"/>
      <protection locked="0"/>
    </xf>
    <xf numFmtId="0" fontId="5" fillId="22" borderId="27" xfId="0" applyFont="1" applyFill="1" applyBorder="1" applyAlignment="1">
      <alignment horizontal="center" vertical="center" wrapText="1"/>
    </xf>
    <xf numFmtId="0" fontId="5" fillId="22" borderId="1" xfId="0" applyFont="1" applyFill="1" applyBorder="1" applyAlignment="1">
      <alignment horizontal="center" vertical="center"/>
    </xf>
    <xf numFmtId="0" fontId="5" fillId="22" borderId="29" xfId="0" applyFont="1" applyFill="1" applyBorder="1" applyAlignment="1">
      <alignment horizontal="center"/>
    </xf>
    <xf numFmtId="0" fontId="5" fillId="22" borderId="30" xfId="0" applyFont="1" applyFill="1" applyBorder="1" applyAlignment="1">
      <alignment horizontal="center"/>
    </xf>
    <xf numFmtId="0" fontId="5" fillId="22" borderId="31" xfId="0" applyFont="1" applyFill="1" applyBorder="1" applyAlignment="1">
      <alignment horizontal="center"/>
    </xf>
    <xf numFmtId="0" fontId="5" fillId="22" borderId="8" xfId="0" applyFont="1" applyFill="1" applyBorder="1" applyAlignment="1">
      <alignment horizontal="center" vertical="center"/>
    </xf>
    <xf numFmtId="0" fontId="5" fillId="22" borderId="0" xfId="0" applyFont="1" applyFill="1" applyAlignment="1">
      <alignment horizontal="center" vertical="center"/>
    </xf>
    <xf numFmtId="0" fontId="5" fillId="22" borderId="34" xfId="0" applyFont="1" applyFill="1" applyBorder="1" applyAlignment="1">
      <alignment horizontal="center" vertical="center"/>
    </xf>
    <xf numFmtId="0" fontId="5" fillId="22" borderId="35" xfId="0" applyFont="1" applyFill="1" applyBorder="1" applyAlignment="1">
      <alignment horizontal="center" vertical="center"/>
    </xf>
    <xf numFmtId="0" fontId="5" fillId="22" borderId="27" xfId="0" applyFont="1" applyFill="1" applyBorder="1" applyAlignment="1">
      <alignment horizontal="center" vertical="center"/>
    </xf>
    <xf numFmtId="0" fontId="4" fillId="22" borderId="27" xfId="0" applyFont="1" applyFill="1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5" fillId="9" borderId="35" xfId="0" applyFont="1" applyFill="1" applyBorder="1" applyAlignment="1" applyProtection="1">
      <alignment horizontal="center" vertical="center"/>
      <protection locked="0"/>
    </xf>
    <xf numFmtId="0" fontId="5" fillId="9" borderId="1" xfId="0" applyFont="1" applyFill="1" applyBorder="1" applyAlignment="1" applyProtection="1">
      <alignment horizontal="center" vertical="center"/>
      <protection locked="0"/>
    </xf>
    <xf numFmtId="0" fontId="5" fillId="9" borderId="32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30" xfId="0" applyFont="1" applyFill="1" applyBorder="1" applyAlignment="1">
      <alignment horizontal="center"/>
    </xf>
    <xf numFmtId="0" fontId="5" fillId="9" borderId="31" xfId="0" applyFont="1" applyFill="1" applyBorder="1" applyAlignment="1">
      <alignment horizontal="center"/>
    </xf>
    <xf numFmtId="0" fontId="5" fillId="9" borderId="8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9" borderId="35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4" fillId="9" borderId="27" xfId="0" applyFont="1" applyFill="1" applyBorder="1" applyAlignment="1">
      <alignment horizontal="center" vertical="center"/>
    </xf>
    <xf numFmtId="0" fontId="13" fillId="29" borderId="57" xfId="0" applyFont="1" applyFill="1" applyBorder="1" applyAlignment="1" applyProtection="1">
      <alignment horizontal="center" vertical="center"/>
      <protection locked="0"/>
    </xf>
    <xf numFmtId="0" fontId="13" fillId="29" borderId="59" xfId="0" applyFont="1" applyFill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 wrapText="1"/>
      <protection locked="0"/>
    </xf>
    <xf numFmtId="0" fontId="13" fillId="29" borderId="29" xfId="0" applyFont="1" applyFill="1" applyBorder="1" applyAlignment="1" applyProtection="1">
      <alignment horizontal="center"/>
      <protection locked="0"/>
    </xf>
    <xf numFmtId="0" fontId="13" fillId="29" borderId="30" xfId="0" applyFont="1" applyFill="1" applyBorder="1" applyAlignment="1" applyProtection="1">
      <alignment horizontal="center"/>
      <protection locked="0"/>
    </xf>
    <xf numFmtId="0" fontId="13" fillId="29" borderId="31" xfId="0" applyFont="1" applyFill="1" applyBorder="1" applyAlignment="1" applyProtection="1">
      <alignment horizontal="center"/>
      <protection locked="0"/>
    </xf>
    <xf numFmtId="0" fontId="13" fillId="29" borderId="10" xfId="0" applyFont="1" applyFill="1" applyBorder="1" applyAlignment="1" applyProtection="1">
      <alignment horizontal="center" vertical="center"/>
      <protection locked="0"/>
    </xf>
    <xf numFmtId="0" fontId="13" fillId="29" borderId="0" xfId="0" applyFont="1" applyFill="1" applyAlignment="1" applyProtection="1">
      <alignment horizontal="center" vertical="center"/>
      <protection locked="0"/>
    </xf>
    <xf numFmtId="0" fontId="13" fillId="29" borderId="0" xfId="0" applyFont="1" applyFill="1" applyAlignment="1" applyProtection="1">
      <alignment horizontal="center"/>
      <protection locked="0"/>
    </xf>
    <xf numFmtId="0" fontId="13" fillId="29" borderId="11" xfId="0" applyFont="1" applyFill="1" applyBorder="1" applyAlignment="1" applyProtection="1">
      <alignment horizontal="center" vertical="center"/>
      <protection locked="0"/>
    </xf>
    <xf numFmtId="0" fontId="13" fillId="29" borderId="8" xfId="0" applyFont="1" applyFill="1" applyBorder="1" applyAlignment="1" applyProtection="1">
      <alignment horizontal="center" vertical="center"/>
      <protection locked="0"/>
    </xf>
    <xf numFmtId="0" fontId="13" fillId="29" borderId="34" xfId="0" applyFont="1" applyFill="1" applyBorder="1" applyAlignment="1" applyProtection="1">
      <alignment horizontal="center" vertical="center"/>
      <protection locked="0"/>
    </xf>
    <xf numFmtId="0" fontId="13" fillId="29" borderId="58" xfId="0" applyFont="1" applyFill="1" applyBorder="1" applyAlignment="1" applyProtection="1">
      <alignment horizontal="center" vertical="center"/>
      <protection locked="0"/>
    </xf>
    <xf numFmtId="0" fontId="13" fillId="29" borderId="27" xfId="0" applyFont="1" applyFill="1" applyBorder="1" applyAlignment="1" applyProtection="1">
      <alignment horizontal="center" vertical="center"/>
      <protection locked="0"/>
    </xf>
    <xf numFmtId="0" fontId="13" fillId="29" borderId="3" xfId="0" applyFont="1" applyFill="1" applyBorder="1" applyAlignment="1" applyProtection="1">
      <alignment horizontal="center" vertical="center"/>
      <protection locked="0"/>
    </xf>
    <xf numFmtId="0" fontId="13" fillId="29" borderId="1" xfId="0" applyFont="1" applyFill="1" applyBorder="1" applyAlignment="1" applyProtection="1">
      <alignment horizontal="center" vertical="center"/>
      <protection locked="0"/>
    </xf>
    <xf numFmtId="0" fontId="43" fillId="0" borderId="26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left" vertical="top" wrapText="1"/>
    </xf>
    <xf numFmtId="0" fontId="5" fillId="29" borderId="29" xfId="0" applyFont="1" applyFill="1" applyBorder="1" applyAlignment="1" applyProtection="1">
      <alignment horizontal="center"/>
      <protection locked="0"/>
    </xf>
    <xf numFmtId="0" fontId="5" fillId="29" borderId="30" xfId="0" applyFont="1" applyFill="1" applyBorder="1" applyAlignment="1" applyProtection="1">
      <alignment horizontal="center"/>
      <protection locked="0"/>
    </xf>
    <xf numFmtId="0" fontId="5" fillId="29" borderId="31" xfId="0" applyFont="1" applyFill="1" applyBorder="1" applyAlignment="1" applyProtection="1">
      <alignment horizontal="center"/>
      <protection locked="0"/>
    </xf>
    <xf numFmtId="0" fontId="5" fillId="29" borderId="10" xfId="0" applyFont="1" applyFill="1" applyBorder="1" applyAlignment="1" applyProtection="1">
      <alignment horizontal="center" vertical="center"/>
      <protection locked="0"/>
    </xf>
    <xf numFmtId="0" fontId="5" fillId="29" borderId="0" xfId="0" applyFont="1" applyFill="1" applyAlignment="1" applyProtection="1">
      <alignment horizontal="center" vertical="center"/>
      <protection locked="0"/>
    </xf>
    <xf numFmtId="0" fontId="5" fillId="29" borderId="0" xfId="0" applyFont="1" applyFill="1" applyAlignment="1" applyProtection="1">
      <alignment horizontal="center"/>
      <protection locked="0"/>
    </xf>
    <xf numFmtId="0" fontId="5" fillId="29" borderId="11" xfId="0" applyFont="1" applyFill="1" applyBorder="1" applyAlignment="1" applyProtection="1">
      <alignment horizontal="center" vertical="center"/>
      <protection locked="0"/>
    </xf>
    <xf numFmtId="0" fontId="5" fillId="29" borderId="8" xfId="0" applyFont="1" applyFill="1" applyBorder="1" applyAlignment="1" applyProtection="1">
      <alignment horizontal="center" vertical="center"/>
      <protection locked="0"/>
    </xf>
    <xf numFmtId="0" fontId="13" fillId="29" borderId="37" xfId="0" applyFont="1" applyFill="1" applyBorder="1" applyAlignment="1" applyProtection="1">
      <alignment horizontal="center" vertical="center"/>
      <protection locked="0"/>
    </xf>
    <xf numFmtId="0" fontId="13" fillId="29" borderId="12" xfId="0" applyFont="1" applyFill="1" applyBorder="1" applyAlignment="1" applyProtection="1">
      <alignment horizontal="center" vertical="center"/>
      <protection locked="0"/>
    </xf>
    <xf numFmtId="0" fontId="5" fillId="29" borderId="32" xfId="0" applyFont="1" applyFill="1" applyBorder="1" applyAlignment="1" applyProtection="1">
      <alignment horizontal="center" vertical="center"/>
      <protection locked="0"/>
    </xf>
    <xf numFmtId="0" fontId="5" fillId="29" borderId="36" xfId="0" applyFont="1" applyFill="1" applyBorder="1" applyAlignment="1" applyProtection="1">
      <alignment horizontal="center" vertical="center"/>
      <protection locked="0"/>
    </xf>
    <xf numFmtId="0" fontId="5" fillId="29" borderId="34" xfId="0" applyFont="1" applyFill="1" applyBorder="1" applyAlignment="1" applyProtection="1">
      <alignment horizontal="center" vertical="center"/>
      <protection locked="0"/>
    </xf>
    <xf numFmtId="0" fontId="5" fillId="29" borderId="37" xfId="0" applyFont="1" applyFill="1" applyBorder="1" applyAlignment="1" applyProtection="1">
      <alignment horizontal="center" vertical="center"/>
      <protection locked="0"/>
    </xf>
    <xf numFmtId="0" fontId="5" fillId="29" borderId="27" xfId="0" applyFont="1" applyFill="1" applyBorder="1" applyAlignment="1" applyProtection="1">
      <alignment horizontal="center" vertical="center"/>
      <protection locked="0"/>
    </xf>
    <xf numFmtId="0" fontId="5" fillId="29" borderId="12" xfId="0" applyFont="1" applyFill="1" applyBorder="1" applyAlignment="1" applyProtection="1">
      <alignment horizontal="center" vertical="center"/>
      <protection locked="0"/>
    </xf>
    <xf numFmtId="0" fontId="4" fillId="29" borderId="27" xfId="0" applyFont="1" applyFill="1" applyBorder="1" applyAlignment="1" applyProtection="1">
      <alignment horizontal="center" vertical="center"/>
      <protection locked="0"/>
    </xf>
    <xf numFmtId="0" fontId="5" fillId="21" borderId="27" xfId="0" applyFont="1" applyFill="1" applyBorder="1" applyAlignment="1">
      <alignment horizontal="center" vertical="center"/>
    </xf>
    <xf numFmtId="0" fontId="5" fillId="21" borderId="12" xfId="0" applyFont="1" applyFill="1" applyBorder="1" applyAlignment="1">
      <alignment horizontal="center" vertical="center"/>
    </xf>
    <xf numFmtId="0" fontId="4" fillId="21" borderId="27" xfId="0" applyFont="1" applyFill="1" applyBorder="1" applyAlignment="1">
      <alignment horizontal="center" vertical="center"/>
    </xf>
    <xf numFmtId="0" fontId="5" fillId="21" borderId="32" xfId="0" applyFont="1" applyFill="1" applyBorder="1" applyAlignment="1">
      <alignment horizontal="center" vertical="center"/>
    </xf>
    <xf numFmtId="0" fontId="5" fillId="21" borderId="36" xfId="0" applyFont="1" applyFill="1" applyBorder="1" applyAlignment="1">
      <alignment horizontal="center" vertical="center"/>
    </xf>
    <xf numFmtId="0" fontId="5" fillId="21" borderId="29" xfId="0" applyFont="1" applyFill="1" applyBorder="1" applyAlignment="1">
      <alignment horizontal="center" vertical="center"/>
    </xf>
    <xf numFmtId="0" fontId="5" fillId="21" borderId="30" xfId="0" applyFont="1" applyFill="1" applyBorder="1" applyAlignment="1">
      <alignment horizontal="center" vertical="center"/>
    </xf>
    <xf numFmtId="0" fontId="5" fillId="21" borderId="31" xfId="0" applyFont="1" applyFill="1" applyBorder="1" applyAlignment="1">
      <alignment horizontal="center" vertical="center"/>
    </xf>
    <xf numFmtId="0" fontId="5" fillId="21" borderId="10" xfId="0" applyFont="1" applyFill="1" applyBorder="1" applyAlignment="1">
      <alignment horizontal="center" vertical="center"/>
    </xf>
    <xf numFmtId="0" fontId="5" fillId="21" borderId="0" xfId="0" applyFont="1" applyFill="1" applyAlignment="1">
      <alignment horizontal="center" vertical="center"/>
    </xf>
    <xf numFmtId="0" fontId="5" fillId="21" borderId="11" xfId="0" applyFont="1" applyFill="1" applyBorder="1" applyAlignment="1">
      <alignment horizontal="center" vertical="center"/>
    </xf>
    <xf numFmtId="0" fontId="5" fillId="21" borderId="8" xfId="0" applyFont="1" applyFill="1" applyBorder="1" applyAlignment="1">
      <alignment horizontal="center" vertical="center"/>
    </xf>
    <xf numFmtId="0" fontId="5" fillId="21" borderId="34" xfId="0" applyFont="1" applyFill="1" applyBorder="1" applyAlignment="1">
      <alignment horizontal="center" vertical="center"/>
    </xf>
    <xf numFmtId="0" fontId="5" fillId="21" borderId="37" xfId="0" applyFont="1" applyFill="1" applyBorder="1" applyAlignment="1">
      <alignment horizontal="center" vertical="center"/>
    </xf>
    <xf numFmtId="0" fontId="24" fillId="14" borderId="7" xfId="0" applyFont="1" applyFill="1" applyBorder="1" applyAlignment="1">
      <alignment horizontal="center" vertical="center"/>
    </xf>
    <xf numFmtId="0" fontId="24" fillId="14" borderId="8" xfId="0" applyFont="1" applyFill="1" applyBorder="1" applyAlignment="1">
      <alignment horizontal="center" vertical="center"/>
    </xf>
    <xf numFmtId="0" fontId="24" fillId="14" borderId="9" xfId="0" applyFont="1" applyFill="1" applyBorder="1" applyAlignment="1">
      <alignment horizontal="center" vertical="center"/>
    </xf>
    <xf numFmtId="0" fontId="26" fillId="14" borderId="7" xfId="0" applyFont="1" applyFill="1" applyBorder="1" applyAlignment="1">
      <alignment horizontal="center" vertical="center"/>
    </xf>
    <xf numFmtId="0" fontId="26" fillId="14" borderId="8" xfId="0" applyFont="1" applyFill="1" applyBorder="1" applyAlignment="1">
      <alignment horizontal="center" vertical="center"/>
    </xf>
    <xf numFmtId="0" fontId="26" fillId="14" borderId="31" xfId="0" applyFont="1" applyFill="1" applyBorder="1" applyAlignment="1">
      <alignment horizontal="center" vertical="center"/>
    </xf>
    <xf numFmtId="0" fontId="26" fillId="14" borderId="9" xfId="0" applyFont="1" applyFill="1" applyBorder="1" applyAlignment="1">
      <alignment horizontal="center" vertical="center"/>
    </xf>
    <xf numFmtId="0" fontId="26" fillId="8" borderId="12" xfId="0" applyFont="1" applyFill="1" applyBorder="1" applyAlignment="1">
      <alignment horizontal="center" vertical="center"/>
    </xf>
    <xf numFmtId="0" fontId="26" fillId="8" borderId="6" xfId="0" applyFont="1" applyFill="1" applyBorder="1" applyAlignment="1">
      <alignment horizontal="center" vertical="center"/>
    </xf>
    <xf numFmtId="0" fontId="37" fillId="0" borderId="15" xfId="0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left" vertical="center"/>
    </xf>
    <xf numFmtId="166" fontId="13" fillId="0" borderId="21" xfId="0" applyNumberFormat="1" applyFont="1" applyBorder="1" applyAlignment="1">
      <alignment horizontal="center" vertical="center"/>
    </xf>
    <xf numFmtId="166" fontId="13" fillId="0" borderId="23" xfId="0" applyNumberFormat="1" applyFont="1" applyBorder="1" applyAlignment="1">
      <alignment horizontal="center" vertical="center"/>
    </xf>
    <xf numFmtId="0" fontId="66" fillId="0" borderId="29" xfId="0" applyFont="1" applyBorder="1" applyAlignment="1">
      <alignment horizontal="center" vertical="center" wrapText="1"/>
    </xf>
    <xf numFmtId="0" fontId="66" fillId="0" borderId="30" xfId="0" applyFont="1" applyBorder="1" applyAlignment="1">
      <alignment horizontal="center" vertical="center" wrapText="1"/>
    </xf>
    <xf numFmtId="0" fontId="66" fillId="0" borderId="31" xfId="0" applyFont="1" applyBorder="1" applyAlignment="1">
      <alignment horizontal="center" vertical="center" wrapText="1"/>
    </xf>
    <xf numFmtId="0" fontId="66" fillId="0" borderId="7" xfId="0" applyFont="1" applyBorder="1" applyAlignment="1">
      <alignment horizontal="center" vertical="center" wrapText="1"/>
    </xf>
    <xf numFmtId="0" fontId="66" fillId="0" borderId="8" xfId="0" applyFont="1" applyBorder="1" applyAlignment="1">
      <alignment horizontal="center" vertical="center" wrapText="1"/>
    </xf>
    <xf numFmtId="0" fontId="66" fillId="0" borderId="9" xfId="0" applyFont="1" applyBorder="1" applyAlignment="1">
      <alignment horizontal="center" vertical="center" wrapText="1"/>
    </xf>
    <xf numFmtId="0" fontId="59" fillId="0" borderId="21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60" fillId="0" borderId="4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2" fillId="0" borderId="1" xfId="0" applyFont="1" applyBorder="1" applyAlignment="1" applyProtection="1">
      <alignment horizontal="center" vertical="center"/>
      <protection locked="0"/>
    </xf>
    <xf numFmtId="0" fontId="63" fillId="0" borderId="1" xfId="0" applyFont="1" applyBorder="1" applyAlignment="1" applyProtection="1">
      <alignment horizontal="center" vertical="center"/>
      <protection locked="0"/>
    </xf>
    <xf numFmtId="0" fontId="12" fillId="11" borderId="1" xfId="0" applyFont="1" applyFill="1" applyBorder="1" applyAlignment="1">
      <alignment horizontal="left" vertical="center"/>
    </xf>
    <xf numFmtId="0" fontId="67" fillId="26" borderId="5" xfId="0" applyFont="1" applyFill="1" applyBorder="1" applyAlignment="1">
      <alignment horizontal="center" vertical="center"/>
    </xf>
    <xf numFmtId="0" fontId="5" fillId="26" borderId="2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5" fillId="26" borderId="5" xfId="0" applyFont="1" applyFill="1" applyBorder="1" applyAlignment="1">
      <alignment horizontal="center" vertical="center"/>
    </xf>
    <xf numFmtId="166" fontId="5" fillId="26" borderId="1" xfId="1" applyNumberFormat="1" applyFont="1" applyFill="1" applyBorder="1" applyAlignment="1">
      <alignment horizontal="right" vertical="center"/>
    </xf>
    <xf numFmtId="0" fontId="60" fillId="26" borderId="5" xfId="0" applyFont="1" applyFill="1" applyBorder="1" applyAlignment="1">
      <alignment horizontal="left" vertical="center"/>
    </xf>
    <xf numFmtId="0" fontId="1" fillId="32" borderId="0" xfId="0" applyFont="1" applyFill="1" applyAlignment="1">
      <alignment horizontal="center" vertical="center"/>
    </xf>
    <xf numFmtId="0" fontId="66" fillId="32" borderId="1" xfId="0" applyFont="1" applyFill="1" applyBorder="1" applyAlignment="1">
      <alignment horizontal="left" vertical="center"/>
    </xf>
    <xf numFmtId="165" fontId="50" fillId="32" borderId="5" xfId="0" applyNumberFormat="1" applyFont="1" applyFill="1" applyBorder="1" applyAlignment="1">
      <alignment horizontal="left" vertical="center"/>
    </xf>
    <xf numFmtId="0" fontId="60" fillId="32" borderId="5" xfId="0" applyFont="1" applyFill="1" applyBorder="1" applyAlignment="1">
      <alignment horizontal="center" vertical="center"/>
    </xf>
    <xf numFmtId="0" fontId="53" fillId="32" borderId="5" xfId="0" applyFont="1" applyFill="1" applyBorder="1" applyAlignment="1">
      <alignment horizontal="center" vertical="center"/>
    </xf>
    <xf numFmtId="0" fontId="59" fillId="32" borderId="1" xfId="0" applyFont="1" applyFill="1" applyBorder="1" applyAlignment="1">
      <alignment horizontal="center" vertical="center"/>
    </xf>
    <xf numFmtId="0" fontId="72" fillId="32" borderId="1" xfId="0" applyFont="1" applyFill="1" applyBorder="1" applyAlignment="1">
      <alignment horizontal="center" vertical="center"/>
    </xf>
    <xf numFmtId="0" fontId="66" fillId="32" borderId="1" xfId="0" applyFont="1" applyFill="1" applyBorder="1" applyAlignment="1">
      <alignment horizontal="center" vertical="center"/>
    </xf>
    <xf numFmtId="0" fontId="71" fillId="32" borderId="1" xfId="0" applyFont="1" applyFill="1" applyBorder="1" applyAlignment="1">
      <alignment horizontal="center" vertical="center"/>
    </xf>
    <xf numFmtId="0" fontId="12" fillId="32" borderId="1" xfId="0" applyFont="1" applyFill="1" applyBorder="1" applyAlignment="1">
      <alignment horizontal="center" vertical="center"/>
    </xf>
    <xf numFmtId="0" fontId="61" fillId="32" borderId="2" xfId="0" applyFont="1" applyFill="1" applyBorder="1" applyAlignment="1">
      <alignment horizontal="center" vertical="center"/>
    </xf>
    <xf numFmtId="0" fontId="7" fillId="32" borderId="2" xfId="0" applyFont="1" applyFill="1" applyBorder="1" applyAlignment="1">
      <alignment horizontal="center" vertical="center"/>
    </xf>
    <xf numFmtId="0" fontId="33" fillId="32" borderId="2" xfId="0" applyFont="1" applyFill="1" applyBorder="1" applyAlignment="1">
      <alignment horizontal="center" vertical="center"/>
    </xf>
    <xf numFmtId="0" fontId="33" fillId="32" borderId="1" xfId="0" applyFont="1" applyFill="1" applyBorder="1" applyAlignment="1">
      <alignment horizontal="center" vertical="center"/>
    </xf>
    <xf numFmtId="0" fontId="33" fillId="32" borderId="5" xfId="0" applyFont="1" applyFill="1" applyBorder="1" applyAlignment="1">
      <alignment horizontal="center" vertical="center"/>
    </xf>
    <xf numFmtId="0" fontId="1" fillId="32" borderId="1" xfId="0" applyFont="1" applyFill="1" applyBorder="1" applyAlignment="1">
      <alignment horizontal="center" vertical="center"/>
    </xf>
    <xf numFmtId="166" fontId="1" fillId="32" borderId="1" xfId="1" applyNumberFormat="1" applyFont="1" applyFill="1" applyBorder="1" applyAlignment="1">
      <alignment horizontal="right" vertical="center"/>
    </xf>
    <xf numFmtId="0" fontId="1" fillId="32" borderId="0" xfId="0" applyFont="1" applyFill="1" applyBorder="1" applyAlignment="1">
      <alignment horizontal="center" vertical="center"/>
    </xf>
    <xf numFmtId="0" fontId="66" fillId="32" borderId="1" xfId="0" applyFont="1" applyFill="1" applyBorder="1"/>
    <xf numFmtId="0" fontId="1" fillId="32" borderId="0" xfId="0" applyFont="1" applyFill="1" applyBorder="1" applyAlignment="1" applyProtection="1">
      <alignment horizontal="left" vertical="center"/>
      <protection locked="0"/>
    </xf>
    <xf numFmtId="0" fontId="1" fillId="11" borderId="0" xfId="0" applyFont="1" applyFill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6" fillId="33" borderId="0" xfId="0" applyFont="1" applyFill="1" applyAlignment="1">
      <alignment horizontal="center" vertical="center"/>
    </xf>
    <xf numFmtId="0" fontId="1" fillId="33" borderId="0" xfId="0" applyFont="1" applyFill="1" applyAlignment="1">
      <alignment horizontal="center" vertical="center"/>
    </xf>
    <xf numFmtId="0" fontId="4" fillId="33" borderId="1" xfId="0" applyFont="1" applyFill="1" applyBorder="1" applyAlignment="1">
      <alignment horizontal="center" vertical="center" textRotation="90"/>
    </xf>
    <xf numFmtId="0" fontId="6" fillId="33" borderId="2" xfId="0" applyFont="1" applyFill="1" applyBorder="1" applyAlignment="1">
      <alignment horizontal="center" vertical="center" textRotation="90"/>
    </xf>
    <xf numFmtId="0" fontId="5" fillId="33" borderId="2" xfId="0" applyFont="1" applyFill="1" applyBorder="1" applyAlignment="1">
      <alignment horizontal="center" vertical="center"/>
    </xf>
    <xf numFmtId="0" fontId="7" fillId="33" borderId="2" xfId="0" applyFont="1" applyFill="1" applyBorder="1" applyAlignment="1">
      <alignment horizontal="center" vertical="center"/>
    </xf>
    <xf numFmtId="0" fontId="7" fillId="33" borderId="1" xfId="0" applyFont="1" applyFill="1" applyBorder="1" applyAlignment="1" applyProtection="1">
      <alignment horizontal="center" vertical="center"/>
      <protection locked="0"/>
    </xf>
    <xf numFmtId="0" fontId="13" fillId="33" borderId="2" xfId="0" applyFont="1" applyFill="1" applyBorder="1" applyAlignment="1">
      <alignment horizontal="center" vertical="center"/>
    </xf>
    <xf numFmtId="0" fontId="76" fillId="33" borderId="0" xfId="0" applyFont="1" applyFill="1" applyAlignment="1">
      <alignment horizontal="center" vertical="center"/>
    </xf>
    <xf numFmtId="0" fontId="76" fillId="33" borderId="12" xfId="0" applyFont="1" applyFill="1" applyBorder="1" applyAlignment="1">
      <alignment horizontal="center" vertical="center"/>
    </xf>
    <xf numFmtId="0" fontId="6" fillId="33" borderId="40" xfId="0" applyFont="1" applyFill="1" applyBorder="1" applyAlignment="1">
      <alignment horizontal="center" vertical="center"/>
    </xf>
    <xf numFmtId="0" fontId="7" fillId="33" borderId="0" xfId="0" applyFont="1" applyFill="1" applyAlignment="1">
      <alignment horizontal="center" vertical="center"/>
    </xf>
    <xf numFmtId="0" fontId="71" fillId="32" borderId="5" xfId="0" applyFont="1" applyFill="1" applyBorder="1" applyAlignment="1">
      <alignment horizontal="center" vertical="center"/>
    </xf>
    <xf numFmtId="0" fontId="71" fillId="32" borderId="41" xfId="0" applyFont="1" applyFill="1" applyBorder="1" applyAlignment="1">
      <alignment horizontal="center" vertical="center"/>
    </xf>
    <xf numFmtId="0" fontId="71" fillId="32" borderId="23" xfId="0" applyFont="1" applyFill="1" applyBorder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>
      <alignment horizontal="center" vertical="center"/>
    </xf>
    <xf numFmtId="0" fontId="50" fillId="0" borderId="4" xfId="0" applyFont="1" applyBorder="1" applyAlignment="1" applyProtection="1">
      <alignment vertical="center"/>
      <protection locked="0"/>
    </xf>
    <xf numFmtId="0" fontId="50" fillId="0" borderId="12" xfId="0" applyFont="1" applyBorder="1" applyAlignment="1">
      <alignment horizontal="center" vertical="center"/>
    </xf>
    <xf numFmtId="0" fontId="50" fillId="0" borderId="1" xfId="0" applyFont="1" applyFill="1" applyBorder="1" applyAlignment="1" applyProtection="1">
      <alignment vertical="center"/>
      <protection locked="0"/>
    </xf>
    <xf numFmtId="0" fontId="50" fillId="0" borderId="1" xfId="0" applyFont="1" applyFill="1" applyBorder="1" applyAlignment="1">
      <alignment horizontal="center" vertical="center"/>
    </xf>
    <xf numFmtId="0" fontId="50" fillId="0" borderId="2" xfId="0" applyFont="1" applyFill="1" applyBorder="1" applyAlignment="1" applyProtection="1">
      <alignment vertical="center"/>
      <protection locked="0"/>
    </xf>
    <xf numFmtId="0" fontId="50" fillId="0" borderId="13" xfId="0" applyFont="1" applyFill="1" applyBorder="1" applyAlignment="1" applyProtection="1">
      <alignment vertical="center"/>
      <protection locked="0"/>
    </xf>
    <xf numFmtId="0" fontId="50" fillId="0" borderId="0" xfId="0" applyFont="1" applyFill="1" applyAlignment="1" applyProtection="1">
      <alignment vertical="center"/>
      <protection locked="0"/>
    </xf>
    <xf numFmtId="0" fontId="50" fillId="0" borderId="1" xfId="0" applyFont="1" applyFill="1" applyBorder="1" applyAlignment="1" applyProtection="1">
      <alignment horizontal="center" vertical="center"/>
      <protection locked="0"/>
    </xf>
    <xf numFmtId="165" fontId="50" fillId="11" borderId="5" xfId="0" applyNumberFormat="1" applyFont="1" applyFill="1" applyBorder="1" applyAlignment="1">
      <alignment horizontal="left" vertical="center"/>
    </xf>
    <xf numFmtId="0" fontId="60" fillId="11" borderId="5" xfId="0" applyFont="1" applyFill="1" applyBorder="1" applyAlignment="1">
      <alignment horizontal="center" vertical="center"/>
    </xf>
    <xf numFmtId="0" fontId="53" fillId="11" borderId="5" xfId="0" applyFont="1" applyFill="1" applyBorder="1" applyAlignment="1">
      <alignment horizontal="center" vertical="center"/>
    </xf>
    <xf numFmtId="0" fontId="29" fillId="11" borderId="1" xfId="0" applyFont="1" applyFill="1" applyBorder="1" applyAlignment="1">
      <alignment horizontal="center" vertical="center"/>
    </xf>
    <xf numFmtId="0" fontId="61" fillId="11" borderId="2" xfId="0" applyFont="1" applyFill="1" applyBorder="1" applyAlignment="1">
      <alignment horizontal="center" vertical="center"/>
    </xf>
    <xf numFmtId="0" fontId="33" fillId="11" borderId="2" xfId="0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center" vertical="center"/>
    </xf>
    <xf numFmtId="0" fontId="33" fillId="11" borderId="5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166" fontId="1" fillId="11" borderId="1" xfId="1" applyNumberFormat="1" applyFont="1" applyFill="1" applyBorder="1" applyAlignment="1">
      <alignment horizontal="right" vertical="center"/>
    </xf>
  </cellXfs>
  <cellStyles count="5">
    <cellStyle name="Moneda" xfId="1" builtinId="4"/>
    <cellStyle name="Normal" xfId="0" builtinId="0"/>
    <cellStyle name="Normal 2" xfId="2"/>
    <cellStyle name="Normal 3" xfId="3"/>
    <cellStyle name="Normal 5" xfId="4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Medium4"/>
  <colors>
    <mruColors>
      <color rgb="FF0996FF"/>
      <color rgb="FF7FFF57"/>
      <color rgb="FFFFFF99"/>
      <color rgb="FF0000FF"/>
      <color rgb="FFE2FFD9"/>
      <color rgb="FFFFCCCC"/>
      <color rgb="FFFFFFCC"/>
      <color rgb="FF0099CC"/>
      <color rgb="FF3366CC"/>
      <color rgb="FFB8B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484909</xdr:colOff>
      <xdr:row>5</xdr:row>
      <xdr:rowOff>59645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16434954" y="9178637"/>
          <a:ext cx="1246909" cy="100445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2847295-9/AppData/Local/Microsoft/Windows/INetCache/Content.Outlook/KDJI3WM5/CARGA%20profesores%20FACT%20FNP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"/>
      <sheetName val="OM"/>
      <sheetName val="SIST ARM"/>
      <sheetName val="NAVEG"/>
      <sheetName val="OP NAV"/>
      <sheetName val="SIST  ING"/>
      <sheetName val="ADMINIST "/>
      <sheetName val="ESP IM"/>
      <sheetName val="ESP AB"/>
      <sheetName val="ESP LT"/>
      <sheetName val="METOD INV"/>
      <sheetName val="NÁUTICA"/>
      <sheetName val="FOR NAVAL"/>
      <sheetName val="LENGUAJE"/>
      <sheetName val="HISTORIA"/>
      <sheetName val="HIST NAV "/>
      <sheetName val="DEREC"/>
      <sheetName val="FILOSOF"/>
      <sheetName val="PSICOL "/>
      <sheetName val="MANDO"/>
      <sheetName val="MATEM "/>
      <sheetName val="HERR TEC "/>
      <sheetName val="FISICA"/>
      <sheetName val="ELECTR "/>
      <sheetName val="QUÍM"/>
      <sheetName val="MOD SIST"/>
      <sheetName val="CÍRCULOS"/>
      <sheetName val="CONSULTORÍAS"/>
      <sheetName val="ED FÍSICA 1ER AÑO"/>
      <sheetName val="ED FÍSICA 2DO AÑO"/>
      <sheetName val="ED FISICA"/>
      <sheetName val="PROF ED. FISC."/>
      <sheetName val="ASESOR DE CURSO"/>
      <sheetName val="CONSOLIDAD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6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40"/>
  <sheetViews>
    <sheetView workbookViewId="0">
      <selection activeCell="C30" sqref="C30"/>
    </sheetView>
  </sheetViews>
  <sheetFormatPr baseColWidth="10" defaultRowHeight="12.75" x14ac:dyDescent="0.2"/>
  <cols>
    <col min="2" max="2" width="4.7109375" customWidth="1"/>
    <col min="3" max="3" width="26.42578125" customWidth="1"/>
    <col min="4" max="4" width="40.7109375" customWidth="1"/>
    <col min="5" max="8" width="7.140625" customWidth="1"/>
    <col min="9" max="9" width="33.85546875" customWidth="1"/>
    <col min="10" max="10" width="4.28515625" customWidth="1"/>
    <col min="11" max="11" width="12.28515625" customWidth="1"/>
  </cols>
  <sheetData>
    <row r="1" spans="1:16" s="91" customFormat="1" x14ac:dyDescent="0.2">
      <c r="A1" s="91" t="s">
        <v>30</v>
      </c>
    </row>
    <row r="2" spans="1:16" s="91" customFormat="1" x14ac:dyDescent="0.2">
      <c r="A2" s="91" t="s">
        <v>31</v>
      </c>
    </row>
    <row r="3" spans="1:16" s="91" customFormat="1" x14ac:dyDescent="0.2">
      <c r="A3" s="91" t="s">
        <v>32</v>
      </c>
    </row>
    <row r="4" spans="1:16" s="91" customFormat="1" ht="13.5" thickBot="1" x14ac:dyDescent="0.25"/>
    <row r="5" spans="1:16" s="91" customFormat="1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97"/>
      <c r="K5" s="97"/>
      <c r="L5"/>
      <c r="M5"/>
      <c r="N5"/>
      <c r="O5"/>
      <c r="P5"/>
    </row>
    <row r="6" spans="1:16" s="91" customFormat="1" ht="18.75" customHeight="1" thickBot="1" x14ac:dyDescent="0.25">
      <c r="A6" s="1247" t="s">
        <v>329</v>
      </c>
      <c r="B6" s="1248"/>
      <c r="C6" s="1248"/>
      <c r="D6" s="1248"/>
      <c r="E6" s="1248"/>
      <c r="F6" s="1248"/>
      <c r="G6" s="1248"/>
      <c r="H6" s="1248"/>
      <c r="I6" s="1249"/>
      <c r="J6" s="97"/>
      <c r="K6" s="97"/>
      <c r="L6"/>
      <c r="M6"/>
      <c r="N6"/>
      <c r="O6"/>
      <c r="P6"/>
    </row>
    <row r="7" spans="1:16" s="120" customFormat="1" ht="33" customHeight="1" thickBot="1" x14ac:dyDescent="0.25">
      <c r="A7" s="333" t="s">
        <v>34</v>
      </c>
      <c r="B7" s="334"/>
      <c r="C7" s="334"/>
      <c r="D7" s="1250" t="s">
        <v>289</v>
      </c>
      <c r="E7" s="1250"/>
      <c r="F7" s="1250"/>
      <c r="G7" s="1250"/>
      <c r="H7" s="1250"/>
      <c r="I7" s="335"/>
      <c r="J7" s="14"/>
      <c r="K7" s="14"/>
      <c r="L7" s="3"/>
      <c r="M7" s="3"/>
      <c r="N7" s="3"/>
      <c r="O7" s="3"/>
      <c r="P7" s="3"/>
    </row>
    <row r="8" spans="1:16" s="109" customFormat="1" ht="20.25" customHeight="1" thickBot="1" x14ac:dyDescent="0.25">
      <c r="A8" s="336"/>
      <c r="B8" s="337"/>
      <c r="C8" s="337"/>
      <c r="D8" s="1251" t="s">
        <v>35</v>
      </c>
      <c r="E8" s="1251"/>
      <c r="F8" s="1251"/>
      <c r="G8" s="1251"/>
      <c r="H8" s="1251"/>
      <c r="I8" s="338"/>
      <c r="J8" s="1"/>
      <c r="K8" s="1"/>
      <c r="L8" s="1"/>
      <c r="M8" s="1"/>
      <c r="N8" s="1"/>
      <c r="O8" s="1"/>
      <c r="P8" s="1"/>
    </row>
    <row r="9" spans="1:16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29"/>
      <c r="L9" s="129"/>
      <c r="M9" s="129"/>
      <c r="N9" s="129"/>
      <c r="O9" s="89"/>
      <c r="P9" s="1"/>
    </row>
    <row r="10" spans="1:16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29"/>
      <c r="L10" s="129"/>
      <c r="M10" s="129"/>
      <c r="N10" s="129"/>
      <c r="O10" s="89"/>
      <c r="P10" s="129"/>
    </row>
    <row r="11" spans="1:16" s="109" customFormat="1" ht="6" customHeight="1" x14ac:dyDescent="0.2">
      <c r="A11" s="178"/>
      <c r="B11" s="179"/>
      <c r="C11" s="179"/>
      <c r="D11" s="179"/>
      <c r="E11" s="180"/>
      <c r="F11" s="180"/>
      <c r="G11" s="180"/>
      <c r="H11" s="180"/>
      <c r="I11" s="186" t="s">
        <v>188</v>
      </c>
      <c r="J11" s="1"/>
      <c r="K11" s="184">
        <v>0</v>
      </c>
      <c r="L11" s="185">
        <v>0</v>
      </c>
      <c r="M11" s="185">
        <v>0</v>
      </c>
      <c r="N11" s="185">
        <v>0</v>
      </c>
      <c r="O11" s="89"/>
      <c r="P11" s="129"/>
    </row>
    <row r="12" spans="1:16" s="110" customFormat="1" ht="18" customHeight="1" x14ac:dyDescent="0.2">
      <c r="A12" s="104" t="s">
        <v>178</v>
      </c>
      <c r="B12" s="104"/>
      <c r="C12" s="102"/>
      <c r="D12" s="105" t="s">
        <v>181</v>
      </c>
      <c r="E12" s="354">
        <v>2</v>
      </c>
      <c r="F12" s="100"/>
      <c r="G12" s="98"/>
      <c r="H12" s="100"/>
      <c r="I12" s="213"/>
      <c r="J12" s="12"/>
      <c r="K12" s="136">
        <f t="shared" ref="K12:N13" si="0">E12</f>
        <v>2</v>
      </c>
      <c r="L12" s="136">
        <f t="shared" si="0"/>
        <v>0</v>
      </c>
      <c r="M12" s="136">
        <f t="shared" si="0"/>
        <v>0</v>
      </c>
      <c r="N12" s="136">
        <f t="shared" si="0"/>
        <v>0</v>
      </c>
      <c r="O12" s="193"/>
      <c r="P12" s="143"/>
    </row>
    <row r="13" spans="1:16" s="110" customFormat="1" ht="18" customHeight="1" x14ac:dyDescent="0.2">
      <c r="A13" s="104" t="s">
        <v>178</v>
      </c>
      <c r="B13" s="98"/>
      <c r="C13" s="99"/>
      <c r="D13" s="173" t="s">
        <v>179</v>
      </c>
      <c r="E13" s="354">
        <v>4</v>
      </c>
      <c r="F13" s="100"/>
      <c r="G13" s="98"/>
      <c r="H13" s="100"/>
      <c r="I13" s="213"/>
      <c r="J13" s="12"/>
      <c r="K13" s="136">
        <f t="shared" si="0"/>
        <v>4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93"/>
      <c r="P13" s="143"/>
    </row>
    <row r="14" spans="1:16" s="109" customFormat="1" ht="18.75" customHeight="1" x14ac:dyDescent="0.2">
      <c r="A14" s="104" t="s">
        <v>178</v>
      </c>
      <c r="B14" s="179"/>
      <c r="C14" s="303" t="s">
        <v>336</v>
      </c>
      <c r="D14" s="100" t="s">
        <v>121</v>
      </c>
      <c r="E14" s="354">
        <v>6</v>
      </c>
      <c r="F14" s="180"/>
      <c r="G14" s="180"/>
      <c r="H14" s="180"/>
      <c r="I14" s="400"/>
      <c r="J14" s="1"/>
      <c r="K14" s="184"/>
      <c r="L14" s="185"/>
      <c r="M14" s="185"/>
      <c r="N14" s="185"/>
      <c r="O14" s="89"/>
      <c r="P14" s="129"/>
    </row>
    <row r="15" spans="1:16" s="110" customFormat="1" ht="18" customHeight="1" x14ac:dyDescent="0.2">
      <c r="A15" s="172" t="s">
        <v>178</v>
      </c>
      <c r="B15" s="101"/>
      <c r="C15" s="102"/>
      <c r="D15" s="105" t="s">
        <v>180</v>
      </c>
      <c r="E15" s="354">
        <v>2</v>
      </c>
      <c r="F15" s="100"/>
      <c r="G15" s="98"/>
      <c r="H15" s="100"/>
      <c r="I15" s="213"/>
      <c r="J15" s="12"/>
      <c r="K15" s="136">
        <f t="shared" ref="K15:N21" si="1">E15</f>
        <v>2</v>
      </c>
      <c r="L15" s="136">
        <f t="shared" si="1"/>
        <v>0</v>
      </c>
      <c r="M15" s="136">
        <f t="shared" si="1"/>
        <v>0</v>
      </c>
      <c r="N15" s="136">
        <f t="shared" si="1"/>
        <v>0</v>
      </c>
      <c r="O15" s="193"/>
      <c r="P15" s="143"/>
    </row>
    <row r="16" spans="1:16" s="110" customFormat="1" ht="18" customHeight="1" x14ac:dyDescent="0.2">
      <c r="A16" s="104" t="s">
        <v>178</v>
      </c>
      <c r="B16" s="98"/>
      <c r="C16" s="102" t="s">
        <v>64</v>
      </c>
      <c r="D16" s="105" t="s">
        <v>64</v>
      </c>
      <c r="E16" s="354">
        <v>2</v>
      </c>
      <c r="F16" s="100"/>
      <c r="G16" s="98"/>
      <c r="H16" s="100"/>
      <c r="I16" s="213"/>
      <c r="J16" s="12"/>
      <c r="K16" s="136">
        <f t="shared" si="1"/>
        <v>2</v>
      </c>
      <c r="L16" s="136">
        <f t="shared" si="1"/>
        <v>0</v>
      </c>
      <c r="M16" s="136">
        <f t="shared" si="1"/>
        <v>0</v>
      </c>
      <c r="N16" s="136">
        <f t="shared" si="1"/>
        <v>0</v>
      </c>
      <c r="O16" s="193"/>
      <c r="P16" s="143"/>
    </row>
    <row r="17" spans="1:16" s="110" customFormat="1" ht="18.75" customHeight="1" x14ac:dyDescent="0.2">
      <c r="A17" s="104" t="s">
        <v>178</v>
      </c>
      <c r="B17" s="101"/>
      <c r="C17" s="102"/>
      <c r="D17" s="105" t="s">
        <v>187</v>
      </c>
      <c r="E17" s="217">
        <v>6</v>
      </c>
      <c r="F17" s="103"/>
      <c r="G17" s="106"/>
      <c r="H17" s="103"/>
      <c r="I17" s="214"/>
      <c r="J17" s="12"/>
      <c r="K17" s="136">
        <f t="shared" si="1"/>
        <v>6</v>
      </c>
      <c r="L17" s="136">
        <f t="shared" si="1"/>
        <v>0</v>
      </c>
      <c r="M17" s="136">
        <f t="shared" si="1"/>
        <v>0</v>
      </c>
      <c r="N17" s="136">
        <f t="shared" si="1"/>
        <v>0</v>
      </c>
      <c r="O17" s="193"/>
      <c r="P17" s="143"/>
    </row>
    <row r="18" spans="1:16" s="110" customFormat="1" ht="18" customHeight="1" x14ac:dyDescent="0.2">
      <c r="A18" s="104" t="s">
        <v>178</v>
      </c>
      <c r="B18" s="101"/>
      <c r="C18" s="102"/>
      <c r="D18" s="103" t="s">
        <v>183</v>
      </c>
      <c r="E18" s="217">
        <v>3</v>
      </c>
      <c r="F18" s="103"/>
      <c r="G18" s="106"/>
      <c r="H18" s="103"/>
      <c r="I18" s="213"/>
      <c r="J18" s="12"/>
      <c r="K18" s="136">
        <f t="shared" si="1"/>
        <v>3</v>
      </c>
      <c r="L18" s="136">
        <f t="shared" si="1"/>
        <v>0</v>
      </c>
      <c r="M18" s="136">
        <f t="shared" si="1"/>
        <v>0</v>
      </c>
      <c r="N18" s="136">
        <f t="shared" si="1"/>
        <v>0</v>
      </c>
      <c r="O18" s="193"/>
      <c r="P18" s="143"/>
    </row>
    <row r="19" spans="1:16" s="110" customFormat="1" ht="18" customHeight="1" x14ac:dyDescent="0.2">
      <c r="A19" s="104" t="s">
        <v>178</v>
      </c>
      <c r="B19" s="101"/>
      <c r="C19" s="102"/>
      <c r="D19" s="105" t="s">
        <v>184</v>
      </c>
      <c r="E19" s="217">
        <v>6</v>
      </c>
      <c r="F19" s="103"/>
      <c r="G19" s="106"/>
      <c r="H19" s="103"/>
      <c r="I19" s="213"/>
      <c r="J19" s="12"/>
      <c r="K19" s="136">
        <f t="shared" si="1"/>
        <v>6</v>
      </c>
      <c r="L19" s="136">
        <f t="shared" si="1"/>
        <v>0</v>
      </c>
      <c r="M19" s="136">
        <f t="shared" si="1"/>
        <v>0</v>
      </c>
      <c r="N19" s="136">
        <f t="shared" si="1"/>
        <v>0</v>
      </c>
      <c r="O19" s="193"/>
      <c r="P19" s="143"/>
    </row>
    <row r="20" spans="1:16" s="110" customFormat="1" ht="18" customHeight="1" x14ac:dyDescent="0.2">
      <c r="A20" s="104" t="s">
        <v>178</v>
      </c>
      <c r="B20" s="101"/>
      <c r="C20" s="102" t="s">
        <v>73</v>
      </c>
      <c r="D20" s="105" t="s">
        <v>185</v>
      </c>
      <c r="E20" s="217">
        <v>3</v>
      </c>
      <c r="F20" s="103"/>
      <c r="G20" s="106"/>
      <c r="H20" s="103"/>
      <c r="I20" s="213"/>
      <c r="J20" s="12"/>
      <c r="K20" s="136">
        <f t="shared" si="1"/>
        <v>3</v>
      </c>
      <c r="L20" s="136">
        <f t="shared" si="1"/>
        <v>0</v>
      </c>
      <c r="M20" s="136">
        <f t="shared" si="1"/>
        <v>0</v>
      </c>
      <c r="N20" s="136">
        <f t="shared" si="1"/>
        <v>0</v>
      </c>
      <c r="O20" s="193"/>
      <c r="P20" s="143"/>
    </row>
    <row r="21" spans="1:16" s="110" customFormat="1" ht="18" customHeight="1" x14ac:dyDescent="0.2">
      <c r="A21" s="104" t="s">
        <v>178</v>
      </c>
      <c r="B21" s="101"/>
      <c r="C21" s="102"/>
      <c r="D21" s="105" t="s">
        <v>186</v>
      </c>
      <c r="E21" s="217">
        <v>4</v>
      </c>
      <c r="F21" s="103"/>
      <c r="G21" s="106"/>
      <c r="H21" s="103"/>
      <c r="I21" s="213"/>
      <c r="J21" s="12"/>
      <c r="K21" s="136">
        <f t="shared" si="1"/>
        <v>4</v>
      </c>
      <c r="L21" s="136">
        <f t="shared" si="1"/>
        <v>0</v>
      </c>
      <c r="M21" s="136">
        <f t="shared" si="1"/>
        <v>0</v>
      </c>
      <c r="N21" s="136">
        <f t="shared" si="1"/>
        <v>0</v>
      </c>
      <c r="O21" s="193"/>
      <c r="P21" s="143"/>
    </row>
    <row r="22" spans="1:16" s="110" customFormat="1" ht="18" customHeight="1" x14ac:dyDescent="0.2">
      <c r="A22" s="104" t="s">
        <v>178</v>
      </c>
      <c r="B22" s="101"/>
      <c r="C22" s="102"/>
      <c r="D22" s="105" t="s">
        <v>182</v>
      </c>
      <c r="E22" s="217">
        <v>4</v>
      </c>
      <c r="F22" s="103"/>
      <c r="G22" s="106"/>
      <c r="H22" s="103"/>
      <c r="I22" s="213"/>
      <c r="J22" s="12"/>
      <c r="K22" s="136">
        <f t="shared" ref="K22" si="2">E22</f>
        <v>4</v>
      </c>
      <c r="L22" s="136">
        <f t="shared" ref="L22" si="3">F22</f>
        <v>0</v>
      </c>
      <c r="M22" s="136">
        <f t="shared" ref="M22" si="4">G22</f>
        <v>0</v>
      </c>
      <c r="N22" s="136">
        <f t="shared" ref="N22" si="5">H22</f>
        <v>0</v>
      </c>
      <c r="O22" s="193"/>
      <c r="P22" s="143"/>
    </row>
    <row r="24" spans="1:16" ht="14.25" customHeight="1" x14ac:dyDescent="0.2"/>
    <row r="25" spans="1:16" s="91" customFormat="1" x14ac:dyDescent="0.2">
      <c r="D25" s="130"/>
      <c r="E25" s="307">
        <f>+SUM(E12:E24)</f>
        <v>42</v>
      </c>
      <c r="I25" s="131"/>
      <c r="J25" s="175"/>
      <c r="K25" s="195"/>
      <c r="L25" s="193"/>
      <c r="M25" s="193"/>
      <c r="N25" s="193"/>
      <c r="O25" s="193"/>
      <c r="P25" s="174"/>
    </row>
    <row r="26" spans="1:16" s="91" customFormat="1" ht="32.25" customHeight="1" x14ac:dyDescent="0.2">
      <c r="D26" s="132"/>
      <c r="E26" s="133"/>
      <c r="F26" s="133"/>
      <c r="G26" s="133"/>
      <c r="H26" s="120"/>
      <c r="I26" s="134" t="s">
        <v>141</v>
      </c>
      <c r="J26" s="90"/>
      <c r="K26" s="90"/>
      <c r="L26" s="12"/>
      <c r="M26"/>
      <c r="N26"/>
      <c r="O26"/>
    </row>
    <row r="27" spans="1:16" s="91" customFormat="1" ht="18" customHeight="1" x14ac:dyDescent="0.2">
      <c r="I27" s="213"/>
      <c r="J27" s="7"/>
      <c r="K27" s="152">
        <f t="shared" ref="K27:K36" ca="1" si="6">SUMIF($I$13:$N$24,I27,$M$13:$M$24)</f>
        <v>0</v>
      </c>
      <c r="L27" s="12"/>
      <c r="M27"/>
      <c r="N27"/>
      <c r="O27"/>
    </row>
    <row r="28" spans="1:16" s="91" customFormat="1" ht="18" customHeight="1" x14ac:dyDescent="0.2">
      <c r="I28" s="213"/>
      <c r="J28" s="7"/>
      <c r="K28" s="152">
        <f t="shared" ca="1" si="6"/>
        <v>0</v>
      </c>
      <c r="L28" s="12"/>
      <c r="M28"/>
      <c r="N28"/>
      <c r="O28"/>
    </row>
    <row r="29" spans="1:16" s="91" customFormat="1" ht="18" customHeight="1" x14ac:dyDescent="0.2">
      <c r="I29" s="213"/>
      <c r="J29" s="7"/>
      <c r="K29" s="152">
        <f t="shared" ca="1" si="6"/>
        <v>0</v>
      </c>
      <c r="L29" s="12"/>
      <c r="M29"/>
      <c r="N29"/>
      <c r="O29"/>
    </row>
    <row r="30" spans="1:16" s="91" customFormat="1" ht="18" customHeight="1" x14ac:dyDescent="0.2">
      <c r="I30" s="213"/>
      <c r="J30" s="7"/>
      <c r="K30" s="152">
        <f t="shared" ca="1" si="6"/>
        <v>0</v>
      </c>
      <c r="L30" s="12"/>
      <c r="M30"/>
      <c r="N30"/>
      <c r="O30"/>
    </row>
    <row r="31" spans="1:16" s="91" customFormat="1" ht="18" customHeight="1" x14ac:dyDescent="0.2">
      <c r="I31" s="213"/>
      <c r="J31" s="7"/>
      <c r="K31" s="152">
        <f t="shared" ca="1" si="6"/>
        <v>0</v>
      </c>
      <c r="L31" s="12"/>
      <c r="M31"/>
      <c r="N31"/>
      <c r="O31"/>
    </row>
    <row r="32" spans="1:16" s="91" customFormat="1" ht="18" customHeight="1" x14ac:dyDescent="0.2">
      <c r="I32" s="213"/>
      <c r="J32" s="7"/>
      <c r="K32" s="152">
        <f t="shared" ca="1" si="6"/>
        <v>0</v>
      </c>
      <c r="L32" s="12"/>
      <c r="M32"/>
      <c r="N32"/>
      <c r="O32"/>
    </row>
    <row r="33" spans="9:15" s="91" customFormat="1" ht="18" customHeight="1" x14ac:dyDescent="0.2">
      <c r="I33" s="213"/>
      <c r="J33" s="7"/>
      <c r="K33" s="152">
        <f t="shared" ca="1" si="6"/>
        <v>0</v>
      </c>
      <c r="L33" s="12"/>
      <c r="M33"/>
      <c r="N33"/>
      <c r="O33"/>
    </row>
    <row r="34" spans="9:15" s="91" customFormat="1" ht="18" customHeight="1" x14ac:dyDescent="0.2">
      <c r="I34" s="213"/>
      <c r="J34" s="7"/>
      <c r="K34" s="152">
        <f t="shared" ca="1" si="6"/>
        <v>0</v>
      </c>
      <c r="L34" s="12"/>
      <c r="M34"/>
      <c r="N34"/>
      <c r="O34"/>
    </row>
    <row r="35" spans="9:15" s="91" customFormat="1" ht="18" customHeight="1" x14ac:dyDescent="0.2">
      <c r="I35" s="213"/>
      <c r="J35" s="7"/>
      <c r="K35" s="152">
        <f t="shared" ca="1" si="6"/>
        <v>0</v>
      </c>
      <c r="L35" s="12"/>
      <c r="M35"/>
      <c r="N35"/>
      <c r="O35"/>
    </row>
    <row r="36" spans="9:15" s="120" customFormat="1" ht="17.25" customHeight="1" x14ac:dyDescent="0.2">
      <c r="I36" s="214"/>
      <c r="J36" s="7"/>
      <c r="K36" s="152">
        <f t="shared" ca="1" si="6"/>
        <v>0</v>
      </c>
      <c r="L36" s="3"/>
      <c r="M36" s="3"/>
      <c r="N36" s="3"/>
      <c r="O36" s="3"/>
    </row>
    <row r="37" spans="9:15" s="91" customFormat="1" ht="14.25" x14ac:dyDescent="0.2">
      <c r="I37" s="149"/>
      <c r="J37" s="176"/>
      <c r="K37" s="176"/>
      <c r="L37"/>
      <c r="M37"/>
      <c r="N37"/>
      <c r="O37"/>
    </row>
    <row r="38" spans="9:15" s="91" customFormat="1" ht="15" x14ac:dyDescent="0.2">
      <c r="J38"/>
      <c r="K38" s="152">
        <f ca="1">SUM(K27:K37)</f>
        <v>0</v>
      </c>
      <c r="L38" s="12"/>
      <c r="M38"/>
      <c r="N38"/>
      <c r="O38"/>
    </row>
    <row r="39" spans="9:15" s="91" customFormat="1" x14ac:dyDescent="0.2">
      <c r="J39"/>
      <c r="K39"/>
      <c r="L39"/>
      <c r="M39"/>
      <c r="N39"/>
      <c r="O39"/>
    </row>
    <row r="40" spans="9:15" s="91" customFormat="1" x14ac:dyDescent="0.2">
      <c r="J40"/>
      <c r="K40"/>
      <c r="L40"/>
      <c r="M40"/>
      <c r="N40"/>
      <c r="O40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0866141732283472" right="0.70866141732283472" top="0.74803149606299213" bottom="0.74803149606299213" header="0.31496062992125984" footer="0.31496062992125984"/>
  <pageSetup scale="65" orientation="landscape" r:id="rId1"/>
  <ignoredErrors>
    <ignoredError sqref="K28:K33 H25 K27 E2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2"/>
  <sheetViews>
    <sheetView view="pageBreakPreview" zoomScaleNormal="100" zoomScaleSheetLayoutView="100" workbookViewId="0">
      <selection activeCell="C39" sqref="C39"/>
    </sheetView>
  </sheetViews>
  <sheetFormatPr baseColWidth="10" defaultRowHeight="12.75" x14ac:dyDescent="0.2"/>
  <cols>
    <col min="1" max="1" width="11.42578125" style="408"/>
    <col min="2" max="2" width="4.7109375" style="408" customWidth="1"/>
    <col min="3" max="3" width="40.7109375" style="408" customWidth="1"/>
    <col min="4" max="4" width="49.28515625" style="408" customWidth="1"/>
    <col min="5" max="8" width="7.140625" style="408" customWidth="1"/>
    <col min="9" max="9" width="33.85546875" style="408" customWidth="1"/>
    <col min="10" max="10" width="12.28515625" style="408" customWidth="1"/>
    <col min="11" max="11" width="1.5703125" style="408" customWidth="1"/>
    <col min="12" max="12" width="12.28515625" style="408" customWidth="1"/>
    <col min="13" max="16384" width="11.42578125" style="408"/>
  </cols>
  <sheetData>
    <row r="1" spans="1:1" s="305" customFormat="1" x14ac:dyDescent="0.2">
      <c r="A1" s="408"/>
    </row>
    <row r="2" spans="1:1" s="305" customFormat="1" x14ac:dyDescent="0.2">
      <c r="A2" s="408"/>
    </row>
  </sheetData>
  <sortState ref="I31:L41">
    <sortCondition ref="I31"/>
  </sortState>
  <pageMargins left="0.70866141732283472" right="0.70866141732283472" top="0.74803149606299213" bottom="0.74803149606299213" header="0.31496062992125984" footer="0.31496062992125984"/>
  <pageSetup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27"/>
  <sheetViews>
    <sheetView workbookViewId="0">
      <selection activeCell="H29" sqref="H29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8.85546875" style="91" customWidth="1"/>
    <col min="4" max="4" width="40.7109375" style="91" customWidth="1"/>
    <col min="5" max="8" width="7.140625" style="91" customWidth="1"/>
    <col min="9" max="9" width="33.85546875" style="91" customWidth="1"/>
    <col min="10" max="10" width="14.85546875" style="234" customWidth="1"/>
    <col min="11" max="11" width="4.42578125" style="234" customWidth="1"/>
    <col min="12" max="12" width="13.140625" style="234" customWidth="1"/>
    <col min="13" max="14" width="6.42578125" style="234" customWidth="1"/>
    <col min="15" max="15" width="11.42578125" style="234"/>
    <col min="16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235"/>
      <c r="K5" s="236"/>
      <c r="L5" s="237"/>
      <c r="M5" s="237"/>
      <c r="N5" s="237"/>
      <c r="O5" s="237"/>
      <c r="P5" s="193"/>
    </row>
    <row r="6" spans="1:16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235"/>
      <c r="K6" s="236"/>
      <c r="L6" s="237"/>
      <c r="M6" s="237"/>
      <c r="N6" s="237"/>
      <c r="O6" s="237"/>
      <c r="P6" s="193"/>
    </row>
    <row r="7" spans="1:16" s="120" customFormat="1" ht="13.5" thickBot="1" x14ac:dyDescent="0.25">
      <c r="A7" s="333" t="s">
        <v>34</v>
      </c>
      <c r="B7" s="334"/>
      <c r="C7" s="334"/>
      <c r="D7" s="1250" t="s">
        <v>421</v>
      </c>
      <c r="E7" s="1250"/>
      <c r="F7" s="1250"/>
      <c r="G7" s="1250"/>
      <c r="H7" s="1250"/>
      <c r="I7" s="335"/>
      <c r="J7" s="238"/>
      <c r="K7" s="238"/>
      <c r="L7" s="239"/>
      <c r="M7" s="239"/>
      <c r="N7" s="239"/>
      <c r="O7" s="239"/>
      <c r="P7" s="194"/>
    </row>
    <row r="8" spans="1:16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J8" s="620"/>
      <c r="K8" s="620"/>
      <c r="L8" s="620"/>
      <c r="M8" s="620"/>
      <c r="N8" s="620"/>
      <c r="O8" s="620"/>
      <c r="P8" s="89"/>
    </row>
    <row r="9" spans="1:16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620"/>
      <c r="K9" s="620"/>
      <c r="L9" s="620"/>
      <c r="M9" s="620"/>
      <c r="N9" s="620"/>
      <c r="O9" s="620"/>
      <c r="P9" s="89"/>
    </row>
    <row r="10" spans="1:16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620"/>
      <c r="K10" s="620"/>
      <c r="L10" s="620"/>
      <c r="M10" s="620"/>
      <c r="N10" s="620"/>
      <c r="O10" s="620"/>
      <c r="P10" s="89"/>
    </row>
    <row r="11" spans="1:16" s="359" customFormat="1" ht="15.75" x14ac:dyDescent="0.2">
      <c r="A11" s="356"/>
      <c r="B11" s="322"/>
      <c r="C11" s="322"/>
      <c r="D11" s="322"/>
      <c r="E11" s="322"/>
      <c r="F11" s="322"/>
      <c r="G11" s="322"/>
      <c r="H11" s="322"/>
      <c r="I11" s="357" t="s">
        <v>22</v>
      </c>
      <c r="J11" s="621"/>
      <c r="K11" s="358">
        <v>0</v>
      </c>
      <c r="L11" s="358">
        <v>0</v>
      </c>
      <c r="M11" s="358">
        <v>0</v>
      </c>
      <c r="N11" s="358">
        <v>0</v>
      </c>
      <c r="O11" s="621"/>
      <c r="P11" s="622"/>
    </row>
    <row r="12" spans="1:16" s="360" customFormat="1" ht="15.75" x14ac:dyDescent="0.2">
      <c r="A12" s="354"/>
      <c r="B12" s="354"/>
      <c r="C12" s="354"/>
      <c r="D12" s="623"/>
      <c r="E12" s="117"/>
      <c r="F12" s="117"/>
      <c r="G12" s="118"/>
      <c r="H12" s="117"/>
      <c r="I12" s="624"/>
      <c r="J12" s="625"/>
      <c r="K12" s="626">
        <f>E12</f>
        <v>0</v>
      </c>
      <c r="L12" s="626">
        <f t="shared" ref="K12:N15" si="0">F12</f>
        <v>0</v>
      </c>
      <c r="M12" s="626">
        <f t="shared" si="0"/>
        <v>0</v>
      </c>
      <c r="N12" s="626">
        <f t="shared" si="0"/>
        <v>0</v>
      </c>
      <c r="O12" s="625"/>
      <c r="P12" s="350"/>
    </row>
    <row r="13" spans="1:16" s="360" customFormat="1" ht="15.75" x14ac:dyDescent="0.2">
      <c r="A13" s="355" t="s">
        <v>61</v>
      </c>
      <c r="B13" s="355" t="s">
        <v>42</v>
      </c>
      <c r="C13" s="355" t="s">
        <v>19</v>
      </c>
      <c r="D13" s="361" t="s">
        <v>8</v>
      </c>
      <c r="E13" s="111"/>
      <c r="F13" s="117"/>
      <c r="G13" s="118">
        <v>4</v>
      </c>
      <c r="H13" s="117"/>
      <c r="I13" s="624" t="s">
        <v>422</v>
      </c>
      <c r="J13" s="625"/>
      <c r="K13" s="626">
        <f t="shared" si="0"/>
        <v>0</v>
      </c>
      <c r="L13" s="626">
        <f t="shared" si="0"/>
        <v>0</v>
      </c>
      <c r="M13" s="626">
        <f t="shared" si="0"/>
        <v>4</v>
      </c>
      <c r="N13" s="626">
        <f t="shared" si="0"/>
        <v>0</v>
      </c>
      <c r="O13" s="625"/>
      <c r="P13" s="350"/>
    </row>
    <row r="14" spans="1:16" s="360" customFormat="1" ht="15.75" x14ac:dyDescent="0.2">
      <c r="A14" s="354" t="s">
        <v>61</v>
      </c>
      <c r="B14" s="354" t="s">
        <v>43</v>
      </c>
      <c r="C14" s="355" t="s">
        <v>19</v>
      </c>
      <c r="D14" s="361" t="s">
        <v>8</v>
      </c>
      <c r="E14" s="111"/>
      <c r="F14" s="117"/>
      <c r="G14" s="118">
        <v>4</v>
      </c>
      <c r="H14" s="117"/>
      <c r="I14" s="624" t="s">
        <v>423</v>
      </c>
      <c r="J14" s="625"/>
      <c r="K14" s="626">
        <f t="shared" si="0"/>
        <v>0</v>
      </c>
      <c r="L14" s="626">
        <f t="shared" si="0"/>
        <v>0</v>
      </c>
      <c r="M14" s="626">
        <f t="shared" si="0"/>
        <v>4</v>
      </c>
      <c r="N14" s="626">
        <f t="shared" si="0"/>
        <v>0</v>
      </c>
      <c r="O14" s="625"/>
      <c r="P14" s="350"/>
    </row>
    <row r="15" spans="1:16" s="360" customFormat="1" ht="15.75" x14ac:dyDescent="0.2">
      <c r="A15" s="354" t="s">
        <v>61</v>
      </c>
      <c r="B15" s="354" t="s">
        <v>44</v>
      </c>
      <c r="C15" s="355" t="s">
        <v>19</v>
      </c>
      <c r="D15" s="361" t="s">
        <v>8</v>
      </c>
      <c r="E15" s="111"/>
      <c r="F15" s="117"/>
      <c r="G15" s="118">
        <v>4</v>
      </c>
      <c r="H15" s="117"/>
      <c r="I15" s="624" t="s">
        <v>424</v>
      </c>
      <c r="J15" s="625"/>
      <c r="K15" s="626">
        <f t="shared" si="0"/>
        <v>0</v>
      </c>
      <c r="L15" s="626">
        <f t="shared" si="0"/>
        <v>0</v>
      </c>
      <c r="M15" s="626">
        <f t="shared" si="0"/>
        <v>4</v>
      </c>
      <c r="N15" s="626">
        <f t="shared" si="0"/>
        <v>0</v>
      </c>
      <c r="O15" s="625"/>
      <c r="P15" s="350"/>
    </row>
    <row r="16" spans="1:16" x14ac:dyDescent="0.2">
      <c r="D16" s="130"/>
      <c r="I16" s="219"/>
      <c r="J16" s="627"/>
      <c r="K16" s="627"/>
      <c r="L16" s="237"/>
      <c r="M16" s="237"/>
      <c r="N16" s="237"/>
      <c r="O16" s="237"/>
      <c r="P16" s="193"/>
    </row>
    <row r="17" spans="4:16" s="120" customFormat="1" ht="21" customHeight="1" x14ac:dyDescent="0.2">
      <c r="D17" s="344" t="s">
        <v>425</v>
      </c>
      <c r="E17" s="345">
        <f>+SUM(E12:E15)</f>
        <v>0</v>
      </c>
      <c r="F17" s="346"/>
      <c r="G17" s="345">
        <f>+SUM(G12:G15)</f>
        <v>12</v>
      </c>
      <c r="H17" s="346"/>
      <c r="I17" s="341">
        <f>+SUM(E17:G17)</f>
        <v>12</v>
      </c>
      <c r="J17" s="628"/>
      <c r="K17" s="628"/>
      <c r="L17" s="239"/>
      <c r="M17" s="239"/>
      <c r="N17" s="239"/>
      <c r="O17" s="239"/>
      <c r="P17" s="194"/>
    </row>
    <row r="18" spans="4:16" ht="21" customHeight="1" x14ac:dyDescent="0.2">
      <c r="D18" s="302" t="s">
        <v>330</v>
      </c>
      <c r="E18" s="252">
        <v>4</v>
      </c>
      <c r="F18" s="253"/>
      <c r="G18" s="252">
        <v>27</v>
      </c>
      <c r="H18" s="253"/>
      <c r="I18" s="395">
        <v>31</v>
      </c>
      <c r="J18" s="240"/>
      <c r="K18" s="240"/>
      <c r="L18" s="237"/>
      <c r="M18" s="237"/>
      <c r="N18" s="237"/>
      <c r="O18" s="237"/>
      <c r="P18" s="193"/>
    </row>
    <row r="19" spans="4:16" ht="18" customHeight="1" x14ac:dyDescent="0.2">
      <c r="D19" s="130"/>
      <c r="E19" s="163"/>
      <c r="F19" s="110"/>
      <c r="G19" s="163"/>
      <c r="H19" s="110"/>
      <c r="I19" s="396"/>
      <c r="J19" s="240"/>
      <c r="K19" s="240"/>
      <c r="L19" s="237"/>
      <c r="M19" s="237"/>
      <c r="N19" s="237"/>
      <c r="O19" s="237"/>
      <c r="P19" s="193"/>
    </row>
    <row r="20" spans="4:16" x14ac:dyDescent="0.2">
      <c r="D20" s="130"/>
      <c r="E20" s="94"/>
      <c r="G20" s="94"/>
      <c r="I20" s="306"/>
      <c r="J20" s="240"/>
      <c r="K20" s="240"/>
      <c r="L20" s="237"/>
      <c r="M20" s="237"/>
      <c r="N20" s="237"/>
      <c r="O20" s="237"/>
      <c r="P20" s="193"/>
    </row>
    <row r="21" spans="4:16" ht="15.75" x14ac:dyDescent="0.2">
      <c r="D21" s="132"/>
      <c r="E21" s="133"/>
      <c r="F21" s="133"/>
      <c r="G21" s="133"/>
      <c r="H21" s="120"/>
      <c r="I21" s="134" t="s">
        <v>141</v>
      </c>
      <c r="J21" s="323" t="s">
        <v>190</v>
      </c>
      <c r="K21" s="324"/>
      <c r="L21" s="323" t="s">
        <v>189</v>
      </c>
      <c r="M21" s="237"/>
      <c r="N21" s="237"/>
      <c r="O21" s="237"/>
      <c r="P21" s="193"/>
    </row>
    <row r="22" spans="4:16" s="120" customFormat="1" ht="15.75" x14ac:dyDescent="0.2">
      <c r="I22" s="624" t="s">
        <v>422</v>
      </c>
      <c r="J22" s="242">
        <f ca="1">SUMIF($I$11:$N$15,I22,$K$11:$K$15)</f>
        <v>0</v>
      </c>
      <c r="K22" s="234"/>
      <c r="L22" s="241">
        <f ca="1">SUMIF($I$11:$N$15,I22,$M$11:$M$15)</f>
        <v>4</v>
      </c>
      <c r="M22" s="239"/>
      <c r="N22" s="239"/>
      <c r="O22" s="239"/>
      <c r="P22" s="3"/>
    </row>
    <row r="23" spans="4:16" s="120" customFormat="1" ht="15.75" x14ac:dyDescent="0.2">
      <c r="I23" s="624" t="s">
        <v>423</v>
      </c>
      <c r="J23" s="242">
        <f ca="1">SUMIF($I$11:$N$15,I23,$K$11:$K$15)</f>
        <v>0</v>
      </c>
      <c r="K23" s="234"/>
      <c r="L23" s="241">
        <f ca="1">SUMIF($I$11:$N$15,I23,$M$11:$M$15)</f>
        <v>4</v>
      </c>
      <c r="M23" s="239"/>
      <c r="N23" s="239"/>
      <c r="O23" s="239"/>
      <c r="P23" s="3"/>
    </row>
    <row r="24" spans="4:16" s="120" customFormat="1" ht="15.75" x14ac:dyDescent="0.2">
      <c r="I24" s="624" t="s">
        <v>424</v>
      </c>
      <c r="J24" s="242">
        <f ca="1">SUMIF($I$11:$N$15,I24,$K$11:$K$15)</f>
        <v>0</v>
      </c>
      <c r="K24" s="234"/>
      <c r="L24" s="241">
        <f ca="1">SUMIF($I$11:$N$15,I24,$M$11:$M$15)</f>
        <v>4</v>
      </c>
      <c r="M24" s="239"/>
      <c r="N24" s="239"/>
      <c r="O24" s="239"/>
      <c r="P24" s="3"/>
    </row>
    <row r="25" spans="4:16" x14ac:dyDescent="0.2">
      <c r="F25" s="91" t="s">
        <v>140</v>
      </c>
      <c r="I25" s="110"/>
      <c r="J25" s="237"/>
      <c r="K25" s="237"/>
      <c r="L25" s="237"/>
      <c r="M25" s="237"/>
      <c r="N25" s="237"/>
      <c r="O25" s="237"/>
      <c r="P25"/>
    </row>
    <row r="26" spans="4:16" s="120" customFormat="1" ht="24.75" customHeight="1" x14ac:dyDescent="0.2">
      <c r="J26" s="239"/>
      <c r="K26" s="239"/>
      <c r="L26" s="340">
        <f ca="1">SUM(J22:L24)</f>
        <v>12</v>
      </c>
      <c r="M26" s="239"/>
      <c r="N26" s="239"/>
      <c r="O26" s="243"/>
    </row>
    <row r="27" spans="4:16" x14ac:dyDescent="0.2">
      <c r="G27" s="91" t="s">
        <v>49</v>
      </c>
      <c r="J27" s="237"/>
      <c r="K27" s="237"/>
      <c r="L27" s="237"/>
      <c r="M27" s="237"/>
      <c r="N27" s="237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5"/>
  <sheetViews>
    <sheetView topLeftCell="A7" workbookViewId="0">
      <selection activeCell="A29" sqref="A29:XFD31"/>
    </sheetView>
  </sheetViews>
  <sheetFormatPr baseColWidth="10" defaultColWidth="11.42578125" defaultRowHeight="12.75" x14ac:dyDescent="0.2"/>
  <cols>
    <col min="1" max="1" width="13.42578125" style="91" customWidth="1"/>
    <col min="2" max="2" width="12.42578125" style="91" customWidth="1"/>
    <col min="3" max="3" width="40.7109375" style="91" customWidth="1"/>
    <col min="4" max="4" width="68.28515625" style="91" customWidth="1"/>
    <col min="5" max="8" width="7.140625" style="91" customWidth="1"/>
    <col min="9" max="9" width="29.42578125" style="110" customWidth="1"/>
    <col min="10" max="10" width="18.140625" style="171" customWidth="1"/>
    <col min="11" max="11" width="5" style="138" customWidth="1"/>
    <col min="12" max="12" width="12.28515625" style="110" customWidth="1"/>
    <col min="13" max="13" width="2.5703125" style="110" customWidth="1"/>
    <col min="14" max="18" width="11.42578125" style="110"/>
    <col min="19" max="16384" width="11.42578125" style="91"/>
  </cols>
  <sheetData>
    <row r="1" spans="1:19" x14ac:dyDescent="0.2">
      <c r="A1" s="91" t="s">
        <v>30</v>
      </c>
    </row>
    <row r="2" spans="1:19" x14ac:dyDescent="0.2">
      <c r="A2" s="91" t="s">
        <v>31</v>
      </c>
    </row>
    <row r="3" spans="1:19" x14ac:dyDescent="0.2">
      <c r="A3" s="91" t="s">
        <v>32</v>
      </c>
    </row>
    <row r="4" spans="1:19" ht="13.5" thickBot="1" x14ac:dyDescent="0.25"/>
    <row r="5" spans="1:19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201"/>
      <c r="K5" s="109"/>
    </row>
    <row r="6" spans="1:19" ht="18.75" customHeight="1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201"/>
      <c r="K6" s="109"/>
    </row>
    <row r="7" spans="1:19" s="120" customFormat="1" ht="33" customHeight="1" thickBot="1" x14ac:dyDescent="0.25">
      <c r="A7" s="333" t="s">
        <v>34</v>
      </c>
      <c r="B7" s="334"/>
      <c r="C7" s="334"/>
      <c r="D7" s="1250" t="s">
        <v>426</v>
      </c>
      <c r="E7" s="1250"/>
      <c r="F7" s="1250"/>
      <c r="G7" s="1250"/>
      <c r="H7" s="1250"/>
      <c r="I7" s="335"/>
      <c r="J7" s="201"/>
      <c r="K7" s="109"/>
      <c r="L7" s="121"/>
      <c r="M7" s="121"/>
      <c r="N7" s="121"/>
      <c r="O7" s="121"/>
      <c r="P7" s="121"/>
      <c r="Q7" s="121"/>
      <c r="R7" s="121"/>
    </row>
    <row r="8" spans="1:19" s="109" customFormat="1" ht="20.25" customHeight="1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J8" s="201"/>
    </row>
    <row r="9" spans="1:19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201"/>
      <c r="K9" s="1"/>
      <c r="L9" s="1"/>
      <c r="M9" s="1"/>
      <c r="N9" s="1"/>
      <c r="O9" s="1"/>
    </row>
    <row r="10" spans="1:19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201"/>
      <c r="K10" s="89"/>
      <c r="L10" s="89"/>
      <c r="M10" s="89"/>
      <c r="N10" s="89"/>
      <c r="O10" s="89"/>
      <c r="P10" s="201"/>
      <c r="Q10" s="201"/>
    </row>
    <row r="11" spans="1:19" s="164" customFormat="1" ht="18.75" customHeight="1" x14ac:dyDescent="0.2">
      <c r="A11" s="113" t="s">
        <v>63</v>
      </c>
      <c r="B11" s="113" t="s">
        <v>42</v>
      </c>
      <c r="C11" s="113" t="s">
        <v>354</v>
      </c>
      <c r="D11" s="111" t="s">
        <v>65</v>
      </c>
      <c r="E11" s="113">
        <v>4</v>
      </c>
      <c r="F11" s="111"/>
      <c r="G11" s="111"/>
      <c r="H11" s="111"/>
      <c r="I11" s="629" t="s">
        <v>137</v>
      </c>
      <c r="J11" s="630"/>
      <c r="K11" s="631">
        <v>4</v>
      </c>
      <c r="L11" s="632"/>
      <c r="M11" s="632"/>
      <c r="N11" s="632"/>
      <c r="O11" s="633"/>
      <c r="P11" s="634"/>
      <c r="Q11" s="635"/>
      <c r="R11" s="383"/>
      <c r="S11" s="383"/>
    </row>
    <row r="12" spans="1:19" s="164" customFormat="1" ht="18.75" customHeight="1" x14ac:dyDescent="0.2">
      <c r="A12" s="113" t="s">
        <v>63</v>
      </c>
      <c r="B12" s="113" t="s">
        <v>42</v>
      </c>
      <c r="C12" s="113" t="s">
        <v>354</v>
      </c>
      <c r="D12" s="111" t="s">
        <v>66</v>
      </c>
      <c r="E12" s="111"/>
      <c r="F12" s="111"/>
      <c r="G12" s="113">
        <v>4</v>
      </c>
      <c r="H12" s="111"/>
      <c r="I12" s="629" t="s">
        <v>427</v>
      </c>
      <c r="J12" s="630"/>
      <c r="K12" s="632"/>
      <c r="L12" s="632"/>
      <c r="M12" s="631">
        <v>4</v>
      </c>
      <c r="N12" s="632"/>
      <c r="O12" s="633"/>
      <c r="P12" s="634"/>
      <c r="Q12" s="635"/>
      <c r="R12" s="383"/>
      <c r="S12" s="383"/>
    </row>
    <row r="13" spans="1:19" s="164" customFormat="1" ht="18.75" customHeight="1" x14ac:dyDescent="0.2">
      <c r="A13" s="113" t="s">
        <v>63</v>
      </c>
      <c r="B13" s="113" t="s">
        <v>43</v>
      </c>
      <c r="C13" s="113" t="s">
        <v>354</v>
      </c>
      <c r="D13" s="111" t="s">
        <v>65</v>
      </c>
      <c r="E13" s="113">
        <v>4</v>
      </c>
      <c r="F13" s="111"/>
      <c r="G13" s="111"/>
      <c r="H13" s="111"/>
      <c r="I13" s="629" t="s">
        <v>137</v>
      </c>
      <c r="J13" s="634"/>
      <c r="K13" s="631">
        <v>4</v>
      </c>
      <c r="L13" s="632"/>
      <c r="M13" s="632"/>
      <c r="N13" s="632"/>
      <c r="O13" s="633"/>
      <c r="P13" s="634"/>
      <c r="Q13" s="635"/>
      <c r="R13" s="383"/>
      <c r="S13" s="383"/>
    </row>
    <row r="14" spans="1:19" s="164" customFormat="1" ht="18.75" customHeight="1" x14ac:dyDescent="0.2">
      <c r="A14" s="113" t="s">
        <v>63</v>
      </c>
      <c r="B14" s="113" t="s">
        <v>43</v>
      </c>
      <c r="C14" s="113" t="s">
        <v>354</v>
      </c>
      <c r="D14" s="111" t="s">
        <v>66</v>
      </c>
      <c r="E14" s="111"/>
      <c r="F14" s="111"/>
      <c r="G14" s="113">
        <v>4</v>
      </c>
      <c r="H14" s="111"/>
      <c r="I14" s="629" t="s">
        <v>427</v>
      </c>
      <c r="J14" s="630"/>
      <c r="K14" s="632"/>
      <c r="L14" s="632"/>
      <c r="M14" s="631">
        <v>4</v>
      </c>
      <c r="N14" s="632"/>
      <c r="O14" s="633"/>
      <c r="P14" s="634"/>
      <c r="Q14" s="635"/>
      <c r="R14" s="383"/>
      <c r="S14" s="383"/>
    </row>
    <row r="15" spans="1:19" s="360" customFormat="1" ht="18.75" customHeight="1" x14ac:dyDescent="0.2">
      <c r="A15" s="636" t="s">
        <v>63</v>
      </c>
      <c r="B15" s="636" t="s">
        <v>44</v>
      </c>
      <c r="C15" s="113" t="s">
        <v>354</v>
      </c>
      <c r="D15" s="637" t="s">
        <v>65</v>
      </c>
      <c r="E15" s="636">
        <v>4</v>
      </c>
      <c r="F15" s="637"/>
      <c r="G15" s="637"/>
      <c r="H15" s="637"/>
      <c r="I15" s="629" t="s">
        <v>137</v>
      </c>
      <c r="J15" s="630"/>
      <c r="K15" s="631">
        <v>4</v>
      </c>
      <c r="L15" s="632"/>
      <c r="M15" s="632"/>
      <c r="N15" s="632"/>
      <c r="O15" s="638"/>
      <c r="P15" s="639"/>
      <c r="Q15" s="640"/>
      <c r="R15" s="641"/>
      <c r="S15" s="641"/>
    </row>
    <row r="16" spans="1:19" s="360" customFormat="1" ht="18.75" customHeight="1" x14ac:dyDescent="0.2">
      <c r="A16" s="113" t="s">
        <v>63</v>
      </c>
      <c r="B16" s="113" t="s">
        <v>44</v>
      </c>
      <c r="C16" s="113" t="s">
        <v>354</v>
      </c>
      <c r="D16" s="111" t="s">
        <v>66</v>
      </c>
      <c r="E16" s="111"/>
      <c r="F16" s="111"/>
      <c r="G16" s="113">
        <v>4</v>
      </c>
      <c r="H16" s="111"/>
      <c r="I16" s="629" t="s">
        <v>427</v>
      </c>
      <c r="J16" s="630"/>
      <c r="K16" s="632"/>
      <c r="L16" s="632"/>
      <c r="M16" s="631">
        <v>4</v>
      </c>
      <c r="N16" s="632"/>
      <c r="O16" s="638"/>
      <c r="P16" s="639"/>
      <c r="Q16" s="640"/>
      <c r="R16" s="641"/>
      <c r="S16" s="641"/>
    </row>
    <row r="17" spans="1:19" s="360" customFormat="1" ht="18.75" customHeight="1" x14ac:dyDescent="0.2">
      <c r="A17" s="113" t="s">
        <v>63</v>
      </c>
      <c r="B17" s="113" t="s">
        <v>46</v>
      </c>
      <c r="C17" s="113" t="s">
        <v>354</v>
      </c>
      <c r="D17" s="111" t="s">
        <v>65</v>
      </c>
      <c r="E17" s="113">
        <v>4</v>
      </c>
      <c r="F17" s="111"/>
      <c r="G17" s="111"/>
      <c r="H17" s="111"/>
      <c r="I17" s="629" t="s">
        <v>137</v>
      </c>
      <c r="J17" s="630"/>
      <c r="K17" s="631">
        <v>4</v>
      </c>
      <c r="L17" s="632"/>
      <c r="M17" s="632"/>
      <c r="N17" s="632"/>
      <c r="O17" s="638"/>
      <c r="P17" s="639"/>
      <c r="Q17" s="640"/>
      <c r="R17" s="641"/>
      <c r="S17" s="641"/>
    </row>
    <row r="18" spans="1:19" s="360" customFormat="1" ht="18.75" customHeight="1" x14ac:dyDescent="0.2">
      <c r="A18" s="113" t="s">
        <v>63</v>
      </c>
      <c r="B18" s="113" t="s">
        <v>46</v>
      </c>
      <c r="C18" s="113" t="s">
        <v>354</v>
      </c>
      <c r="D18" s="111" t="s">
        <v>66</v>
      </c>
      <c r="E18" s="111"/>
      <c r="F18" s="111"/>
      <c r="G18" s="113">
        <v>4</v>
      </c>
      <c r="H18" s="111"/>
      <c r="I18" s="629" t="s">
        <v>427</v>
      </c>
      <c r="J18" s="630"/>
      <c r="K18" s="632"/>
      <c r="L18" s="632"/>
      <c r="M18" s="631">
        <v>4</v>
      </c>
      <c r="N18" s="632"/>
      <c r="O18" s="638"/>
      <c r="P18" s="639"/>
      <c r="Q18" s="640"/>
      <c r="R18" s="641"/>
      <c r="S18" s="641"/>
    </row>
    <row r="19" spans="1:19" s="360" customFormat="1" ht="18.75" customHeight="1" x14ac:dyDescent="0.2">
      <c r="A19" s="113" t="s">
        <v>11</v>
      </c>
      <c r="B19" s="113" t="s">
        <v>258</v>
      </c>
      <c r="C19" s="113" t="s">
        <v>354</v>
      </c>
      <c r="D19" s="406" t="s">
        <v>428</v>
      </c>
      <c r="E19" s="113">
        <v>2</v>
      </c>
      <c r="F19" s="111"/>
      <c r="G19" s="113"/>
      <c r="H19" s="111"/>
      <c r="I19" s="629" t="s">
        <v>137</v>
      </c>
      <c r="J19" s="630"/>
      <c r="K19" s="632">
        <v>2</v>
      </c>
      <c r="L19" s="632"/>
      <c r="M19" s="631"/>
      <c r="N19" s="632"/>
      <c r="O19" s="638"/>
      <c r="P19" s="639"/>
      <c r="Q19" s="640"/>
      <c r="R19" s="641"/>
      <c r="S19" s="641"/>
    </row>
    <row r="20" spans="1:19" s="164" customFormat="1" ht="18.75" customHeight="1" x14ac:dyDescent="0.2">
      <c r="A20" s="113" t="s">
        <v>17</v>
      </c>
      <c r="B20" s="113"/>
      <c r="C20" s="113" t="s">
        <v>354</v>
      </c>
      <c r="D20" s="111" t="s">
        <v>65</v>
      </c>
      <c r="E20" s="113">
        <v>4</v>
      </c>
      <c r="F20" s="111"/>
      <c r="G20" s="111"/>
      <c r="H20" s="111"/>
      <c r="I20" s="629" t="s">
        <v>137</v>
      </c>
      <c r="J20" s="630"/>
      <c r="K20" s="631">
        <v>4</v>
      </c>
      <c r="L20" s="632"/>
      <c r="M20" s="632"/>
      <c r="N20" s="632"/>
      <c r="O20" s="633"/>
      <c r="P20" s="634"/>
      <c r="Q20" s="635"/>
      <c r="R20" s="383"/>
      <c r="S20" s="383"/>
    </row>
    <row r="21" spans="1:19" s="164" customFormat="1" ht="18.75" customHeight="1" thickBot="1" x14ac:dyDescent="0.25">
      <c r="A21" s="642" t="s">
        <v>17</v>
      </c>
      <c r="B21" s="642"/>
      <c r="C21" s="642" t="s">
        <v>354</v>
      </c>
      <c r="D21" s="643" t="s">
        <v>66</v>
      </c>
      <c r="E21" s="643"/>
      <c r="F21" s="643"/>
      <c r="G21" s="642">
        <v>4</v>
      </c>
      <c r="H21" s="643"/>
      <c r="I21" s="629" t="s">
        <v>427</v>
      </c>
      <c r="J21" s="630"/>
      <c r="K21" s="632"/>
      <c r="L21" s="632"/>
      <c r="M21" s="631">
        <v>4</v>
      </c>
      <c r="N21" s="632"/>
      <c r="O21" s="633"/>
      <c r="P21" s="634"/>
      <c r="Q21" s="635"/>
      <c r="R21" s="383"/>
      <c r="S21" s="383"/>
    </row>
    <row r="22" spans="1:19" s="164" customFormat="1" ht="18.75" customHeight="1" thickTop="1" x14ac:dyDescent="0.2">
      <c r="A22" s="321" t="s">
        <v>61</v>
      </c>
      <c r="B22" s="321" t="s">
        <v>42</v>
      </c>
      <c r="C22" s="118" t="s">
        <v>354</v>
      </c>
      <c r="D22" s="319" t="s">
        <v>338</v>
      </c>
      <c r="E22" s="321">
        <v>4</v>
      </c>
      <c r="F22" s="319"/>
      <c r="G22" s="321"/>
      <c r="H22" s="319"/>
      <c r="I22" s="629" t="s">
        <v>96</v>
      </c>
      <c r="J22" s="644"/>
      <c r="K22" s="645">
        <v>4</v>
      </c>
      <c r="L22" s="646"/>
      <c r="M22" s="645"/>
      <c r="N22" s="646"/>
      <c r="O22" s="633"/>
      <c r="P22" s="634"/>
      <c r="Q22" s="635"/>
      <c r="R22" s="383"/>
      <c r="S22" s="383"/>
    </row>
    <row r="23" spans="1:19" s="164" customFormat="1" ht="18.75" customHeight="1" x14ac:dyDescent="0.2">
      <c r="A23" s="217" t="s">
        <v>61</v>
      </c>
      <c r="B23" s="217" t="s">
        <v>43</v>
      </c>
      <c r="C23" s="113" t="s">
        <v>354</v>
      </c>
      <c r="D23" s="233" t="s">
        <v>338</v>
      </c>
      <c r="E23" s="217">
        <v>4</v>
      </c>
      <c r="F23" s="233"/>
      <c r="G23" s="217"/>
      <c r="H23" s="233"/>
      <c r="I23" s="629" t="s">
        <v>96</v>
      </c>
      <c r="J23" s="630"/>
      <c r="K23" s="645">
        <v>4</v>
      </c>
      <c r="L23" s="646"/>
      <c r="M23" s="645"/>
      <c r="N23" s="646"/>
      <c r="O23" s="633"/>
      <c r="P23" s="634"/>
      <c r="Q23" s="635"/>
      <c r="R23" s="383"/>
      <c r="S23" s="383"/>
    </row>
    <row r="24" spans="1:19" s="164" customFormat="1" ht="18.75" customHeight="1" x14ac:dyDescent="0.2">
      <c r="A24" s="321" t="s">
        <v>61</v>
      </c>
      <c r="B24" s="321" t="s">
        <v>44</v>
      </c>
      <c r="C24" s="113" t="s">
        <v>354</v>
      </c>
      <c r="D24" s="233" t="s">
        <v>338</v>
      </c>
      <c r="E24" s="217">
        <v>4</v>
      </c>
      <c r="F24" s="319"/>
      <c r="G24" s="321"/>
      <c r="H24" s="319"/>
      <c r="I24" s="629" t="s">
        <v>96</v>
      </c>
      <c r="J24" s="630"/>
      <c r="K24" s="645">
        <v>4</v>
      </c>
      <c r="L24" s="646"/>
      <c r="M24" s="645"/>
      <c r="N24" s="646"/>
      <c r="O24" s="633"/>
      <c r="P24" s="634"/>
      <c r="Q24" s="635"/>
      <c r="R24" s="383"/>
      <c r="S24" s="383"/>
    </row>
    <row r="25" spans="1:19" s="164" customFormat="1" ht="18.75" customHeight="1" x14ac:dyDescent="0.2">
      <c r="A25" s="118" t="s">
        <v>61</v>
      </c>
      <c r="B25" s="113" t="s">
        <v>42</v>
      </c>
      <c r="C25" s="113" t="s">
        <v>354</v>
      </c>
      <c r="D25" s="117" t="s">
        <v>93</v>
      </c>
      <c r="E25" s="637"/>
      <c r="F25" s="637"/>
      <c r="G25" s="636">
        <v>4</v>
      </c>
      <c r="H25" s="637"/>
      <c r="I25" s="629" t="s">
        <v>96</v>
      </c>
      <c r="J25" s="630"/>
      <c r="K25" s="632"/>
      <c r="L25" s="632"/>
      <c r="M25" s="631">
        <v>4</v>
      </c>
      <c r="N25" s="632"/>
      <c r="O25" s="633"/>
      <c r="P25" s="634"/>
      <c r="Q25" s="635"/>
      <c r="R25" s="383"/>
      <c r="S25" s="383"/>
    </row>
    <row r="26" spans="1:19" s="362" customFormat="1" ht="18.75" customHeight="1" x14ac:dyDescent="0.2">
      <c r="A26" s="118" t="s">
        <v>61</v>
      </c>
      <c r="B26" s="113" t="s">
        <v>43</v>
      </c>
      <c r="C26" s="113" t="s">
        <v>354</v>
      </c>
      <c r="D26" s="117" t="s">
        <v>93</v>
      </c>
      <c r="E26" s="647"/>
      <c r="F26" s="647"/>
      <c r="G26" s="648">
        <v>4</v>
      </c>
      <c r="H26" s="647"/>
      <c r="I26" s="629" t="s">
        <v>96</v>
      </c>
      <c r="J26" s="630"/>
      <c r="K26" s="632"/>
      <c r="L26" s="632"/>
      <c r="M26" s="631">
        <v>4</v>
      </c>
      <c r="N26" s="632"/>
      <c r="O26" s="633"/>
      <c r="P26" s="649"/>
      <c r="Q26" s="589"/>
      <c r="R26" s="650"/>
      <c r="S26" s="650"/>
    </row>
    <row r="27" spans="1:19" s="362" customFormat="1" ht="18.75" customHeight="1" x14ac:dyDescent="0.2">
      <c r="A27" s="118" t="s">
        <v>61</v>
      </c>
      <c r="B27" s="118" t="s">
        <v>44</v>
      </c>
      <c r="C27" s="113" t="s">
        <v>354</v>
      </c>
      <c r="D27" s="651" t="s">
        <v>93</v>
      </c>
      <c r="E27" s="298"/>
      <c r="F27" s="298"/>
      <c r="G27" s="297">
        <v>4</v>
      </c>
      <c r="H27" s="298"/>
      <c r="I27" s="629" t="s">
        <v>96</v>
      </c>
      <c r="J27" s="630"/>
      <c r="K27" s="632"/>
      <c r="L27" s="632"/>
      <c r="M27" s="631">
        <v>4</v>
      </c>
      <c r="N27" s="632"/>
      <c r="O27" s="652"/>
      <c r="P27" s="649"/>
      <c r="Q27" s="589"/>
      <c r="R27" s="650"/>
      <c r="S27" s="650"/>
    </row>
    <row r="28" spans="1:19" s="362" customFormat="1" ht="18.75" customHeight="1" thickBot="1" x14ac:dyDescent="0.25">
      <c r="A28" s="653" t="s">
        <v>18</v>
      </c>
      <c r="B28" s="642"/>
      <c r="C28" s="642" t="s">
        <v>354</v>
      </c>
      <c r="D28" s="654" t="s">
        <v>93</v>
      </c>
      <c r="E28" s="655">
        <v>4</v>
      </c>
      <c r="F28" s="656"/>
      <c r="G28" s="655">
        <v>4</v>
      </c>
      <c r="H28" s="656"/>
      <c r="I28" s="657" t="s">
        <v>163</v>
      </c>
      <c r="J28" s="630"/>
      <c r="K28" s="631">
        <v>4</v>
      </c>
      <c r="L28" s="632"/>
      <c r="M28" s="632">
        <v>4</v>
      </c>
      <c r="N28" s="632"/>
      <c r="O28" s="652"/>
      <c r="P28" s="649"/>
      <c r="Q28" s="589"/>
      <c r="R28" s="650"/>
      <c r="S28" s="650"/>
    </row>
    <row r="29" spans="1:19" s="362" customFormat="1" ht="18.75" customHeight="1" thickTop="1" x14ac:dyDescent="0.2">
      <c r="A29" s="118" t="s">
        <v>62</v>
      </c>
      <c r="B29" s="118" t="s">
        <v>42</v>
      </c>
      <c r="C29" s="118" t="s">
        <v>354</v>
      </c>
      <c r="D29" s="658" t="s">
        <v>48</v>
      </c>
      <c r="E29" s="659">
        <v>4</v>
      </c>
      <c r="F29" s="659"/>
      <c r="G29" s="660">
        <v>2</v>
      </c>
      <c r="H29" s="661"/>
      <c r="I29" s="662" t="s">
        <v>163</v>
      </c>
      <c r="J29" s="1259"/>
      <c r="K29" s="645">
        <v>4</v>
      </c>
      <c r="L29" s="645"/>
      <c r="M29" s="663">
        <v>2</v>
      </c>
      <c r="N29" s="646"/>
      <c r="O29" s="652"/>
      <c r="P29" s="649"/>
      <c r="Q29" s="589"/>
      <c r="R29" s="650"/>
      <c r="S29" s="650"/>
    </row>
    <row r="30" spans="1:19" s="164" customFormat="1" ht="18.75" customHeight="1" x14ac:dyDescent="0.2">
      <c r="A30" s="118" t="s">
        <v>62</v>
      </c>
      <c r="B30" s="118" t="s">
        <v>43</v>
      </c>
      <c r="C30" s="113" t="s">
        <v>354</v>
      </c>
      <c r="D30" s="664" t="s">
        <v>48</v>
      </c>
      <c r="E30" s="280">
        <v>4</v>
      </c>
      <c r="F30" s="321"/>
      <c r="G30" s="665">
        <v>2</v>
      </c>
      <c r="H30" s="319"/>
      <c r="I30" s="666" t="s">
        <v>163</v>
      </c>
      <c r="J30" s="1259"/>
      <c r="K30" s="645">
        <v>4</v>
      </c>
      <c r="L30" s="645"/>
      <c r="M30" s="663">
        <v>2</v>
      </c>
      <c r="N30" s="646"/>
      <c r="O30" s="652"/>
      <c r="P30" s="634"/>
      <c r="Q30" s="635"/>
      <c r="R30" s="383"/>
      <c r="S30" s="383"/>
    </row>
    <row r="31" spans="1:19" s="164" customFormat="1" ht="18.75" customHeight="1" x14ac:dyDescent="0.2">
      <c r="A31" s="113" t="s">
        <v>62</v>
      </c>
      <c r="B31" s="113" t="s">
        <v>44</v>
      </c>
      <c r="C31" s="113" t="s">
        <v>354</v>
      </c>
      <c r="D31" s="379" t="s">
        <v>48</v>
      </c>
      <c r="E31" s="280">
        <v>4</v>
      </c>
      <c r="F31" s="217"/>
      <c r="G31" s="665">
        <v>2</v>
      </c>
      <c r="H31" s="233"/>
      <c r="I31" s="666" t="s">
        <v>163</v>
      </c>
      <c r="J31" s="630"/>
      <c r="K31" s="645">
        <v>4</v>
      </c>
      <c r="L31" s="645"/>
      <c r="M31" s="663">
        <v>2</v>
      </c>
      <c r="N31" s="646"/>
      <c r="O31" s="652"/>
      <c r="P31" s="634"/>
      <c r="Q31" s="635"/>
      <c r="R31" s="383"/>
      <c r="S31" s="383"/>
    </row>
    <row r="32" spans="1:19" s="164" customFormat="1" ht="16.5" customHeight="1" x14ac:dyDescent="0.2">
      <c r="A32" s="113" t="s">
        <v>16</v>
      </c>
      <c r="B32" s="113"/>
      <c r="C32" s="113" t="s">
        <v>354</v>
      </c>
      <c r="D32" s="311" t="s">
        <v>354</v>
      </c>
      <c r="E32" s="667">
        <v>2</v>
      </c>
      <c r="F32" s="217"/>
      <c r="G32" s="668">
        <v>2</v>
      </c>
      <c r="H32" s="233"/>
      <c r="I32" s="666" t="s">
        <v>163</v>
      </c>
      <c r="J32" s="630"/>
      <c r="K32" s="645">
        <v>2</v>
      </c>
      <c r="L32" s="645"/>
      <c r="M32" s="663">
        <v>2</v>
      </c>
      <c r="N32" s="646"/>
      <c r="O32" s="652"/>
      <c r="P32" s="634"/>
      <c r="Q32" s="635"/>
      <c r="R32" s="383"/>
      <c r="S32" s="383"/>
    </row>
    <row r="33" spans="1:19" s="360" customFormat="1" ht="18.75" customHeight="1" x14ac:dyDescent="0.2">
      <c r="A33" s="113" t="s">
        <v>57</v>
      </c>
      <c r="B33" s="669"/>
      <c r="C33" s="113" t="s">
        <v>354</v>
      </c>
      <c r="D33" s="311" t="s">
        <v>354</v>
      </c>
      <c r="E33" s="217">
        <v>2</v>
      </c>
      <c r="F33" s="669"/>
      <c r="G33" s="113">
        <v>2</v>
      </c>
      <c r="H33" s="669"/>
      <c r="I33" s="666" t="s">
        <v>163</v>
      </c>
      <c r="J33" s="1260"/>
      <c r="K33" s="645">
        <v>2</v>
      </c>
      <c r="L33" s="670"/>
      <c r="M33" s="670">
        <v>2</v>
      </c>
      <c r="N33" s="670"/>
      <c r="O33" s="350"/>
      <c r="P33" s="639"/>
      <c r="Q33" s="640"/>
      <c r="R33" s="641"/>
      <c r="S33" s="641"/>
    </row>
    <row r="34" spans="1:19" ht="26.25" customHeight="1" x14ac:dyDescent="0.2">
      <c r="A34" s="113" t="s">
        <v>20</v>
      </c>
      <c r="B34" s="113"/>
      <c r="C34" s="113" t="s">
        <v>354</v>
      </c>
      <c r="D34" s="379" t="s">
        <v>48</v>
      </c>
      <c r="E34" s="671">
        <v>4</v>
      </c>
      <c r="F34" s="111"/>
      <c r="G34" s="113">
        <v>2</v>
      </c>
      <c r="H34" s="111"/>
      <c r="I34" s="666" t="s">
        <v>163</v>
      </c>
      <c r="J34" s="1260"/>
      <c r="K34" s="672">
        <v>4</v>
      </c>
      <c r="L34" s="632"/>
      <c r="M34" s="631">
        <v>2</v>
      </c>
      <c r="N34" s="632"/>
      <c r="O34" s="170"/>
      <c r="P34" s="174"/>
    </row>
    <row r="35" spans="1:19" s="164" customFormat="1" ht="20.100000000000001" customHeight="1" x14ac:dyDescent="0.2">
      <c r="A35" s="138"/>
      <c r="B35" s="91"/>
      <c r="C35" s="91"/>
      <c r="D35" s="91"/>
      <c r="E35" s="91"/>
      <c r="F35" s="91"/>
      <c r="G35" s="91"/>
      <c r="H35" s="91"/>
      <c r="I35" s="216"/>
      <c r="J35" s="630"/>
      <c r="K35" s="630"/>
      <c r="L35" s="634"/>
      <c r="M35" s="634"/>
      <c r="N35" s="634"/>
    </row>
    <row r="36" spans="1:19" s="360" customFormat="1" ht="20.100000000000001" customHeight="1" x14ac:dyDescent="0.2">
      <c r="B36" s="164"/>
      <c r="C36" s="164"/>
      <c r="D36" s="399" t="s">
        <v>425</v>
      </c>
      <c r="E36" s="393">
        <f>+SUM(E11:F34)</f>
        <v>58</v>
      </c>
      <c r="F36" s="394"/>
      <c r="G36" s="393">
        <f>+SUM(G11:H34)</f>
        <v>48</v>
      </c>
      <c r="H36" s="394"/>
      <c r="I36" s="385">
        <f>+SUM(E36:G36)</f>
        <v>106</v>
      </c>
      <c r="J36" s="673"/>
      <c r="K36" s="389"/>
    </row>
    <row r="37" spans="1:19" s="284" customFormat="1" ht="23.1" customHeight="1" x14ac:dyDescent="0.2">
      <c r="A37" s="360"/>
      <c r="B37" s="360"/>
      <c r="C37" s="360"/>
      <c r="D37" s="387" t="s">
        <v>330</v>
      </c>
      <c r="E37" s="280">
        <v>46</v>
      </c>
      <c r="F37" s="281"/>
      <c r="G37" s="280">
        <v>62</v>
      </c>
      <c r="H37" s="281"/>
      <c r="I37" s="320">
        <f>E37+G37</f>
        <v>108</v>
      </c>
      <c r="J37" s="674"/>
      <c r="K37" s="310"/>
      <c r="L37" s="285"/>
      <c r="M37" s="285"/>
      <c r="N37" s="285"/>
      <c r="O37" s="285"/>
      <c r="P37" s="285"/>
      <c r="Q37" s="285"/>
      <c r="R37" s="285"/>
    </row>
    <row r="38" spans="1:19" ht="33.75" customHeight="1" x14ac:dyDescent="0.2">
      <c r="A38" s="284"/>
      <c r="B38" s="284"/>
      <c r="C38" s="284"/>
      <c r="D38" s="309"/>
      <c r="E38" s="309"/>
      <c r="F38" s="309"/>
      <c r="G38" s="309"/>
      <c r="H38" s="309"/>
      <c r="I38" s="342"/>
      <c r="J38" s="135" t="s">
        <v>113</v>
      </c>
      <c r="K38" s="215"/>
      <c r="L38" s="368" t="s">
        <v>114</v>
      </c>
      <c r="M38" s="384"/>
    </row>
    <row r="39" spans="1:19" s="120" customFormat="1" ht="20.25" customHeight="1" x14ac:dyDescent="0.2">
      <c r="B39" s="91"/>
      <c r="C39" s="140"/>
      <c r="D39" s="140"/>
      <c r="E39" s="91"/>
      <c r="F39" s="91"/>
      <c r="G39" s="91"/>
      <c r="H39" s="91"/>
      <c r="I39" s="666" t="s">
        <v>163</v>
      </c>
      <c r="J39" s="135">
        <f ca="1">SUMIF($I$11:$N$34,I39,$K$11:$K$34)</f>
        <v>24</v>
      </c>
      <c r="K39" s="215"/>
      <c r="L39" s="368">
        <f ca="1">SUMIF($I$11:$N$34,I39,$M$11:$M$34)</f>
        <v>16</v>
      </c>
      <c r="M39" s="384"/>
      <c r="N39" s="121"/>
      <c r="O39" s="121"/>
      <c r="P39" s="121"/>
      <c r="Q39" s="121"/>
      <c r="R39" s="121"/>
    </row>
    <row r="40" spans="1:19" s="120" customFormat="1" ht="20.25" customHeight="1" x14ac:dyDescent="0.2">
      <c r="C40" s="140"/>
      <c r="D40" s="140"/>
      <c r="I40" s="208" t="s">
        <v>427</v>
      </c>
      <c r="J40" s="135">
        <f ca="1">SUMIF($I$11:$N$34,I40,$K$11:$K$34)</f>
        <v>0</v>
      </c>
      <c r="K40" s="215"/>
      <c r="L40" s="368">
        <f ca="1">SUMIF($I$11:$N$33,I40,$M$11:$M$33)</f>
        <v>20</v>
      </c>
      <c r="M40" s="384"/>
      <c r="N40" s="121"/>
      <c r="O40" s="121"/>
      <c r="P40" s="121"/>
      <c r="Q40" s="121"/>
      <c r="R40" s="121"/>
    </row>
    <row r="41" spans="1:19" s="120" customFormat="1" ht="20.25" customHeight="1" x14ac:dyDescent="0.2">
      <c r="C41" s="140"/>
      <c r="D41" s="140"/>
      <c r="I41" s="114" t="s">
        <v>96</v>
      </c>
      <c r="J41" s="135">
        <f ca="1">SUMIF($I$11:$N$34,I41,$K$11:$K$33)</f>
        <v>12</v>
      </c>
      <c r="K41" s="215"/>
      <c r="L41" s="368">
        <f ca="1">SUMIF($I$11:$N$34,I41,$M$11:$M$34)</f>
        <v>12</v>
      </c>
      <c r="M41" s="384"/>
      <c r="N41" s="121"/>
      <c r="O41" s="121"/>
      <c r="P41" s="121"/>
      <c r="Q41" s="121"/>
      <c r="R41" s="121"/>
    </row>
    <row r="42" spans="1:19" s="120" customFormat="1" ht="20.25" customHeight="1" x14ac:dyDescent="0.2">
      <c r="C42" s="140"/>
      <c r="D42" s="140"/>
      <c r="I42" s="116" t="s">
        <v>137</v>
      </c>
      <c r="J42" s="135">
        <f ca="1">SUMIF($I$11:$N$34,I42,$K$11:$K$34)</f>
        <v>22</v>
      </c>
      <c r="K42" s="215"/>
      <c r="L42" s="368">
        <f ca="1">SUMIF($I$11:$N$34,I42,$M$11:$M$34)</f>
        <v>0</v>
      </c>
      <c r="M42" s="384"/>
      <c r="N42" s="121"/>
      <c r="O42" s="121"/>
      <c r="P42" s="121"/>
      <c r="Q42" s="121"/>
      <c r="R42" s="121"/>
    </row>
    <row r="43" spans="1:19" ht="15" customHeight="1" x14ac:dyDescent="0.2">
      <c r="A43" s="120"/>
      <c r="B43" s="120"/>
      <c r="C43" s="140"/>
      <c r="D43" s="140"/>
      <c r="E43" s="120"/>
      <c r="F43" s="120"/>
      <c r="G43" s="120"/>
      <c r="H43" s="120"/>
      <c r="I43" s="116"/>
      <c r="J43" s="135">
        <f ca="1">SUMIF($I$11:$N$33,I44,$K$11:$K$33)</f>
        <v>0</v>
      </c>
      <c r="L43" s="368">
        <f ca="1">SUMIF($I$11:$N$33,I44,$M$11:$M$33)</f>
        <v>0</v>
      </c>
    </row>
    <row r="44" spans="1:19" ht="25.5" customHeight="1" x14ac:dyDescent="0.2">
      <c r="C44" s="140"/>
      <c r="D44" s="140"/>
      <c r="I44" s="675"/>
      <c r="J44" s="138"/>
      <c r="L44" s="135">
        <f ca="1">SUM(J39:M43)</f>
        <v>106</v>
      </c>
    </row>
    <row r="45" spans="1:19" ht="15" customHeight="1" x14ac:dyDescent="0.2"/>
    <row r="46" spans="1:19" ht="15" customHeight="1" x14ac:dyDescent="0.2"/>
    <row r="47" spans="1:19" ht="15" customHeight="1" x14ac:dyDescent="0.2"/>
    <row r="48" spans="1:1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</sheetData>
  <autoFilter ref="A9:I34">
    <filterColumn colId="4" showButton="0"/>
    <filterColumn colId="6" showButton="0"/>
  </autoFilter>
  <mergeCells count="13">
    <mergeCell ref="I9:I10"/>
    <mergeCell ref="J29:J30"/>
    <mergeCell ref="J33:J34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40:I43">
      <formula1>$I$11:$I$34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O27"/>
  <sheetViews>
    <sheetView workbookViewId="0">
      <selection activeCell="C39" sqref="C39"/>
    </sheetView>
  </sheetViews>
  <sheetFormatPr baseColWidth="10" defaultColWidth="11.42578125" defaultRowHeight="12.75" x14ac:dyDescent="0.2"/>
  <cols>
    <col min="1" max="1" width="11.42578125" style="91"/>
    <col min="2" max="2" width="6.42578125" style="91" customWidth="1"/>
    <col min="3" max="3" width="39.5703125" style="91" customWidth="1"/>
    <col min="4" max="4" width="67.42578125" style="91" customWidth="1"/>
    <col min="5" max="8" width="7.140625" style="91" customWidth="1"/>
    <col min="9" max="9" width="26.42578125" style="91" customWidth="1"/>
    <col min="10" max="10" width="9.7109375" style="91" customWidth="1"/>
    <col min="11" max="11" width="2.140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</row>
    <row r="6" spans="1:15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</row>
    <row r="7" spans="1:15" s="120" customFormat="1" ht="13.5" thickBot="1" x14ac:dyDescent="0.25">
      <c r="A7" s="333" t="s">
        <v>34</v>
      </c>
      <c r="B7" s="343"/>
      <c r="C7" s="343"/>
      <c r="D7" s="1250" t="s">
        <v>429</v>
      </c>
      <c r="E7" s="1250"/>
      <c r="F7" s="1250"/>
      <c r="G7" s="1250"/>
      <c r="H7" s="1250"/>
      <c r="I7" s="335"/>
    </row>
    <row r="8" spans="1:15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K8" s="201"/>
      <c r="L8" s="201"/>
      <c r="M8" s="201"/>
      <c r="N8" s="201"/>
    </row>
    <row r="9" spans="1:15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89"/>
      <c r="L9" s="89"/>
      <c r="M9" s="89"/>
      <c r="N9" s="89"/>
    </row>
    <row r="10" spans="1:15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36"/>
      <c r="L10" s="136"/>
      <c r="M10" s="136"/>
      <c r="N10" s="136"/>
      <c r="O10" s="162"/>
    </row>
    <row r="11" spans="1:15" s="183" customFormat="1" ht="4.5" customHeight="1" x14ac:dyDescent="0.2">
      <c r="A11" s="106"/>
      <c r="B11" s="106"/>
      <c r="C11" s="106"/>
      <c r="D11" s="106"/>
      <c r="E11" s="196"/>
      <c r="F11" s="196"/>
      <c r="G11" s="196"/>
      <c r="H11" s="196"/>
      <c r="I11" s="106" t="s">
        <v>22</v>
      </c>
      <c r="J11" s="1"/>
      <c r="K11" s="187">
        <v>0</v>
      </c>
      <c r="L11" s="187">
        <v>0</v>
      </c>
      <c r="M11" s="187">
        <v>0</v>
      </c>
      <c r="N11" s="187">
        <v>0</v>
      </c>
      <c r="O11" s="192"/>
    </row>
    <row r="12" spans="1:15" s="164" customFormat="1" ht="15.75" x14ac:dyDescent="0.2">
      <c r="A12" s="321" t="s">
        <v>29</v>
      </c>
      <c r="B12" s="321" t="s">
        <v>42</v>
      </c>
      <c r="C12" s="321" t="s">
        <v>430</v>
      </c>
      <c r="D12" s="676" t="s">
        <v>301</v>
      </c>
      <c r="E12" s="280">
        <v>4</v>
      </c>
      <c r="F12" s="281"/>
      <c r="G12" s="280">
        <v>4</v>
      </c>
      <c r="H12" s="280"/>
      <c r="I12" s="677" t="s">
        <v>96</v>
      </c>
      <c r="J12" s="363"/>
      <c r="K12" s="626">
        <f>E12</f>
        <v>4</v>
      </c>
      <c r="L12" s="626">
        <f t="shared" ref="L12:N14" si="0">F12</f>
        <v>0</v>
      </c>
      <c r="M12" s="626">
        <f t="shared" si="0"/>
        <v>4</v>
      </c>
      <c r="N12" s="626">
        <f t="shared" si="0"/>
        <v>0</v>
      </c>
      <c r="O12" s="634"/>
    </row>
    <row r="13" spans="1:15" s="164" customFormat="1" ht="15.75" x14ac:dyDescent="0.2">
      <c r="A13" s="321" t="s">
        <v>29</v>
      </c>
      <c r="B13" s="321" t="s">
        <v>43</v>
      </c>
      <c r="C13" s="321" t="s">
        <v>430</v>
      </c>
      <c r="D13" s="676" t="s">
        <v>301</v>
      </c>
      <c r="E13" s="280">
        <v>4</v>
      </c>
      <c r="F13" s="281"/>
      <c r="G13" s="280">
        <v>4</v>
      </c>
      <c r="H13" s="280"/>
      <c r="I13" s="677" t="s">
        <v>96</v>
      </c>
      <c r="J13" s="363"/>
      <c r="K13" s="626">
        <f>E13</f>
        <v>4</v>
      </c>
      <c r="L13" s="626">
        <f t="shared" si="0"/>
        <v>0</v>
      </c>
      <c r="M13" s="626">
        <f t="shared" si="0"/>
        <v>4</v>
      </c>
      <c r="N13" s="626">
        <f t="shared" si="0"/>
        <v>0</v>
      </c>
      <c r="O13" s="634"/>
    </row>
    <row r="14" spans="1:15" s="164" customFormat="1" ht="15.75" x14ac:dyDescent="0.2">
      <c r="A14" s="321" t="s">
        <v>29</v>
      </c>
      <c r="B14" s="321" t="s">
        <v>44</v>
      </c>
      <c r="C14" s="321" t="s">
        <v>430</v>
      </c>
      <c r="D14" s="676" t="s">
        <v>301</v>
      </c>
      <c r="E14" s="280">
        <v>4</v>
      </c>
      <c r="F14" s="281"/>
      <c r="G14" s="280">
        <v>4</v>
      </c>
      <c r="H14" s="280"/>
      <c r="I14" s="677" t="s">
        <v>96</v>
      </c>
      <c r="J14" s="363"/>
      <c r="K14" s="626">
        <f>E14</f>
        <v>4</v>
      </c>
      <c r="L14" s="626">
        <f t="shared" si="0"/>
        <v>0</v>
      </c>
      <c r="M14" s="626">
        <f t="shared" si="0"/>
        <v>4</v>
      </c>
      <c r="N14" s="626">
        <f t="shared" si="0"/>
        <v>0</v>
      </c>
      <c r="O14" s="634"/>
    </row>
    <row r="15" spans="1:15" s="360" customFormat="1" ht="15" x14ac:dyDescent="0.2">
      <c r="A15" s="165"/>
      <c r="B15" s="165"/>
      <c r="C15" s="165"/>
      <c r="D15" s="164"/>
      <c r="E15" s="165"/>
      <c r="F15" s="164"/>
      <c r="G15" s="165"/>
      <c r="H15" s="164"/>
      <c r="I15" s="383"/>
      <c r="J15" s="325"/>
      <c r="K15" s="304"/>
      <c r="L15" s="304"/>
      <c r="M15" s="304"/>
      <c r="N15" s="304"/>
    </row>
    <row r="16" spans="1:15" s="164" customFormat="1" ht="15.75" x14ac:dyDescent="0.2">
      <c r="D16" s="380" t="s">
        <v>425</v>
      </c>
      <c r="E16" s="381">
        <f>SUM(E12:E14)</f>
        <v>12</v>
      </c>
      <c r="F16" s="381"/>
      <c r="G16" s="381">
        <f>SUM(G12:G14)</f>
        <v>12</v>
      </c>
      <c r="H16" s="381"/>
      <c r="I16" s="382">
        <f>+SUM(E16:G16)</f>
        <v>24</v>
      </c>
      <c r="J16" s="206"/>
      <c r="K16" s="206"/>
      <c r="L16" s="206"/>
      <c r="M16" s="206"/>
      <c r="N16" s="206"/>
    </row>
    <row r="17" spans="4:14" s="360" customFormat="1" ht="15" x14ac:dyDescent="0.2">
      <c r="D17" s="388" t="s">
        <v>330</v>
      </c>
      <c r="E17" s="297">
        <v>12</v>
      </c>
      <c r="F17" s="298"/>
      <c r="G17" s="297">
        <v>12</v>
      </c>
      <c r="H17" s="298"/>
      <c r="I17" s="299">
        <f>E17+G17</f>
        <v>24</v>
      </c>
      <c r="J17" s="325"/>
      <c r="K17" s="325"/>
      <c r="L17" s="325"/>
      <c r="M17" s="325"/>
      <c r="N17" s="325"/>
    </row>
    <row r="18" spans="4:14" ht="21" customHeight="1" x14ac:dyDescent="0.2">
      <c r="D18" s="313"/>
      <c r="E18" s="138"/>
      <c r="F18" s="121"/>
      <c r="G18" s="138"/>
      <c r="H18" s="121"/>
      <c r="I18" s="308"/>
      <c r="J18" s="220"/>
      <c r="K18" s="220"/>
      <c r="L18"/>
      <c r="M18"/>
      <c r="N18"/>
    </row>
    <row r="19" spans="4:14" ht="29.25" customHeight="1" x14ac:dyDescent="0.2">
      <c r="I19" s="122" t="s">
        <v>141</v>
      </c>
      <c r="J19" s="16" t="s">
        <v>113</v>
      </c>
      <c r="L19" s="16" t="s">
        <v>114</v>
      </c>
      <c r="M19" s="1"/>
      <c r="N19"/>
    </row>
    <row r="20" spans="4:14" s="120" customFormat="1" ht="16.5" customHeight="1" x14ac:dyDescent="0.2">
      <c r="I20" s="116" t="s">
        <v>96</v>
      </c>
      <c r="J20" s="16">
        <f ca="1">SUMIF($I$11:$N$14,$I20,K$11:K$14)</f>
        <v>12</v>
      </c>
      <c r="L20" s="16">
        <f ca="1">SUMIF($I$11:$N$14,$I20,M$11:M$14)</f>
        <v>12</v>
      </c>
      <c r="M20" s="1"/>
      <c r="N20" s="3"/>
    </row>
    <row r="21" spans="4:14" ht="19.5" customHeight="1" x14ac:dyDescent="0.2">
      <c r="I21" s="116" t="s">
        <v>22</v>
      </c>
      <c r="J21" s="16"/>
      <c r="L21" s="16"/>
      <c r="M21" s="1"/>
      <c r="N21"/>
    </row>
    <row r="22" spans="4:14" ht="15" x14ac:dyDescent="0.2">
      <c r="I22" s="127"/>
      <c r="J22" s="212"/>
      <c r="L22" s="212"/>
      <c r="M22" s="1"/>
      <c r="N22"/>
    </row>
    <row r="23" spans="4:14" s="120" customFormat="1" ht="15" x14ac:dyDescent="0.2">
      <c r="I23" s="127"/>
      <c r="J23" s="212"/>
      <c r="K23" s="212"/>
      <c r="L23" s="152">
        <f ca="1">SUM(J20:L21)</f>
        <v>24</v>
      </c>
      <c r="M23" s="3"/>
      <c r="N23" s="3"/>
    </row>
    <row r="24" spans="4:14" ht="14.25" x14ac:dyDescent="0.2">
      <c r="I24" s="149"/>
      <c r="J24" s="176"/>
      <c r="K24" s="176"/>
      <c r="L24" s="176"/>
      <c r="M24"/>
      <c r="N24"/>
    </row>
    <row r="25" spans="4:14" x14ac:dyDescent="0.2">
      <c r="J25"/>
      <c r="K25"/>
      <c r="L25"/>
      <c r="M25"/>
      <c r="N25"/>
    </row>
    <row r="26" spans="4:14" x14ac:dyDescent="0.2">
      <c r="J26"/>
      <c r="K26"/>
      <c r="L26"/>
      <c r="M26"/>
      <c r="N26"/>
    </row>
    <row r="27" spans="4:14" x14ac:dyDescent="0.2">
      <c r="J27"/>
      <c r="K27"/>
      <c r="L27"/>
      <c r="M27"/>
      <c r="N27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0:I23">
      <formula1>$I$11:$I$14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4"/>
  <sheetViews>
    <sheetView workbookViewId="0">
      <selection activeCell="J25" sqref="J25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33.5703125" style="91" customWidth="1"/>
    <col min="4" max="4" width="41.7109375" style="91" customWidth="1"/>
    <col min="5" max="8" width="7.140625" style="91" customWidth="1"/>
    <col min="9" max="9" width="37.140625" style="91" customWidth="1"/>
    <col min="10" max="10" width="11" style="94" customWidth="1"/>
    <col min="11" max="11" width="1.28515625" style="94" customWidth="1"/>
    <col min="12" max="16" width="11.42578125" style="246"/>
    <col min="17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609"/>
      <c r="K5" s="609"/>
      <c r="L5" s="245"/>
      <c r="M5" s="245"/>
      <c r="N5" s="245"/>
      <c r="O5" s="245"/>
    </row>
    <row r="6" spans="1:16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609"/>
      <c r="K6" s="609"/>
      <c r="L6" s="245"/>
      <c r="M6" s="245"/>
      <c r="N6" s="245"/>
      <c r="O6" s="245"/>
    </row>
    <row r="7" spans="1:16" s="120" customFormat="1" ht="13.5" thickBot="1" x14ac:dyDescent="0.25">
      <c r="A7" s="333" t="s">
        <v>34</v>
      </c>
      <c r="B7" s="334"/>
      <c r="C7" s="334"/>
      <c r="D7" s="1250" t="s">
        <v>67</v>
      </c>
      <c r="E7" s="1250"/>
      <c r="F7" s="1250"/>
      <c r="G7" s="1250"/>
      <c r="H7" s="1250"/>
      <c r="I7" s="335" t="s">
        <v>431</v>
      </c>
      <c r="J7" s="1"/>
      <c r="K7" s="129"/>
      <c r="L7" s="142"/>
      <c r="M7" s="142"/>
      <c r="N7" s="142"/>
      <c r="O7" s="142"/>
      <c r="P7" s="259"/>
    </row>
    <row r="8" spans="1:16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J8" s="1"/>
      <c r="K8" s="162"/>
      <c r="L8" s="129"/>
      <c r="M8" s="129"/>
      <c r="N8" s="129"/>
      <c r="O8" s="129"/>
      <c r="P8" s="260"/>
    </row>
    <row r="9" spans="1:16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62"/>
      <c r="L9" s="129"/>
      <c r="M9" s="129"/>
      <c r="N9" s="129"/>
      <c r="O9" s="129"/>
      <c r="P9" s="260"/>
    </row>
    <row r="10" spans="1:16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62"/>
      <c r="L10" s="129"/>
      <c r="M10" s="129"/>
      <c r="N10" s="129"/>
      <c r="O10" s="129"/>
      <c r="P10" s="612"/>
    </row>
    <row r="11" spans="1:16" s="183" customFormat="1" ht="16.5" customHeight="1" x14ac:dyDescent="0.2">
      <c r="A11" s="106" t="s">
        <v>192</v>
      </c>
      <c r="B11" s="106" t="s">
        <v>192</v>
      </c>
      <c r="C11" s="106" t="s">
        <v>192</v>
      </c>
      <c r="D11" s="106" t="s">
        <v>192</v>
      </c>
      <c r="E11" s="189" t="s">
        <v>22</v>
      </c>
      <c r="F11" s="188" t="s">
        <v>192</v>
      </c>
      <c r="G11" s="188" t="s">
        <v>192</v>
      </c>
      <c r="H11" s="188" t="s">
        <v>192</v>
      </c>
      <c r="I11" s="106" t="s">
        <v>192</v>
      </c>
      <c r="J11" s="182"/>
      <c r="K11" s="192"/>
      <c r="L11" s="187">
        <v>0</v>
      </c>
      <c r="M11" s="187">
        <v>0</v>
      </c>
      <c r="N11" s="187">
        <v>0</v>
      </c>
      <c r="O11" s="187">
        <v>0</v>
      </c>
      <c r="P11" s="182"/>
    </row>
    <row r="12" spans="1:16" s="164" customFormat="1" ht="15" x14ac:dyDescent="0.2">
      <c r="A12" s="118" t="s">
        <v>18</v>
      </c>
      <c r="B12" s="118"/>
      <c r="C12" s="118" t="s">
        <v>55</v>
      </c>
      <c r="D12" s="117" t="s">
        <v>432</v>
      </c>
      <c r="E12" s="113">
        <v>2</v>
      </c>
      <c r="F12" s="117"/>
      <c r="G12" s="118"/>
      <c r="H12" s="117"/>
      <c r="I12" s="678" t="s">
        <v>109</v>
      </c>
      <c r="J12" s="304"/>
      <c r="K12" s="635"/>
      <c r="L12" s="358">
        <f t="shared" ref="L12:O19" si="0">E12</f>
        <v>2</v>
      </c>
      <c r="M12" s="358">
        <f t="shared" si="0"/>
        <v>0</v>
      </c>
      <c r="N12" s="358">
        <f t="shared" si="0"/>
        <v>0</v>
      </c>
      <c r="O12" s="358">
        <f t="shared" si="0"/>
        <v>0</v>
      </c>
      <c r="P12" s="206"/>
    </row>
    <row r="13" spans="1:16" s="164" customFormat="1" ht="15" x14ac:dyDescent="0.2">
      <c r="A13" s="118" t="s">
        <v>18</v>
      </c>
      <c r="B13" s="118"/>
      <c r="C13" s="118" t="s">
        <v>55</v>
      </c>
      <c r="D13" s="679" t="s">
        <v>433</v>
      </c>
      <c r="E13" s="113"/>
      <c r="F13" s="117"/>
      <c r="G13" s="118">
        <v>2</v>
      </c>
      <c r="H13" s="117"/>
      <c r="I13" s="678" t="s">
        <v>109</v>
      </c>
      <c r="J13" s="304"/>
      <c r="K13" s="635"/>
      <c r="L13" s="358">
        <v>0</v>
      </c>
      <c r="M13" s="358">
        <v>0</v>
      </c>
      <c r="N13" s="358">
        <v>2</v>
      </c>
      <c r="O13" s="358">
        <v>0</v>
      </c>
      <c r="P13" s="206"/>
    </row>
    <row r="14" spans="1:16" s="164" customFormat="1" ht="15.75" x14ac:dyDescent="0.2">
      <c r="A14" s="680" t="s">
        <v>61</v>
      </c>
      <c r="B14" s="680" t="s">
        <v>42</v>
      </c>
      <c r="C14" s="681" t="s">
        <v>55</v>
      </c>
      <c r="D14" s="679" t="s">
        <v>302</v>
      </c>
      <c r="E14" s="681">
        <v>2</v>
      </c>
      <c r="F14" s="679"/>
      <c r="G14" s="682"/>
      <c r="H14" s="679"/>
      <c r="I14" s="683" t="s">
        <v>109</v>
      </c>
      <c r="J14" s="635"/>
      <c r="K14" s="684"/>
      <c r="L14" s="358">
        <f t="shared" si="0"/>
        <v>2</v>
      </c>
      <c r="M14" s="358">
        <f t="shared" si="0"/>
        <v>0</v>
      </c>
      <c r="N14" s="358">
        <f t="shared" si="0"/>
        <v>0</v>
      </c>
      <c r="O14" s="358">
        <f t="shared" si="0"/>
        <v>0</v>
      </c>
      <c r="P14" s="206"/>
    </row>
    <row r="15" spans="1:16" s="164" customFormat="1" ht="15.75" x14ac:dyDescent="0.2">
      <c r="A15" s="680" t="s">
        <v>61</v>
      </c>
      <c r="B15" s="680" t="s">
        <v>43</v>
      </c>
      <c r="C15" s="681" t="s">
        <v>55</v>
      </c>
      <c r="D15" s="679" t="s">
        <v>302</v>
      </c>
      <c r="E15" s="681">
        <v>2</v>
      </c>
      <c r="F15" s="679"/>
      <c r="G15" s="682"/>
      <c r="H15" s="679"/>
      <c r="I15" s="683" t="s">
        <v>109</v>
      </c>
      <c r="J15" s="684"/>
      <c r="K15" s="635"/>
      <c r="L15" s="358">
        <f t="shared" si="0"/>
        <v>2</v>
      </c>
      <c r="M15" s="358">
        <f t="shared" si="0"/>
        <v>0</v>
      </c>
      <c r="N15" s="358">
        <f t="shared" si="0"/>
        <v>0</v>
      </c>
      <c r="O15" s="358">
        <f t="shared" si="0"/>
        <v>0</v>
      </c>
      <c r="P15" s="206"/>
    </row>
    <row r="16" spans="1:16" s="164" customFormat="1" ht="15.75" x14ac:dyDescent="0.2">
      <c r="A16" s="680" t="s">
        <v>61</v>
      </c>
      <c r="B16" s="680" t="s">
        <v>44</v>
      </c>
      <c r="C16" s="681" t="s">
        <v>55</v>
      </c>
      <c r="D16" s="679" t="s">
        <v>302</v>
      </c>
      <c r="E16" s="681">
        <v>2</v>
      </c>
      <c r="F16" s="679"/>
      <c r="G16" s="682"/>
      <c r="H16" s="679"/>
      <c r="I16" s="683" t="s">
        <v>320</v>
      </c>
      <c r="J16" s="684"/>
      <c r="K16" s="635"/>
      <c r="L16" s="358">
        <f t="shared" si="0"/>
        <v>2</v>
      </c>
      <c r="M16" s="358">
        <f t="shared" si="0"/>
        <v>0</v>
      </c>
      <c r="N16" s="358">
        <f t="shared" si="0"/>
        <v>0</v>
      </c>
      <c r="O16" s="358">
        <f t="shared" si="0"/>
        <v>0</v>
      </c>
      <c r="P16" s="206"/>
    </row>
    <row r="17" spans="1:17" s="164" customFormat="1" ht="15" x14ac:dyDescent="0.2">
      <c r="A17" s="681" t="s">
        <v>62</v>
      </c>
      <c r="B17" s="681" t="s">
        <v>42</v>
      </c>
      <c r="C17" s="681" t="s">
        <v>55</v>
      </c>
      <c r="D17" s="679" t="s">
        <v>67</v>
      </c>
      <c r="E17" s="681">
        <v>4</v>
      </c>
      <c r="F17" s="679"/>
      <c r="G17" s="679"/>
      <c r="H17" s="679"/>
      <c r="I17" s="683" t="s">
        <v>109</v>
      </c>
      <c r="J17" s="304"/>
      <c r="K17" s="635"/>
      <c r="L17" s="358">
        <f t="shared" si="0"/>
        <v>4</v>
      </c>
      <c r="M17" s="358">
        <f t="shared" si="0"/>
        <v>0</v>
      </c>
      <c r="N17" s="358">
        <f t="shared" si="0"/>
        <v>0</v>
      </c>
      <c r="O17" s="358">
        <f t="shared" si="0"/>
        <v>0</v>
      </c>
      <c r="P17" s="206"/>
    </row>
    <row r="18" spans="1:17" s="164" customFormat="1" ht="15" x14ac:dyDescent="0.2">
      <c r="A18" s="113" t="s">
        <v>62</v>
      </c>
      <c r="B18" s="113" t="s">
        <v>43</v>
      </c>
      <c r="C18" s="113" t="s">
        <v>55</v>
      </c>
      <c r="D18" s="111" t="s">
        <v>67</v>
      </c>
      <c r="E18" s="113">
        <v>4</v>
      </c>
      <c r="F18" s="111"/>
      <c r="G18" s="111"/>
      <c r="H18" s="111"/>
      <c r="I18" s="678" t="s">
        <v>295</v>
      </c>
      <c r="J18" s="652"/>
      <c r="K18" s="635"/>
      <c r="L18" s="358">
        <f t="shared" si="0"/>
        <v>4</v>
      </c>
      <c r="M18" s="358">
        <f t="shared" si="0"/>
        <v>0</v>
      </c>
      <c r="N18" s="358">
        <f t="shared" si="0"/>
        <v>0</v>
      </c>
      <c r="O18" s="358">
        <f t="shared" si="0"/>
        <v>0</v>
      </c>
      <c r="P18" s="206"/>
    </row>
    <row r="19" spans="1:17" s="164" customFormat="1" ht="15" x14ac:dyDescent="0.2">
      <c r="A19" s="113" t="s">
        <v>62</v>
      </c>
      <c r="B19" s="113" t="s">
        <v>44</v>
      </c>
      <c r="C19" s="113" t="s">
        <v>55</v>
      </c>
      <c r="D19" s="111" t="s">
        <v>67</v>
      </c>
      <c r="E19" s="113">
        <v>4</v>
      </c>
      <c r="F19" s="111"/>
      <c r="G19" s="111"/>
      <c r="H19" s="111"/>
      <c r="I19" s="678" t="s">
        <v>434</v>
      </c>
      <c r="J19" s="652"/>
      <c r="K19" s="635"/>
      <c r="L19" s="358">
        <f t="shared" si="0"/>
        <v>4</v>
      </c>
      <c r="M19" s="358">
        <f t="shared" si="0"/>
        <v>0</v>
      </c>
      <c r="N19" s="358">
        <f t="shared" si="0"/>
        <v>0</v>
      </c>
      <c r="O19" s="358">
        <f t="shared" si="0"/>
        <v>0</v>
      </c>
      <c r="P19" s="206"/>
    </row>
    <row r="20" spans="1:17" s="120" customFormat="1" ht="15.75" x14ac:dyDescent="0.2">
      <c r="A20" s="354" t="s">
        <v>13</v>
      </c>
      <c r="B20" s="354"/>
      <c r="C20" s="113" t="s">
        <v>55</v>
      </c>
      <c r="D20" s="623" t="s">
        <v>435</v>
      </c>
      <c r="E20" s="117"/>
      <c r="F20" s="117"/>
      <c r="G20" s="118">
        <v>2</v>
      </c>
      <c r="H20" s="117"/>
      <c r="I20" s="683" t="s">
        <v>109</v>
      </c>
      <c r="J20" s="8"/>
      <c r="K20" s="187"/>
      <c r="L20" s="358">
        <v>0</v>
      </c>
      <c r="M20" s="187">
        <v>0</v>
      </c>
      <c r="N20" s="358">
        <v>2</v>
      </c>
      <c r="O20" s="626">
        <v>0</v>
      </c>
      <c r="P20" s="8"/>
      <c r="Q20" s="121"/>
    </row>
    <row r="21" spans="1:17" s="120" customFormat="1" ht="21.95" customHeight="1" x14ac:dyDescent="0.2">
      <c r="D21" s="329" t="s">
        <v>425</v>
      </c>
      <c r="E21" s="330">
        <f>+SUM(E12:E19)</f>
        <v>20</v>
      </c>
      <c r="F21" s="331"/>
      <c r="G21" s="330">
        <f>+SUM(G12:G19)</f>
        <v>2</v>
      </c>
      <c r="H21" s="331"/>
      <c r="I21" s="332">
        <f>+SUM(E21:G21)</f>
        <v>22</v>
      </c>
      <c r="J21" s="611"/>
      <c r="K21" s="136"/>
      <c r="L21" s="8"/>
      <c r="M21" s="8"/>
      <c r="N21" s="8"/>
      <c r="O21" s="8"/>
      <c r="P21" s="8"/>
      <c r="Q21" s="121"/>
    </row>
    <row r="22" spans="1:17" s="685" customFormat="1" ht="21.95" customHeight="1" x14ac:dyDescent="0.2">
      <c r="D22" s="328" t="s">
        <v>330</v>
      </c>
      <c r="E22" s="119">
        <v>26</v>
      </c>
      <c r="F22" s="209"/>
      <c r="G22" s="119">
        <v>7</v>
      </c>
      <c r="H22" s="209"/>
      <c r="I22" s="318">
        <v>39</v>
      </c>
      <c r="J22" s="686"/>
      <c r="K22" s="686"/>
      <c r="L22" s="585"/>
      <c r="M22" s="585"/>
      <c r="N22" s="585"/>
      <c r="O22" s="585"/>
      <c r="P22" s="585"/>
      <c r="Q22" s="687"/>
    </row>
    <row r="23" spans="1:17" ht="17.100000000000001" customHeight="1" x14ac:dyDescent="0.2">
      <c r="D23" s="312"/>
      <c r="E23" s="163"/>
      <c r="F23" s="110"/>
      <c r="G23" s="163"/>
      <c r="H23" s="110"/>
      <c r="I23" s="327"/>
      <c r="J23" s="220"/>
      <c r="K23" s="220"/>
      <c r="L23" s="245"/>
      <c r="M23" s="245"/>
      <c r="N23" s="245"/>
      <c r="O23" s="245"/>
      <c r="P23" s="245"/>
    </row>
    <row r="24" spans="1:17" s="144" customFormat="1" ht="18" x14ac:dyDescent="0.2">
      <c r="A24" s="91"/>
      <c r="D24" s="130"/>
      <c r="E24" s="94"/>
      <c r="F24" s="91"/>
      <c r="G24" s="94"/>
      <c r="H24" s="91"/>
      <c r="I24" s="326" t="s">
        <v>141</v>
      </c>
      <c r="J24" s="16" t="s">
        <v>190</v>
      </c>
      <c r="L24" s="261" t="s">
        <v>189</v>
      </c>
      <c r="M24" s="612"/>
      <c r="N24" s="262"/>
      <c r="O24" s="262"/>
      <c r="P24" s="262"/>
    </row>
    <row r="25" spans="1:17" s="120" customFormat="1" ht="18" customHeight="1" x14ac:dyDescent="0.2">
      <c r="I25" s="126" t="s">
        <v>320</v>
      </c>
      <c r="J25" s="610">
        <f ca="1">SUMIF($I$11:$O$19,$I25,L$11:L$19)</f>
        <v>2</v>
      </c>
      <c r="K25" s="94"/>
      <c r="L25" s="261">
        <f ca="1">SUMIF($I$11:$O$19,$I25,N$11:N$19)</f>
        <v>0</v>
      </c>
      <c r="M25" s="612"/>
      <c r="N25" s="244"/>
      <c r="O25" s="244"/>
      <c r="P25" s="244"/>
    </row>
    <row r="26" spans="1:17" s="120" customFormat="1" ht="17.25" customHeight="1" x14ac:dyDescent="0.2">
      <c r="I26" s="126" t="s">
        <v>109</v>
      </c>
      <c r="J26" s="610">
        <f ca="1">SUMIF($I$11:$O$19,$I26,L$11:L$19)</f>
        <v>10</v>
      </c>
      <c r="L26" s="261">
        <f ca="1">SUMIF($I$11:$O$20,$I26,N$11:N$20)</f>
        <v>4</v>
      </c>
      <c r="M26" s="612"/>
      <c r="N26" s="244"/>
      <c r="O26" s="244"/>
      <c r="P26" s="244"/>
    </row>
    <row r="27" spans="1:17" s="120" customFormat="1" ht="15" x14ac:dyDescent="0.2">
      <c r="I27" s="678" t="s">
        <v>434</v>
      </c>
      <c r="J27" s="610">
        <f ca="1">SUMIF($I$11:$O$19,$I27,L$11:L$19)</f>
        <v>4</v>
      </c>
      <c r="L27" s="261">
        <f ca="1">SUMIF($I$11:$O$19,$I27,N$11:N$19)</f>
        <v>0</v>
      </c>
      <c r="M27" s="612"/>
      <c r="N27" s="244"/>
      <c r="O27" s="244"/>
      <c r="P27" s="244"/>
    </row>
    <row r="28" spans="1:17" ht="18" customHeight="1" x14ac:dyDescent="0.2">
      <c r="I28" s="126" t="s">
        <v>295</v>
      </c>
      <c r="J28" s="610">
        <f ca="1">SUMIF($I$11:$O$19,$I28,L$11:L$19)</f>
        <v>4</v>
      </c>
      <c r="K28" s="120"/>
      <c r="L28" s="261">
        <f ca="1">SUMIF($I$11:$O$19,$I28,N$11:N$19)</f>
        <v>0</v>
      </c>
      <c r="M28" s="612"/>
      <c r="N28" s="245"/>
      <c r="O28" s="245"/>
      <c r="P28" s="245"/>
    </row>
    <row r="29" spans="1:17" x14ac:dyDescent="0.2">
      <c r="J29" s="504"/>
      <c r="L29" s="263"/>
      <c r="M29" s="245"/>
      <c r="N29" s="245"/>
      <c r="O29" s="245"/>
      <c r="P29" s="245"/>
    </row>
    <row r="30" spans="1:17" x14ac:dyDescent="0.2">
      <c r="J30" s="504"/>
      <c r="K30" s="504"/>
      <c r="L30" s="347">
        <f ca="1">SUM(J25:L28)</f>
        <v>24</v>
      </c>
      <c r="M30" s="245"/>
      <c r="N30" s="245"/>
      <c r="O30" s="245"/>
      <c r="P30" s="245"/>
    </row>
    <row r="31" spans="1:17" x14ac:dyDescent="0.2">
      <c r="J31" s="504"/>
      <c r="K31" s="504"/>
      <c r="L31" s="245"/>
      <c r="M31" s="245"/>
      <c r="N31" s="245"/>
      <c r="O31" s="245"/>
      <c r="P31" s="245"/>
    </row>
    <row r="32" spans="1:17" x14ac:dyDescent="0.2">
      <c r="J32" s="504"/>
      <c r="K32" s="504"/>
      <c r="L32" s="245"/>
      <c r="M32" s="245"/>
      <c r="N32" s="245"/>
      <c r="O32" s="245"/>
      <c r="P32" s="245"/>
    </row>
    <row r="33" spans="5:16" x14ac:dyDescent="0.2">
      <c r="J33" s="504"/>
      <c r="K33" s="504"/>
      <c r="L33" s="245"/>
      <c r="M33" s="245"/>
      <c r="N33" s="245"/>
      <c r="O33" s="245"/>
      <c r="P33" s="245"/>
    </row>
    <row r="34" spans="5:16" x14ac:dyDescent="0.2">
      <c r="J34" s="504"/>
      <c r="K34" s="504"/>
      <c r="L34" s="245"/>
      <c r="M34" s="245"/>
      <c r="N34" s="245"/>
      <c r="O34" s="245"/>
      <c r="P34" s="245"/>
    </row>
    <row r="35" spans="5:16" x14ac:dyDescent="0.2">
      <c r="J35" s="504"/>
      <c r="K35" s="504"/>
      <c r="L35" s="245"/>
      <c r="M35" s="245"/>
      <c r="N35" s="245"/>
      <c r="O35" s="245"/>
      <c r="P35" s="245"/>
    </row>
    <row r="44" spans="5:16" x14ac:dyDescent="0.2">
      <c r="E44" s="110" t="s">
        <v>22</v>
      </c>
    </row>
  </sheetData>
  <autoFilter ref="A9:I22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5:I26 I28:I29">
      <formula1>$I$11:$I$20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27"/>
  <sheetViews>
    <sheetView workbookViewId="0">
      <selection activeCell="G32" sqref="G32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0.42578125" style="91" customWidth="1"/>
    <col min="4" max="4" width="36.140625" style="91" customWidth="1"/>
    <col min="5" max="8" width="7.140625" style="91" customWidth="1"/>
    <col min="9" max="9" width="29.28515625" style="91" customWidth="1"/>
    <col min="10" max="10" width="9.42578125" style="91" customWidth="1"/>
    <col min="11" max="11" width="3" style="170" customWidth="1"/>
    <col min="12" max="12" width="9.28515625" style="211" customWidth="1"/>
    <col min="13" max="13" width="14.85546875" style="211" customWidth="1"/>
    <col min="14" max="15" width="11.42578125" style="170"/>
    <col min="16" max="16384" width="11.42578125" style="91"/>
  </cols>
  <sheetData>
    <row r="1" spans="1:16" x14ac:dyDescent="0.2">
      <c r="A1" s="91" t="s">
        <v>30</v>
      </c>
    </row>
    <row r="2" spans="1:16" x14ac:dyDescent="0.2">
      <c r="A2" s="91" t="s">
        <v>31</v>
      </c>
    </row>
    <row r="3" spans="1:16" x14ac:dyDescent="0.2">
      <c r="A3" s="91" t="s">
        <v>32</v>
      </c>
    </row>
    <row r="4" spans="1:16" ht="13.5" thickBot="1" x14ac:dyDescent="0.25"/>
    <row r="5" spans="1:16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110"/>
      <c r="N5" s="110"/>
    </row>
    <row r="6" spans="1:16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110"/>
      <c r="N6" s="110"/>
    </row>
    <row r="7" spans="1:16" s="120" customFormat="1" ht="13.5" thickBot="1" x14ac:dyDescent="0.25">
      <c r="A7" s="333" t="s">
        <v>34</v>
      </c>
      <c r="B7" s="334"/>
      <c r="C7" s="334"/>
      <c r="D7" s="1250" t="s">
        <v>195</v>
      </c>
      <c r="E7" s="1250"/>
      <c r="F7" s="1250"/>
      <c r="G7" s="1250"/>
      <c r="H7" s="1250"/>
      <c r="I7" s="335" t="s">
        <v>436</v>
      </c>
      <c r="J7" s="137"/>
      <c r="K7" s="124"/>
      <c r="L7" s="688"/>
      <c r="M7" s="688"/>
      <c r="N7" s="137"/>
      <c r="O7" s="137"/>
    </row>
    <row r="8" spans="1:16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J8" s="162"/>
      <c r="K8" s="201"/>
      <c r="L8" s="255"/>
      <c r="M8" s="255"/>
      <c r="N8" s="162"/>
      <c r="O8" s="162"/>
      <c r="P8" s="147"/>
    </row>
    <row r="9" spans="1:16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29"/>
      <c r="K9" s="89"/>
      <c r="L9" s="689"/>
      <c r="M9" s="689"/>
      <c r="N9" s="129"/>
      <c r="O9" s="129"/>
      <c r="P9" s="151"/>
    </row>
    <row r="10" spans="1:16" s="109" customFormat="1" ht="20.25" customHeight="1" x14ac:dyDescent="0.2">
      <c r="A10" s="1262"/>
      <c r="B10" s="1263"/>
      <c r="C10" s="1263"/>
      <c r="D10" s="1263"/>
      <c r="E10" s="348" t="s">
        <v>40</v>
      </c>
      <c r="F10" s="348" t="s">
        <v>45</v>
      </c>
      <c r="G10" s="348" t="s">
        <v>41</v>
      </c>
      <c r="H10" s="348" t="s">
        <v>45</v>
      </c>
      <c r="I10" s="1261"/>
      <c r="J10" s="89"/>
      <c r="K10" s="89"/>
      <c r="L10" s="689"/>
      <c r="M10" s="689"/>
      <c r="N10" s="89"/>
      <c r="O10" s="89"/>
      <c r="P10" s="89"/>
    </row>
    <row r="11" spans="1:16" s="192" customFormat="1" ht="14.25" x14ac:dyDescent="0.2">
      <c r="A11" s="690" t="s">
        <v>11</v>
      </c>
      <c r="B11" s="691"/>
      <c r="C11" s="692" t="s">
        <v>10</v>
      </c>
      <c r="D11" s="693" t="s">
        <v>10</v>
      </c>
      <c r="E11" s="694">
        <v>2</v>
      </c>
      <c r="F11" s="695"/>
      <c r="G11" s="695">
        <v>2</v>
      </c>
      <c r="H11" s="696"/>
      <c r="I11" s="114" t="s">
        <v>328</v>
      </c>
      <c r="J11" s="191"/>
      <c r="K11" s="191">
        <f t="shared" ref="K11:N11" si="0">+E11</f>
        <v>2</v>
      </c>
      <c r="L11" s="191">
        <f t="shared" si="0"/>
        <v>0</v>
      </c>
      <c r="M11" s="191">
        <f t="shared" si="0"/>
        <v>2</v>
      </c>
      <c r="N11" s="191">
        <f t="shared" si="0"/>
        <v>0</v>
      </c>
      <c r="O11" s="608"/>
      <c r="P11" s="608"/>
    </row>
    <row r="12" spans="1:16" s="192" customFormat="1" ht="14.25" x14ac:dyDescent="0.2">
      <c r="A12" s="697" t="s">
        <v>437</v>
      </c>
      <c r="B12" s="119" t="s">
        <v>42</v>
      </c>
      <c r="C12" s="692" t="s">
        <v>10</v>
      </c>
      <c r="D12" s="698" t="s">
        <v>337</v>
      </c>
      <c r="E12" s="694">
        <v>2</v>
      </c>
      <c r="F12" s="694"/>
      <c r="G12" s="694"/>
      <c r="H12" s="209"/>
      <c r="I12" s="114" t="s">
        <v>328</v>
      </c>
      <c r="J12" s="191"/>
      <c r="K12" s="191">
        <v>2</v>
      </c>
      <c r="L12" s="191"/>
      <c r="M12" s="191"/>
      <c r="N12" s="191"/>
      <c r="O12" s="608"/>
      <c r="P12" s="608"/>
    </row>
    <row r="13" spans="1:16" s="192" customFormat="1" ht="14.25" x14ac:dyDescent="0.2">
      <c r="A13" s="697" t="s">
        <v>438</v>
      </c>
      <c r="B13" s="119" t="s">
        <v>43</v>
      </c>
      <c r="C13" s="692" t="s">
        <v>10</v>
      </c>
      <c r="D13" s="698" t="s">
        <v>337</v>
      </c>
      <c r="E13" s="694">
        <v>2</v>
      </c>
      <c r="F13" s="694"/>
      <c r="G13" s="694"/>
      <c r="H13" s="209"/>
      <c r="I13" s="114" t="s">
        <v>328</v>
      </c>
      <c r="J13" s="191"/>
      <c r="K13" s="191">
        <v>2</v>
      </c>
      <c r="L13" s="191"/>
      <c r="M13" s="191"/>
      <c r="N13" s="191"/>
      <c r="O13" s="608"/>
      <c r="P13" s="608"/>
    </row>
    <row r="14" spans="1:16" s="120" customFormat="1" ht="14.25" x14ac:dyDescent="0.2">
      <c r="A14" s="699" t="s">
        <v>439</v>
      </c>
      <c r="B14" s="700" t="s">
        <v>44</v>
      </c>
      <c r="C14" s="692" t="s">
        <v>10</v>
      </c>
      <c r="D14" s="698" t="s">
        <v>337</v>
      </c>
      <c r="E14" s="401">
        <v>2</v>
      </c>
      <c r="F14" s="701"/>
      <c r="G14" s="702"/>
      <c r="H14" s="703"/>
      <c r="I14" s="114" t="s">
        <v>328</v>
      </c>
      <c r="J14" s="142"/>
      <c r="K14" s="191">
        <f t="shared" ref="K14:M15" si="1">+E14</f>
        <v>2</v>
      </c>
      <c r="L14" s="191">
        <f t="shared" si="1"/>
        <v>0</v>
      </c>
      <c r="M14" s="191">
        <f t="shared" si="1"/>
        <v>0</v>
      </c>
      <c r="N14" s="191"/>
      <c r="O14" s="194"/>
      <c r="P14" s="194"/>
    </row>
    <row r="15" spans="1:16" s="120" customFormat="1" ht="14.25" x14ac:dyDescent="0.2">
      <c r="A15" s="699" t="s">
        <v>20</v>
      </c>
      <c r="B15" s="699"/>
      <c r="C15" s="692" t="s">
        <v>10</v>
      </c>
      <c r="D15" s="698" t="s">
        <v>337</v>
      </c>
      <c r="E15" s="283"/>
      <c r="F15" s="282"/>
      <c r="G15" s="283">
        <v>2</v>
      </c>
      <c r="H15" s="704"/>
      <c r="I15" s="114" t="s">
        <v>328</v>
      </c>
      <c r="J15" s="142"/>
      <c r="K15" s="191">
        <f t="shared" si="1"/>
        <v>0</v>
      </c>
      <c r="L15" s="191">
        <f t="shared" si="1"/>
        <v>0</v>
      </c>
      <c r="M15" s="191">
        <f t="shared" si="1"/>
        <v>2</v>
      </c>
      <c r="N15" s="191"/>
      <c r="O15" s="194"/>
      <c r="P15" s="194"/>
    </row>
    <row r="16" spans="1:16" s="120" customFormat="1" ht="14.25" x14ac:dyDescent="0.2">
      <c r="A16" s="699" t="s">
        <v>177</v>
      </c>
      <c r="B16" s="699"/>
      <c r="C16" s="692" t="s">
        <v>10</v>
      </c>
      <c r="D16" s="698" t="s">
        <v>10</v>
      </c>
      <c r="E16" s="283">
        <v>4</v>
      </c>
      <c r="F16" s="282"/>
      <c r="G16" s="705"/>
      <c r="H16" s="704"/>
      <c r="I16" s="114" t="s">
        <v>328</v>
      </c>
      <c r="J16" s="142"/>
      <c r="K16" s="191">
        <v>4</v>
      </c>
      <c r="L16" s="191"/>
      <c r="M16" s="191"/>
      <c r="N16" s="191"/>
      <c r="O16" s="194"/>
      <c r="P16" s="194"/>
    </row>
    <row r="17" spans="1:16" s="120" customFormat="1" ht="14.25" x14ac:dyDescent="0.2">
      <c r="A17" s="699" t="s">
        <v>177</v>
      </c>
      <c r="B17" s="699"/>
      <c r="C17" s="692" t="s">
        <v>10</v>
      </c>
      <c r="D17" s="282" t="s">
        <v>440</v>
      </c>
      <c r="E17" s="283"/>
      <c r="F17" s="282"/>
      <c r="G17" s="283">
        <v>4</v>
      </c>
      <c r="H17" s="704"/>
      <c r="I17" s="114" t="s">
        <v>328</v>
      </c>
      <c r="J17" s="142"/>
      <c r="K17" s="191"/>
      <c r="L17" s="191"/>
      <c r="M17" s="191">
        <v>4</v>
      </c>
      <c r="N17" s="191"/>
      <c r="O17" s="194"/>
      <c r="P17" s="194"/>
    </row>
    <row r="18" spans="1:16" s="120" customFormat="1" ht="14.25" x14ac:dyDescent="0.2">
      <c r="A18" s="699"/>
      <c r="B18" s="699"/>
      <c r="C18" s="706"/>
      <c r="D18" s="282"/>
      <c r="E18" s="283"/>
      <c r="F18" s="282"/>
      <c r="G18" s="705"/>
      <c r="H18" s="704"/>
      <c r="I18" s="114"/>
      <c r="J18" s="142"/>
      <c r="K18" s="191"/>
      <c r="L18" s="191"/>
      <c r="M18" s="191"/>
      <c r="N18" s="191"/>
      <c r="O18" s="194"/>
      <c r="P18" s="194"/>
    </row>
    <row r="19" spans="1:16" s="120" customFormat="1" ht="11.25" customHeight="1" x14ac:dyDescent="0.2">
      <c r="A19" s="138"/>
      <c r="B19" s="121"/>
      <c r="C19" s="145"/>
      <c r="D19" s="148"/>
      <c r="E19" s="138"/>
      <c r="F19" s="121"/>
      <c r="G19" s="138"/>
      <c r="H19" s="121"/>
      <c r="J19" s="142"/>
      <c r="K19" s="142"/>
      <c r="L19" s="707"/>
      <c r="M19" s="707"/>
      <c r="N19" s="142"/>
      <c r="O19" s="194"/>
      <c r="P19" s="194"/>
    </row>
    <row r="20" spans="1:16" s="149" customFormat="1" ht="15" x14ac:dyDescent="0.25">
      <c r="C20" s="150"/>
      <c r="D20" s="386" t="s">
        <v>425</v>
      </c>
      <c r="E20" s="351">
        <f>SUM(E11:E18)</f>
        <v>12</v>
      </c>
      <c r="F20" s="352"/>
      <c r="G20" s="351">
        <f>+SUM(G11:G18)</f>
        <v>8</v>
      </c>
      <c r="H20" s="352"/>
      <c r="I20" s="353">
        <f>+E20+G20</f>
        <v>20</v>
      </c>
      <c r="J20" s="207"/>
      <c r="K20" s="207"/>
      <c r="L20" s="207"/>
      <c r="M20" s="207"/>
      <c r="N20" s="207"/>
      <c r="O20" s="256"/>
      <c r="P20" s="256"/>
    </row>
    <row r="21" spans="1:16" s="149" customFormat="1" ht="14.25" x14ac:dyDescent="0.2">
      <c r="C21" s="150"/>
      <c r="D21" s="708" t="s">
        <v>330</v>
      </c>
      <c r="E21" s="709">
        <v>10</v>
      </c>
      <c r="F21" s="710"/>
      <c r="G21" s="709">
        <v>14</v>
      </c>
      <c r="H21" s="710"/>
      <c r="I21" s="711">
        <f>E21+G21</f>
        <v>24</v>
      </c>
      <c r="J21" s="256"/>
      <c r="K21" s="256"/>
      <c r="L21" s="256"/>
      <c r="M21" s="256"/>
      <c r="N21" s="256"/>
      <c r="O21" s="256"/>
      <c r="P21" s="256"/>
    </row>
    <row r="22" spans="1:16" ht="21" customHeight="1" x14ac:dyDescent="0.2">
      <c r="C22" s="145"/>
      <c r="D22" s="313"/>
      <c r="E22" s="138"/>
      <c r="F22" s="121"/>
      <c r="G22" s="138"/>
      <c r="H22" s="121"/>
      <c r="I22" s="349"/>
      <c r="J22"/>
      <c r="K22" s="193"/>
      <c r="L22" s="257"/>
      <c r="M22" s="257"/>
      <c r="N22" s="193"/>
      <c r="O22" s="193"/>
      <c r="P22"/>
    </row>
    <row r="23" spans="1:16" ht="18" x14ac:dyDescent="0.2">
      <c r="I23" s="141" t="s">
        <v>176</v>
      </c>
      <c r="J23" s="16" t="s">
        <v>190</v>
      </c>
      <c r="L23" s="712" t="s">
        <v>189</v>
      </c>
      <c r="M23" s="258"/>
      <c r="N23" s="193"/>
      <c r="O23" s="193"/>
      <c r="P23"/>
    </row>
    <row r="24" spans="1:16" ht="16.5" customHeight="1" x14ac:dyDescent="0.2">
      <c r="I24" s="126" t="s">
        <v>328</v>
      </c>
      <c r="J24" s="16">
        <f ca="1">SUMIF($I$11:$N$18,$I24,K$11:K$18)</f>
        <v>12</v>
      </c>
      <c r="L24" s="224">
        <f ca="1">SUMIF($I$11:$N$18,$I24,M$11:M$18)</f>
        <v>8</v>
      </c>
      <c r="M24" s="89"/>
      <c r="N24" s="193"/>
      <c r="O24" s="193"/>
      <c r="P24"/>
    </row>
    <row r="25" spans="1:16" ht="16.5" customHeight="1" x14ac:dyDescent="0.2">
      <c r="I25" s="114"/>
      <c r="J25" s="16"/>
      <c r="L25" s="224"/>
      <c r="M25" s="89"/>
      <c r="N25" s="193"/>
      <c r="O25" s="193"/>
      <c r="P25"/>
    </row>
    <row r="26" spans="1:16" x14ac:dyDescent="0.2">
      <c r="J26"/>
      <c r="K26" s="193"/>
      <c r="L26" s="257"/>
      <c r="M26" s="257"/>
      <c r="N26" s="193"/>
      <c r="O26" s="193"/>
      <c r="P26"/>
    </row>
    <row r="27" spans="1:16" ht="15.75" x14ac:dyDescent="0.25">
      <c r="J27"/>
      <c r="K27" s="193"/>
      <c r="L27" s="713">
        <f ca="1">SUM(J24:L25)</f>
        <v>20</v>
      </c>
      <c r="M27" s="257"/>
      <c r="N27" s="193"/>
      <c r="O27" s="193"/>
      <c r="P27"/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4">
      <formula1>$I$11:$I$21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O31"/>
  <sheetViews>
    <sheetView workbookViewId="0">
      <selection activeCell="E32" sqref="E32"/>
    </sheetView>
  </sheetViews>
  <sheetFormatPr baseColWidth="10" defaultColWidth="11.42578125" defaultRowHeight="12.75" x14ac:dyDescent="0.2"/>
  <cols>
    <col min="1" max="1" width="15.5703125" style="91" customWidth="1"/>
    <col min="2" max="2" width="4.7109375" style="91" customWidth="1"/>
    <col min="3" max="3" width="16.42578125" style="91" customWidth="1"/>
    <col min="4" max="4" width="43.28515625" style="91" customWidth="1"/>
    <col min="5" max="8" width="7.140625" style="91" customWidth="1"/>
    <col min="9" max="9" width="31.42578125" style="120" customWidth="1"/>
    <col min="10" max="10" width="9.42578125" style="110" customWidth="1"/>
    <col min="11" max="11" width="2.140625" style="174" customWidth="1"/>
    <col min="12" max="12" width="9.5703125" style="174" customWidth="1"/>
    <col min="13" max="14" width="11.42578125" style="174"/>
    <col min="15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107"/>
      <c r="K5" s="221"/>
    </row>
    <row r="6" spans="1:15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107"/>
      <c r="K6" s="221"/>
    </row>
    <row r="7" spans="1:15" s="120" customFormat="1" ht="13.5" thickBot="1" x14ac:dyDescent="0.25">
      <c r="A7" s="333" t="s">
        <v>34</v>
      </c>
      <c r="B7" s="334"/>
      <c r="C7" s="334"/>
      <c r="D7" s="1250" t="s">
        <v>15</v>
      </c>
      <c r="E7" s="1250"/>
      <c r="F7" s="1250"/>
      <c r="G7" s="1250"/>
      <c r="H7" s="1250"/>
      <c r="I7" s="335" t="s">
        <v>441</v>
      </c>
      <c r="J7" s="108"/>
      <c r="K7" s="222"/>
      <c r="L7" s="137"/>
      <c r="M7" s="137"/>
      <c r="N7" s="137"/>
    </row>
    <row r="8" spans="1:15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  <c r="K8" s="162"/>
      <c r="L8" s="162"/>
      <c r="M8" s="162"/>
      <c r="N8" s="162"/>
    </row>
    <row r="9" spans="1:15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29"/>
      <c r="L9" s="129"/>
      <c r="M9" s="129"/>
      <c r="N9" s="129"/>
    </row>
    <row r="10" spans="1:15" s="109" customFormat="1" ht="20.2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29"/>
      <c r="L10" s="129"/>
      <c r="M10" s="129"/>
      <c r="N10" s="129"/>
      <c r="O10" s="162"/>
    </row>
    <row r="11" spans="1:15" s="164" customFormat="1" ht="15" x14ac:dyDescent="0.2">
      <c r="A11" s="113" t="s">
        <v>53</v>
      </c>
      <c r="B11" s="113"/>
      <c r="C11" s="113" t="s">
        <v>52</v>
      </c>
      <c r="D11" s="111" t="s">
        <v>442</v>
      </c>
      <c r="E11" s="113">
        <v>4</v>
      </c>
      <c r="F11" s="111"/>
      <c r="G11" s="113">
        <v>4</v>
      </c>
      <c r="H11" s="111"/>
      <c r="I11" s="714" t="s">
        <v>110</v>
      </c>
      <c r="J11" s="206"/>
      <c r="K11" s="626">
        <f>E11</f>
        <v>4</v>
      </c>
      <c r="L11" s="626">
        <f>F11</f>
        <v>0</v>
      </c>
      <c r="M11" s="626">
        <f>G11</f>
        <v>4</v>
      </c>
      <c r="N11" s="626">
        <f>H11</f>
        <v>0</v>
      </c>
      <c r="O11" s="634"/>
    </row>
    <row r="12" spans="1:15" s="164" customFormat="1" ht="15" x14ac:dyDescent="0.2">
      <c r="A12" s="113" t="s">
        <v>14</v>
      </c>
      <c r="B12" s="113"/>
      <c r="C12" s="113" t="s">
        <v>52</v>
      </c>
      <c r="D12" s="111" t="s">
        <v>443</v>
      </c>
      <c r="E12" s="113">
        <v>4</v>
      </c>
      <c r="F12" s="111"/>
      <c r="G12" s="113">
        <v>4</v>
      </c>
      <c r="H12" s="111"/>
      <c r="I12" s="714" t="s">
        <v>318</v>
      </c>
      <c r="J12" s="206"/>
      <c r="K12" s="626">
        <f t="shared" ref="K12:N18" si="0">E12</f>
        <v>4</v>
      </c>
      <c r="L12" s="626">
        <f>G13:G13</f>
        <v>6</v>
      </c>
      <c r="M12" s="626">
        <f t="shared" si="0"/>
        <v>4</v>
      </c>
      <c r="N12" s="626">
        <f t="shared" si="0"/>
        <v>0</v>
      </c>
      <c r="O12" s="634"/>
    </row>
    <row r="13" spans="1:15" s="164" customFormat="1" ht="15" x14ac:dyDescent="0.2">
      <c r="A13" s="113" t="s">
        <v>14</v>
      </c>
      <c r="B13" s="113"/>
      <c r="C13" s="113" t="s">
        <v>52</v>
      </c>
      <c r="D13" s="111" t="s">
        <v>444</v>
      </c>
      <c r="E13" s="113">
        <v>6</v>
      </c>
      <c r="F13" s="113"/>
      <c r="G13" s="113">
        <v>6</v>
      </c>
      <c r="H13" s="111"/>
      <c r="I13" s="714" t="s">
        <v>341</v>
      </c>
      <c r="J13" s="223"/>
      <c r="K13" s="626">
        <f t="shared" si="0"/>
        <v>6</v>
      </c>
      <c r="L13" s="626">
        <f t="shared" si="0"/>
        <v>0</v>
      </c>
      <c r="M13" s="626">
        <f t="shared" si="0"/>
        <v>6</v>
      </c>
      <c r="N13" s="626">
        <f t="shared" si="0"/>
        <v>0</v>
      </c>
      <c r="O13" s="634"/>
    </row>
    <row r="14" spans="1:15" s="164" customFormat="1" ht="15" x14ac:dyDescent="0.2">
      <c r="A14" s="113" t="s">
        <v>14</v>
      </c>
      <c r="B14" s="113"/>
      <c r="C14" s="113" t="s">
        <v>52</v>
      </c>
      <c r="D14" s="111" t="s">
        <v>445</v>
      </c>
      <c r="E14" s="113">
        <v>2</v>
      </c>
      <c r="F14" s="111"/>
      <c r="G14" s="113">
        <v>2</v>
      </c>
      <c r="H14" s="111"/>
      <c r="I14" s="714" t="s">
        <v>446</v>
      </c>
      <c r="J14" s="206"/>
      <c r="K14" s="626">
        <f t="shared" si="0"/>
        <v>2</v>
      </c>
      <c r="L14" s="626">
        <f t="shared" si="0"/>
        <v>0</v>
      </c>
      <c r="M14" s="626">
        <f t="shared" si="0"/>
        <v>2</v>
      </c>
      <c r="N14" s="626">
        <f t="shared" si="0"/>
        <v>0</v>
      </c>
      <c r="O14" s="634"/>
    </row>
    <row r="15" spans="1:15" s="164" customFormat="1" ht="15" x14ac:dyDescent="0.2">
      <c r="A15" s="113" t="s">
        <v>16</v>
      </c>
      <c r="B15" s="113"/>
      <c r="C15" s="113" t="s">
        <v>52</v>
      </c>
      <c r="D15" s="111" t="s">
        <v>447</v>
      </c>
      <c r="E15" s="113">
        <v>2</v>
      </c>
      <c r="F15" s="113"/>
      <c r="G15" s="113"/>
      <c r="H15" s="111"/>
      <c r="I15" s="714" t="s">
        <v>448</v>
      </c>
      <c r="J15" s="206"/>
      <c r="K15" s="626">
        <f t="shared" si="0"/>
        <v>2</v>
      </c>
      <c r="L15" s="626">
        <f t="shared" si="0"/>
        <v>0</v>
      </c>
      <c r="M15" s="626">
        <f t="shared" si="0"/>
        <v>0</v>
      </c>
      <c r="N15" s="626">
        <f t="shared" si="0"/>
        <v>0</v>
      </c>
      <c r="O15" s="634"/>
    </row>
    <row r="16" spans="1:15" s="164" customFormat="1" ht="15" x14ac:dyDescent="0.2">
      <c r="A16" s="113" t="s">
        <v>16</v>
      </c>
      <c r="B16" s="113"/>
      <c r="C16" s="113" t="s">
        <v>52</v>
      </c>
      <c r="D16" s="111" t="s">
        <v>449</v>
      </c>
      <c r="E16" s="113">
        <v>4</v>
      </c>
      <c r="F16" s="113"/>
      <c r="G16" s="113">
        <v>2</v>
      </c>
      <c r="H16" s="111"/>
      <c r="I16" s="714" t="s">
        <v>341</v>
      </c>
      <c r="J16" s="206"/>
      <c r="K16" s="626">
        <f t="shared" si="0"/>
        <v>4</v>
      </c>
      <c r="L16" s="626">
        <f t="shared" si="0"/>
        <v>0</v>
      </c>
      <c r="M16" s="626">
        <f t="shared" si="0"/>
        <v>2</v>
      </c>
      <c r="N16" s="626">
        <f t="shared" si="0"/>
        <v>0</v>
      </c>
      <c r="O16" s="634"/>
    </row>
    <row r="17" spans="1:15" s="164" customFormat="1" ht="15" x14ac:dyDescent="0.2">
      <c r="A17" s="113" t="s">
        <v>16</v>
      </c>
      <c r="B17" s="113"/>
      <c r="C17" s="113" t="s">
        <v>52</v>
      </c>
      <c r="D17" s="111" t="s">
        <v>450</v>
      </c>
      <c r="E17" s="113">
        <v>2</v>
      </c>
      <c r="F17" s="111"/>
      <c r="G17" s="113">
        <v>2</v>
      </c>
      <c r="H17" s="111"/>
      <c r="I17" s="714" t="s">
        <v>451</v>
      </c>
      <c r="J17" s="715"/>
      <c r="K17" s="626">
        <f t="shared" si="0"/>
        <v>2</v>
      </c>
      <c r="L17" s="626">
        <f t="shared" si="0"/>
        <v>0</v>
      </c>
      <c r="M17" s="626">
        <f t="shared" si="0"/>
        <v>2</v>
      </c>
      <c r="N17" s="626">
        <f t="shared" si="0"/>
        <v>0</v>
      </c>
      <c r="O17" s="634"/>
    </row>
    <row r="18" spans="1:15" s="164" customFormat="1" ht="15" x14ac:dyDescent="0.2">
      <c r="A18" s="113" t="s">
        <v>16</v>
      </c>
      <c r="B18" s="113"/>
      <c r="C18" s="113" t="s">
        <v>52</v>
      </c>
      <c r="D18" s="111" t="s">
        <v>452</v>
      </c>
      <c r="E18" s="113">
        <v>4</v>
      </c>
      <c r="F18" s="113"/>
      <c r="G18" s="113">
        <v>4</v>
      </c>
      <c r="H18" s="111"/>
      <c r="I18" s="714" t="s">
        <v>453</v>
      </c>
      <c r="J18" s="223"/>
      <c r="K18" s="626">
        <f t="shared" si="0"/>
        <v>4</v>
      </c>
      <c r="L18" s="626">
        <f t="shared" si="0"/>
        <v>0</v>
      </c>
      <c r="M18" s="626">
        <f t="shared" si="0"/>
        <v>4</v>
      </c>
      <c r="N18" s="626">
        <f t="shared" si="0"/>
        <v>0</v>
      </c>
      <c r="O18" s="634"/>
    </row>
    <row r="19" spans="1:15" x14ac:dyDescent="0.2">
      <c r="J19" s="205"/>
      <c r="K19" s="143"/>
      <c r="L19" s="143"/>
      <c r="M19" s="143"/>
      <c r="N19" s="143"/>
      <c r="O19" s="174"/>
    </row>
    <row r="20" spans="1:15" ht="20.100000000000001" customHeight="1" x14ac:dyDescent="0.2">
      <c r="D20" s="398" t="s">
        <v>425</v>
      </c>
      <c r="E20" s="390">
        <f>+SUM(E11:E18)</f>
        <v>28</v>
      </c>
      <c r="F20" s="390"/>
      <c r="G20" s="390">
        <f>+SUM(G11:G18)</f>
        <v>24</v>
      </c>
      <c r="H20" s="391"/>
      <c r="I20" s="392">
        <f>+G20+E20</f>
        <v>52</v>
      </c>
      <c r="J20" s="205"/>
      <c r="K20" s="143"/>
      <c r="L20" s="143"/>
      <c r="M20" s="143"/>
      <c r="N20" s="143"/>
      <c r="O20" s="174"/>
    </row>
    <row r="21" spans="1:15" ht="20.100000000000001" customHeight="1" x14ac:dyDescent="0.2">
      <c r="D21" s="302" t="s">
        <v>330</v>
      </c>
      <c r="E21" s="252">
        <v>33</v>
      </c>
      <c r="F21" s="253"/>
      <c r="G21" s="252">
        <v>32</v>
      </c>
      <c r="H21" s="253"/>
      <c r="I21" s="300">
        <f>E21+G21</f>
        <v>65</v>
      </c>
      <c r="J21" s="205"/>
      <c r="K21" s="143"/>
      <c r="L21" s="143"/>
      <c r="M21" s="143"/>
      <c r="N21" s="143"/>
      <c r="O21" s="174"/>
    </row>
    <row r="22" spans="1:15" ht="21.95" customHeight="1" x14ac:dyDescent="0.2">
      <c r="D22" s="313"/>
      <c r="E22" s="138"/>
      <c r="F22" s="121"/>
      <c r="G22" s="138"/>
      <c r="H22" s="121"/>
      <c r="I22" s="365"/>
      <c r="J22" s="220"/>
      <c r="K22" s="190"/>
      <c r="L22" s="143"/>
      <c r="M22" s="143"/>
      <c r="N22" s="143"/>
    </row>
    <row r="23" spans="1:15" ht="15.75" x14ac:dyDescent="0.2">
      <c r="I23" s="135" t="s">
        <v>141</v>
      </c>
      <c r="J23" s="16" t="s">
        <v>113</v>
      </c>
      <c r="L23" s="16" t="s">
        <v>114</v>
      </c>
      <c r="M23" s="143"/>
      <c r="N23" s="143"/>
    </row>
    <row r="24" spans="1:15" ht="15" x14ac:dyDescent="0.2">
      <c r="F24" s="294"/>
      <c r="I24" s="714" t="s">
        <v>318</v>
      </c>
      <c r="J24" s="16">
        <f t="shared" ref="J24:J29" ca="1" si="1">SUMIF($I$11:$N$18,$I24,K$11:K$18)</f>
        <v>4</v>
      </c>
      <c r="L24" s="16">
        <f t="shared" ref="L24:L29" ca="1" si="2">SUMIF($I$11:$N$18,$I24,M$11:M$18)</f>
        <v>4</v>
      </c>
      <c r="M24" s="143"/>
      <c r="N24" s="143"/>
    </row>
    <row r="25" spans="1:15" ht="18" customHeight="1" x14ac:dyDescent="0.2">
      <c r="I25" s="5" t="s">
        <v>110</v>
      </c>
      <c r="J25" s="16">
        <f t="shared" ca="1" si="1"/>
        <v>4</v>
      </c>
      <c r="L25" s="16">
        <f t="shared" ca="1" si="2"/>
        <v>4</v>
      </c>
      <c r="M25" s="143"/>
      <c r="N25" s="143"/>
    </row>
    <row r="26" spans="1:15" ht="18" customHeight="1" x14ac:dyDescent="0.2">
      <c r="I26" s="716" t="s">
        <v>341</v>
      </c>
      <c r="J26" s="16">
        <f t="shared" ca="1" si="1"/>
        <v>10</v>
      </c>
      <c r="L26" s="16">
        <f t="shared" ca="1" si="2"/>
        <v>8</v>
      </c>
      <c r="M26" s="143"/>
      <c r="N26" s="143"/>
    </row>
    <row r="27" spans="1:15" ht="15" x14ac:dyDescent="0.2">
      <c r="I27" s="714" t="s">
        <v>453</v>
      </c>
      <c r="J27" s="16">
        <f t="shared" ca="1" si="1"/>
        <v>4</v>
      </c>
      <c r="L27" s="16">
        <f t="shared" ca="1" si="2"/>
        <v>4</v>
      </c>
      <c r="M27" s="143"/>
      <c r="N27" s="143"/>
    </row>
    <row r="28" spans="1:15" ht="15" x14ac:dyDescent="0.2">
      <c r="I28" s="714" t="s">
        <v>446</v>
      </c>
      <c r="J28" s="16">
        <f t="shared" ca="1" si="1"/>
        <v>2</v>
      </c>
      <c r="K28" s="205"/>
      <c r="L28" s="16">
        <f t="shared" ca="1" si="2"/>
        <v>2</v>
      </c>
      <c r="M28" s="143"/>
      <c r="N28" s="143"/>
    </row>
    <row r="29" spans="1:15" s="120" customFormat="1" ht="15" x14ac:dyDescent="0.2">
      <c r="I29" s="714" t="s">
        <v>451</v>
      </c>
      <c r="J29" s="16">
        <f t="shared" ca="1" si="1"/>
        <v>2</v>
      </c>
      <c r="K29" s="137"/>
      <c r="L29" s="16">
        <f t="shared" ca="1" si="2"/>
        <v>2</v>
      </c>
      <c r="M29" s="137"/>
      <c r="N29" s="137"/>
    </row>
    <row r="30" spans="1:15" x14ac:dyDescent="0.2">
      <c r="L30" s="122"/>
    </row>
    <row r="31" spans="1:15" x14ac:dyDescent="0.2">
      <c r="L31" s="122">
        <f ca="1">SUM(J24:L29)</f>
        <v>50</v>
      </c>
    </row>
  </sheetData>
  <autoFilter ref="A9:I1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5">
      <formula1>$I$11:$I$18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47"/>
  <sheetViews>
    <sheetView topLeftCell="A4" workbookViewId="0">
      <selection activeCell="A9" sqref="A9:I10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19.28515625" style="91" customWidth="1"/>
    <col min="4" max="4" width="59.140625" style="91" customWidth="1"/>
    <col min="5" max="8" width="7.140625" style="91" customWidth="1"/>
    <col min="9" max="9" width="39.7109375" style="91" customWidth="1"/>
    <col min="10" max="10" width="10.7109375" style="153" customWidth="1"/>
    <col min="11" max="11" width="2.7109375" style="153" customWidth="1"/>
    <col min="12" max="16384" width="11.42578125" style="91"/>
  </cols>
  <sheetData>
    <row r="1" spans="1:19" x14ac:dyDescent="0.2">
      <c r="A1" s="91" t="s">
        <v>30</v>
      </c>
    </row>
    <row r="2" spans="1:19" x14ac:dyDescent="0.2">
      <c r="A2" s="91" t="s">
        <v>31</v>
      </c>
    </row>
    <row r="3" spans="1:19" x14ac:dyDescent="0.2">
      <c r="A3" s="91" t="s">
        <v>32</v>
      </c>
    </row>
    <row r="4" spans="1:19" ht="13.5" thickBot="1" x14ac:dyDescent="0.25"/>
    <row r="5" spans="1:19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J5" s="91"/>
      <c r="K5" s="91"/>
    </row>
    <row r="6" spans="1:19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J6" s="110"/>
      <c r="K6" s="110"/>
      <c r="L6" s="110"/>
      <c r="M6" s="110"/>
      <c r="N6" s="110"/>
      <c r="O6" s="110"/>
    </row>
    <row r="7" spans="1:19" s="120" customFormat="1" ht="13.5" thickBot="1" x14ac:dyDescent="0.25">
      <c r="A7" s="333" t="s">
        <v>34</v>
      </c>
      <c r="B7" s="334"/>
      <c r="C7" s="334"/>
      <c r="D7" s="1250" t="s">
        <v>70</v>
      </c>
      <c r="E7" s="1250"/>
      <c r="F7" s="1250"/>
      <c r="G7" s="1250"/>
      <c r="H7" s="1250"/>
      <c r="I7" s="335" t="s">
        <v>454</v>
      </c>
      <c r="J7" s="121"/>
      <c r="K7" s="121"/>
      <c r="L7" s="121"/>
      <c r="M7" s="121"/>
      <c r="N7" s="121"/>
      <c r="O7" s="121"/>
    </row>
    <row r="8" spans="1:19" s="109" customFormat="1" ht="13.5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</row>
    <row r="9" spans="1:19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</row>
    <row r="10" spans="1:19" s="109" customFormat="1" ht="20.25" customHeight="1" x14ac:dyDescent="0.2">
      <c r="A10" s="1262"/>
      <c r="B10" s="1263"/>
      <c r="C10" s="1263"/>
      <c r="D10" s="1263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29"/>
      <c r="L10" s="129"/>
      <c r="M10" s="129"/>
      <c r="N10" s="89"/>
      <c r="O10" s="89"/>
      <c r="P10" s="201"/>
      <c r="Q10" s="201"/>
      <c r="R10" s="201"/>
      <c r="S10" s="201"/>
    </row>
    <row r="11" spans="1:19" s="183" customFormat="1" ht="15" x14ac:dyDescent="0.2">
      <c r="A11" s="113" t="s">
        <v>11</v>
      </c>
      <c r="B11" s="197" t="s">
        <v>22</v>
      </c>
      <c r="C11" s="113" t="s">
        <v>51</v>
      </c>
      <c r="D11" s="117" t="s">
        <v>455</v>
      </c>
      <c r="E11" s="321">
        <v>4</v>
      </c>
      <c r="F11" s="181" t="s">
        <v>22</v>
      </c>
      <c r="G11" s="181" t="s">
        <v>22</v>
      </c>
      <c r="H11" s="181" t="s">
        <v>22</v>
      </c>
      <c r="I11" s="717" t="s">
        <v>290</v>
      </c>
      <c r="J11" s="182"/>
      <c r="K11" s="191">
        <f>E11</f>
        <v>4</v>
      </c>
      <c r="L11" s="191">
        <v>4</v>
      </c>
      <c r="M11" s="191"/>
      <c r="N11" s="608"/>
      <c r="O11" s="608"/>
      <c r="P11" s="198"/>
      <c r="Q11" s="198"/>
      <c r="R11" s="198"/>
      <c r="S11" s="198"/>
    </row>
    <row r="12" spans="1:19" s="164" customFormat="1" ht="15" x14ac:dyDescent="0.2">
      <c r="A12" s="113" t="s">
        <v>11</v>
      </c>
      <c r="B12" s="113"/>
      <c r="C12" s="113" t="s">
        <v>51</v>
      </c>
      <c r="D12" s="111" t="s">
        <v>456</v>
      </c>
      <c r="E12" s="113"/>
      <c r="F12" s="113"/>
      <c r="G12" s="113">
        <v>4</v>
      </c>
      <c r="H12" s="113"/>
      <c r="I12" s="717" t="s">
        <v>457</v>
      </c>
      <c r="J12" s="367"/>
      <c r="K12" s="718">
        <f t="shared" ref="K12:M24" si="0">E12</f>
        <v>0</v>
      </c>
      <c r="L12" s="718">
        <f t="shared" si="0"/>
        <v>0</v>
      </c>
      <c r="M12" s="718">
        <f t="shared" si="0"/>
        <v>4</v>
      </c>
      <c r="N12" s="719"/>
      <c r="O12" s="652"/>
      <c r="P12" s="635"/>
      <c r="Q12" s="635"/>
      <c r="R12" s="635"/>
      <c r="S12" s="635"/>
    </row>
    <row r="13" spans="1:19" s="164" customFormat="1" ht="15" x14ac:dyDescent="0.2">
      <c r="A13" s="118" t="s">
        <v>11</v>
      </c>
      <c r="B13" s="118"/>
      <c r="C13" s="113" t="s">
        <v>51</v>
      </c>
      <c r="D13" s="117" t="s">
        <v>458</v>
      </c>
      <c r="E13" s="113">
        <v>6</v>
      </c>
      <c r="F13" s="111"/>
      <c r="G13" s="111">
        <v>6</v>
      </c>
      <c r="H13" s="111"/>
      <c r="I13" s="717" t="s">
        <v>111</v>
      </c>
      <c r="J13" s="369"/>
      <c r="K13" s="718">
        <f t="shared" si="0"/>
        <v>6</v>
      </c>
      <c r="L13" s="718">
        <f>E13</f>
        <v>6</v>
      </c>
      <c r="M13" s="718">
        <f t="shared" si="0"/>
        <v>6</v>
      </c>
      <c r="N13" s="719"/>
      <c r="O13" s="652"/>
      <c r="P13" s="635"/>
      <c r="Q13" s="635"/>
      <c r="R13" s="635"/>
      <c r="S13" s="635"/>
    </row>
    <row r="14" spans="1:19" s="164" customFormat="1" ht="15" x14ac:dyDescent="0.2">
      <c r="A14" s="118" t="s">
        <v>12</v>
      </c>
      <c r="B14" s="118"/>
      <c r="C14" s="118" t="s">
        <v>51</v>
      </c>
      <c r="D14" s="117" t="s">
        <v>455</v>
      </c>
      <c r="E14" s="118">
        <v>4</v>
      </c>
      <c r="F14" s="118"/>
      <c r="G14" s="118">
        <v>4</v>
      </c>
      <c r="H14" s="720"/>
      <c r="I14" s="721" t="s">
        <v>290</v>
      </c>
      <c r="J14" s="206"/>
      <c r="K14" s="718">
        <f t="shared" si="0"/>
        <v>4</v>
      </c>
      <c r="L14" s="718">
        <f>E14</f>
        <v>4</v>
      </c>
      <c r="M14" s="718">
        <f t="shared" si="0"/>
        <v>4</v>
      </c>
      <c r="N14" s="719"/>
      <c r="O14" s="652"/>
      <c r="P14" s="635"/>
      <c r="Q14" s="635"/>
      <c r="R14" s="635"/>
      <c r="S14" s="635"/>
    </row>
    <row r="15" spans="1:19" s="164" customFormat="1" ht="15" x14ac:dyDescent="0.2">
      <c r="A15" s="113" t="s">
        <v>12</v>
      </c>
      <c r="B15" s="113"/>
      <c r="C15" s="113" t="s">
        <v>51</v>
      </c>
      <c r="D15" s="111" t="s">
        <v>459</v>
      </c>
      <c r="E15" s="113"/>
      <c r="F15" s="113"/>
      <c r="G15" s="113">
        <v>2</v>
      </c>
      <c r="H15" s="722"/>
      <c r="I15" s="717" t="s">
        <v>460</v>
      </c>
      <c r="J15" s="206"/>
      <c r="K15" s="718">
        <f t="shared" si="0"/>
        <v>0</v>
      </c>
      <c r="L15" s="718">
        <f t="shared" si="0"/>
        <v>0</v>
      </c>
      <c r="M15" s="718">
        <f t="shared" si="0"/>
        <v>2</v>
      </c>
      <c r="N15" s="719"/>
      <c r="O15" s="652"/>
      <c r="P15" s="635"/>
      <c r="Q15" s="635"/>
      <c r="R15" s="635"/>
      <c r="S15" s="635"/>
    </row>
    <row r="16" spans="1:19" s="164" customFormat="1" ht="15" x14ac:dyDescent="0.2">
      <c r="A16" s="113" t="s">
        <v>12</v>
      </c>
      <c r="B16" s="113"/>
      <c r="C16" s="113" t="s">
        <v>51</v>
      </c>
      <c r="D16" s="111" t="s">
        <v>25</v>
      </c>
      <c r="E16" s="113">
        <v>2</v>
      </c>
      <c r="F16" s="113"/>
      <c r="G16" s="113"/>
      <c r="H16" s="113"/>
      <c r="I16" s="717" t="s">
        <v>82</v>
      </c>
      <c r="J16" s="206"/>
      <c r="K16" s="718">
        <f t="shared" si="0"/>
        <v>2</v>
      </c>
      <c r="L16" s="718">
        <f>E16</f>
        <v>2</v>
      </c>
      <c r="M16" s="718">
        <f t="shared" si="0"/>
        <v>0</v>
      </c>
      <c r="N16" s="719"/>
      <c r="O16" s="652"/>
      <c r="P16" s="635"/>
      <c r="Q16" s="635"/>
      <c r="R16" s="635"/>
      <c r="S16" s="635"/>
    </row>
    <row r="17" spans="1:19" s="164" customFormat="1" ht="15" x14ac:dyDescent="0.2">
      <c r="A17" s="113" t="s">
        <v>12</v>
      </c>
      <c r="B17" s="113"/>
      <c r="C17" s="113" t="s">
        <v>51</v>
      </c>
      <c r="D17" s="111" t="s">
        <v>461</v>
      </c>
      <c r="E17" s="111"/>
      <c r="F17" s="113"/>
      <c r="G17" s="113">
        <v>2</v>
      </c>
      <c r="H17" s="113"/>
      <c r="I17" s="717" t="s">
        <v>82</v>
      </c>
      <c r="J17" s="206"/>
      <c r="K17" s="718">
        <f t="shared" si="0"/>
        <v>0</v>
      </c>
      <c r="L17" s="718">
        <f t="shared" si="0"/>
        <v>0</v>
      </c>
      <c r="M17" s="718">
        <f t="shared" si="0"/>
        <v>2</v>
      </c>
      <c r="N17" s="719"/>
      <c r="O17" s="652"/>
      <c r="P17" s="635"/>
      <c r="Q17" s="635"/>
      <c r="R17" s="635"/>
      <c r="S17" s="635"/>
    </row>
    <row r="18" spans="1:19" s="164" customFormat="1" ht="15" x14ac:dyDescent="0.2">
      <c r="A18" s="113" t="s">
        <v>12</v>
      </c>
      <c r="B18" s="113"/>
      <c r="C18" s="113" t="s">
        <v>51</v>
      </c>
      <c r="D18" s="111" t="s">
        <v>23</v>
      </c>
      <c r="E18" s="113">
        <v>4</v>
      </c>
      <c r="F18" s="113"/>
      <c r="G18" s="113"/>
      <c r="H18" s="113"/>
      <c r="I18" s="721" t="s">
        <v>111</v>
      </c>
      <c r="J18" s="367"/>
      <c r="K18" s="718">
        <f t="shared" si="0"/>
        <v>4</v>
      </c>
      <c r="L18" s="718">
        <f>E18</f>
        <v>4</v>
      </c>
      <c r="M18" s="718">
        <f t="shared" si="0"/>
        <v>0</v>
      </c>
      <c r="N18" s="719"/>
      <c r="O18" s="652"/>
      <c r="P18" s="635"/>
      <c r="Q18" s="635"/>
      <c r="R18" s="635"/>
      <c r="S18" s="635"/>
    </row>
    <row r="19" spans="1:19" s="164" customFormat="1" ht="15" x14ac:dyDescent="0.2">
      <c r="A19" s="113" t="s">
        <v>13</v>
      </c>
      <c r="B19" s="113"/>
      <c r="C19" s="118" t="s">
        <v>51</v>
      </c>
      <c r="D19" s="111" t="s">
        <v>26</v>
      </c>
      <c r="E19" s="113">
        <v>4</v>
      </c>
      <c r="F19" s="113"/>
      <c r="G19" s="113"/>
      <c r="H19" s="113"/>
      <c r="I19" s="717" t="s">
        <v>191</v>
      </c>
      <c r="J19" s="223"/>
      <c r="K19" s="718">
        <f t="shared" si="0"/>
        <v>4</v>
      </c>
      <c r="L19" s="718">
        <f>E19</f>
        <v>4</v>
      </c>
      <c r="M19" s="718">
        <f t="shared" si="0"/>
        <v>0</v>
      </c>
      <c r="N19" s="719"/>
      <c r="O19" s="652"/>
      <c r="P19" s="635"/>
      <c r="Q19" s="635"/>
      <c r="R19" s="635"/>
      <c r="S19" s="635"/>
    </row>
    <row r="20" spans="1:19" s="164" customFormat="1" ht="15" x14ac:dyDescent="0.2">
      <c r="A20" s="113" t="s">
        <v>13</v>
      </c>
      <c r="B20" s="113"/>
      <c r="C20" s="113" t="s">
        <v>51</v>
      </c>
      <c r="D20" s="111" t="s">
        <v>27</v>
      </c>
      <c r="E20" s="113">
        <v>3</v>
      </c>
      <c r="F20" s="113"/>
      <c r="G20" s="113"/>
      <c r="H20" s="113"/>
      <c r="I20" s="717" t="s">
        <v>290</v>
      </c>
      <c r="J20" s="206"/>
      <c r="K20" s="718">
        <f t="shared" si="0"/>
        <v>3</v>
      </c>
      <c r="L20" s="718">
        <f>E20</f>
        <v>3</v>
      </c>
      <c r="M20" s="718">
        <f t="shared" si="0"/>
        <v>0</v>
      </c>
      <c r="N20" s="719"/>
      <c r="O20" s="652"/>
      <c r="P20" s="635"/>
      <c r="Q20" s="635"/>
      <c r="R20" s="635"/>
      <c r="S20" s="635"/>
    </row>
    <row r="21" spans="1:19" s="164" customFormat="1" ht="15" x14ac:dyDescent="0.2">
      <c r="A21" s="113" t="s">
        <v>13</v>
      </c>
      <c r="B21" s="113"/>
      <c r="C21" s="113" t="s">
        <v>51</v>
      </c>
      <c r="D21" s="164" t="s">
        <v>462</v>
      </c>
      <c r="E21" s="113">
        <v>2</v>
      </c>
      <c r="F21" s="113"/>
      <c r="G21" s="113">
        <v>2</v>
      </c>
      <c r="H21" s="113"/>
      <c r="I21" s="717" t="s">
        <v>460</v>
      </c>
      <c r="J21" s="367"/>
      <c r="K21" s="718">
        <f t="shared" si="0"/>
        <v>2</v>
      </c>
      <c r="L21" s="718">
        <f>E21</f>
        <v>2</v>
      </c>
      <c r="M21" s="718">
        <f t="shared" si="0"/>
        <v>2</v>
      </c>
      <c r="N21" s="719"/>
      <c r="O21" s="652"/>
      <c r="P21" s="635"/>
      <c r="Q21" s="635"/>
      <c r="R21" s="635"/>
      <c r="S21" s="635"/>
    </row>
    <row r="22" spans="1:19" s="164" customFormat="1" ht="15" x14ac:dyDescent="0.2">
      <c r="A22" s="113" t="s">
        <v>13</v>
      </c>
      <c r="B22" s="113"/>
      <c r="C22" s="113" t="s">
        <v>51</v>
      </c>
      <c r="D22" s="111" t="s">
        <v>71</v>
      </c>
      <c r="E22" s="113">
        <v>3</v>
      </c>
      <c r="F22" s="111"/>
      <c r="G22" s="111"/>
      <c r="H22" s="113"/>
      <c r="I22" s="314" t="s">
        <v>463</v>
      </c>
      <c r="J22" s="206"/>
      <c r="K22" s="718">
        <f t="shared" si="0"/>
        <v>3</v>
      </c>
      <c r="L22" s="718">
        <f>E22</f>
        <v>3</v>
      </c>
      <c r="M22" s="718">
        <f t="shared" si="0"/>
        <v>0</v>
      </c>
      <c r="N22" s="719"/>
      <c r="O22" s="652"/>
      <c r="P22" s="635"/>
      <c r="Q22" s="635"/>
      <c r="R22" s="635"/>
      <c r="S22" s="635"/>
    </row>
    <row r="23" spans="1:19" s="164" customFormat="1" ht="15" x14ac:dyDescent="0.2">
      <c r="A23" s="113" t="s">
        <v>13</v>
      </c>
      <c r="B23" s="113"/>
      <c r="C23" s="113" t="s">
        <v>51</v>
      </c>
      <c r="D23" s="111" t="s">
        <v>72</v>
      </c>
      <c r="E23" s="111"/>
      <c r="F23" s="111"/>
      <c r="G23" s="681">
        <v>4</v>
      </c>
      <c r="H23" s="113"/>
      <c r="I23" s="314" t="s">
        <v>463</v>
      </c>
      <c r="J23" s="206"/>
      <c r="K23" s="718">
        <f t="shared" si="0"/>
        <v>0</v>
      </c>
      <c r="L23" s="718">
        <f t="shared" si="0"/>
        <v>0</v>
      </c>
      <c r="M23" s="718">
        <f t="shared" si="0"/>
        <v>4</v>
      </c>
      <c r="N23" s="719"/>
      <c r="O23" s="652"/>
      <c r="P23" s="635"/>
      <c r="Q23" s="635"/>
      <c r="R23" s="635"/>
      <c r="S23" s="635"/>
    </row>
    <row r="24" spans="1:19" s="164" customFormat="1" ht="15.75" thickBot="1" x14ac:dyDescent="0.25">
      <c r="A24" s="723" t="s">
        <v>13</v>
      </c>
      <c r="B24" s="723"/>
      <c r="C24" s="723" t="s">
        <v>51</v>
      </c>
      <c r="D24" s="724" t="s">
        <v>28</v>
      </c>
      <c r="E24" s="723"/>
      <c r="F24" s="723"/>
      <c r="G24" s="725">
        <v>4</v>
      </c>
      <c r="H24" s="723"/>
      <c r="I24" s="717" t="s">
        <v>290</v>
      </c>
      <c r="J24" s="206"/>
      <c r="K24" s="718">
        <f t="shared" si="0"/>
        <v>0</v>
      </c>
      <c r="L24" s="718">
        <f t="shared" si="0"/>
        <v>0</v>
      </c>
      <c r="M24" s="718">
        <f t="shared" si="0"/>
        <v>4</v>
      </c>
      <c r="N24" s="719"/>
      <c r="O24" s="652"/>
      <c r="P24" s="635"/>
      <c r="Q24" s="635"/>
      <c r="R24" s="635"/>
      <c r="S24" s="635"/>
    </row>
    <row r="25" spans="1:19" s="121" customFormat="1" ht="15.75" customHeight="1" x14ac:dyDescent="0.2">
      <c r="A25" s="138"/>
      <c r="B25" s="138"/>
      <c r="C25" s="138"/>
      <c r="E25" s="138"/>
      <c r="F25" s="138"/>
      <c r="G25" s="138"/>
      <c r="H25" s="138"/>
      <c r="I25" s="120"/>
      <c r="J25" s="199"/>
      <c r="K25" s="199"/>
      <c r="L25" s="142"/>
      <c r="M25" s="142"/>
      <c r="N25" s="8"/>
      <c r="O25" s="8"/>
    </row>
    <row r="26" spans="1:19" ht="18" customHeight="1" x14ac:dyDescent="0.2">
      <c r="D26" s="344" t="s">
        <v>425</v>
      </c>
      <c r="E26" s="345">
        <f>+SUM(E11:E24)</f>
        <v>32</v>
      </c>
      <c r="F26" s="346"/>
      <c r="G26" s="345">
        <f>+SUM(G12:G24)</f>
        <v>28</v>
      </c>
      <c r="H26" s="346"/>
      <c r="I26" s="341">
        <f>+G26+E26</f>
        <v>60</v>
      </c>
      <c r="J26" s="200"/>
      <c r="K26" s="200"/>
      <c r="L26" s="205"/>
      <c r="M26" s="205"/>
      <c r="N26" s="205"/>
      <c r="O26" s="205"/>
    </row>
    <row r="27" spans="1:19" ht="18" customHeight="1" x14ac:dyDescent="0.2">
      <c r="D27" s="302" t="s">
        <v>330</v>
      </c>
      <c r="E27" s="252">
        <v>40</v>
      </c>
      <c r="F27" s="253"/>
      <c r="G27" s="252">
        <v>34</v>
      </c>
      <c r="H27" s="253"/>
      <c r="I27" s="315">
        <f>E27+G27</f>
        <v>74</v>
      </c>
      <c r="J27" s="220"/>
      <c r="K27" s="220"/>
      <c r="L27" s="205"/>
      <c r="M27" s="205"/>
      <c r="N27" s="205"/>
      <c r="O27" s="205"/>
    </row>
    <row r="28" spans="1:19" ht="18" customHeight="1" x14ac:dyDescent="0.2">
      <c r="D28" s="313"/>
      <c r="E28" s="138"/>
      <c r="F28" s="121"/>
      <c r="G28" s="138"/>
      <c r="H28" s="121"/>
      <c r="I28" s="365"/>
      <c r="J28" s="220"/>
      <c r="K28" s="220"/>
      <c r="L28" s="205"/>
      <c r="M28" s="205"/>
      <c r="N28" s="205"/>
      <c r="O28" s="205"/>
    </row>
    <row r="29" spans="1:19" ht="15.75" x14ac:dyDescent="0.2">
      <c r="D29" s="286"/>
      <c r="E29" s="287"/>
      <c r="F29" s="288"/>
      <c r="G29" s="287"/>
      <c r="H29" s="288"/>
      <c r="I29" s="135" t="s">
        <v>141</v>
      </c>
      <c r="J29" s="16" t="s">
        <v>113</v>
      </c>
      <c r="L29" s="16" t="s">
        <v>114</v>
      </c>
      <c r="M29" s="205"/>
      <c r="N29" s="205"/>
      <c r="O29" s="205"/>
    </row>
    <row r="30" spans="1:19" s="120" customFormat="1" ht="15.75" x14ac:dyDescent="0.2">
      <c r="I30" s="717" t="s">
        <v>457</v>
      </c>
      <c r="J30" s="90">
        <f t="shared" ref="J30:J36" ca="1" si="1">SUMIF($I$11:$N$24,$I30,K$11:K$24)</f>
        <v>0</v>
      </c>
      <c r="K30" s="164"/>
      <c r="L30" s="90">
        <f t="shared" ref="L30:L36" ca="1" si="2">SUMIF($I$11:$N$24,$I30,M$11:M$24)</f>
        <v>4</v>
      </c>
      <c r="M30" s="205"/>
      <c r="N30" s="8"/>
      <c r="O30" s="8"/>
    </row>
    <row r="31" spans="1:19" s="120" customFormat="1" ht="15.75" x14ac:dyDescent="0.2">
      <c r="I31" s="314" t="s">
        <v>82</v>
      </c>
      <c r="J31" s="90">
        <f t="shared" ca="1" si="1"/>
        <v>2</v>
      </c>
      <c r="K31" s="164"/>
      <c r="L31" s="90">
        <f t="shared" ca="1" si="2"/>
        <v>2</v>
      </c>
      <c r="M31" s="205"/>
      <c r="N31" s="8"/>
      <c r="O31" s="8"/>
    </row>
    <row r="32" spans="1:19" s="120" customFormat="1" ht="15.75" x14ac:dyDescent="0.2">
      <c r="I32" s="314" t="s">
        <v>111</v>
      </c>
      <c r="J32" s="90">
        <f t="shared" ca="1" si="1"/>
        <v>10</v>
      </c>
      <c r="K32" s="164"/>
      <c r="L32" s="90">
        <f t="shared" ca="1" si="2"/>
        <v>6</v>
      </c>
      <c r="M32" s="205"/>
      <c r="N32" s="8"/>
      <c r="O32" s="8"/>
    </row>
    <row r="33" spans="9:15" s="120" customFormat="1" ht="15.75" x14ac:dyDescent="0.2">
      <c r="I33" s="314" t="s">
        <v>191</v>
      </c>
      <c r="J33" s="90">
        <f t="shared" ca="1" si="1"/>
        <v>4</v>
      </c>
      <c r="K33" s="164"/>
      <c r="L33" s="90">
        <f t="shared" ca="1" si="2"/>
        <v>0</v>
      </c>
      <c r="M33" s="205"/>
      <c r="N33" s="8"/>
      <c r="O33" s="8"/>
    </row>
    <row r="34" spans="9:15" s="120" customFormat="1" ht="15.75" x14ac:dyDescent="0.2">
      <c r="I34" s="717" t="s">
        <v>460</v>
      </c>
      <c r="J34" s="90">
        <f t="shared" ca="1" si="1"/>
        <v>2</v>
      </c>
      <c r="K34" s="164"/>
      <c r="L34" s="90">
        <f t="shared" ca="1" si="2"/>
        <v>4</v>
      </c>
      <c r="M34" s="205"/>
      <c r="N34" s="8"/>
      <c r="O34" s="8"/>
    </row>
    <row r="35" spans="9:15" s="120" customFormat="1" ht="15.75" x14ac:dyDescent="0.2">
      <c r="I35" s="314" t="s">
        <v>463</v>
      </c>
      <c r="J35" s="90">
        <f t="shared" ca="1" si="1"/>
        <v>3</v>
      </c>
      <c r="K35" s="164"/>
      <c r="L35" s="90">
        <f t="shared" ca="1" si="2"/>
        <v>4</v>
      </c>
      <c r="M35" s="205"/>
      <c r="N35" s="8"/>
      <c r="O35" s="8"/>
    </row>
    <row r="36" spans="9:15" s="120" customFormat="1" ht="15.75" x14ac:dyDescent="0.2">
      <c r="I36" s="314" t="s">
        <v>290</v>
      </c>
      <c r="J36" s="90">
        <f t="shared" ca="1" si="1"/>
        <v>11</v>
      </c>
      <c r="K36" s="164"/>
      <c r="L36" s="90">
        <f t="shared" ca="1" si="2"/>
        <v>8</v>
      </c>
      <c r="M36"/>
      <c r="N36" s="3"/>
      <c r="O36" s="3"/>
    </row>
    <row r="37" spans="9:15" x14ac:dyDescent="0.2">
      <c r="J37" s="200"/>
      <c r="K37" s="200"/>
      <c r="L37"/>
      <c r="M37"/>
      <c r="N37"/>
      <c r="O37"/>
    </row>
    <row r="38" spans="9:15" x14ac:dyDescent="0.2">
      <c r="I38" s="120"/>
      <c r="J38"/>
      <c r="K38"/>
      <c r="L38"/>
      <c r="M38"/>
      <c r="N38"/>
    </row>
    <row r="39" spans="9:15" ht="23.25" customHeight="1" x14ac:dyDescent="0.2">
      <c r="J39"/>
      <c r="K39"/>
      <c r="L39" s="16">
        <f ca="1">SUM(J30:L36)</f>
        <v>60</v>
      </c>
      <c r="M39"/>
      <c r="N39"/>
    </row>
    <row r="40" spans="9:15" x14ac:dyDescent="0.2">
      <c r="J40"/>
      <c r="K40"/>
      <c r="L40"/>
      <c r="M40"/>
      <c r="N40"/>
    </row>
    <row r="41" spans="9:15" x14ac:dyDescent="0.2">
      <c r="J41"/>
      <c r="K41"/>
      <c r="L41"/>
      <c r="M41"/>
      <c r="N41"/>
    </row>
    <row r="42" spans="9:15" x14ac:dyDescent="0.2">
      <c r="J42" s="91"/>
      <c r="K42" s="91"/>
    </row>
    <row r="43" spans="9:15" x14ac:dyDescent="0.2">
      <c r="J43" s="91"/>
      <c r="K43" s="91"/>
    </row>
    <row r="44" spans="9:15" x14ac:dyDescent="0.2">
      <c r="J44" s="110"/>
      <c r="K44" s="91"/>
    </row>
    <row r="45" spans="9:15" x14ac:dyDescent="0.2">
      <c r="J45" s="91"/>
      <c r="K45" s="91"/>
    </row>
    <row r="46" spans="9:15" x14ac:dyDescent="0.2">
      <c r="J46" s="91"/>
      <c r="K46" s="91"/>
    </row>
    <row r="47" spans="9:15" x14ac:dyDescent="0.2">
      <c r="J47" s="91"/>
      <c r="K47" s="91"/>
    </row>
  </sheetData>
  <autoFilter ref="A9:I24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2:I23 I31:I33 I35:I36">
      <formula1>$I$11:$I$24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P41"/>
  <sheetViews>
    <sheetView topLeftCell="A7" workbookViewId="0">
      <selection activeCell="A9" sqref="A9:I10"/>
    </sheetView>
  </sheetViews>
  <sheetFormatPr baseColWidth="10" defaultColWidth="11.42578125" defaultRowHeight="21.75" customHeight="1" x14ac:dyDescent="0.2"/>
  <cols>
    <col min="1" max="1" width="11.42578125" style="91"/>
    <col min="2" max="2" width="4.7109375" style="91" customWidth="1"/>
    <col min="3" max="3" width="16" style="91" customWidth="1"/>
    <col min="4" max="4" width="54.140625" style="91" customWidth="1"/>
    <col min="5" max="8" width="7.140625" style="91" customWidth="1"/>
    <col min="9" max="9" width="26" style="91" customWidth="1"/>
    <col min="10" max="10" width="13.5703125" style="94" customWidth="1"/>
    <col min="11" max="11" width="3.5703125" style="94" customWidth="1"/>
    <col min="12" max="12" width="8.85546875" style="163" customWidth="1"/>
    <col min="13" max="13" width="8.85546875" style="94" customWidth="1"/>
    <col min="14" max="16384" width="11.42578125" style="91"/>
  </cols>
  <sheetData>
    <row r="1" spans="1:16" ht="21.75" customHeight="1" x14ac:dyDescent="0.2">
      <c r="A1" s="91" t="s">
        <v>30</v>
      </c>
    </row>
    <row r="2" spans="1:16" ht="21.75" customHeight="1" x14ac:dyDescent="0.2">
      <c r="A2" s="91" t="s">
        <v>31</v>
      </c>
    </row>
    <row r="3" spans="1:16" ht="21.75" customHeight="1" x14ac:dyDescent="0.2">
      <c r="A3" s="91" t="s">
        <v>32</v>
      </c>
    </row>
    <row r="4" spans="1:16" ht="21.75" customHeight="1" thickBot="1" x14ac:dyDescent="0.25"/>
    <row r="5" spans="1:16" ht="21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</row>
    <row r="6" spans="1:16" ht="21.75" customHeight="1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</row>
    <row r="7" spans="1:16" s="120" customFormat="1" ht="21.75" customHeight="1" thickBot="1" x14ac:dyDescent="0.25">
      <c r="A7" s="333" t="s">
        <v>34</v>
      </c>
      <c r="B7" s="334"/>
      <c r="C7" s="334"/>
      <c r="D7" s="1250" t="s">
        <v>68</v>
      </c>
      <c r="E7" s="1250"/>
      <c r="F7" s="1250"/>
      <c r="G7" s="1250"/>
      <c r="H7" s="1250"/>
      <c r="I7" s="335" t="s">
        <v>464</v>
      </c>
      <c r="J7" s="138"/>
      <c r="K7" s="138"/>
      <c r="L7" s="138"/>
      <c r="M7" s="138"/>
      <c r="N7" s="121"/>
      <c r="O7" s="121"/>
    </row>
    <row r="8" spans="1:16" s="109" customFormat="1" ht="21.75" customHeight="1" thickBot="1" x14ac:dyDescent="0.25">
      <c r="A8" s="606"/>
      <c r="B8" s="605"/>
      <c r="C8" s="605"/>
      <c r="D8" s="1251" t="s">
        <v>35</v>
      </c>
      <c r="E8" s="1251"/>
      <c r="F8" s="1251"/>
      <c r="G8" s="1251"/>
      <c r="H8" s="1251"/>
      <c r="I8" s="607"/>
    </row>
    <row r="9" spans="1:16" s="109" customFormat="1" ht="21.7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1"/>
      <c r="K9" s="1"/>
      <c r="L9" s="1"/>
      <c r="M9" s="1"/>
      <c r="N9" s="1"/>
    </row>
    <row r="10" spans="1:16" s="109" customFormat="1" ht="21.75" customHeight="1" x14ac:dyDescent="0.2">
      <c r="A10" s="1253"/>
      <c r="B10" s="1255"/>
      <c r="C10" s="1255"/>
      <c r="D10" s="1255"/>
      <c r="E10" s="339" t="s">
        <v>40</v>
      </c>
      <c r="F10" s="339" t="s">
        <v>45</v>
      </c>
      <c r="G10" s="339" t="s">
        <v>41</v>
      </c>
      <c r="H10" s="339" t="s">
        <v>45</v>
      </c>
      <c r="I10" s="1243"/>
      <c r="J10" s="1"/>
      <c r="K10" s="1"/>
      <c r="L10" s="1"/>
      <c r="M10" s="1"/>
      <c r="N10" s="1"/>
    </row>
    <row r="11" spans="1:16" s="183" customFormat="1" ht="21.75" customHeight="1" x14ac:dyDescent="0.2">
      <c r="A11" s="726" t="s">
        <v>17</v>
      </c>
      <c r="B11" s="727"/>
      <c r="C11" s="726" t="s">
        <v>54</v>
      </c>
      <c r="D11" s="728" t="s">
        <v>465</v>
      </c>
      <c r="E11" s="217">
        <v>4</v>
      </c>
      <c r="F11" s="729"/>
      <c r="G11" s="217">
        <v>4</v>
      </c>
      <c r="H11" s="729"/>
      <c r="I11" s="730" t="s">
        <v>84</v>
      </c>
      <c r="J11" s="182"/>
      <c r="K11" s="136">
        <f>E11</f>
        <v>4</v>
      </c>
      <c r="L11" s="136">
        <f>F11</f>
        <v>0</v>
      </c>
      <c r="M11" s="136">
        <f>G11</f>
        <v>4</v>
      </c>
      <c r="N11" s="136">
        <f>H11</f>
        <v>0</v>
      </c>
      <c r="O11" s="198"/>
      <c r="P11" s="198"/>
    </row>
    <row r="12" spans="1:16" s="121" customFormat="1" ht="21.75" customHeight="1" x14ac:dyDescent="0.2">
      <c r="A12" s="113" t="s">
        <v>18</v>
      </c>
      <c r="B12" s="113"/>
      <c r="C12" s="113" t="s">
        <v>54</v>
      </c>
      <c r="D12" s="111" t="s">
        <v>466</v>
      </c>
      <c r="E12" s="118">
        <v>4</v>
      </c>
      <c r="F12" s="118"/>
      <c r="G12" s="118">
        <v>6</v>
      </c>
      <c r="H12" s="118"/>
      <c r="I12" s="731" t="s">
        <v>467</v>
      </c>
      <c r="J12" s="210"/>
      <c r="K12" s="136">
        <v>4</v>
      </c>
      <c r="L12" s="136"/>
      <c r="M12" s="136">
        <v>6</v>
      </c>
      <c r="N12" s="136"/>
      <c r="O12" s="124"/>
      <c r="P12" s="124"/>
    </row>
    <row r="13" spans="1:16" s="121" customFormat="1" ht="21.75" customHeight="1" x14ac:dyDescent="0.2">
      <c r="A13" s="113" t="s">
        <v>18</v>
      </c>
      <c r="B13" s="113"/>
      <c r="C13" s="113" t="s">
        <v>54</v>
      </c>
      <c r="D13" s="111" t="s">
        <v>94</v>
      </c>
      <c r="E13" s="118">
        <v>4</v>
      </c>
      <c r="F13" s="118"/>
      <c r="G13" s="118"/>
      <c r="H13" s="118"/>
      <c r="I13" s="730" t="s">
        <v>468</v>
      </c>
      <c r="J13" s="210"/>
      <c r="K13" s="136">
        <v>4</v>
      </c>
      <c r="L13" s="136"/>
      <c r="M13" s="136"/>
      <c r="N13" s="136"/>
      <c r="O13" s="124"/>
      <c r="P13" s="124"/>
    </row>
    <row r="14" spans="1:16" s="121" customFormat="1" ht="21.75" customHeight="1" x14ac:dyDescent="0.2">
      <c r="A14" s="113" t="s">
        <v>18</v>
      </c>
      <c r="B14" s="113"/>
      <c r="C14" s="113" t="s">
        <v>54</v>
      </c>
      <c r="D14" s="111" t="s">
        <v>469</v>
      </c>
      <c r="E14" s="118">
        <v>4</v>
      </c>
      <c r="F14" s="113"/>
      <c r="G14" s="113">
        <v>4</v>
      </c>
      <c r="H14" s="113"/>
      <c r="I14" s="730" t="s">
        <v>346</v>
      </c>
      <c r="J14" s="611"/>
      <c r="K14" s="136">
        <f t="shared" ref="K14:N20" si="0">E14</f>
        <v>4</v>
      </c>
      <c r="L14" s="136">
        <f t="shared" si="0"/>
        <v>0</v>
      </c>
      <c r="M14" s="136">
        <f t="shared" si="0"/>
        <v>4</v>
      </c>
      <c r="N14" s="136">
        <f t="shared" si="0"/>
        <v>0</v>
      </c>
      <c r="O14" s="124"/>
      <c r="P14" s="124"/>
    </row>
    <row r="15" spans="1:16" s="121" customFormat="1" ht="21.75" customHeight="1" x14ac:dyDescent="0.2">
      <c r="A15" s="113" t="s">
        <v>20</v>
      </c>
      <c r="B15" s="113"/>
      <c r="C15" s="113" t="s">
        <v>54</v>
      </c>
      <c r="D15" s="111" t="s">
        <v>21</v>
      </c>
      <c r="E15" s="113">
        <v>2</v>
      </c>
      <c r="F15" s="113"/>
      <c r="G15" s="113"/>
      <c r="H15" s="113"/>
      <c r="I15" s="731" t="s">
        <v>470</v>
      </c>
      <c r="J15" s="611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24"/>
      <c r="P15" s="124"/>
    </row>
    <row r="16" spans="1:16" s="121" customFormat="1" ht="21.75" customHeight="1" x14ac:dyDescent="0.2">
      <c r="A16" s="113" t="s">
        <v>20</v>
      </c>
      <c r="B16" s="113"/>
      <c r="C16" s="113" t="s">
        <v>54</v>
      </c>
      <c r="D16" s="164" t="s">
        <v>471</v>
      </c>
      <c r="E16" s="113">
        <v>0</v>
      </c>
      <c r="F16" s="113"/>
      <c r="G16" s="113">
        <v>4</v>
      </c>
      <c r="H16" s="113"/>
      <c r="I16" s="714" t="s">
        <v>472</v>
      </c>
      <c r="J16" s="611"/>
      <c r="K16" s="136">
        <f>'[1]ESP LT'!L23</f>
        <v>0</v>
      </c>
      <c r="L16" s="136" t="s">
        <v>473</v>
      </c>
      <c r="M16" s="136">
        <f t="shared" si="0"/>
        <v>4</v>
      </c>
      <c r="N16" s="136">
        <f t="shared" si="0"/>
        <v>0</v>
      </c>
      <c r="O16" s="124"/>
      <c r="P16" s="124"/>
    </row>
    <row r="17" spans="1:16" s="121" customFormat="1" ht="21.75" customHeight="1" x14ac:dyDescent="0.2">
      <c r="A17" s="113" t="s">
        <v>20</v>
      </c>
      <c r="B17" s="113"/>
      <c r="C17" s="113" t="s">
        <v>54</v>
      </c>
      <c r="D17" s="111" t="s">
        <v>474</v>
      </c>
      <c r="E17" s="113">
        <v>4</v>
      </c>
      <c r="F17" s="113"/>
      <c r="G17" s="113"/>
      <c r="H17" s="113"/>
      <c r="I17" s="730" t="s">
        <v>468</v>
      </c>
      <c r="J17" s="732"/>
      <c r="K17" s="136">
        <f t="shared" si="0"/>
        <v>4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24"/>
      <c r="P17" s="124"/>
    </row>
    <row r="18" spans="1:16" s="121" customFormat="1" ht="21.75" customHeight="1" x14ac:dyDescent="0.2">
      <c r="A18" s="113" t="s">
        <v>20</v>
      </c>
      <c r="B18" s="113"/>
      <c r="C18" s="113" t="s">
        <v>54</v>
      </c>
      <c r="D18" s="111" t="s">
        <v>475</v>
      </c>
      <c r="E18" s="113">
        <v>2</v>
      </c>
      <c r="F18" s="113"/>
      <c r="G18" s="113">
        <v>2</v>
      </c>
      <c r="H18" s="113"/>
      <c r="I18" s="714" t="s">
        <v>446</v>
      </c>
      <c r="J18" s="732"/>
      <c r="K18" s="136">
        <v>2</v>
      </c>
      <c r="L18" s="136"/>
      <c r="M18" s="136">
        <f t="shared" si="0"/>
        <v>2</v>
      </c>
      <c r="N18" s="136"/>
      <c r="O18" s="124"/>
      <c r="P18" s="124"/>
    </row>
    <row r="19" spans="1:16" s="121" customFormat="1" ht="21.75" customHeight="1" x14ac:dyDescent="0.2">
      <c r="A19" s="113" t="s">
        <v>20</v>
      </c>
      <c r="B19" s="113"/>
      <c r="C19" s="113" t="s">
        <v>54</v>
      </c>
      <c r="D19" s="111" t="s">
        <v>476</v>
      </c>
      <c r="E19" s="113"/>
      <c r="F19" s="113"/>
      <c r="G19" s="113">
        <v>6</v>
      </c>
      <c r="H19" s="113"/>
      <c r="I19" s="730" t="s">
        <v>346</v>
      </c>
      <c r="J19" s="732"/>
      <c r="K19" s="136"/>
      <c r="L19" s="136"/>
      <c r="M19" s="136">
        <f t="shared" si="0"/>
        <v>6</v>
      </c>
      <c r="N19" s="136"/>
      <c r="O19" s="124"/>
      <c r="P19" s="124"/>
    </row>
    <row r="20" spans="1:16" s="121" customFormat="1" ht="21.75" customHeight="1" x14ac:dyDescent="0.2">
      <c r="A20" s="113" t="s">
        <v>20</v>
      </c>
      <c r="B20" s="113"/>
      <c r="C20" s="113" t="s">
        <v>54</v>
      </c>
      <c r="D20" s="111" t="s">
        <v>477</v>
      </c>
      <c r="E20" s="733">
        <v>4</v>
      </c>
      <c r="F20" s="113"/>
      <c r="G20" s="113"/>
      <c r="H20" s="113"/>
      <c r="I20" s="731" t="s">
        <v>467</v>
      </c>
      <c r="J20" s="210"/>
      <c r="K20" s="136">
        <f t="shared" si="0"/>
        <v>4</v>
      </c>
      <c r="L20" s="136">
        <f t="shared" si="0"/>
        <v>0</v>
      </c>
      <c r="M20" s="136">
        <f t="shared" si="0"/>
        <v>0</v>
      </c>
      <c r="N20" s="136">
        <f t="shared" si="0"/>
        <v>0</v>
      </c>
      <c r="O20" s="124"/>
      <c r="P20" s="124"/>
    </row>
    <row r="21" spans="1:16" ht="21.75" customHeight="1" x14ac:dyDescent="0.2">
      <c r="I21" s="110"/>
      <c r="J21" s="210"/>
      <c r="K21" s="202"/>
      <c r="L21" s="202"/>
      <c r="M21" s="202"/>
      <c r="N21" s="193"/>
      <c r="O21" s="170"/>
      <c r="P21" s="170"/>
    </row>
    <row r="22" spans="1:16" ht="21.75" customHeight="1" x14ac:dyDescent="0.2">
      <c r="D22" s="373" t="s">
        <v>425</v>
      </c>
      <c r="E22" s="374">
        <f>+SUM(E11:E20)</f>
        <v>28</v>
      </c>
      <c r="F22" s="374"/>
      <c r="G22" s="374">
        <f>+SUM(G11:G20)</f>
        <v>26</v>
      </c>
      <c r="H22" s="375"/>
      <c r="I22" s="376">
        <f>+G22+E22</f>
        <v>54</v>
      </c>
      <c r="J22" s="210"/>
      <c r="K22" s="210"/>
      <c r="L22" s="210"/>
      <c r="M22" s="210"/>
      <c r="N22" s="205"/>
      <c r="O22" s="110"/>
    </row>
    <row r="23" spans="1:16" ht="21.75" customHeight="1" x14ac:dyDescent="0.2">
      <c r="D23" s="302" t="s">
        <v>330</v>
      </c>
      <c r="E23" s="252">
        <v>20</v>
      </c>
      <c r="F23" s="253"/>
      <c r="G23" s="252">
        <v>28</v>
      </c>
      <c r="H23" s="253"/>
      <c r="I23" s="315">
        <f>E23+G23</f>
        <v>48</v>
      </c>
      <c r="J23" s="202"/>
      <c r="K23" s="202"/>
      <c r="L23" s="202"/>
      <c r="M23" s="202"/>
      <c r="N23" s="193"/>
      <c r="O23" s="170"/>
    </row>
    <row r="24" spans="1:16" ht="21.75" customHeight="1" x14ac:dyDescent="0.2">
      <c r="D24" s="313"/>
      <c r="E24" s="138"/>
      <c r="F24" s="121"/>
      <c r="G24" s="138"/>
      <c r="H24" s="121"/>
      <c r="I24" s="300"/>
      <c r="J24" s="210"/>
      <c r="K24" s="210"/>
      <c r="L24" s="210"/>
      <c r="M24" s="210"/>
      <c r="N24" s="205"/>
    </row>
    <row r="25" spans="1:16" ht="21.75" customHeight="1" x14ac:dyDescent="0.2">
      <c r="I25" s="123" t="s">
        <v>141</v>
      </c>
      <c r="J25" s="16" t="s">
        <v>113</v>
      </c>
      <c r="L25" s="16" t="s">
        <v>114</v>
      </c>
      <c r="M25" s="210"/>
      <c r="N25" s="205"/>
    </row>
    <row r="26" spans="1:16" s="120" customFormat="1" ht="21.75" customHeight="1" x14ac:dyDescent="0.2">
      <c r="D26" s="734"/>
      <c r="I26" s="714" t="s">
        <v>446</v>
      </c>
      <c r="J26" s="16">
        <f t="shared" ref="J26:J32" ca="1" si="1">SUMIF($I$11:$N$20,$I26,K$11:K$20)</f>
        <v>2</v>
      </c>
      <c r="L26" s="16">
        <f t="shared" ref="L26:L32" ca="1" si="2">SUMIF($I$11:$N$20,$I26,M$11:M$20)</f>
        <v>2</v>
      </c>
      <c r="M26" s="210"/>
      <c r="N26" s="8"/>
    </row>
    <row r="27" spans="1:16" s="120" customFormat="1" ht="21.75" customHeight="1" x14ac:dyDescent="0.2">
      <c r="I27" s="730" t="s">
        <v>468</v>
      </c>
      <c r="J27" s="16">
        <f t="shared" ca="1" si="1"/>
        <v>8</v>
      </c>
      <c r="L27" s="16">
        <f t="shared" ca="1" si="2"/>
        <v>0</v>
      </c>
      <c r="M27" s="210"/>
      <c r="N27" s="8"/>
    </row>
    <row r="28" spans="1:16" s="120" customFormat="1" ht="21.75" customHeight="1" x14ac:dyDescent="0.2">
      <c r="I28" s="114" t="s">
        <v>84</v>
      </c>
      <c r="J28" s="16">
        <f t="shared" ca="1" si="1"/>
        <v>4</v>
      </c>
      <c r="L28" s="16">
        <f t="shared" ca="1" si="2"/>
        <v>4</v>
      </c>
      <c r="M28" s="210"/>
      <c r="N28" s="8"/>
    </row>
    <row r="29" spans="1:16" s="120" customFormat="1" ht="21.75" customHeight="1" x14ac:dyDescent="0.2">
      <c r="C29" s="154"/>
      <c r="D29" s="154"/>
      <c r="I29" s="114" t="s">
        <v>470</v>
      </c>
      <c r="J29" s="16">
        <f t="shared" ca="1" si="1"/>
        <v>2</v>
      </c>
      <c r="L29" s="16">
        <f t="shared" ca="1" si="2"/>
        <v>0</v>
      </c>
      <c r="M29" s="210"/>
      <c r="N29" s="8"/>
    </row>
    <row r="30" spans="1:16" s="120" customFormat="1" ht="21.75" customHeight="1" x14ac:dyDescent="0.2">
      <c r="C30" s="140"/>
      <c r="D30" s="155"/>
      <c r="I30" s="731" t="s">
        <v>467</v>
      </c>
      <c r="J30" s="16">
        <f t="shared" ca="1" si="1"/>
        <v>8</v>
      </c>
      <c r="L30" s="16">
        <f t="shared" ca="1" si="2"/>
        <v>6</v>
      </c>
      <c r="M30" s="210"/>
      <c r="N30" s="8"/>
    </row>
    <row r="31" spans="1:16" ht="21.75" customHeight="1" x14ac:dyDescent="0.2">
      <c r="C31" s="156"/>
      <c r="D31" s="157"/>
      <c r="I31" s="735" t="s">
        <v>346</v>
      </c>
      <c r="J31" s="16">
        <f t="shared" ca="1" si="1"/>
        <v>4</v>
      </c>
      <c r="K31" s="120"/>
      <c r="L31" s="16">
        <f t="shared" ca="1" si="2"/>
        <v>10</v>
      </c>
      <c r="M31" s="210"/>
      <c r="N31"/>
    </row>
    <row r="32" spans="1:16" ht="21.75" customHeight="1" x14ac:dyDescent="0.2">
      <c r="C32" s="156"/>
      <c r="D32" s="157"/>
      <c r="I32" s="730" t="s">
        <v>478</v>
      </c>
      <c r="J32" s="16">
        <f t="shared" ca="1" si="1"/>
        <v>0</v>
      </c>
      <c r="L32" s="16">
        <f t="shared" ca="1" si="2"/>
        <v>0</v>
      </c>
      <c r="M32" s="504"/>
      <c r="N32"/>
    </row>
    <row r="33" spans="3:14" ht="21.75" customHeight="1" x14ac:dyDescent="0.25">
      <c r="C33" s="158"/>
      <c r="D33" s="157"/>
      <c r="J33"/>
      <c r="K33"/>
      <c r="L33" s="205"/>
      <c r="M33"/>
      <c r="N33"/>
    </row>
    <row r="34" spans="3:14" ht="21.75" customHeight="1" x14ac:dyDescent="0.2">
      <c r="C34" s="156"/>
      <c r="D34" s="157"/>
      <c r="J34" s="91"/>
      <c r="K34" s="91"/>
      <c r="L34" s="366">
        <f ca="1">SUM(J26:L32)</f>
        <v>50</v>
      </c>
      <c r="M34" s="91"/>
    </row>
    <row r="35" spans="3:14" ht="21.75" customHeight="1" x14ac:dyDescent="0.2">
      <c r="J35" s="91"/>
      <c r="K35" s="91"/>
      <c r="L35" s="110"/>
      <c r="M35" s="91"/>
    </row>
    <row r="36" spans="3:14" ht="21.75" customHeight="1" x14ac:dyDescent="0.2">
      <c r="J36" s="91"/>
      <c r="K36" s="91"/>
      <c r="L36" s="110"/>
      <c r="M36" s="91"/>
    </row>
    <row r="37" spans="3:14" ht="21.75" customHeight="1" x14ac:dyDescent="0.2">
      <c r="J37" s="91"/>
      <c r="K37" s="91"/>
      <c r="L37" s="110"/>
      <c r="M37" s="91"/>
    </row>
    <row r="38" spans="3:14" ht="21.75" customHeight="1" x14ac:dyDescent="0.2">
      <c r="J38" s="91"/>
      <c r="K38" s="91"/>
      <c r="L38" s="110"/>
      <c r="M38" s="91"/>
    </row>
    <row r="39" spans="3:14" ht="21.75" customHeight="1" x14ac:dyDescent="0.2">
      <c r="J39" s="91"/>
      <c r="K39" s="91"/>
      <c r="L39" s="110"/>
      <c r="M39" s="91"/>
    </row>
    <row r="40" spans="3:14" ht="21.75" customHeight="1" x14ac:dyDescent="0.2">
      <c r="J40" s="91"/>
      <c r="K40" s="91"/>
      <c r="L40" s="110"/>
      <c r="M40" s="91"/>
    </row>
    <row r="41" spans="3:14" ht="21.75" customHeight="1" x14ac:dyDescent="0.2">
      <c r="H41" s="159"/>
      <c r="I41" s="159"/>
      <c r="J41" s="159"/>
      <c r="K41" s="159"/>
      <c r="L41" s="316"/>
      <c r="M41" s="159"/>
    </row>
  </sheetData>
  <autoFilter ref="A9:I20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28:I29">
      <formula1>$I$11:$I$20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3" tint="0.39997558519241921"/>
    <pageSetUpPr fitToPage="1"/>
  </sheetPr>
  <dimension ref="A1:O33"/>
  <sheetViews>
    <sheetView workbookViewId="0"/>
  </sheetViews>
  <sheetFormatPr baseColWidth="10" defaultColWidth="11.42578125" defaultRowHeight="12.75" x14ac:dyDescent="0.2"/>
  <cols>
    <col min="1" max="1" width="11.42578125" style="91"/>
    <col min="2" max="2" width="6.140625" style="91" customWidth="1"/>
    <col min="3" max="3" width="25.42578125" style="91" customWidth="1"/>
    <col min="4" max="4" width="32.7109375" style="91" customWidth="1"/>
    <col min="5" max="8" width="7.140625" style="91" customWidth="1"/>
    <col min="9" max="9" width="20" style="91" customWidth="1"/>
    <col min="10" max="10" width="19" style="91" customWidth="1"/>
    <col min="11" max="11" width="11.140625" style="91" customWidth="1"/>
    <col min="12" max="12" width="10.140625" style="91" customWidth="1"/>
    <col min="13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269" t="s">
        <v>33</v>
      </c>
      <c r="B5" s="1270"/>
      <c r="C5" s="1270"/>
      <c r="D5" s="1270"/>
      <c r="E5" s="1270"/>
      <c r="F5" s="1270"/>
      <c r="G5" s="1270"/>
      <c r="H5" s="1270"/>
      <c r="I5" s="1271"/>
    </row>
    <row r="6" spans="1:15" ht="18.75" customHeight="1" thickBot="1" x14ac:dyDescent="0.25">
      <c r="A6" s="1272" t="s">
        <v>299</v>
      </c>
      <c r="B6" s="1273"/>
      <c r="C6" s="1274"/>
      <c r="D6" s="1273"/>
      <c r="E6" s="1273"/>
      <c r="F6" s="1273"/>
      <c r="G6" s="1273"/>
      <c r="H6" s="1273"/>
      <c r="I6" s="1275"/>
    </row>
    <row r="7" spans="1:15" s="120" customFormat="1" ht="33" customHeight="1" thickBot="1" x14ac:dyDescent="0.25">
      <c r="A7" s="229" t="s">
        <v>34</v>
      </c>
      <c r="B7" s="230"/>
      <c r="C7" s="230"/>
      <c r="D7" s="1276" t="s">
        <v>60</v>
      </c>
      <c r="E7" s="1276"/>
      <c r="F7" s="1276"/>
      <c r="G7" s="1276"/>
      <c r="H7" s="1276"/>
      <c r="I7" s="231"/>
    </row>
    <row r="8" spans="1:15" s="109" customFormat="1" ht="20.25" customHeight="1" thickBot="1" x14ac:dyDescent="0.25">
      <c r="A8" s="226"/>
      <c r="B8" s="227"/>
      <c r="C8" s="227"/>
      <c r="D8" s="1273" t="s">
        <v>35</v>
      </c>
      <c r="E8" s="1273"/>
      <c r="F8" s="1273"/>
      <c r="G8" s="1273"/>
      <c r="H8" s="1273"/>
      <c r="I8" s="228"/>
      <c r="J8" s="1"/>
      <c r="K8" s="1"/>
      <c r="L8" s="1"/>
      <c r="M8" s="1"/>
      <c r="N8" s="1"/>
      <c r="O8" s="1"/>
    </row>
    <row r="9" spans="1:15" s="109" customFormat="1" ht="20.25" customHeight="1" x14ac:dyDescent="0.2">
      <c r="A9" s="1277" t="s">
        <v>3</v>
      </c>
      <c r="B9" s="1267"/>
      <c r="C9" s="1267" t="s">
        <v>0</v>
      </c>
      <c r="D9" s="1267" t="s">
        <v>36</v>
      </c>
      <c r="E9" s="1266" t="s">
        <v>37</v>
      </c>
      <c r="F9" s="1266"/>
      <c r="G9" s="1266" t="s">
        <v>38</v>
      </c>
      <c r="H9" s="1266"/>
      <c r="I9" s="1264" t="s">
        <v>39</v>
      </c>
      <c r="J9" s="1"/>
      <c r="K9" s="1"/>
      <c r="L9" s="1"/>
      <c r="M9" s="1"/>
      <c r="N9" s="1"/>
      <c r="O9" s="1"/>
    </row>
    <row r="10" spans="1:15" s="109" customFormat="1" ht="20.25" customHeight="1" x14ac:dyDescent="0.2">
      <c r="A10" s="1278"/>
      <c r="B10" s="1268"/>
      <c r="C10" s="1268"/>
      <c r="D10" s="1268"/>
      <c r="E10" s="232" t="s">
        <v>40</v>
      </c>
      <c r="F10" s="232" t="s">
        <v>45</v>
      </c>
      <c r="G10" s="232" t="s">
        <v>41</v>
      </c>
      <c r="H10" s="232" t="s">
        <v>45</v>
      </c>
      <c r="I10" s="1265"/>
      <c r="J10" s="1"/>
      <c r="K10" s="129"/>
      <c r="L10" s="129"/>
      <c r="M10" s="129"/>
      <c r="N10" s="129"/>
      <c r="O10" s="129"/>
    </row>
    <row r="11" spans="1:15" s="183" customFormat="1" ht="3" customHeight="1" x14ac:dyDescent="0.2">
      <c r="A11" s="106"/>
      <c r="B11" s="106"/>
      <c r="C11" s="106"/>
      <c r="D11" s="106"/>
      <c r="E11" s="188"/>
      <c r="F11" s="188"/>
      <c r="G11" s="188"/>
      <c r="H11" s="188"/>
      <c r="I11" s="106" t="s">
        <v>22</v>
      </c>
      <c r="J11" s="182"/>
      <c r="K11" s="191">
        <v>0</v>
      </c>
      <c r="L11" s="191">
        <v>0</v>
      </c>
      <c r="M11" s="191">
        <v>0</v>
      </c>
      <c r="N11" s="191">
        <v>0</v>
      </c>
      <c r="O11" s="191"/>
    </row>
    <row r="12" spans="1:15" s="121" customFormat="1" ht="19.5" customHeight="1" x14ac:dyDescent="0.2">
      <c r="A12" s="250" t="s">
        <v>62</v>
      </c>
      <c r="B12" s="250" t="s">
        <v>42</v>
      </c>
      <c r="C12" s="265" t="s">
        <v>50</v>
      </c>
      <c r="D12" s="266" t="s">
        <v>99</v>
      </c>
      <c r="E12" s="278" t="s">
        <v>303</v>
      </c>
      <c r="F12" s="251"/>
      <c r="G12" s="250"/>
      <c r="H12" s="251"/>
      <c r="I12" s="267" t="s">
        <v>89</v>
      </c>
      <c r="J12" s="128" t="s">
        <v>300</v>
      </c>
      <c r="K12" s="136" t="str">
        <f t="shared" ref="K12:K18" si="0">E12</f>
        <v>2</v>
      </c>
      <c r="L12" s="136">
        <f t="shared" ref="L12:N18" si="1">F12</f>
        <v>0</v>
      </c>
      <c r="M12" s="136">
        <f t="shared" si="1"/>
        <v>0</v>
      </c>
      <c r="N12" s="136">
        <f t="shared" si="1"/>
        <v>0</v>
      </c>
      <c r="O12" s="142"/>
    </row>
    <row r="13" spans="1:15" s="121" customFormat="1" ht="19.5" customHeight="1" x14ac:dyDescent="0.2">
      <c r="A13" s="247" t="s">
        <v>62</v>
      </c>
      <c r="B13" s="247" t="s">
        <v>43</v>
      </c>
      <c r="C13" s="268" t="s">
        <v>50</v>
      </c>
      <c r="D13" s="269" t="s">
        <v>99</v>
      </c>
      <c r="E13" s="254" t="s">
        <v>303</v>
      </c>
      <c r="F13" s="248"/>
      <c r="G13" s="247"/>
      <c r="H13" s="248"/>
      <c r="I13" s="249" t="s">
        <v>89</v>
      </c>
      <c r="J13" s="128" t="s">
        <v>300</v>
      </c>
      <c r="K13" s="136" t="str">
        <f t="shared" si="0"/>
        <v>2</v>
      </c>
      <c r="L13" s="136">
        <f t="shared" si="1"/>
        <v>0</v>
      </c>
      <c r="M13" s="136">
        <f t="shared" si="1"/>
        <v>0</v>
      </c>
      <c r="N13" s="136">
        <f t="shared" si="1"/>
        <v>0</v>
      </c>
      <c r="O13" s="142"/>
    </row>
    <row r="14" spans="1:15" s="121" customFormat="1" ht="19.5" customHeight="1" x14ac:dyDescent="0.2">
      <c r="A14" s="247" t="s">
        <v>62</v>
      </c>
      <c r="B14" s="247" t="s">
        <v>44</v>
      </c>
      <c r="C14" s="268" t="s">
        <v>50</v>
      </c>
      <c r="D14" s="269" t="s">
        <v>99</v>
      </c>
      <c r="E14" s="254" t="s">
        <v>303</v>
      </c>
      <c r="F14" s="248"/>
      <c r="G14" s="247"/>
      <c r="H14" s="248"/>
      <c r="I14" s="249" t="s">
        <v>89</v>
      </c>
      <c r="J14" s="128" t="s">
        <v>300</v>
      </c>
      <c r="K14" s="136" t="str">
        <f>E14</f>
        <v>2</v>
      </c>
      <c r="L14" s="136">
        <f>F14</f>
        <v>0</v>
      </c>
      <c r="M14" s="136">
        <f>G14</f>
        <v>0</v>
      </c>
      <c r="N14" s="136">
        <f>H14</f>
        <v>0</v>
      </c>
      <c r="O14" s="142"/>
    </row>
    <row r="15" spans="1:15" s="121" customFormat="1" ht="19.5" customHeight="1" x14ac:dyDescent="0.2">
      <c r="A15" s="247" t="s">
        <v>62</v>
      </c>
      <c r="B15" s="247" t="s">
        <v>46</v>
      </c>
      <c r="C15" s="268" t="s">
        <v>50</v>
      </c>
      <c r="D15" s="269" t="s">
        <v>99</v>
      </c>
      <c r="E15" s="254" t="s">
        <v>303</v>
      </c>
      <c r="F15" s="248"/>
      <c r="G15" s="247"/>
      <c r="H15" s="248"/>
      <c r="I15" s="249" t="s">
        <v>89</v>
      </c>
      <c r="J15" s="128" t="s">
        <v>300</v>
      </c>
      <c r="K15" s="136" t="str">
        <f t="shared" si="0"/>
        <v>2</v>
      </c>
      <c r="L15" s="136">
        <f t="shared" si="1"/>
        <v>0</v>
      </c>
      <c r="M15" s="136">
        <f t="shared" si="1"/>
        <v>0</v>
      </c>
      <c r="N15" s="136">
        <f t="shared" si="1"/>
        <v>0</v>
      </c>
      <c r="O15" s="142"/>
    </row>
    <row r="16" spans="1:15" s="121" customFormat="1" ht="19.5" customHeight="1" x14ac:dyDescent="0.2">
      <c r="A16" s="250" t="s">
        <v>13</v>
      </c>
      <c r="B16" s="250"/>
      <c r="C16" s="265" t="s">
        <v>50</v>
      </c>
      <c r="D16" s="266" t="s">
        <v>99</v>
      </c>
      <c r="E16" s="270"/>
      <c r="F16" s="271"/>
      <c r="G16" s="278" t="s">
        <v>303</v>
      </c>
      <c r="H16" s="251"/>
      <c r="I16" s="267" t="s">
        <v>89</v>
      </c>
      <c r="J16" s="128" t="s">
        <v>300</v>
      </c>
      <c r="K16" s="136">
        <f t="shared" si="0"/>
        <v>0</v>
      </c>
      <c r="L16" s="136">
        <f t="shared" si="1"/>
        <v>0</v>
      </c>
      <c r="M16" s="136" t="str">
        <f t="shared" si="1"/>
        <v>2</v>
      </c>
      <c r="N16" s="136">
        <f t="shared" si="1"/>
        <v>0</v>
      </c>
      <c r="O16" s="142"/>
    </row>
    <row r="17" spans="1:15" s="121" customFormat="1" ht="19.5" customHeight="1" x14ac:dyDescent="0.2">
      <c r="A17" s="247" t="s">
        <v>16</v>
      </c>
      <c r="B17" s="247"/>
      <c r="C17" s="268" t="s">
        <v>50</v>
      </c>
      <c r="D17" s="269" t="s">
        <v>99</v>
      </c>
      <c r="E17" s="247"/>
      <c r="F17" s="248"/>
      <c r="G17" s="254" t="s">
        <v>303</v>
      </c>
      <c r="H17" s="248"/>
      <c r="I17" s="249" t="s">
        <v>89</v>
      </c>
      <c r="J17" s="128" t="s">
        <v>300</v>
      </c>
      <c r="K17" s="136">
        <f t="shared" si="0"/>
        <v>0</v>
      </c>
      <c r="L17" s="136">
        <f t="shared" si="1"/>
        <v>0</v>
      </c>
      <c r="M17" s="136" t="str">
        <f t="shared" si="1"/>
        <v>2</v>
      </c>
      <c r="N17" s="136">
        <f t="shared" si="1"/>
        <v>0</v>
      </c>
      <c r="O17" s="142"/>
    </row>
    <row r="18" spans="1:15" s="121" customFormat="1" ht="19.5" customHeight="1" thickBot="1" x14ac:dyDescent="0.25">
      <c r="A18" s="272" t="s">
        <v>20</v>
      </c>
      <c r="B18" s="272"/>
      <c r="C18" s="273" t="s">
        <v>50</v>
      </c>
      <c r="D18" s="274" t="s">
        <v>99</v>
      </c>
      <c r="E18" s="275"/>
      <c r="F18" s="276"/>
      <c r="G18" s="279" t="s">
        <v>303</v>
      </c>
      <c r="H18" s="277"/>
      <c r="I18" s="249" t="s">
        <v>88</v>
      </c>
      <c r="J18" s="128" t="s">
        <v>300</v>
      </c>
      <c r="K18" s="136">
        <f t="shared" si="0"/>
        <v>0</v>
      </c>
      <c r="L18" s="136">
        <f t="shared" si="1"/>
        <v>0</v>
      </c>
      <c r="M18" s="136" t="str">
        <f t="shared" si="1"/>
        <v>2</v>
      </c>
      <c r="N18" s="136">
        <f t="shared" si="1"/>
        <v>0</v>
      </c>
      <c r="O18" s="142"/>
    </row>
    <row r="19" spans="1:15" x14ac:dyDescent="0.2">
      <c r="A19" s="160"/>
      <c r="B19" s="160"/>
      <c r="C19" s="160"/>
      <c r="D19" s="146"/>
      <c r="G19" s="160"/>
      <c r="J19"/>
      <c r="K19" s="143"/>
      <c r="L19" s="143"/>
      <c r="M19" s="143"/>
      <c r="N19" s="143"/>
      <c r="O19" s="143"/>
    </row>
    <row r="20" spans="1:15" ht="17.100000000000001" customHeight="1" x14ac:dyDescent="0.2">
      <c r="D20" s="295" t="s">
        <v>305</v>
      </c>
      <c r="E20" s="289">
        <f>SUM(E12:E18)</f>
        <v>0</v>
      </c>
      <c r="F20" s="290"/>
      <c r="G20" s="289">
        <f>SUM(G12:G18)</f>
        <v>0</v>
      </c>
      <c r="H20" s="290"/>
      <c r="I20" s="291">
        <f>+E20+G20</f>
        <v>0</v>
      </c>
      <c r="J20" s="46"/>
      <c r="K20" s="204"/>
      <c r="L20" s="193"/>
      <c r="M20" s="193"/>
      <c r="N20" s="193"/>
      <c r="O20"/>
    </row>
    <row r="21" spans="1:15" ht="17.100000000000001" customHeight="1" x14ac:dyDescent="0.2">
      <c r="D21" s="295" t="s">
        <v>304</v>
      </c>
      <c r="E21" s="292">
        <v>8</v>
      </c>
      <c r="F21" s="293"/>
      <c r="G21" s="292">
        <v>6</v>
      </c>
      <c r="H21" s="293"/>
      <c r="I21" s="296">
        <f>E21+G21</f>
        <v>14</v>
      </c>
      <c r="J21"/>
      <c r="K21"/>
      <c r="L21"/>
      <c r="M21"/>
      <c r="N21"/>
      <c r="O21"/>
    </row>
    <row r="22" spans="1:15" x14ac:dyDescent="0.2">
      <c r="D22" s="286"/>
      <c r="E22" s="287"/>
      <c r="F22" s="288"/>
      <c r="G22" s="287"/>
      <c r="H22" s="288"/>
      <c r="I22" s="301">
        <f>I20-I21</f>
        <v>-14</v>
      </c>
      <c r="J22" s="175"/>
      <c r="K22" s="175"/>
      <c r="L22"/>
      <c r="M22"/>
      <c r="N22"/>
      <c r="O22"/>
    </row>
    <row r="23" spans="1:15" x14ac:dyDescent="0.2">
      <c r="D23" s="130"/>
      <c r="E23" s="94"/>
      <c r="G23" s="94"/>
      <c r="J23" s="175"/>
      <c r="K23" s="175"/>
      <c r="L23"/>
      <c r="M23"/>
      <c r="N23"/>
      <c r="O23"/>
    </row>
    <row r="24" spans="1:15" ht="18.75" customHeight="1" x14ac:dyDescent="0.2">
      <c r="C24" s="140"/>
      <c r="D24" s="140"/>
      <c r="I24" s="122" t="s">
        <v>141</v>
      </c>
      <c r="J24" s="16" t="s">
        <v>113</v>
      </c>
      <c r="L24" s="16" t="s">
        <v>114</v>
      </c>
      <c r="M24"/>
      <c r="N24"/>
      <c r="O24"/>
    </row>
    <row r="25" spans="1:15" ht="16.5" customHeight="1" x14ac:dyDescent="0.2">
      <c r="C25" s="140"/>
      <c r="D25" s="140"/>
      <c r="I25" s="208" t="s">
        <v>89</v>
      </c>
      <c r="J25" s="16">
        <f ca="1">SUMIF($I$11:$N$18,$I25,K$11:K$18)</f>
        <v>0</v>
      </c>
      <c r="L25" s="16">
        <f ca="1">SUMIF($I$11:$N$18,$I25,M$11:M$18)</f>
        <v>0</v>
      </c>
      <c r="M25"/>
      <c r="N25"/>
      <c r="O25"/>
    </row>
    <row r="26" spans="1:15" ht="14.25" customHeight="1" x14ac:dyDescent="0.2">
      <c r="C26" s="140"/>
      <c r="D26" s="140"/>
      <c r="I26" s="208" t="s">
        <v>88</v>
      </c>
      <c r="J26" s="16">
        <f ca="1">SUMIF($I$11:$N$18,$I26,K$11:K$18)</f>
        <v>0</v>
      </c>
      <c r="L26" s="16">
        <f ca="1">SUMIF($I$11:$N$18,$I26,M$11:M$18)</f>
        <v>0</v>
      </c>
      <c r="M26"/>
      <c r="N26"/>
      <c r="O26"/>
    </row>
    <row r="27" spans="1:15" ht="17.25" customHeight="1" x14ac:dyDescent="0.2">
      <c r="C27" s="140"/>
      <c r="D27" s="140"/>
      <c r="I27" s="203" t="s">
        <v>22</v>
      </c>
      <c r="J27" s="16">
        <f ca="1">SUMIF($I$11:$N$18,$I27,K$11:K$18)</f>
        <v>0</v>
      </c>
      <c r="L27" s="16">
        <f ca="1">SUMIF($I$11:$N$18,$I27,M$11:M$18)</f>
        <v>0</v>
      </c>
      <c r="M27"/>
      <c r="N27"/>
      <c r="O27"/>
    </row>
    <row r="28" spans="1:15" ht="14.25" customHeight="1" x14ac:dyDescent="0.2">
      <c r="C28" s="140"/>
      <c r="D28" s="140"/>
      <c r="J28"/>
      <c r="K28"/>
      <c r="L28"/>
      <c r="M28"/>
      <c r="N28"/>
      <c r="O28"/>
    </row>
    <row r="29" spans="1:15" ht="15" customHeight="1" x14ac:dyDescent="0.2">
      <c r="C29" s="140"/>
      <c r="D29" s="140"/>
      <c r="J29"/>
      <c r="K29"/>
      <c r="L29"/>
      <c r="M29"/>
      <c r="N29"/>
      <c r="O29"/>
    </row>
    <row r="30" spans="1:15" ht="14.25" customHeight="1" x14ac:dyDescent="0.2">
      <c r="C30" s="140"/>
      <c r="D30" s="140"/>
      <c r="J30"/>
      <c r="K30"/>
      <c r="L30"/>
      <c r="M30"/>
      <c r="N30"/>
      <c r="O30"/>
    </row>
    <row r="31" spans="1:15" x14ac:dyDescent="0.2">
      <c r="J31"/>
      <c r="K31"/>
      <c r="L31"/>
      <c r="M31"/>
      <c r="N31"/>
      <c r="O31"/>
    </row>
    <row r="32" spans="1:15" x14ac:dyDescent="0.2">
      <c r="J32"/>
      <c r="K32"/>
      <c r="L32"/>
      <c r="M32"/>
      <c r="N32"/>
      <c r="O32"/>
    </row>
    <row r="33" spans="10:15" x14ac:dyDescent="0.2">
      <c r="J33"/>
      <c r="K33"/>
      <c r="L33"/>
      <c r="M33"/>
      <c r="N33"/>
      <c r="O33"/>
    </row>
  </sheetData>
  <sheetProtection formatCells="0" autoFilter="0"/>
  <autoFilter ref="A9:I18">
    <filterColumn colId="4" showButton="0"/>
    <filterColumn colId="6" showButton="0"/>
  </autoFilter>
  <mergeCells count="11">
    <mergeCell ref="I9:I10"/>
    <mergeCell ref="E9:F9"/>
    <mergeCell ref="C9:C10"/>
    <mergeCell ref="A5:I5"/>
    <mergeCell ref="A6:I6"/>
    <mergeCell ref="D8:H8"/>
    <mergeCell ref="D7:H7"/>
    <mergeCell ref="A9:A10"/>
    <mergeCell ref="B9:B10"/>
    <mergeCell ref="D9:D10"/>
    <mergeCell ref="G9:H9"/>
  </mergeCells>
  <phoneticPr fontId="3" type="noConversion"/>
  <dataValidations count="1">
    <dataValidation type="list" allowBlank="1" showInputMessage="1" showErrorMessage="1" sqref="I27">
      <formula1>$I$11:$I$18</formula1>
    </dataValidation>
  </dataValidations>
  <pageMargins left="0.75" right="0.75" top="1" bottom="1" header="0" footer="0"/>
  <pageSetup scale="57" orientation="landscape" r:id="rId1"/>
  <headerFooter alignWithMargins="0"/>
  <ignoredErrors>
    <ignoredError sqref="I20 H20 F20 E22:I22 E20 G20 F21 H21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36"/>
  <sheetViews>
    <sheetView workbookViewId="0">
      <selection activeCell="O18" sqref="O18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0.42578125" style="91" customWidth="1"/>
    <col min="4" max="4" width="16.28515625" style="91" customWidth="1"/>
    <col min="5" max="5" width="7.140625" style="91" customWidth="1"/>
    <col min="6" max="7" width="6.5703125" style="91" customWidth="1"/>
    <col min="8" max="8" width="6.42578125" style="91" customWidth="1"/>
    <col min="9" max="9" width="29.42578125" style="91" customWidth="1"/>
    <col min="10" max="10" width="13.7109375" style="91" customWidth="1"/>
    <col min="11" max="11" width="2.28515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</row>
    <row r="6" spans="1:15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</row>
    <row r="7" spans="1:15" s="120" customFormat="1" ht="13.5" thickBot="1" x14ac:dyDescent="0.25">
      <c r="A7" s="333" t="s">
        <v>34</v>
      </c>
      <c r="B7" s="334"/>
      <c r="C7" s="334"/>
      <c r="D7" s="1250" t="s">
        <v>56</v>
      </c>
      <c r="E7" s="1250"/>
      <c r="F7" s="1250"/>
      <c r="G7" s="1250"/>
      <c r="H7" s="1250"/>
      <c r="I7" s="335" t="s">
        <v>645</v>
      </c>
      <c r="J7" s="121"/>
      <c r="K7" s="121"/>
      <c r="L7" s="121"/>
      <c r="M7" s="121"/>
      <c r="N7" s="121"/>
    </row>
    <row r="8" spans="1:15" s="109" customFormat="1" ht="13.5" thickBot="1" x14ac:dyDescent="0.25">
      <c r="A8" s="1191"/>
      <c r="B8" s="1190"/>
      <c r="C8" s="1190"/>
      <c r="D8" s="1251" t="s">
        <v>35</v>
      </c>
      <c r="E8" s="1251"/>
      <c r="F8" s="1251"/>
      <c r="G8" s="1251"/>
      <c r="H8" s="1251"/>
      <c r="I8" s="1192"/>
    </row>
    <row r="9" spans="1:15" s="109" customForma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O9" s="201"/>
    </row>
    <row r="10" spans="1:15" s="109" customFormat="1" x14ac:dyDescent="0.2">
      <c r="A10" s="1262"/>
      <c r="B10" s="1263"/>
      <c r="C10" s="1263"/>
      <c r="D10" s="1263"/>
      <c r="E10" s="348" t="s">
        <v>40</v>
      </c>
      <c r="F10" s="348" t="s">
        <v>45</v>
      </c>
      <c r="G10" s="348" t="s">
        <v>41</v>
      </c>
      <c r="H10" s="348" t="s">
        <v>45</v>
      </c>
      <c r="I10" s="1261"/>
      <c r="J10" s="162"/>
      <c r="K10" s="129"/>
      <c r="L10" s="129"/>
      <c r="M10" s="129"/>
      <c r="N10" s="129"/>
      <c r="O10" s="201"/>
    </row>
    <row r="11" spans="1:15" s="183" customFormat="1" x14ac:dyDescent="0.2">
      <c r="A11" s="106"/>
      <c r="B11" s="106"/>
      <c r="C11" s="106"/>
      <c r="D11" s="106"/>
      <c r="E11" s="188"/>
      <c r="F11" s="188"/>
      <c r="G11" s="188"/>
      <c r="H11" s="188"/>
      <c r="I11" s="106" t="s">
        <v>22</v>
      </c>
      <c r="J11" s="192"/>
      <c r="K11" s="191">
        <v>0</v>
      </c>
      <c r="L11" s="191">
        <v>0</v>
      </c>
      <c r="M11" s="191">
        <v>0</v>
      </c>
      <c r="N11" s="191">
        <v>0</v>
      </c>
      <c r="O11" s="198"/>
    </row>
    <row r="12" spans="1:15" s="120" customFormat="1" x14ac:dyDescent="0.2">
      <c r="A12" s="115" t="s">
        <v>4</v>
      </c>
      <c r="B12" s="115" t="s">
        <v>42</v>
      </c>
      <c r="C12" s="115" t="s">
        <v>56</v>
      </c>
      <c r="D12" s="116" t="s">
        <v>58</v>
      </c>
      <c r="E12" s="123">
        <v>2</v>
      </c>
      <c r="F12" s="123"/>
      <c r="G12" s="123"/>
      <c r="H12" s="116"/>
      <c r="I12" s="736" t="s">
        <v>134</v>
      </c>
      <c r="J12" s="222"/>
      <c r="K12" s="136">
        <f>E12</f>
        <v>2</v>
      </c>
      <c r="L12" s="136">
        <f>F12</f>
        <v>0</v>
      </c>
      <c r="M12" s="136">
        <f>G12</f>
        <v>0</v>
      </c>
      <c r="N12" s="136">
        <f>H12</f>
        <v>0</v>
      </c>
      <c r="O12" s="124"/>
    </row>
    <row r="13" spans="1:15" s="120" customFormat="1" x14ac:dyDescent="0.2">
      <c r="A13" s="112" t="s">
        <v>4</v>
      </c>
      <c r="B13" s="112" t="s">
        <v>42</v>
      </c>
      <c r="C13" s="112" t="s">
        <v>56</v>
      </c>
      <c r="D13" s="114" t="s">
        <v>59</v>
      </c>
      <c r="E13" s="122"/>
      <c r="F13" s="122"/>
      <c r="G13" s="123">
        <v>2</v>
      </c>
      <c r="H13" s="114"/>
      <c r="I13" s="736" t="s">
        <v>134</v>
      </c>
      <c r="J13" s="137"/>
      <c r="K13" s="136">
        <f t="shared" ref="K13:N25" si="0">E13</f>
        <v>0</v>
      </c>
      <c r="L13" s="136">
        <f t="shared" si="0"/>
        <v>0</v>
      </c>
      <c r="M13" s="136">
        <f t="shared" si="0"/>
        <v>2</v>
      </c>
      <c r="N13" s="136">
        <f t="shared" si="0"/>
        <v>0</v>
      </c>
      <c r="O13" s="124"/>
    </row>
    <row r="14" spans="1:15" s="120" customFormat="1" x14ac:dyDescent="0.2">
      <c r="A14" s="112" t="s">
        <v>4</v>
      </c>
      <c r="B14" s="112" t="s">
        <v>43</v>
      </c>
      <c r="C14" s="112" t="s">
        <v>56</v>
      </c>
      <c r="D14" s="114" t="s">
        <v>58</v>
      </c>
      <c r="E14" s="123">
        <v>2</v>
      </c>
      <c r="F14" s="122"/>
      <c r="G14" s="122"/>
      <c r="H14" s="114"/>
      <c r="I14" s="736" t="s">
        <v>134</v>
      </c>
      <c r="J14" s="222"/>
      <c r="K14" s="136">
        <f t="shared" si="0"/>
        <v>2</v>
      </c>
      <c r="L14" s="136">
        <f t="shared" si="0"/>
        <v>0</v>
      </c>
      <c r="M14" s="136">
        <f t="shared" si="0"/>
        <v>0</v>
      </c>
      <c r="N14" s="136">
        <f t="shared" si="0"/>
        <v>0</v>
      </c>
      <c r="O14" s="124"/>
    </row>
    <row r="15" spans="1:15" s="120" customFormat="1" x14ac:dyDescent="0.2">
      <c r="A15" s="112" t="s">
        <v>4</v>
      </c>
      <c r="B15" s="112" t="s">
        <v>43</v>
      </c>
      <c r="C15" s="112" t="s">
        <v>56</v>
      </c>
      <c r="D15" s="114" t="s">
        <v>59</v>
      </c>
      <c r="E15" s="122"/>
      <c r="F15" s="122"/>
      <c r="G15" s="123">
        <v>2</v>
      </c>
      <c r="H15" s="114"/>
      <c r="I15" s="736" t="s">
        <v>134</v>
      </c>
      <c r="J15" s="137"/>
      <c r="K15" s="136">
        <f t="shared" si="0"/>
        <v>0</v>
      </c>
      <c r="L15" s="136">
        <f t="shared" si="0"/>
        <v>0</v>
      </c>
      <c r="M15" s="136">
        <f t="shared" si="0"/>
        <v>2</v>
      </c>
      <c r="N15" s="136">
        <f t="shared" si="0"/>
        <v>0</v>
      </c>
      <c r="O15" s="124"/>
    </row>
    <row r="16" spans="1:15" s="120" customFormat="1" x14ac:dyDescent="0.2">
      <c r="A16" s="112" t="s">
        <v>4</v>
      </c>
      <c r="B16" s="112" t="s">
        <v>44</v>
      </c>
      <c r="C16" s="112" t="s">
        <v>56</v>
      </c>
      <c r="D16" s="114" t="s">
        <v>58</v>
      </c>
      <c r="E16" s="123">
        <v>2</v>
      </c>
      <c r="F16" s="123"/>
      <c r="G16" s="123"/>
      <c r="H16" s="114"/>
      <c r="I16" s="736" t="s">
        <v>134</v>
      </c>
      <c r="J16" s="137"/>
      <c r="K16" s="136">
        <f t="shared" si="0"/>
        <v>2</v>
      </c>
      <c r="L16" s="136">
        <f t="shared" si="0"/>
        <v>0</v>
      </c>
      <c r="M16" s="136">
        <f t="shared" si="0"/>
        <v>0</v>
      </c>
      <c r="N16" s="136">
        <f t="shared" si="0"/>
        <v>0</v>
      </c>
      <c r="O16" s="124"/>
    </row>
    <row r="17" spans="1:15" s="120" customFormat="1" x14ac:dyDescent="0.2">
      <c r="A17" s="112" t="s">
        <v>4</v>
      </c>
      <c r="B17" s="112" t="s">
        <v>44</v>
      </c>
      <c r="C17" s="112" t="s">
        <v>56</v>
      </c>
      <c r="D17" s="114" t="s">
        <v>59</v>
      </c>
      <c r="E17" s="122"/>
      <c r="F17" s="122"/>
      <c r="G17" s="122">
        <v>2</v>
      </c>
      <c r="H17" s="114"/>
      <c r="I17" s="736" t="s">
        <v>134</v>
      </c>
      <c r="J17" s="137"/>
      <c r="K17" s="136">
        <f t="shared" si="0"/>
        <v>0</v>
      </c>
      <c r="L17" s="136">
        <f t="shared" si="0"/>
        <v>0</v>
      </c>
      <c r="M17" s="136">
        <f t="shared" si="0"/>
        <v>2</v>
      </c>
      <c r="N17" s="136">
        <f t="shared" si="0"/>
        <v>0</v>
      </c>
      <c r="O17" s="124"/>
    </row>
    <row r="18" spans="1:15" s="120" customFormat="1" x14ac:dyDescent="0.2">
      <c r="A18" s="112" t="s">
        <v>4</v>
      </c>
      <c r="B18" s="112" t="s">
        <v>46</v>
      </c>
      <c r="C18" s="112" t="s">
        <v>56</v>
      </c>
      <c r="D18" s="114" t="s">
        <v>58</v>
      </c>
      <c r="E18" s="122">
        <v>2</v>
      </c>
      <c r="F18" s="122"/>
      <c r="G18" s="122"/>
      <c r="H18" s="114"/>
      <c r="I18" s="736" t="s">
        <v>134</v>
      </c>
      <c r="J18" s="137"/>
      <c r="K18" s="136">
        <f t="shared" si="0"/>
        <v>2</v>
      </c>
      <c r="L18" s="136">
        <f t="shared" si="0"/>
        <v>0</v>
      </c>
      <c r="M18" s="136">
        <f t="shared" si="0"/>
        <v>0</v>
      </c>
      <c r="N18" s="136">
        <f t="shared" si="0"/>
        <v>0</v>
      </c>
      <c r="O18" s="124"/>
    </row>
    <row r="19" spans="1:15" s="120" customFormat="1" x14ac:dyDescent="0.2">
      <c r="A19" s="112" t="s">
        <v>4</v>
      </c>
      <c r="B19" s="112" t="s">
        <v>46</v>
      </c>
      <c r="C19" s="112" t="s">
        <v>56</v>
      </c>
      <c r="D19" s="114" t="s">
        <v>59</v>
      </c>
      <c r="E19" s="122"/>
      <c r="F19" s="122"/>
      <c r="G19" s="122">
        <v>2</v>
      </c>
      <c r="H19" s="114"/>
      <c r="I19" s="736" t="s">
        <v>134</v>
      </c>
      <c r="J19" s="137"/>
      <c r="K19" s="136">
        <f t="shared" si="0"/>
        <v>0</v>
      </c>
      <c r="L19" s="136">
        <f t="shared" si="0"/>
        <v>0</v>
      </c>
      <c r="M19" s="136">
        <f t="shared" si="0"/>
        <v>2</v>
      </c>
      <c r="N19" s="136">
        <f t="shared" si="0"/>
        <v>0</v>
      </c>
      <c r="O19" s="124"/>
    </row>
    <row r="20" spans="1:15" s="120" customFormat="1" x14ac:dyDescent="0.2">
      <c r="A20" s="112" t="s">
        <v>4</v>
      </c>
      <c r="B20" s="112" t="s">
        <v>47</v>
      </c>
      <c r="C20" s="112" t="s">
        <v>56</v>
      </c>
      <c r="D20" s="114" t="s">
        <v>58</v>
      </c>
      <c r="E20" s="123">
        <v>2</v>
      </c>
      <c r="F20" s="123"/>
      <c r="G20" s="123"/>
      <c r="H20" s="114"/>
      <c r="I20" s="736" t="s">
        <v>134</v>
      </c>
      <c r="J20" s="222"/>
      <c r="K20" s="136">
        <f t="shared" si="0"/>
        <v>2</v>
      </c>
      <c r="L20" s="136">
        <f t="shared" si="0"/>
        <v>0</v>
      </c>
      <c r="M20" s="136">
        <f t="shared" si="0"/>
        <v>0</v>
      </c>
      <c r="N20" s="136">
        <f t="shared" si="0"/>
        <v>0</v>
      </c>
      <c r="O20" s="124"/>
    </row>
    <row r="21" spans="1:15" s="120" customFormat="1" x14ac:dyDescent="0.2">
      <c r="A21" s="112" t="s">
        <v>4</v>
      </c>
      <c r="B21" s="112" t="s">
        <v>47</v>
      </c>
      <c r="C21" s="112" t="s">
        <v>56</v>
      </c>
      <c r="D21" s="114" t="s">
        <v>59</v>
      </c>
      <c r="E21" s="122"/>
      <c r="F21" s="122"/>
      <c r="G21" s="123">
        <v>2</v>
      </c>
      <c r="H21" s="114"/>
      <c r="I21" s="736" t="s">
        <v>134</v>
      </c>
      <c r="J21" s="137"/>
      <c r="K21" s="136">
        <f t="shared" si="0"/>
        <v>0</v>
      </c>
      <c r="L21" s="136">
        <f t="shared" si="0"/>
        <v>0</v>
      </c>
      <c r="M21" s="136">
        <f t="shared" si="0"/>
        <v>2</v>
      </c>
      <c r="N21" s="136">
        <f t="shared" si="0"/>
        <v>0</v>
      </c>
      <c r="O21" s="124"/>
    </row>
    <row r="22" spans="1:15" s="120" customFormat="1" x14ac:dyDescent="0.2">
      <c r="A22" s="112" t="s">
        <v>4</v>
      </c>
      <c r="B22" s="112" t="s">
        <v>132</v>
      </c>
      <c r="C22" s="112" t="s">
        <v>56</v>
      </c>
      <c r="D22" s="114" t="s">
        <v>58</v>
      </c>
      <c r="E22" s="123">
        <v>2</v>
      </c>
      <c r="F22" s="123"/>
      <c r="G22" s="123"/>
      <c r="H22" s="114"/>
      <c r="I22" s="736" t="s">
        <v>646</v>
      </c>
      <c r="J22" s="222"/>
      <c r="K22" s="136">
        <f t="shared" si="0"/>
        <v>2</v>
      </c>
      <c r="L22" s="136">
        <f t="shared" si="0"/>
        <v>0</v>
      </c>
      <c r="M22" s="136">
        <f t="shared" si="0"/>
        <v>0</v>
      </c>
      <c r="N22" s="136">
        <f t="shared" si="0"/>
        <v>0</v>
      </c>
      <c r="O22" s="124"/>
    </row>
    <row r="23" spans="1:15" s="120" customFormat="1" x14ac:dyDescent="0.2">
      <c r="A23" s="112" t="s">
        <v>4</v>
      </c>
      <c r="B23" s="112" t="s">
        <v>132</v>
      </c>
      <c r="C23" s="112" t="s">
        <v>56</v>
      </c>
      <c r="D23" s="114" t="s">
        <v>59</v>
      </c>
      <c r="E23" s="122"/>
      <c r="F23" s="122"/>
      <c r="G23" s="123">
        <v>2</v>
      </c>
      <c r="H23" s="114"/>
      <c r="I23" s="736" t="s">
        <v>646</v>
      </c>
      <c r="J23" s="137"/>
      <c r="K23" s="136">
        <f t="shared" si="0"/>
        <v>0</v>
      </c>
      <c r="L23" s="136">
        <f t="shared" si="0"/>
        <v>0</v>
      </c>
      <c r="M23" s="136">
        <f t="shared" si="0"/>
        <v>2</v>
      </c>
      <c r="N23" s="136">
        <f t="shared" si="0"/>
        <v>0</v>
      </c>
      <c r="O23" s="124"/>
    </row>
    <row r="24" spans="1:15" s="120" customFormat="1" x14ac:dyDescent="0.2">
      <c r="A24" s="1402" t="s">
        <v>4</v>
      </c>
      <c r="B24" s="1402" t="s">
        <v>333</v>
      </c>
      <c r="C24" s="1402" t="s">
        <v>56</v>
      </c>
      <c r="D24" s="378" t="s">
        <v>58</v>
      </c>
      <c r="E24" s="1403">
        <v>2</v>
      </c>
      <c r="F24" s="1403"/>
      <c r="G24" s="1403"/>
      <c r="H24" s="378"/>
      <c r="I24" s="736" t="s">
        <v>646</v>
      </c>
      <c r="J24" s="222"/>
      <c r="K24" s="136">
        <f t="shared" si="0"/>
        <v>2</v>
      </c>
      <c r="L24" s="136">
        <f t="shared" si="0"/>
        <v>0</v>
      </c>
      <c r="M24" s="136">
        <f t="shared" si="0"/>
        <v>0</v>
      </c>
      <c r="N24" s="136">
        <f t="shared" si="0"/>
        <v>0</v>
      </c>
      <c r="O24" s="124"/>
    </row>
    <row r="25" spans="1:15" s="120" customFormat="1" x14ac:dyDescent="0.2">
      <c r="A25" s="1402" t="s">
        <v>4</v>
      </c>
      <c r="B25" s="1402" t="s">
        <v>333</v>
      </c>
      <c r="C25" s="1402" t="s">
        <v>56</v>
      </c>
      <c r="D25" s="378" t="s">
        <v>59</v>
      </c>
      <c r="E25" s="1403"/>
      <c r="F25" s="1403"/>
      <c r="G25" s="1403">
        <v>2</v>
      </c>
      <c r="H25" s="378"/>
      <c r="I25" s="736" t="s">
        <v>646</v>
      </c>
      <c r="J25" s="222"/>
      <c r="K25" s="136">
        <f t="shared" si="0"/>
        <v>0</v>
      </c>
      <c r="L25" s="136">
        <f t="shared" si="0"/>
        <v>0</v>
      </c>
      <c r="M25" s="136">
        <f t="shared" si="0"/>
        <v>2</v>
      </c>
      <c r="N25" s="136">
        <f t="shared" si="0"/>
        <v>0</v>
      </c>
      <c r="O25" s="124"/>
    </row>
    <row r="26" spans="1:15" s="120" customFormat="1" x14ac:dyDescent="0.2">
      <c r="A26" s="91"/>
      <c r="B26" s="91"/>
      <c r="C26" s="91"/>
      <c r="D26" s="91"/>
      <c r="E26" s="91"/>
      <c r="F26" s="91"/>
      <c r="G26" s="91"/>
      <c r="H26" s="91"/>
      <c r="I26" s="91"/>
      <c r="J26" s="137"/>
      <c r="K26" s="137"/>
      <c r="L26" s="137"/>
      <c r="M26" s="137"/>
      <c r="N26" s="137"/>
      <c r="O26" s="124"/>
    </row>
    <row r="27" spans="1:15" s="120" customFormat="1" x14ac:dyDescent="0.2">
      <c r="A27" s="125"/>
      <c r="B27" s="125"/>
      <c r="C27" s="125"/>
      <c r="D27" s="370" t="s">
        <v>425</v>
      </c>
      <c r="E27" s="371">
        <f>+SUM(E12:E25)</f>
        <v>14</v>
      </c>
      <c r="F27" s="371"/>
      <c r="G27" s="371">
        <f>+SUM(G12:G25)</f>
        <v>14</v>
      </c>
      <c r="H27" s="371"/>
      <c r="I27" s="372">
        <f>+G27+E27</f>
        <v>28</v>
      </c>
      <c r="J27" s="121"/>
      <c r="K27" s="121"/>
      <c r="L27" s="121"/>
      <c r="M27" s="121"/>
      <c r="N27" s="121"/>
    </row>
    <row r="28" spans="1:15" x14ac:dyDescent="0.2">
      <c r="A28" s="144"/>
      <c r="B28" s="144"/>
      <c r="C28" s="144"/>
      <c r="D28" s="317" t="s">
        <v>330</v>
      </c>
      <c r="E28" s="112">
        <v>14</v>
      </c>
      <c r="F28" s="114"/>
      <c r="G28" s="112">
        <v>14</v>
      </c>
      <c r="H28" s="114"/>
      <c r="I28" s="264">
        <f>E28+G28</f>
        <v>28</v>
      </c>
      <c r="J28" s="110"/>
      <c r="K28" s="110"/>
      <c r="L28" s="110"/>
      <c r="M28" s="110"/>
      <c r="N28" s="110"/>
    </row>
    <row r="29" spans="1:15" x14ac:dyDescent="0.2">
      <c r="D29" s="286"/>
      <c r="E29" s="287"/>
      <c r="F29" s="288"/>
      <c r="G29" s="287"/>
      <c r="H29" s="288"/>
      <c r="I29" s="208"/>
      <c r="J29" s="306"/>
      <c r="K29" s="306"/>
    </row>
    <row r="30" spans="1:15" s="144" customFormat="1" x14ac:dyDescent="0.2">
      <c r="A30" s="94"/>
      <c r="B30" s="94"/>
      <c r="C30" s="94"/>
      <c r="D30" s="94"/>
      <c r="E30" s="94"/>
      <c r="F30" s="94"/>
      <c r="G30" s="94"/>
      <c r="H30" s="94"/>
      <c r="I30" s="122" t="s">
        <v>141</v>
      </c>
      <c r="J30" s="122" t="s">
        <v>113</v>
      </c>
      <c r="L30" s="122" t="s">
        <v>114</v>
      </c>
      <c r="M30" s="91"/>
    </row>
    <row r="31" spans="1:15" s="94" customFormat="1" x14ac:dyDescent="0.2">
      <c r="I31" s="116"/>
      <c r="J31" s="16"/>
      <c r="K31" s="91"/>
      <c r="L31" s="16"/>
      <c r="M31" s="91"/>
    </row>
    <row r="32" spans="1:15" x14ac:dyDescent="0.2">
      <c r="I32" s="116" t="s">
        <v>134</v>
      </c>
      <c r="J32" s="16">
        <f ca="1">SUMIF($I$11:$N$25,$I32,K$11:K$25)</f>
        <v>10</v>
      </c>
      <c r="L32" s="16">
        <f ca="1">SUMIF($I$11:$N$25,$I32,M$11:M$25)</f>
        <v>10</v>
      </c>
    </row>
    <row r="33" spans="9:12" x14ac:dyDescent="0.2">
      <c r="I33" s="736" t="s">
        <v>646</v>
      </c>
      <c r="J33" s="16">
        <f ca="1">SUMIF($I$11:$N$25,$I33,K$11:K$25)</f>
        <v>4</v>
      </c>
      <c r="L33" s="16">
        <f ca="1">SUMIF($I$11:$N$25,$I33,M$11:M$25)</f>
        <v>4</v>
      </c>
    </row>
    <row r="34" spans="9:12" x14ac:dyDescent="0.2">
      <c r="I34" s="116" t="s">
        <v>647</v>
      </c>
      <c r="J34" s="16">
        <f ca="1">SUMIF($I$11:$N$25,$I34,K$11:K$25)</f>
        <v>0</v>
      </c>
      <c r="L34" s="16">
        <f ca="1">SUMIF($I$11:$N$25,$I34,M$11:M$25)</f>
        <v>0</v>
      </c>
    </row>
    <row r="36" spans="9:12" x14ac:dyDescent="0.2">
      <c r="L36" s="366">
        <f ca="1">SUM(J32:L34)</f>
        <v>28</v>
      </c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34 I31:I32">
      <formula1>$I$11:$I$25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/>
  </sheetPr>
  <dimension ref="A1:W102"/>
  <sheetViews>
    <sheetView topLeftCell="B1" workbookViewId="0">
      <selection activeCell="B10" sqref="A10:XFD11"/>
    </sheetView>
  </sheetViews>
  <sheetFormatPr baseColWidth="10" defaultColWidth="11.42578125" defaultRowHeight="14.25" x14ac:dyDescent="0.2"/>
  <cols>
    <col min="1" max="1" width="0" style="1197" hidden="1" customWidth="1"/>
    <col min="2" max="2" width="11.42578125" style="120"/>
    <col min="3" max="3" width="4.7109375" style="120" customWidth="1"/>
    <col min="4" max="4" width="27.42578125" style="120" customWidth="1"/>
    <col min="5" max="8" width="7.140625" style="120" customWidth="1"/>
    <col min="9" max="9" width="43.28515625" style="783" customWidth="1"/>
    <col min="10" max="10" width="36.42578125" style="127" customWidth="1"/>
    <col min="11" max="11" width="17.140625" style="121" customWidth="1"/>
    <col min="12" max="12" width="11.7109375" style="121" customWidth="1"/>
    <col min="13" max="13" width="11.42578125" style="121" customWidth="1"/>
    <col min="14" max="16" width="11.42578125" style="121"/>
    <col min="17" max="19" width="11.42578125" style="124"/>
    <col min="20" max="16384" width="11.42578125" style="120"/>
  </cols>
  <sheetData>
    <row r="1" spans="1:20" s="91" customFormat="1" ht="18.75" customHeight="1" x14ac:dyDescent="0.2">
      <c r="A1" s="1196"/>
      <c r="B1" s="1244" t="s">
        <v>33</v>
      </c>
      <c r="C1" s="1245"/>
      <c r="D1" s="1245"/>
      <c r="E1" s="1245"/>
      <c r="F1" s="1245"/>
      <c r="G1" s="1245"/>
      <c r="H1" s="1245"/>
      <c r="I1" s="1246"/>
      <c r="J1" s="149"/>
      <c r="K1" s="110"/>
      <c r="L1" s="110"/>
      <c r="M1" s="110"/>
      <c r="N1" s="110"/>
      <c r="O1" s="110"/>
      <c r="P1" s="110"/>
      <c r="Q1" s="170"/>
      <c r="R1" s="170"/>
      <c r="S1" s="170"/>
    </row>
    <row r="2" spans="1:20" s="91" customFormat="1" ht="18.75" customHeight="1" thickBot="1" x14ac:dyDescent="0.25">
      <c r="A2" s="1196"/>
      <c r="B2" s="1257" t="s">
        <v>329</v>
      </c>
      <c r="C2" s="1251"/>
      <c r="D2" s="1248"/>
      <c r="E2" s="1251"/>
      <c r="F2" s="1251"/>
      <c r="G2" s="1251"/>
      <c r="H2" s="1251"/>
      <c r="I2" s="1258"/>
      <c r="J2" s="149"/>
      <c r="K2" s="110"/>
      <c r="L2" s="110"/>
      <c r="M2" s="110"/>
      <c r="N2" s="110"/>
      <c r="O2" s="110"/>
      <c r="P2" s="110"/>
      <c r="Q2" s="170"/>
      <c r="R2" s="170"/>
      <c r="S2" s="170"/>
    </row>
    <row r="3" spans="1:20" ht="33" customHeight="1" thickBot="1" x14ac:dyDescent="0.25">
      <c r="B3" s="333" t="s">
        <v>34</v>
      </c>
      <c r="C3" s="343"/>
      <c r="D3" s="343"/>
      <c r="E3" s="1250"/>
      <c r="F3" s="1250"/>
      <c r="G3" s="1250"/>
      <c r="H3" s="1250"/>
      <c r="I3" s="335"/>
    </row>
    <row r="4" spans="1:20" s="109" customFormat="1" ht="20.25" customHeight="1" x14ac:dyDescent="0.2">
      <c r="A4" s="192"/>
      <c r="B4" s="1198"/>
      <c r="C4" s="1199"/>
      <c r="D4" s="1198"/>
      <c r="E4" s="1279" t="s">
        <v>37</v>
      </c>
      <c r="F4" s="1256"/>
      <c r="G4" s="1256" t="s">
        <v>38</v>
      </c>
      <c r="H4" s="1280"/>
      <c r="I4" s="1200"/>
      <c r="J4" s="1201"/>
      <c r="Q4" s="201"/>
      <c r="R4" s="201"/>
      <c r="S4" s="201"/>
    </row>
    <row r="5" spans="1:20" s="109" customFormat="1" ht="20.25" customHeight="1" x14ac:dyDescent="0.2">
      <c r="A5" s="192"/>
      <c r="B5" s="1202" t="s">
        <v>3</v>
      </c>
      <c r="C5" s="1203"/>
      <c r="D5" s="1202" t="s">
        <v>0</v>
      </c>
      <c r="E5" s="1204" t="s">
        <v>40</v>
      </c>
      <c r="F5" s="348" t="s">
        <v>45</v>
      </c>
      <c r="G5" s="348" t="s">
        <v>41</v>
      </c>
      <c r="H5" s="1205" t="s">
        <v>45</v>
      </c>
      <c r="I5" s="1188" t="s">
        <v>39</v>
      </c>
      <c r="J5" s="1206" t="s">
        <v>612</v>
      </c>
      <c r="K5" s="162"/>
      <c r="L5" s="129"/>
      <c r="M5" s="129"/>
      <c r="N5" s="129"/>
      <c r="O5" s="129"/>
      <c r="P5" s="162"/>
      <c r="Q5" s="201"/>
      <c r="R5" s="201"/>
      <c r="S5" s="201"/>
      <c r="T5" s="201"/>
    </row>
    <row r="6" spans="1:20" s="127" customFormat="1" ht="18" hidden="1" customHeight="1" x14ac:dyDescent="0.2">
      <c r="A6" s="1207">
        <v>1</v>
      </c>
      <c r="B6" s="1211" t="s">
        <v>62</v>
      </c>
      <c r="C6" s="1211" t="s">
        <v>43</v>
      </c>
      <c r="D6" s="1212" t="s">
        <v>613</v>
      </c>
      <c r="E6" s="1211">
        <v>2</v>
      </c>
      <c r="F6" s="1213"/>
      <c r="G6" s="1211"/>
      <c r="H6" s="1213"/>
      <c r="I6" s="1213" t="s">
        <v>614</v>
      </c>
      <c r="J6" s="1214" t="s">
        <v>615</v>
      </c>
      <c r="K6" s="1207"/>
      <c r="L6" s="1208">
        <f t="shared" ref="L6:O20" si="0">E6</f>
        <v>2</v>
      </c>
      <c r="M6" s="1208">
        <f t="shared" si="0"/>
        <v>0</v>
      </c>
      <c r="N6" s="1208">
        <f t="shared" si="0"/>
        <v>0</v>
      </c>
      <c r="O6" s="1208">
        <f t="shared" si="0"/>
        <v>0</v>
      </c>
      <c r="P6" s="1209"/>
      <c r="Q6" s="1210"/>
      <c r="R6" s="1210"/>
      <c r="S6" s="1210"/>
      <c r="T6" s="1210"/>
    </row>
    <row r="7" spans="1:20" s="127" customFormat="1" ht="18" hidden="1" customHeight="1" x14ac:dyDescent="0.2">
      <c r="A7" s="1207">
        <v>1</v>
      </c>
      <c r="B7" s="709" t="s">
        <v>62</v>
      </c>
      <c r="C7" s="709" t="s">
        <v>44</v>
      </c>
      <c r="D7" s="1212" t="s">
        <v>613</v>
      </c>
      <c r="E7" s="709"/>
      <c r="F7" s="710"/>
      <c r="G7" s="710">
        <v>2</v>
      </c>
      <c r="H7" s="710"/>
      <c r="I7" s="1213" t="s">
        <v>614</v>
      </c>
      <c r="J7" s="1215" t="s">
        <v>615</v>
      </c>
      <c r="K7" s="1207"/>
      <c r="L7" s="1208">
        <f t="shared" si="0"/>
        <v>0</v>
      </c>
      <c r="M7" s="1208">
        <f t="shared" si="0"/>
        <v>0</v>
      </c>
      <c r="N7" s="1208">
        <f t="shared" si="0"/>
        <v>2</v>
      </c>
      <c r="O7" s="1208">
        <f t="shared" si="0"/>
        <v>0</v>
      </c>
      <c r="P7" s="1209"/>
      <c r="Q7" s="1210"/>
      <c r="R7" s="1210"/>
      <c r="S7" s="1210"/>
      <c r="T7" s="1210"/>
    </row>
    <row r="8" spans="1:20" s="127" customFormat="1" ht="18" hidden="1" customHeight="1" x14ac:dyDescent="0.2">
      <c r="A8" s="1207">
        <v>1</v>
      </c>
      <c r="B8" s="283"/>
      <c r="C8" s="283"/>
      <c r="D8" s="694" t="s">
        <v>613</v>
      </c>
      <c r="E8" s="282"/>
      <c r="F8" s="283">
        <v>4</v>
      </c>
      <c r="G8" s="283"/>
      <c r="H8" s="283"/>
      <c r="I8" s="1213" t="s">
        <v>614</v>
      </c>
      <c r="J8" s="1216" t="s">
        <v>615</v>
      </c>
      <c r="K8" s="1207"/>
      <c r="L8" s="1208">
        <f t="shared" si="0"/>
        <v>0</v>
      </c>
      <c r="M8" s="1208">
        <f t="shared" si="0"/>
        <v>4</v>
      </c>
      <c r="N8" s="1208">
        <f t="shared" si="0"/>
        <v>0</v>
      </c>
      <c r="O8" s="1208">
        <f t="shared" si="0"/>
        <v>0</v>
      </c>
      <c r="P8" s="1209"/>
      <c r="Q8" s="1210"/>
      <c r="R8" s="1210"/>
      <c r="S8" s="1210"/>
      <c r="T8" s="1210"/>
    </row>
    <row r="9" spans="1:20" s="127" customFormat="1" ht="18" hidden="1" customHeight="1" x14ac:dyDescent="0.2">
      <c r="A9" s="1207">
        <v>1</v>
      </c>
      <c r="B9" s="283"/>
      <c r="C9" s="283"/>
      <c r="D9" s="694" t="s">
        <v>613</v>
      </c>
      <c r="E9" s="282"/>
      <c r="F9" s="283"/>
      <c r="G9" s="283"/>
      <c r="H9" s="283">
        <v>4</v>
      </c>
      <c r="I9" s="1213" t="s">
        <v>614</v>
      </c>
      <c r="J9" s="1216" t="s">
        <v>615</v>
      </c>
      <c r="K9" s="1207"/>
      <c r="L9" s="1208">
        <f t="shared" si="0"/>
        <v>0</v>
      </c>
      <c r="M9" s="1208">
        <f t="shared" si="0"/>
        <v>0</v>
      </c>
      <c r="N9" s="1208">
        <f t="shared" si="0"/>
        <v>0</v>
      </c>
      <c r="O9" s="1208">
        <f t="shared" si="0"/>
        <v>4</v>
      </c>
      <c r="P9" s="1209"/>
      <c r="Q9" s="1210"/>
      <c r="R9" s="1210"/>
      <c r="S9" s="1210"/>
      <c r="T9" s="1210"/>
    </row>
    <row r="10" spans="1:20" s="127" customFormat="1" ht="18" hidden="1" customHeight="1" x14ac:dyDescent="0.2">
      <c r="A10" s="1207">
        <v>1</v>
      </c>
      <c r="B10" s="709" t="s">
        <v>508</v>
      </c>
      <c r="C10" s="709" t="s">
        <v>43</v>
      </c>
      <c r="D10" s="1212" t="s">
        <v>613</v>
      </c>
      <c r="E10" s="709">
        <v>2</v>
      </c>
      <c r="F10" s="710"/>
      <c r="G10" s="710"/>
      <c r="H10" s="710"/>
      <c r="I10" s="710" t="s">
        <v>120</v>
      </c>
      <c r="J10" s="1215" t="s">
        <v>616</v>
      </c>
      <c r="K10" s="1207"/>
      <c r="L10" s="1208">
        <f t="shared" si="0"/>
        <v>2</v>
      </c>
      <c r="M10" s="1208">
        <f t="shared" si="0"/>
        <v>0</v>
      </c>
      <c r="N10" s="1208">
        <f t="shared" si="0"/>
        <v>0</v>
      </c>
      <c r="O10" s="1208">
        <f t="shared" si="0"/>
        <v>0</v>
      </c>
      <c r="P10" s="1209"/>
      <c r="Q10" s="1210"/>
      <c r="R10" s="1210"/>
      <c r="S10" s="1210"/>
      <c r="T10" s="1210"/>
    </row>
    <row r="11" spans="1:20" s="127" customFormat="1" ht="18" hidden="1" customHeight="1" x14ac:dyDescent="0.2">
      <c r="A11" s="1207">
        <v>1</v>
      </c>
      <c r="B11" s="709" t="s">
        <v>508</v>
      </c>
      <c r="C11" s="709" t="s">
        <v>43</v>
      </c>
      <c r="D11" s="1212" t="s">
        <v>613</v>
      </c>
      <c r="E11" s="710"/>
      <c r="F11" s="710"/>
      <c r="G11" s="709">
        <v>2</v>
      </c>
      <c r="H11" s="710"/>
      <c r="I11" s="710" t="s">
        <v>120</v>
      </c>
      <c r="J11" s="1215" t="s">
        <v>616</v>
      </c>
      <c r="K11" s="1207"/>
      <c r="L11" s="1208">
        <f t="shared" si="0"/>
        <v>0</v>
      </c>
      <c r="M11" s="1208">
        <f t="shared" si="0"/>
        <v>0</v>
      </c>
      <c r="N11" s="1208">
        <f t="shared" si="0"/>
        <v>2</v>
      </c>
      <c r="O11" s="1208">
        <f t="shared" si="0"/>
        <v>0</v>
      </c>
      <c r="P11" s="1209"/>
      <c r="Q11" s="1210"/>
      <c r="R11" s="1210"/>
      <c r="S11" s="1210"/>
      <c r="T11" s="1210"/>
    </row>
    <row r="12" spans="1:20" s="127" customFormat="1" ht="18" hidden="1" customHeight="1" x14ac:dyDescent="0.2">
      <c r="A12" s="1207">
        <v>1</v>
      </c>
      <c r="B12" s="709"/>
      <c r="C12" s="709"/>
      <c r="D12" s="1212" t="s">
        <v>613</v>
      </c>
      <c r="E12" s="710"/>
      <c r="F12" s="709">
        <v>8</v>
      </c>
      <c r="G12" s="709"/>
      <c r="H12" s="709"/>
      <c r="I12" s="710" t="s">
        <v>315</v>
      </c>
      <c r="J12" s="1215" t="s">
        <v>617</v>
      </c>
      <c r="K12" s="1207"/>
      <c r="L12" s="1208">
        <f t="shared" si="0"/>
        <v>0</v>
      </c>
      <c r="M12" s="1208">
        <f t="shared" si="0"/>
        <v>8</v>
      </c>
      <c r="N12" s="1208">
        <f t="shared" si="0"/>
        <v>0</v>
      </c>
      <c r="O12" s="1208">
        <f t="shared" si="0"/>
        <v>0</v>
      </c>
      <c r="P12" s="1209"/>
      <c r="Q12" s="1210"/>
      <c r="R12" s="1210"/>
      <c r="S12" s="1210"/>
      <c r="T12" s="1210"/>
    </row>
    <row r="13" spans="1:20" s="127" customFormat="1" ht="18" hidden="1" customHeight="1" x14ac:dyDescent="0.2">
      <c r="A13" s="1207">
        <v>1</v>
      </c>
      <c r="B13" s="283"/>
      <c r="C13" s="283"/>
      <c r="D13" s="694" t="s">
        <v>613</v>
      </c>
      <c r="E13" s="282"/>
      <c r="F13" s="283"/>
      <c r="G13" s="283"/>
      <c r="H13" s="283">
        <v>8</v>
      </c>
      <c r="I13" s="748" t="s">
        <v>315</v>
      </c>
      <c r="J13" s="1216" t="s">
        <v>617</v>
      </c>
      <c r="K13" s="1207"/>
      <c r="L13" s="1208">
        <f t="shared" si="0"/>
        <v>0</v>
      </c>
      <c r="M13" s="1208">
        <f t="shared" si="0"/>
        <v>0</v>
      </c>
      <c r="N13" s="1208">
        <f t="shared" si="0"/>
        <v>0</v>
      </c>
      <c r="O13" s="1208">
        <f t="shared" si="0"/>
        <v>8</v>
      </c>
      <c r="P13" s="1209"/>
      <c r="Q13" s="1210"/>
      <c r="R13" s="1210"/>
      <c r="S13" s="1210"/>
      <c r="T13" s="1210"/>
    </row>
    <row r="14" spans="1:20" s="127" customFormat="1" ht="18" hidden="1" customHeight="1" x14ac:dyDescent="0.2">
      <c r="A14" s="1207">
        <v>1</v>
      </c>
      <c r="B14" s="709" t="s">
        <v>508</v>
      </c>
      <c r="C14" s="709" t="s">
        <v>44</v>
      </c>
      <c r="D14" s="1212" t="s">
        <v>613</v>
      </c>
      <c r="E14" s="709">
        <v>2</v>
      </c>
      <c r="F14" s="710"/>
      <c r="G14" s="709"/>
      <c r="H14" s="710"/>
      <c r="I14" s="1217" t="s">
        <v>618</v>
      </c>
      <c r="J14" s="1215" t="s">
        <v>619</v>
      </c>
      <c r="K14" s="1207"/>
      <c r="L14" s="1208">
        <f t="shared" si="0"/>
        <v>2</v>
      </c>
      <c r="M14" s="1208">
        <f t="shared" si="0"/>
        <v>0</v>
      </c>
      <c r="N14" s="1208">
        <f t="shared" si="0"/>
        <v>0</v>
      </c>
      <c r="O14" s="1208">
        <f t="shared" si="0"/>
        <v>0</v>
      </c>
      <c r="P14" s="1209"/>
      <c r="Q14" s="1210"/>
      <c r="R14" s="1210"/>
      <c r="S14" s="1210"/>
      <c r="T14" s="1210"/>
    </row>
    <row r="15" spans="1:20" s="127" customFormat="1" ht="18" hidden="1" customHeight="1" x14ac:dyDescent="0.2">
      <c r="A15" s="1207">
        <v>2</v>
      </c>
      <c r="B15" s="709" t="s">
        <v>508</v>
      </c>
      <c r="C15" s="709" t="s">
        <v>44</v>
      </c>
      <c r="D15" s="1212" t="s">
        <v>613</v>
      </c>
      <c r="E15" s="709"/>
      <c r="F15" s="710"/>
      <c r="G15" s="709">
        <v>2</v>
      </c>
      <c r="H15" s="710"/>
      <c r="I15" s="1217" t="s">
        <v>618</v>
      </c>
      <c r="J15" s="1215" t="s">
        <v>619</v>
      </c>
      <c r="K15" s="1207"/>
      <c r="L15" s="1208">
        <f t="shared" si="0"/>
        <v>0</v>
      </c>
      <c r="M15" s="1208">
        <f t="shared" si="0"/>
        <v>0</v>
      </c>
      <c r="N15" s="1208">
        <f t="shared" si="0"/>
        <v>2</v>
      </c>
      <c r="O15" s="1208">
        <f t="shared" si="0"/>
        <v>0</v>
      </c>
      <c r="P15" s="1209"/>
      <c r="Q15" s="1210"/>
      <c r="R15" s="1210"/>
      <c r="S15" s="1210"/>
      <c r="T15" s="1210"/>
    </row>
    <row r="16" spans="1:20" s="127" customFormat="1" ht="18" hidden="1" customHeight="1" x14ac:dyDescent="0.2">
      <c r="A16" s="1207">
        <v>2</v>
      </c>
      <c r="B16" s="709" t="s">
        <v>620</v>
      </c>
      <c r="C16" s="709"/>
      <c r="D16" s="1212" t="s">
        <v>613</v>
      </c>
      <c r="E16" s="709">
        <v>2</v>
      </c>
      <c r="F16" s="710"/>
      <c r="G16" s="710"/>
      <c r="H16" s="710"/>
      <c r="I16" s="710" t="s">
        <v>199</v>
      </c>
      <c r="J16" s="1215" t="s">
        <v>621</v>
      </c>
      <c r="K16" s="1207"/>
      <c r="L16" s="1208">
        <f t="shared" si="0"/>
        <v>2</v>
      </c>
      <c r="M16" s="1208">
        <f t="shared" si="0"/>
        <v>0</v>
      </c>
      <c r="N16" s="1208">
        <f t="shared" si="0"/>
        <v>0</v>
      </c>
      <c r="O16" s="1208">
        <f t="shared" si="0"/>
        <v>0</v>
      </c>
      <c r="P16" s="1209"/>
      <c r="Q16" s="1210"/>
      <c r="R16" s="1210"/>
      <c r="S16" s="1210"/>
      <c r="T16" s="1210"/>
    </row>
    <row r="17" spans="1:20" s="127" customFormat="1" ht="18" hidden="1" customHeight="1" x14ac:dyDescent="0.2">
      <c r="A17" s="1218">
        <v>3</v>
      </c>
      <c r="B17" s="709" t="s">
        <v>620</v>
      </c>
      <c r="C17" s="709"/>
      <c r="D17" s="1212" t="s">
        <v>613</v>
      </c>
      <c r="E17" s="710"/>
      <c r="F17" s="710"/>
      <c r="G17" s="709">
        <v>2</v>
      </c>
      <c r="H17" s="710"/>
      <c r="I17" s="710" t="s">
        <v>199</v>
      </c>
      <c r="J17" s="1215" t="s">
        <v>621</v>
      </c>
      <c r="K17" s="1207"/>
      <c r="L17" s="1208">
        <f t="shared" si="0"/>
        <v>0</v>
      </c>
      <c r="M17" s="1208">
        <f t="shared" si="0"/>
        <v>0</v>
      </c>
      <c r="N17" s="1208">
        <f t="shared" si="0"/>
        <v>2</v>
      </c>
      <c r="O17" s="1208">
        <f t="shared" si="0"/>
        <v>0</v>
      </c>
      <c r="P17" s="1209"/>
      <c r="Q17" s="1210"/>
      <c r="R17" s="1210"/>
      <c r="S17" s="1210"/>
      <c r="T17" s="1210"/>
    </row>
    <row r="18" spans="1:20" s="127" customFormat="1" ht="18" hidden="1" customHeight="1" x14ac:dyDescent="0.2">
      <c r="A18" s="1207">
        <v>3</v>
      </c>
      <c r="B18" s="709" t="s">
        <v>485</v>
      </c>
      <c r="C18" s="709" t="s">
        <v>43</v>
      </c>
      <c r="D18" s="1212" t="s">
        <v>613</v>
      </c>
      <c r="E18" s="709">
        <v>2</v>
      </c>
      <c r="F18" s="710"/>
      <c r="G18" s="709"/>
      <c r="H18" s="710"/>
      <c r="I18" s="710" t="s">
        <v>622</v>
      </c>
      <c r="J18" s="1215" t="s">
        <v>621</v>
      </c>
      <c r="K18" s="1207"/>
      <c r="L18" s="1208">
        <f t="shared" si="0"/>
        <v>2</v>
      </c>
      <c r="M18" s="1208">
        <f t="shared" si="0"/>
        <v>0</v>
      </c>
      <c r="N18" s="1208">
        <f t="shared" si="0"/>
        <v>0</v>
      </c>
      <c r="O18" s="1208">
        <f t="shared" si="0"/>
        <v>0</v>
      </c>
      <c r="P18" s="1209"/>
      <c r="Q18" s="1210"/>
      <c r="R18" s="1210"/>
      <c r="S18" s="1210"/>
      <c r="T18" s="1210"/>
    </row>
    <row r="19" spans="1:20" s="127" customFormat="1" ht="18" hidden="1" customHeight="1" x14ac:dyDescent="0.2">
      <c r="A19" s="1207">
        <v>4</v>
      </c>
      <c r="B19" s="709" t="s">
        <v>485</v>
      </c>
      <c r="C19" s="709" t="s">
        <v>43</v>
      </c>
      <c r="D19" s="1212" t="s">
        <v>613</v>
      </c>
      <c r="E19" s="709"/>
      <c r="F19" s="710"/>
      <c r="G19" s="709">
        <v>2</v>
      </c>
      <c r="H19" s="710"/>
      <c r="I19" s="710" t="s">
        <v>622</v>
      </c>
      <c r="J19" s="1215" t="s">
        <v>621</v>
      </c>
      <c r="K19" s="1207"/>
      <c r="L19" s="1208">
        <f t="shared" si="0"/>
        <v>0</v>
      </c>
      <c r="M19" s="1208">
        <f t="shared" si="0"/>
        <v>0</v>
      </c>
      <c r="N19" s="1208">
        <f t="shared" si="0"/>
        <v>2</v>
      </c>
      <c r="O19" s="1208">
        <f t="shared" si="0"/>
        <v>0</v>
      </c>
      <c r="P19" s="1209"/>
      <c r="Q19" s="1210"/>
      <c r="R19" s="1210"/>
      <c r="S19" s="1210"/>
      <c r="T19" s="1210"/>
    </row>
    <row r="20" spans="1:20" s="127" customFormat="1" ht="18" hidden="1" customHeight="1" x14ac:dyDescent="0.2">
      <c r="A20" s="1207">
        <v>6</v>
      </c>
      <c r="B20" s="709" t="s">
        <v>623</v>
      </c>
      <c r="C20" s="709"/>
      <c r="D20" s="1212" t="s">
        <v>613</v>
      </c>
      <c r="E20" s="709">
        <v>2</v>
      </c>
      <c r="F20" s="710"/>
      <c r="G20" s="709"/>
      <c r="H20" s="710"/>
      <c r="I20" s="710" t="s">
        <v>624</v>
      </c>
      <c r="J20" s="1215" t="s">
        <v>625</v>
      </c>
      <c r="K20" s="1207"/>
      <c r="L20" s="1208">
        <f t="shared" si="0"/>
        <v>2</v>
      </c>
      <c r="M20" s="1208">
        <f t="shared" si="0"/>
        <v>0</v>
      </c>
      <c r="N20" s="1208">
        <f t="shared" si="0"/>
        <v>0</v>
      </c>
      <c r="O20" s="1208">
        <f t="shared" si="0"/>
        <v>0</v>
      </c>
      <c r="P20" s="1209"/>
      <c r="Q20" s="1210"/>
      <c r="R20" s="1210"/>
      <c r="S20" s="1210"/>
      <c r="T20" s="1210"/>
    </row>
    <row r="21" spans="1:20" s="127" customFormat="1" ht="18" hidden="1" customHeight="1" x14ac:dyDescent="0.2">
      <c r="A21" s="1207">
        <v>6</v>
      </c>
      <c r="B21" s="709" t="s">
        <v>623</v>
      </c>
      <c r="C21" s="709"/>
      <c r="D21" s="1212" t="s">
        <v>613</v>
      </c>
      <c r="E21" s="709"/>
      <c r="F21" s="710"/>
      <c r="G21" s="709">
        <v>2</v>
      </c>
      <c r="H21" s="710"/>
      <c r="I21" s="710" t="s">
        <v>624</v>
      </c>
      <c r="J21" s="1215" t="s">
        <v>625</v>
      </c>
      <c r="K21" s="1207"/>
      <c r="L21" s="1208">
        <f t="shared" ref="L21:O36" si="1">E21</f>
        <v>0</v>
      </c>
      <c r="M21" s="1208">
        <f t="shared" si="1"/>
        <v>0</v>
      </c>
      <c r="N21" s="1208">
        <f t="shared" si="1"/>
        <v>2</v>
      </c>
      <c r="O21" s="1208">
        <f t="shared" si="1"/>
        <v>0</v>
      </c>
      <c r="P21" s="1209"/>
      <c r="Q21" s="1210"/>
      <c r="R21" s="1210"/>
      <c r="S21" s="1210"/>
      <c r="T21" s="1210"/>
    </row>
    <row r="22" spans="1:20" s="127" customFormat="1" ht="18" customHeight="1" x14ac:dyDescent="0.2">
      <c r="A22" s="1207">
        <v>7</v>
      </c>
      <c r="B22" s="709" t="s">
        <v>626</v>
      </c>
      <c r="C22" s="709"/>
      <c r="D22" s="1212" t="s">
        <v>613</v>
      </c>
      <c r="E22" s="709">
        <v>2</v>
      </c>
      <c r="F22" s="710"/>
      <c r="G22" s="710"/>
      <c r="H22" s="710"/>
      <c r="I22" s="710" t="s">
        <v>627</v>
      </c>
      <c r="J22" s="1215" t="s">
        <v>615</v>
      </c>
      <c r="K22" s="1207"/>
      <c r="L22" s="1208">
        <f t="shared" si="1"/>
        <v>2</v>
      </c>
      <c r="M22" s="1208">
        <f t="shared" si="1"/>
        <v>0</v>
      </c>
      <c r="N22" s="1208">
        <f t="shared" si="1"/>
        <v>0</v>
      </c>
      <c r="O22" s="1208">
        <f t="shared" si="1"/>
        <v>0</v>
      </c>
      <c r="P22" s="1209"/>
      <c r="Q22" s="1210"/>
      <c r="R22" s="1210"/>
      <c r="S22" s="1210"/>
      <c r="T22" s="1210"/>
    </row>
    <row r="23" spans="1:20" s="127" customFormat="1" ht="23.1" customHeight="1" x14ac:dyDescent="0.2">
      <c r="A23" s="1207">
        <v>7</v>
      </c>
      <c r="B23" s="709" t="s">
        <v>628</v>
      </c>
      <c r="C23" s="709"/>
      <c r="D23" s="1212" t="s">
        <v>613</v>
      </c>
      <c r="E23" s="710"/>
      <c r="F23" s="710"/>
      <c r="G23" s="709">
        <v>2</v>
      </c>
      <c r="H23" s="710"/>
      <c r="I23" s="710" t="s">
        <v>627</v>
      </c>
      <c r="J23" s="1215" t="s">
        <v>615</v>
      </c>
      <c r="K23" s="1207"/>
      <c r="L23" s="1208">
        <f t="shared" si="1"/>
        <v>0</v>
      </c>
      <c r="M23" s="1208">
        <f t="shared" si="1"/>
        <v>0</v>
      </c>
      <c r="N23" s="1208">
        <f t="shared" si="1"/>
        <v>2</v>
      </c>
      <c r="O23" s="1208">
        <f t="shared" si="1"/>
        <v>0</v>
      </c>
      <c r="P23" s="1209"/>
      <c r="Q23" s="1210"/>
      <c r="R23" s="1210"/>
      <c r="S23" s="1210"/>
      <c r="T23" s="1210"/>
    </row>
    <row r="24" spans="1:20" s="127" customFormat="1" ht="18" hidden="1" customHeight="1" x14ac:dyDescent="0.2">
      <c r="A24" s="1207">
        <v>8</v>
      </c>
      <c r="B24" s="709" t="s">
        <v>629</v>
      </c>
      <c r="C24" s="709"/>
      <c r="D24" s="1212" t="s">
        <v>613</v>
      </c>
      <c r="E24" s="709">
        <v>2</v>
      </c>
      <c r="F24" s="710"/>
      <c r="G24" s="710"/>
      <c r="H24" s="710"/>
      <c r="I24" s="710" t="s">
        <v>630</v>
      </c>
      <c r="J24" s="1215" t="s">
        <v>615</v>
      </c>
      <c r="K24" s="1207"/>
      <c r="L24" s="1208">
        <f t="shared" si="1"/>
        <v>2</v>
      </c>
      <c r="M24" s="1208">
        <f t="shared" si="1"/>
        <v>0</v>
      </c>
      <c r="N24" s="1208">
        <f t="shared" si="1"/>
        <v>0</v>
      </c>
      <c r="O24" s="1208">
        <f t="shared" si="1"/>
        <v>0</v>
      </c>
      <c r="P24" s="1209"/>
      <c r="Q24" s="1210"/>
      <c r="R24" s="1210"/>
      <c r="S24" s="1210"/>
      <c r="T24" s="1210"/>
    </row>
    <row r="25" spans="1:20" s="127" customFormat="1" ht="23.1" hidden="1" customHeight="1" x14ac:dyDescent="0.2">
      <c r="A25" s="1207">
        <v>8</v>
      </c>
      <c r="B25" s="709" t="s">
        <v>629</v>
      </c>
      <c r="C25" s="709"/>
      <c r="D25" s="1212" t="s">
        <v>613</v>
      </c>
      <c r="E25" s="710"/>
      <c r="F25" s="710"/>
      <c r="G25" s="709"/>
      <c r="H25" s="710">
        <v>2</v>
      </c>
      <c r="I25" s="710" t="s">
        <v>630</v>
      </c>
      <c r="J25" s="1219" t="s">
        <v>615</v>
      </c>
      <c r="K25" s="1207"/>
      <c r="L25" s="1208">
        <f t="shared" si="1"/>
        <v>0</v>
      </c>
      <c r="M25" s="1208">
        <f t="shared" si="1"/>
        <v>0</v>
      </c>
      <c r="N25" s="1208">
        <f t="shared" si="1"/>
        <v>0</v>
      </c>
      <c r="O25" s="1208">
        <f t="shared" si="1"/>
        <v>2</v>
      </c>
      <c r="P25" s="1209"/>
      <c r="Q25" s="1210"/>
      <c r="R25" s="1210"/>
      <c r="S25" s="1210"/>
      <c r="T25" s="1210"/>
    </row>
    <row r="26" spans="1:20" s="127" customFormat="1" ht="18" hidden="1" customHeight="1" x14ac:dyDescent="0.2">
      <c r="A26" s="1207">
        <v>9</v>
      </c>
      <c r="B26" s="709" t="s">
        <v>631</v>
      </c>
      <c r="C26" s="709"/>
      <c r="D26" s="1212" t="s">
        <v>613</v>
      </c>
      <c r="E26" s="709">
        <v>2</v>
      </c>
      <c r="F26" s="710"/>
      <c r="G26" s="709"/>
      <c r="H26" s="710"/>
      <c r="I26" s="710" t="s">
        <v>630</v>
      </c>
      <c r="J26" s="1219" t="s">
        <v>615</v>
      </c>
      <c r="K26" s="1207"/>
      <c r="L26" s="1208">
        <f t="shared" si="1"/>
        <v>2</v>
      </c>
      <c r="M26" s="1208">
        <f t="shared" si="1"/>
        <v>0</v>
      </c>
      <c r="N26" s="1208">
        <f t="shared" si="1"/>
        <v>0</v>
      </c>
      <c r="O26" s="1208">
        <f t="shared" si="1"/>
        <v>0</v>
      </c>
      <c r="P26" s="1209"/>
      <c r="Q26" s="1210"/>
      <c r="R26" s="1210"/>
      <c r="S26" s="1210"/>
      <c r="T26" s="1210"/>
    </row>
    <row r="27" spans="1:20" s="127" customFormat="1" ht="18" hidden="1" customHeight="1" x14ac:dyDescent="0.2">
      <c r="A27" s="1207">
        <v>9</v>
      </c>
      <c r="B27" s="709" t="s">
        <v>631</v>
      </c>
      <c r="C27" s="709"/>
      <c r="D27" s="1212" t="s">
        <v>613</v>
      </c>
      <c r="E27" s="709"/>
      <c r="F27" s="710"/>
      <c r="G27" s="709"/>
      <c r="H27" s="710">
        <v>2</v>
      </c>
      <c r="I27" s="710" t="s">
        <v>630</v>
      </c>
      <c r="J27" s="1215" t="s">
        <v>615</v>
      </c>
      <c r="K27" s="1207"/>
      <c r="L27" s="1208">
        <f t="shared" si="1"/>
        <v>0</v>
      </c>
      <c r="M27" s="1208">
        <f t="shared" si="1"/>
        <v>0</v>
      </c>
      <c r="N27" s="1208">
        <f t="shared" si="1"/>
        <v>0</v>
      </c>
      <c r="O27" s="1208">
        <f t="shared" si="1"/>
        <v>2</v>
      </c>
      <c r="P27" s="1209"/>
      <c r="Q27" s="1210"/>
      <c r="R27" s="1210"/>
      <c r="S27" s="1210"/>
      <c r="T27" s="1210"/>
    </row>
    <row r="28" spans="1:20" s="127" customFormat="1" ht="18" hidden="1" customHeight="1" x14ac:dyDescent="0.2">
      <c r="A28" s="1207">
        <v>9</v>
      </c>
      <c r="B28" s="283"/>
      <c r="C28" s="283"/>
      <c r="D28" s="694" t="s">
        <v>613</v>
      </c>
      <c r="E28" s="282"/>
      <c r="F28" s="283">
        <v>2</v>
      </c>
      <c r="G28" s="283"/>
      <c r="H28" s="283"/>
      <c r="I28" s="710" t="s">
        <v>630</v>
      </c>
      <c r="J28" s="1216" t="s">
        <v>615</v>
      </c>
      <c r="K28" s="1207"/>
      <c r="L28" s="1208">
        <f t="shared" si="1"/>
        <v>0</v>
      </c>
      <c r="M28" s="1208">
        <f t="shared" si="1"/>
        <v>2</v>
      </c>
      <c r="N28" s="1208">
        <f t="shared" si="1"/>
        <v>0</v>
      </c>
      <c r="O28" s="1208">
        <f t="shared" si="1"/>
        <v>0</v>
      </c>
      <c r="P28" s="1209"/>
      <c r="Q28" s="1210"/>
      <c r="R28" s="1210"/>
      <c r="S28" s="1210"/>
      <c r="T28" s="1210"/>
    </row>
    <row r="29" spans="1:20" s="127" customFormat="1" ht="18" hidden="1" customHeight="1" x14ac:dyDescent="0.2">
      <c r="A29" s="1207">
        <v>9</v>
      </c>
      <c r="B29" s="283"/>
      <c r="C29" s="283"/>
      <c r="D29" s="694" t="s">
        <v>613</v>
      </c>
      <c r="E29" s="282"/>
      <c r="F29" s="1220"/>
      <c r="G29" s="283"/>
      <c r="H29" s="283">
        <v>2</v>
      </c>
      <c r="I29" s="710" t="s">
        <v>630</v>
      </c>
      <c r="J29" s="1216" t="s">
        <v>615</v>
      </c>
      <c r="K29" s="1207"/>
      <c r="L29" s="1208">
        <f t="shared" si="1"/>
        <v>0</v>
      </c>
      <c r="M29" s="1208">
        <f t="shared" si="1"/>
        <v>0</v>
      </c>
      <c r="N29" s="1208">
        <f t="shared" si="1"/>
        <v>0</v>
      </c>
      <c r="O29" s="1208">
        <f t="shared" si="1"/>
        <v>2</v>
      </c>
      <c r="P29" s="1209"/>
      <c r="Q29" s="1210"/>
      <c r="R29" s="1210"/>
      <c r="S29" s="1210"/>
      <c r="T29" s="1210"/>
    </row>
    <row r="30" spans="1:20" s="127" customFormat="1" ht="18" hidden="1" customHeight="1" x14ac:dyDescent="0.2">
      <c r="A30" s="1207">
        <v>9</v>
      </c>
      <c r="B30" s="709" t="s">
        <v>62</v>
      </c>
      <c r="C30" s="709" t="s">
        <v>42</v>
      </c>
      <c r="D30" s="1212" t="s">
        <v>613</v>
      </c>
      <c r="E30" s="709">
        <v>2</v>
      </c>
      <c r="F30" s="710"/>
      <c r="G30" s="710"/>
      <c r="H30" s="710"/>
      <c r="I30" s="710" t="s">
        <v>632</v>
      </c>
      <c r="J30" s="1215" t="s">
        <v>621</v>
      </c>
      <c r="K30" s="1207"/>
      <c r="L30" s="1208">
        <f t="shared" si="1"/>
        <v>2</v>
      </c>
      <c r="M30" s="1208">
        <f t="shared" si="1"/>
        <v>0</v>
      </c>
      <c r="N30" s="1208">
        <f t="shared" si="1"/>
        <v>0</v>
      </c>
      <c r="O30" s="1208">
        <f t="shared" si="1"/>
        <v>0</v>
      </c>
      <c r="P30" s="1209"/>
      <c r="Q30" s="1210"/>
      <c r="R30" s="1210"/>
      <c r="S30" s="1210"/>
      <c r="T30" s="1210"/>
    </row>
    <row r="31" spans="1:20" s="127" customFormat="1" ht="18" hidden="1" customHeight="1" x14ac:dyDescent="0.2">
      <c r="A31" s="1207">
        <v>9</v>
      </c>
      <c r="B31" s="709" t="s">
        <v>62</v>
      </c>
      <c r="C31" s="709" t="s">
        <v>42</v>
      </c>
      <c r="D31" s="1212" t="s">
        <v>613</v>
      </c>
      <c r="E31" s="709"/>
      <c r="F31" s="710"/>
      <c r="G31" s="709">
        <v>2</v>
      </c>
      <c r="H31" s="710"/>
      <c r="I31" s="1221" t="s">
        <v>632</v>
      </c>
      <c r="J31" s="1215" t="s">
        <v>621</v>
      </c>
      <c r="K31" s="1207"/>
      <c r="L31" s="1208">
        <f t="shared" si="1"/>
        <v>0</v>
      </c>
      <c r="M31" s="1208">
        <f t="shared" si="1"/>
        <v>0</v>
      </c>
      <c r="N31" s="1208">
        <f t="shared" si="1"/>
        <v>2</v>
      </c>
      <c r="O31" s="1208">
        <f t="shared" si="1"/>
        <v>0</v>
      </c>
      <c r="P31" s="1209"/>
      <c r="Q31" s="1210"/>
      <c r="R31" s="1210"/>
      <c r="S31" s="1210"/>
      <c r="T31" s="1210"/>
    </row>
    <row r="32" spans="1:20" s="127" customFormat="1" ht="18" hidden="1" customHeight="1" x14ac:dyDescent="0.2">
      <c r="A32" s="1207"/>
      <c r="B32" s="709"/>
      <c r="C32" s="709"/>
      <c r="D32" s="694" t="s">
        <v>613</v>
      </c>
      <c r="E32" s="709"/>
      <c r="F32" s="709">
        <v>2</v>
      </c>
      <c r="G32" s="709"/>
      <c r="H32" s="1222"/>
      <c r="I32" s="1219" t="s">
        <v>633</v>
      </c>
      <c r="J32" s="1216" t="s">
        <v>615</v>
      </c>
      <c r="K32" s="1207"/>
      <c r="L32" s="1208">
        <f t="shared" si="1"/>
        <v>0</v>
      </c>
      <c r="M32" s="1208">
        <f t="shared" si="1"/>
        <v>2</v>
      </c>
      <c r="N32" s="1208">
        <f t="shared" si="1"/>
        <v>0</v>
      </c>
      <c r="O32" s="1208">
        <f t="shared" si="1"/>
        <v>0</v>
      </c>
      <c r="P32" s="1209"/>
      <c r="Q32" s="1210"/>
      <c r="R32" s="1210"/>
      <c r="S32" s="1210"/>
      <c r="T32" s="1210"/>
    </row>
    <row r="33" spans="1:20" s="127" customFormat="1" ht="18" hidden="1" customHeight="1" x14ac:dyDescent="0.2">
      <c r="A33" s="1207"/>
      <c r="B33" s="709"/>
      <c r="C33" s="709"/>
      <c r="D33" s="694" t="s">
        <v>613</v>
      </c>
      <c r="E33" s="709"/>
      <c r="F33" s="709"/>
      <c r="G33" s="709">
        <v>2</v>
      </c>
      <c r="H33" s="1222"/>
      <c r="I33" s="1219" t="s">
        <v>633</v>
      </c>
      <c r="J33" s="1216" t="s">
        <v>615</v>
      </c>
      <c r="K33" s="1207"/>
      <c r="L33" s="1208">
        <f t="shared" si="1"/>
        <v>0</v>
      </c>
      <c r="M33" s="1208">
        <f t="shared" si="1"/>
        <v>0</v>
      </c>
      <c r="N33" s="1208">
        <f t="shared" si="1"/>
        <v>2</v>
      </c>
      <c r="O33" s="1208">
        <f t="shared" si="1"/>
        <v>0</v>
      </c>
      <c r="P33" s="1209"/>
      <c r="Q33" s="1210"/>
      <c r="R33" s="1210"/>
      <c r="S33" s="1210"/>
      <c r="T33" s="1210"/>
    </row>
    <row r="34" spans="1:20" s="127" customFormat="1" ht="18" hidden="1" customHeight="1" x14ac:dyDescent="0.2">
      <c r="A34" s="1207"/>
      <c r="B34" s="709"/>
      <c r="C34" s="709"/>
      <c r="D34" s="1212" t="s">
        <v>613</v>
      </c>
      <c r="E34" s="709"/>
      <c r="F34" s="709">
        <v>4</v>
      </c>
      <c r="G34" s="709"/>
      <c r="H34" s="1222"/>
      <c r="I34" s="1219" t="s">
        <v>633</v>
      </c>
      <c r="J34" s="1216" t="s">
        <v>615</v>
      </c>
      <c r="K34" s="1207"/>
      <c r="L34" s="1208">
        <f t="shared" si="1"/>
        <v>0</v>
      </c>
      <c r="M34" s="1208">
        <f t="shared" si="1"/>
        <v>4</v>
      </c>
      <c r="N34" s="1208">
        <f t="shared" si="1"/>
        <v>0</v>
      </c>
      <c r="O34" s="1208">
        <f t="shared" si="1"/>
        <v>0</v>
      </c>
      <c r="P34" s="1209"/>
      <c r="Q34" s="1210"/>
      <c r="R34" s="1210"/>
      <c r="S34" s="1210"/>
      <c r="T34" s="1210"/>
    </row>
    <row r="35" spans="1:20" s="127" customFormat="1" ht="18" hidden="1" customHeight="1" x14ac:dyDescent="0.2">
      <c r="A35" s="1207"/>
      <c r="B35" s="709"/>
      <c r="C35" s="709"/>
      <c r="D35" s="1212" t="s">
        <v>613</v>
      </c>
      <c r="E35" s="709"/>
      <c r="F35" s="709"/>
      <c r="G35" s="709"/>
      <c r="H35" s="1222">
        <v>4</v>
      </c>
      <c r="I35" s="1219" t="s">
        <v>633</v>
      </c>
      <c r="J35" s="1216" t="s">
        <v>615</v>
      </c>
      <c r="K35" s="1207"/>
      <c r="L35" s="1208">
        <f t="shared" si="1"/>
        <v>0</v>
      </c>
      <c r="M35" s="1208">
        <f t="shared" si="1"/>
        <v>0</v>
      </c>
      <c r="N35" s="1208">
        <f t="shared" si="1"/>
        <v>0</v>
      </c>
      <c r="O35" s="1208">
        <f t="shared" si="1"/>
        <v>4</v>
      </c>
      <c r="P35" s="1209"/>
      <c r="Q35" s="1210"/>
      <c r="R35" s="1210"/>
      <c r="S35" s="1210"/>
      <c r="T35" s="1210"/>
    </row>
    <row r="36" spans="1:20" s="127" customFormat="1" ht="18" hidden="1" customHeight="1" x14ac:dyDescent="0.2">
      <c r="A36" s="1207" t="s">
        <v>42</v>
      </c>
      <c r="B36" s="709" t="s">
        <v>634</v>
      </c>
      <c r="C36" s="709"/>
      <c r="D36" s="1212" t="s">
        <v>613</v>
      </c>
      <c r="E36" s="709">
        <v>2</v>
      </c>
      <c r="F36" s="709"/>
      <c r="G36" s="709"/>
      <c r="H36" s="710"/>
      <c r="I36" s="1223" t="s">
        <v>313</v>
      </c>
      <c r="J36" s="1215" t="s">
        <v>615</v>
      </c>
      <c r="K36" s="1207"/>
      <c r="L36" s="1208">
        <f t="shared" si="1"/>
        <v>2</v>
      </c>
      <c r="M36" s="1208">
        <f t="shared" si="1"/>
        <v>0</v>
      </c>
      <c r="N36" s="1208">
        <f t="shared" si="1"/>
        <v>0</v>
      </c>
      <c r="O36" s="1208">
        <f t="shared" si="1"/>
        <v>0</v>
      </c>
      <c r="P36" s="1209"/>
      <c r="Q36" s="1210"/>
      <c r="R36" s="1210"/>
      <c r="S36" s="1210"/>
      <c r="T36" s="1210"/>
    </row>
    <row r="37" spans="1:20" s="127" customFormat="1" ht="18" hidden="1" customHeight="1" x14ac:dyDescent="0.2">
      <c r="A37" s="1207" t="s">
        <v>42</v>
      </c>
      <c r="B37" s="709" t="s">
        <v>634</v>
      </c>
      <c r="C37" s="709"/>
      <c r="D37" s="1212" t="s">
        <v>613</v>
      </c>
      <c r="E37" s="709"/>
      <c r="F37" s="710"/>
      <c r="G37" s="709">
        <v>2</v>
      </c>
      <c r="H37" s="710"/>
      <c r="I37" s="1223" t="s">
        <v>313</v>
      </c>
      <c r="J37" s="1215" t="s">
        <v>615</v>
      </c>
      <c r="K37" s="1207"/>
      <c r="L37" s="1208">
        <f t="shared" ref="L37:O54" si="2">E37</f>
        <v>0</v>
      </c>
      <c r="M37" s="1208">
        <f t="shared" si="2"/>
        <v>0</v>
      </c>
      <c r="N37" s="1208">
        <f t="shared" si="2"/>
        <v>2</v>
      </c>
      <c r="O37" s="1208">
        <f t="shared" si="2"/>
        <v>0</v>
      </c>
      <c r="P37" s="1209"/>
      <c r="Q37" s="1210"/>
      <c r="R37" s="1210"/>
      <c r="S37" s="1210"/>
      <c r="T37" s="1210"/>
    </row>
    <row r="38" spans="1:20" s="127" customFormat="1" ht="18" hidden="1" customHeight="1" x14ac:dyDescent="0.2">
      <c r="A38" s="1207"/>
      <c r="B38" s="709"/>
      <c r="C38" s="709"/>
      <c r="D38" s="1212" t="s">
        <v>613</v>
      </c>
      <c r="E38" s="709">
        <v>2</v>
      </c>
      <c r="F38" s="710"/>
      <c r="G38" s="709"/>
      <c r="H38" s="710"/>
      <c r="I38" s="1223" t="s">
        <v>137</v>
      </c>
      <c r="J38" s="1215" t="s">
        <v>635</v>
      </c>
      <c r="K38" s="1207"/>
      <c r="L38" s="1208">
        <f t="shared" si="2"/>
        <v>2</v>
      </c>
      <c r="M38" s="1208">
        <f t="shared" si="2"/>
        <v>0</v>
      </c>
      <c r="N38" s="1208">
        <f t="shared" si="2"/>
        <v>0</v>
      </c>
      <c r="O38" s="1208">
        <f t="shared" si="2"/>
        <v>0</v>
      </c>
      <c r="P38" s="1209"/>
      <c r="Q38" s="1210"/>
      <c r="R38" s="1210"/>
      <c r="S38" s="1210"/>
      <c r="T38" s="1210"/>
    </row>
    <row r="39" spans="1:20" s="127" customFormat="1" ht="18" hidden="1" customHeight="1" x14ac:dyDescent="0.2">
      <c r="A39" s="1207"/>
      <c r="B39" s="709"/>
      <c r="C39" s="709"/>
      <c r="D39" s="1212" t="s">
        <v>613</v>
      </c>
      <c r="E39" s="709"/>
      <c r="F39" s="710"/>
      <c r="G39" s="709">
        <v>2</v>
      </c>
      <c r="H39" s="710"/>
      <c r="I39" s="1223" t="s">
        <v>636</v>
      </c>
      <c r="J39" s="1215" t="s">
        <v>635</v>
      </c>
      <c r="K39" s="1207"/>
      <c r="L39" s="1208">
        <f t="shared" si="2"/>
        <v>0</v>
      </c>
      <c r="M39" s="1208">
        <f t="shared" si="2"/>
        <v>0</v>
      </c>
      <c r="N39" s="1208">
        <f t="shared" si="2"/>
        <v>2</v>
      </c>
      <c r="O39" s="1208">
        <f t="shared" si="2"/>
        <v>0</v>
      </c>
      <c r="P39" s="1209"/>
      <c r="Q39" s="1210"/>
      <c r="R39" s="1210"/>
      <c r="S39" s="1210"/>
      <c r="T39" s="1210"/>
    </row>
    <row r="40" spans="1:20" s="127" customFormat="1" ht="18" hidden="1" customHeight="1" x14ac:dyDescent="0.2">
      <c r="A40" s="1207"/>
      <c r="B40" s="709"/>
      <c r="C40" s="709"/>
      <c r="D40" s="1212" t="s">
        <v>613</v>
      </c>
      <c r="E40" s="709">
        <v>2</v>
      </c>
      <c r="F40" s="710"/>
      <c r="G40" s="709"/>
      <c r="H40" s="710"/>
      <c r="I40" s="1223" t="s">
        <v>96</v>
      </c>
      <c r="J40" s="1215" t="s">
        <v>635</v>
      </c>
      <c r="K40" s="1207"/>
      <c r="L40" s="1208">
        <f t="shared" si="2"/>
        <v>2</v>
      </c>
      <c r="M40" s="1208">
        <f t="shared" si="2"/>
        <v>0</v>
      </c>
      <c r="N40" s="1208">
        <f t="shared" si="2"/>
        <v>0</v>
      </c>
      <c r="O40" s="1208">
        <f t="shared" si="2"/>
        <v>0</v>
      </c>
      <c r="P40" s="1209"/>
      <c r="Q40" s="1210"/>
      <c r="R40" s="1210"/>
      <c r="S40" s="1210"/>
      <c r="T40" s="1210"/>
    </row>
    <row r="41" spans="1:20" s="127" customFormat="1" ht="18" hidden="1" customHeight="1" x14ac:dyDescent="0.2">
      <c r="A41" s="1207"/>
      <c r="B41" s="709"/>
      <c r="C41" s="709"/>
      <c r="D41" s="1212" t="s">
        <v>613</v>
      </c>
      <c r="E41" s="709"/>
      <c r="F41" s="710"/>
      <c r="G41" s="709">
        <v>2</v>
      </c>
      <c r="H41" s="710"/>
      <c r="I41" s="1223" t="s">
        <v>96</v>
      </c>
      <c r="J41" s="1215" t="s">
        <v>635</v>
      </c>
      <c r="K41" s="1207"/>
      <c r="L41" s="1208">
        <f t="shared" si="2"/>
        <v>0</v>
      </c>
      <c r="M41" s="1208">
        <f t="shared" si="2"/>
        <v>0</v>
      </c>
      <c r="N41" s="1208">
        <f t="shared" si="2"/>
        <v>2</v>
      </c>
      <c r="O41" s="1208">
        <f t="shared" si="2"/>
        <v>0</v>
      </c>
      <c r="P41" s="1209"/>
      <c r="Q41" s="1210"/>
      <c r="R41" s="1210"/>
      <c r="S41" s="1210"/>
      <c r="T41" s="1210"/>
    </row>
    <row r="42" spans="1:20" s="127" customFormat="1" ht="18" hidden="1" customHeight="1" x14ac:dyDescent="0.2">
      <c r="A42" s="1207"/>
      <c r="B42" s="709"/>
      <c r="C42" s="709"/>
      <c r="D42" s="1212" t="s">
        <v>613</v>
      </c>
      <c r="E42" s="709">
        <v>2</v>
      </c>
      <c r="F42" s="710"/>
      <c r="G42" s="709"/>
      <c r="H42" s="710"/>
      <c r="I42" s="1223" t="s">
        <v>110</v>
      </c>
      <c r="J42" s="1215" t="s">
        <v>635</v>
      </c>
      <c r="K42" s="1207"/>
      <c r="L42" s="1208">
        <f t="shared" si="2"/>
        <v>2</v>
      </c>
      <c r="M42" s="1208">
        <f t="shared" si="2"/>
        <v>0</v>
      </c>
      <c r="N42" s="1208">
        <f>G42</f>
        <v>0</v>
      </c>
      <c r="O42" s="1208">
        <f t="shared" si="2"/>
        <v>0</v>
      </c>
      <c r="P42" s="1209"/>
      <c r="Q42" s="1210"/>
      <c r="R42" s="1210"/>
      <c r="S42" s="1210"/>
      <c r="T42" s="1210"/>
    </row>
    <row r="43" spans="1:20" s="127" customFormat="1" ht="18" hidden="1" customHeight="1" x14ac:dyDescent="0.2">
      <c r="A43" s="1207"/>
      <c r="B43" s="709"/>
      <c r="C43" s="709"/>
      <c r="D43" s="1212" t="s">
        <v>613</v>
      </c>
      <c r="E43" s="709"/>
      <c r="F43" s="710"/>
      <c r="G43" s="709">
        <v>2</v>
      </c>
      <c r="H43" s="710"/>
      <c r="I43" s="1223" t="s">
        <v>110</v>
      </c>
      <c r="J43" s="1215" t="s">
        <v>635</v>
      </c>
      <c r="K43" s="1207"/>
      <c r="L43" s="1208">
        <f t="shared" si="2"/>
        <v>0</v>
      </c>
      <c r="M43" s="1208">
        <f t="shared" si="2"/>
        <v>0</v>
      </c>
      <c r="N43" s="1208">
        <f t="shared" si="2"/>
        <v>2</v>
      </c>
      <c r="O43" s="1208">
        <f t="shared" si="2"/>
        <v>0</v>
      </c>
      <c r="P43" s="1209"/>
      <c r="Q43" s="1210"/>
      <c r="R43" s="1210"/>
      <c r="S43" s="1210"/>
      <c r="T43" s="1210"/>
    </row>
    <row r="44" spans="1:20" s="127" customFormat="1" ht="18" hidden="1" customHeight="1" x14ac:dyDescent="0.2">
      <c r="A44" s="1207"/>
      <c r="B44" s="709"/>
      <c r="C44" s="709"/>
      <c r="D44" s="1212" t="s">
        <v>613</v>
      </c>
      <c r="E44" s="709">
        <v>2</v>
      </c>
      <c r="F44" s="710"/>
      <c r="G44" s="709"/>
      <c r="H44" s="710"/>
      <c r="I44" s="1223" t="s">
        <v>349</v>
      </c>
      <c r="J44" s="1215" t="s">
        <v>635</v>
      </c>
      <c r="K44" s="1207"/>
      <c r="L44" s="1208">
        <f t="shared" si="2"/>
        <v>2</v>
      </c>
      <c r="M44" s="1208">
        <f t="shared" si="2"/>
        <v>0</v>
      </c>
      <c r="N44" s="1208">
        <f t="shared" si="2"/>
        <v>0</v>
      </c>
      <c r="O44" s="1208">
        <f t="shared" si="2"/>
        <v>0</v>
      </c>
      <c r="P44" s="1209"/>
      <c r="Q44" s="1210"/>
      <c r="R44" s="1210"/>
      <c r="S44" s="1210"/>
      <c r="T44" s="1210"/>
    </row>
    <row r="45" spans="1:20" s="127" customFormat="1" ht="18" hidden="1" customHeight="1" x14ac:dyDescent="0.2">
      <c r="A45" s="1207"/>
      <c r="B45" s="709"/>
      <c r="C45" s="709"/>
      <c r="D45" s="1212" t="s">
        <v>613</v>
      </c>
      <c r="E45" s="709"/>
      <c r="F45" s="710"/>
      <c r="G45" s="709">
        <v>2</v>
      </c>
      <c r="H45" s="710"/>
      <c r="I45" s="1223" t="s">
        <v>349</v>
      </c>
      <c r="J45" s="1215" t="s">
        <v>635</v>
      </c>
      <c r="K45" s="1207"/>
      <c r="L45" s="1208">
        <f t="shared" si="2"/>
        <v>0</v>
      </c>
      <c r="M45" s="1208">
        <f t="shared" si="2"/>
        <v>0</v>
      </c>
      <c r="N45" s="1208">
        <f>G45</f>
        <v>2</v>
      </c>
      <c r="O45" s="1208">
        <f t="shared" si="2"/>
        <v>0</v>
      </c>
      <c r="P45" s="1209"/>
      <c r="Q45" s="1210"/>
      <c r="R45" s="1210"/>
      <c r="S45" s="1210"/>
      <c r="T45" s="1210"/>
    </row>
    <row r="46" spans="1:20" s="127" customFormat="1" ht="18" hidden="1" customHeight="1" x14ac:dyDescent="0.2">
      <c r="A46" s="1207" t="s">
        <v>44</v>
      </c>
      <c r="B46" s="709"/>
      <c r="C46" s="709"/>
      <c r="D46" s="1212" t="s">
        <v>613</v>
      </c>
      <c r="E46" s="709">
        <v>2</v>
      </c>
      <c r="F46" s="710"/>
      <c r="G46" s="709"/>
      <c r="H46" s="710"/>
      <c r="I46" s="1223" t="s">
        <v>637</v>
      </c>
      <c r="J46" s="1215" t="s">
        <v>635</v>
      </c>
      <c r="K46" s="1207"/>
      <c r="L46" s="1208">
        <f t="shared" si="2"/>
        <v>2</v>
      </c>
      <c r="M46" s="1208">
        <f t="shared" si="2"/>
        <v>0</v>
      </c>
      <c r="N46" s="1208">
        <f>G46</f>
        <v>0</v>
      </c>
      <c r="O46" s="1208">
        <f t="shared" si="2"/>
        <v>0</v>
      </c>
      <c r="P46" s="1209"/>
      <c r="Q46" s="1210"/>
      <c r="R46" s="1210"/>
      <c r="S46" s="1210"/>
      <c r="T46" s="1210"/>
    </row>
    <row r="47" spans="1:20" s="127" customFormat="1" ht="18" hidden="1" customHeight="1" x14ac:dyDescent="0.2">
      <c r="A47" s="1207" t="s">
        <v>44</v>
      </c>
      <c r="B47" s="709"/>
      <c r="C47" s="709"/>
      <c r="D47" s="1212" t="s">
        <v>613</v>
      </c>
      <c r="E47" s="709"/>
      <c r="F47" s="710"/>
      <c r="G47" s="709">
        <v>2</v>
      </c>
      <c r="H47" s="710"/>
      <c r="I47" s="1223" t="s">
        <v>637</v>
      </c>
      <c r="J47" s="1215" t="s">
        <v>635</v>
      </c>
      <c r="K47" s="1207"/>
      <c r="L47" s="1208">
        <f t="shared" si="2"/>
        <v>0</v>
      </c>
      <c r="M47" s="1208">
        <f t="shared" si="2"/>
        <v>0</v>
      </c>
      <c r="N47" s="1208">
        <f t="shared" si="2"/>
        <v>2</v>
      </c>
      <c r="O47" s="1208">
        <f t="shared" si="2"/>
        <v>0</v>
      </c>
      <c r="P47" s="1209"/>
      <c r="Q47" s="1210"/>
      <c r="R47" s="1210"/>
      <c r="S47" s="1210"/>
      <c r="T47" s="1210"/>
    </row>
    <row r="48" spans="1:20" s="127" customFormat="1" ht="18.75" hidden="1" customHeight="1" x14ac:dyDescent="0.2">
      <c r="A48" s="1207"/>
      <c r="B48" s="709"/>
      <c r="C48" s="709"/>
      <c r="D48" s="1212" t="s">
        <v>613</v>
      </c>
      <c r="E48" s="709">
        <v>2</v>
      </c>
      <c r="F48" s="710"/>
      <c r="G48" s="709"/>
      <c r="H48" s="710"/>
      <c r="I48" s="1223" t="s">
        <v>638</v>
      </c>
      <c r="J48" s="1215" t="s">
        <v>635</v>
      </c>
      <c r="K48" s="1207"/>
      <c r="L48" s="1208">
        <f t="shared" si="2"/>
        <v>2</v>
      </c>
      <c r="M48" s="1208">
        <f t="shared" si="2"/>
        <v>0</v>
      </c>
      <c r="N48" s="1208">
        <f t="shared" si="2"/>
        <v>0</v>
      </c>
      <c r="O48" s="1208">
        <f t="shared" si="2"/>
        <v>0</v>
      </c>
      <c r="P48" s="1209"/>
      <c r="Q48" s="1210"/>
      <c r="R48" s="1210"/>
      <c r="S48" s="1210"/>
      <c r="T48" s="1210"/>
    </row>
    <row r="49" spans="1:23" s="127" customFormat="1" ht="18" hidden="1" customHeight="1" x14ac:dyDescent="0.2">
      <c r="A49" s="1207"/>
      <c r="B49" s="709"/>
      <c r="C49" s="709"/>
      <c r="D49" s="1212" t="s">
        <v>613</v>
      </c>
      <c r="E49" s="709"/>
      <c r="F49" s="710"/>
      <c r="G49" s="709">
        <v>2</v>
      </c>
      <c r="H49" s="710"/>
      <c r="I49" s="1223" t="s">
        <v>638</v>
      </c>
      <c r="J49" s="1215" t="s">
        <v>635</v>
      </c>
      <c r="K49" s="1207"/>
      <c r="L49" s="1208">
        <f t="shared" si="2"/>
        <v>0</v>
      </c>
      <c r="M49" s="1208">
        <f t="shared" si="2"/>
        <v>0</v>
      </c>
      <c r="N49" s="1208">
        <f t="shared" si="2"/>
        <v>2</v>
      </c>
      <c r="O49" s="1208">
        <f t="shared" si="2"/>
        <v>0</v>
      </c>
      <c r="P49" s="1209"/>
      <c r="Q49" s="1210"/>
      <c r="R49" s="1210"/>
      <c r="S49" s="1210"/>
      <c r="T49" s="1210"/>
    </row>
    <row r="50" spans="1:23" s="127" customFormat="1" ht="18" hidden="1" customHeight="1" x14ac:dyDescent="0.2">
      <c r="A50" s="1207"/>
      <c r="B50" s="283"/>
      <c r="C50" s="283"/>
      <c r="D50" s="694" t="s">
        <v>613</v>
      </c>
      <c r="E50" s="282"/>
      <c r="F50" s="283">
        <v>8</v>
      </c>
      <c r="G50" s="283"/>
      <c r="H50" s="283"/>
      <c r="I50" s="1223" t="s">
        <v>134</v>
      </c>
      <c r="J50" s="1216" t="s">
        <v>617</v>
      </c>
      <c r="K50" s="1207"/>
      <c r="L50" s="1208">
        <f t="shared" si="2"/>
        <v>0</v>
      </c>
      <c r="M50" s="1208">
        <f t="shared" si="2"/>
        <v>8</v>
      </c>
      <c r="N50" s="1208">
        <f t="shared" si="2"/>
        <v>0</v>
      </c>
      <c r="O50" s="1208">
        <f t="shared" si="2"/>
        <v>0</v>
      </c>
      <c r="P50" s="1209"/>
      <c r="Q50" s="1210"/>
      <c r="R50" s="1210"/>
      <c r="S50" s="1210"/>
      <c r="T50" s="1210"/>
    </row>
    <row r="51" spans="1:23" s="127" customFormat="1" ht="18" hidden="1" customHeight="1" x14ac:dyDescent="0.2">
      <c r="A51" s="1207"/>
      <c r="B51" s="283"/>
      <c r="C51" s="283"/>
      <c r="D51" s="694" t="s">
        <v>613</v>
      </c>
      <c r="E51" s="282"/>
      <c r="F51" s="283"/>
      <c r="G51" s="283"/>
      <c r="H51" s="283">
        <v>8</v>
      </c>
      <c r="I51" s="282" t="s">
        <v>134</v>
      </c>
      <c r="J51" s="1216" t="s">
        <v>617</v>
      </c>
      <c r="K51" s="1207"/>
      <c r="L51" s="1208">
        <f t="shared" si="2"/>
        <v>0</v>
      </c>
      <c r="M51" s="1208">
        <f t="shared" si="2"/>
        <v>0</v>
      </c>
      <c r="N51" s="1208">
        <f t="shared" si="2"/>
        <v>0</v>
      </c>
      <c r="O51" s="1208">
        <f>H51</f>
        <v>8</v>
      </c>
      <c r="P51" s="1209"/>
      <c r="Q51" s="1210"/>
      <c r="R51" s="1210"/>
      <c r="S51" s="1210"/>
      <c r="T51" s="1210"/>
    </row>
    <row r="52" spans="1:23" s="127" customFormat="1" ht="18" hidden="1" customHeight="1" x14ac:dyDescent="0.2">
      <c r="A52" s="1207"/>
      <c r="B52" s="1212" t="s">
        <v>639</v>
      </c>
      <c r="C52" s="1212"/>
      <c r="D52" s="1212" t="s">
        <v>613</v>
      </c>
      <c r="E52" s="1219"/>
      <c r="F52" s="1212">
        <v>2</v>
      </c>
      <c r="G52" s="1212"/>
      <c r="H52" s="1219"/>
      <c r="I52" s="1217" t="s">
        <v>316</v>
      </c>
      <c r="J52" s="1215" t="s">
        <v>615</v>
      </c>
      <c r="K52" s="1207"/>
      <c r="L52" s="1208">
        <f t="shared" si="2"/>
        <v>0</v>
      </c>
      <c r="M52" s="1208">
        <f t="shared" si="2"/>
        <v>2</v>
      </c>
      <c r="N52" s="1208">
        <f t="shared" si="2"/>
        <v>0</v>
      </c>
      <c r="O52" s="1208">
        <f>H52</f>
        <v>0</v>
      </c>
      <c r="P52" s="1209"/>
      <c r="Q52" s="1210"/>
      <c r="R52" s="1210"/>
      <c r="S52" s="1210"/>
      <c r="T52" s="1210"/>
    </row>
    <row r="53" spans="1:23" s="127" customFormat="1" ht="18" hidden="1" customHeight="1" x14ac:dyDescent="0.2">
      <c r="A53" s="1207"/>
      <c r="B53" s="1212" t="s">
        <v>640</v>
      </c>
      <c r="C53" s="1212"/>
      <c r="D53" s="1212" t="s">
        <v>613</v>
      </c>
      <c r="E53" s="1212"/>
      <c r="F53" s="1219"/>
      <c r="G53" s="1212"/>
      <c r="H53" s="1212">
        <v>2</v>
      </c>
      <c r="I53" s="1217" t="s">
        <v>316</v>
      </c>
      <c r="J53" s="1219" t="s">
        <v>615</v>
      </c>
      <c r="K53" s="1207"/>
      <c r="L53" s="1208">
        <f t="shared" si="2"/>
        <v>0</v>
      </c>
      <c r="M53" s="1208">
        <f t="shared" si="2"/>
        <v>0</v>
      </c>
      <c r="N53" s="1208">
        <f t="shared" si="2"/>
        <v>0</v>
      </c>
      <c r="O53" s="1208">
        <f>H53</f>
        <v>2</v>
      </c>
      <c r="P53" s="1209"/>
      <c r="Q53" s="1210"/>
      <c r="R53" s="1210"/>
      <c r="S53" s="1210"/>
      <c r="T53" s="1210"/>
    </row>
    <row r="54" spans="1:23" ht="18" hidden="1" customHeight="1" x14ac:dyDescent="0.2">
      <c r="B54" s="694"/>
      <c r="C54" s="694"/>
      <c r="D54" s="694" t="s">
        <v>613</v>
      </c>
      <c r="E54" s="694"/>
      <c r="F54" s="694">
        <v>2</v>
      </c>
      <c r="G54" s="694"/>
      <c r="H54" s="694"/>
      <c r="I54" s="1217" t="s">
        <v>316</v>
      </c>
      <c r="J54" s="1223" t="s">
        <v>615</v>
      </c>
      <c r="K54" s="1197"/>
      <c r="L54" s="1208">
        <f t="shared" si="2"/>
        <v>0</v>
      </c>
      <c r="M54" s="1208">
        <f t="shared" si="2"/>
        <v>2</v>
      </c>
      <c r="N54" s="1208">
        <f t="shared" si="2"/>
        <v>0</v>
      </c>
      <c r="O54" s="1208">
        <f t="shared" si="2"/>
        <v>0</v>
      </c>
      <c r="P54" s="1209"/>
      <c r="Q54" s="1210"/>
      <c r="R54" s="1210"/>
      <c r="S54" s="1210"/>
      <c r="T54" s="1210"/>
      <c r="U54" s="127"/>
      <c r="V54" s="127"/>
      <c r="W54" s="127"/>
    </row>
    <row r="55" spans="1:23" ht="16.5" hidden="1" customHeight="1" x14ac:dyDescent="0.2">
      <c r="B55" s="694"/>
      <c r="C55" s="694"/>
      <c r="D55" s="694" t="s">
        <v>613</v>
      </c>
      <c r="E55" s="1223"/>
      <c r="F55" s="694"/>
      <c r="G55" s="694"/>
      <c r="H55" s="694">
        <v>2</v>
      </c>
      <c r="I55" s="1217" t="s">
        <v>316</v>
      </c>
      <c r="J55" s="1223" t="s">
        <v>615</v>
      </c>
      <c r="K55" s="1224"/>
      <c r="L55" s="1208">
        <f t="shared" ref="L55:N57" si="3">E55</f>
        <v>0</v>
      </c>
      <c r="M55" s="1208">
        <f t="shared" si="3"/>
        <v>0</v>
      </c>
      <c r="N55" s="1208">
        <f t="shared" si="3"/>
        <v>0</v>
      </c>
      <c r="O55" s="1208">
        <f>H55</f>
        <v>2</v>
      </c>
      <c r="P55" s="1209"/>
      <c r="Q55" s="1210"/>
      <c r="R55" s="1210"/>
      <c r="S55" s="1210"/>
      <c r="T55" s="1210"/>
      <c r="U55" s="127"/>
      <c r="V55" s="127"/>
      <c r="W55" s="127"/>
    </row>
    <row r="56" spans="1:23" s="164" customFormat="1" ht="20.100000000000001" hidden="1" customHeight="1" x14ac:dyDescent="0.2">
      <c r="A56" s="1225"/>
      <c r="B56" s="694"/>
      <c r="C56" s="694"/>
      <c r="D56" s="694" t="s">
        <v>613</v>
      </c>
      <c r="E56" s="1223"/>
      <c r="F56" s="694">
        <v>2</v>
      </c>
      <c r="G56" s="694"/>
      <c r="H56" s="694"/>
      <c r="I56" s="1217" t="s">
        <v>316</v>
      </c>
      <c r="J56" s="1223" t="s">
        <v>615</v>
      </c>
      <c r="K56" s="634"/>
      <c r="L56" s="1208">
        <f t="shared" si="3"/>
        <v>0</v>
      </c>
      <c r="M56" s="1208">
        <f t="shared" si="3"/>
        <v>2</v>
      </c>
      <c r="N56" s="1208">
        <f t="shared" si="3"/>
        <v>0</v>
      </c>
      <c r="O56" s="1208">
        <f>H56</f>
        <v>0</v>
      </c>
      <c r="P56" s="1209"/>
      <c r="Q56" s="1210"/>
      <c r="R56" s="1210"/>
      <c r="S56" s="1210"/>
      <c r="T56" s="1210"/>
      <c r="U56" s="127"/>
      <c r="V56" s="127"/>
      <c r="W56" s="127"/>
    </row>
    <row r="57" spans="1:23" ht="20.100000000000001" hidden="1" customHeight="1" x14ac:dyDescent="0.2">
      <c r="B57" s="694"/>
      <c r="C57" s="694"/>
      <c r="D57" s="694" t="s">
        <v>613</v>
      </c>
      <c r="E57" s="1223"/>
      <c r="F57" s="694"/>
      <c r="G57" s="694"/>
      <c r="H57" s="694">
        <v>2</v>
      </c>
      <c r="I57" s="1217" t="s">
        <v>316</v>
      </c>
      <c r="J57" s="1223" t="s">
        <v>615</v>
      </c>
      <c r="K57" s="137"/>
      <c r="L57" s="1208">
        <f t="shared" si="3"/>
        <v>0</v>
      </c>
      <c r="M57" s="1208">
        <f t="shared" si="3"/>
        <v>0</v>
      </c>
      <c r="N57" s="1208">
        <f t="shared" si="3"/>
        <v>0</v>
      </c>
      <c r="O57" s="1208">
        <f>H57</f>
        <v>2</v>
      </c>
      <c r="P57" s="1209"/>
      <c r="Q57" s="1210"/>
      <c r="R57" s="1210"/>
      <c r="S57" s="1210"/>
      <c r="T57" s="1210"/>
      <c r="U57" s="127"/>
      <c r="V57" s="127"/>
      <c r="W57" s="127"/>
    </row>
    <row r="58" spans="1:23" ht="16.5" hidden="1" customHeight="1" x14ac:dyDescent="0.2">
      <c r="B58" s="1226"/>
      <c r="C58" s="1226"/>
      <c r="E58" s="164">
        <f>SUM(E6:E57)</f>
        <v>34</v>
      </c>
      <c r="F58" s="164">
        <f>SUM(F6:F57)</f>
        <v>34</v>
      </c>
      <c r="G58" s="164">
        <f>SUM(G6:G57)</f>
        <v>32</v>
      </c>
      <c r="H58" s="164">
        <f>SUM(H6:H57)</f>
        <v>36</v>
      </c>
      <c r="J58" s="120"/>
      <c r="K58" s="137"/>
      <c r="L58" s="137"/>
      <c r="M58" s="137"/>
      <c r="N58" s="137"/>
      <c r="O58" s="137"/>
      <c r="P58" s="1227"/>
      <c r="T58" s="124"/>
    </row>
    <row r="59" spans="1:23" ht="16.5" customHeight="1" x14ac:dyDescent="0.2">
      <c r="E59" s="133"/>
      <c r="F59" s="133"/>
      <c r="G59" s="133"/>
      <c r="H59" s="125"/>
      <c r="I59" s="1228"/>
      <c r="K59" s="137"/>
      <c r="L59" s="137"/>
      <c r="M59" s="137"/>
      <c r="N59" s="137"/>
      <c r="O59" s="137"/>
      <c r="P59" s="1229"/>
    </row>
    <row r="60" spans="1:23" ht="16.5" customHeight="1" x14ac:dyDescent="0.2">
      <c r="B60" s="164"/>
      <c r="C60" s="164"/>
      <c r="D60" s="380" t="s">
        <v>425</v>
      </c>
      <c r="E60" s="381">
        <f>+SUM(E6:E57)</f>
        <v>34</v>
      </c>
      <c r="F60" s="381">
        <f>+SUM(F6:F57)</f>
        <v>34</v>
      </c>
      <c r="G60" s="381">
        <f>+SUM(G6:G57)</f>
        <v>32</v>
      </c>
      <c r="H60" s="381">
        <f>+SUM(H6:H57)</f>
        <v>36</v>
      </c>
      <c r="I60" s="382">
        <f>+E60+F60+G60+H60</f>
        <v>136</v>
      </c>
      <c r="J60" s="164"/>
      <c r="P60" s="1230"/>
    </row>
    <row r="61" spans="1:23" ht="16.5" customHeight="1" x14ac:dyDescent="0.2">
      <c r="E61" s="1231"/>
      <c r="F61" s="1231"/>
      <c r="G61" s="1231"/>
      <c r="H61" s="1231"/>
      <c r="I61" s="1232"/>
      <c r="P61" s="1230"/>
    </row>
    <row r="62" spans="1:23" ht="16.5" customHeight="1" x14ac:dyDescent="0.2">
      <c r="E62" s="1233"/>
      <c r="F62" s="1233"/>
      <c r="G62" s="1233"/>
      <c r="H62" s="1233"/>
      <c r="I62" s="1234"/>
      <c r="P62" s="1230"/>
    </row>
    <row r="63" spans="1:23" ht="16.5" customHeight="1" x14ac:dyDescent="0.2">
      <c r="D63" s="1164" t="s">
        <v>141</v>
      </c>
      <c r="E63" s="122" t="s">
        <v>641</v>
      </c>
      <c r="F63" s="122" t="s">
        <v>45</v>
      </c>
      <c r="G63" s="122" t="s">
        <v>114</v>
      </c>
      <c r="H63" s="122" t="s">
        <v>45</v>
      </c>
      <c r="I63" s="1234"/>
      <c r="P63" s="1230"/>
    </row>
    <row r="64" spans="1:23" ht="16.5" customHeight="1" x14ac:dyDescent="0.2">
      <c r="D64" s="1235" t="s">
        <v>614</v>
      </c>
      <c r="E64" s="681">
        <f t="shared" ref="E64:E74" ca="1" si="4">SUMIF($I$6:$O$54,$D64,L$6:L$54)</f>
        <v>2</v>
      </c>
      <c r="F64" s="681">
        <f t="shared" ref="F64:F74" ca="1" si="5">SUMIF($I$6:$O$54,$D64,M$6:M$54)</f>
        <v>4</v>
      </c>
      <c r="G64" s="681">
        <f t="shared" ref="G64:G74" ca="1" si="6">SUMIF($I$6:$O$54,$D64,N$6:N$54)</f>
        <v>2</v>
      </c>
      <c r="H64" s="681">
        <f t="shared" ref="H64:H74" ca="1" si="7">SUMIF($I$6:$O$54,$D64,O$6:O$54)</f>
        <v>4</v>
      </c>
      <c r="I64" s="1234"/>
      <c r="P64" s="1230"/>
    </row>
    <row r="65" spans="4:16" ht="16.5" customHeight="1" x14ac:dyDescent="0.2">
      <c r="D65" s="1219" t="s">
        <v>120</v>
      </c>
      <c r="E65" s="681">
        <f t="shared" ca="1" si="4"/>
        <v>2</v>
      </c>
      <c r="F65" s="681">
        <f t="shared" ca="1" si="5"/>
        <v>0</v>
      </c>
      <c r="G65" s="681">
        <f t="shared" ca="1" si="6"/>
        <v>2</v>
      </c>
      <c r="H65" s="681">
        <f t="shared" ca="1" si="7"/>
        <v>0</v>
      </c>
      <c r="I65" s="1234"/>
      <c r="P65" s="1230"/>
    </row>
    <row r="66" spans="4:16" ht="16.5" customHeight="1" x14ac:dyDescent="0.2">
      <c r="D66" s="1219" t="s">
        <v>315</v>
      </c>
      <c r="E66" s="681">
        <f t="shared" ca="1" si="4"/>
        <v>0</v>
      </c>
      <c r="F66" s="681">
        <f t="shared" ca="1" si="5"/>
        <v>8</v>
      </c>
      <c r="G66" s="681">
        <f t="shared" ca="1" si="6"/>
        <v>0</v>
      </c>
      <c r="H66" s="681">
        <f t="shared" ca="1" si="7"/>
        <v>8</v>
      </c>
      <c r="I66" s="1234"/>
      <c r="P66" s="1230"/>
    </row>
    <row r="67" spans="4:16" ht="16.5" customHeight="1" x14ac:dyDescent="0.2">
      <c r="D67" s="1236" t="s">
        <v>618</v>
      </c>
      <c r="E67" s="681">
        <f t="shared" ca="1" si="4"/>
        <v>2</v>
      </c>
      <c r="F67" s="681">
        <f t="shared" ca="1" si="5"/>
        <v>0</v>
      </c>
      <c r="G67" s="681">
        <f t="shared" ca="1" si="6"/>
        <v>2</v>
      </c>
      <c r="H67" s="681">
        <f t="shared" ca="1" si="7"/>
        <v>0</v>
      </c>
      <c r="I67" s="1234"/>
      <c r="P67" s="1230"/>
    </row>
    <row r="68" spans="4:16" ht="18" customHeight="1" x14ac:dyDescent="0.2">
      <c r="D68" s="1219" t="s">
        <v>199</v>
      </c>
      <c r="E68" s="681">
        <f t="shared" ca="1" si="4"/>
        <v>2</v>
      </c>
      <c r="F68" s="681">
        <f t="shared" ca="1" si="5"/>
        <v>0</v>
      </c>
      <c r="G68" s="681">
        <f t="shared" ca="1" si="6"/>
        <v>2</v>
      </c>
      <c r="H68" s="681">
        <f t="shared" ca="1" si="7"/>
        <v>0</v>
      </c>
      <c r="I68" s="1234"/>
      <c r="P68" s="1230"/>
    </row>
    <row r="69" spans="4:16" ht="17.25" customHeight="1" x14ac:dyDescent="0.2">
      <c r="D69" s="1237" t="s">
        <v>622</v>
      </c>
      <c r="E69" s="681">
        <f t="shared" ca="1" si="4"/>
        <v>2</v>
      </c>
      <c r="F69" s="681">
        <f t="shared" ca="1" si="5"/>
        <v>0</v>
      </c>
      <c r="G69" s="681">
        <f t="shared" ca="1" si="6"/>
        <v>2</v>
      </c>
      <c r="H69" s="681">
        <f t="shared" ca="1" si="7"/>
        <v>0</v>
      </c>
      <c r="I69" s="1234"/>
      <c r="O69" s="121" t="s">
        <v>22</v>
      </c>
      <c r="P69" s="1230"/>
    </row>
    <row r="70" spans="4:16" ht="17.25" customHeight="1" x14ac:dyDescent="0.2">
      <c r="D70" s="1219" t="s">
        <v>627</v>
      </c>
      <c r="E70" s="681">
        <f t="shared" ca="1" si="4"/>
        <v>2</v>
      </c>
      <c r="F70" s="681">
        <f t="shared" ca="1" si="5"/>
        <v>0</v>
      </c>
      <c r="G70" s="681">
        <f t="shared" ca="1" si="6"/>
        <v>2</v>
      </c>
      <c r="H70" s="681">
        <f t="shared" ca="1" si="7"/>
        <v>0</v>
      </c>
      <c r="I70" s="1234"/>
      <c r="P70" s="1230"/>
    </row>
    <row r="71" spans="4:16" ht="17.25" customHeight="1" x14ac:dyDescent="0.2">
      <c r="D71" s="1237" t="s">
        <v>630</v>
      </c>
      <c r="E71" s="681">
        <f t="shared" ca="1" si="4"/>
        <v>4</v>
      </c>
      <c r="F71" s="681">
        <f t="shared" ca="1" si="5"/>
        <v>2</v>
      </c>
      <c r="G71" s="681">
        <f t="shared" ca="1" si="6"/>
        <v>0</v>
      </c>
      <c r="H71" s="681">
        <f t="shared" ca="1" si="7"/>
        <v>6</v>
      </c>
      <c r="I71" s="1234"/>
      <c r="P71" s="1230"/>
    </row>
    <row r="72" spans="4:16" ht="17.25" customHeight="1" x14ac:dyDescent="0.2">
      <c r="D72" s="1219" t="s">
        <v>313</v>
      </c>
      <c r="E72" s="681">
        <f t="shared" ca="1" si="4"/>
        <v>2</v>
      </c>
      <c r="F72" s="681">
        <f t="shared" ca="1" si="5"/>
        <v>0</v>
      </c>
      <c r="G72" s="681">
        <f t="shared" ca="1" si="6"/>
        <v>2</v>
      </c>
      <c r="H72" s="681">
        <f t="shared" ca="1" si="7"/>
        <v>0</v>
      </c>
      <c r="I72" s="1234"/>
      <c r="P72" s="1230"/>
    </row>
    <row r="73" spans="4:16" ht="17.25" customHeight="1" x14ac:dyDescent="0.2">
      <c r="D73" s="710" t="s">
        <v>624</v>
      </c>
      <c r="E73" s="681">
        <f t="shared" ca="1" si="4"/>
        <v>2</v>
      </c>
      <c r="F73" s="681">
        <f t="shared" ca="1" si="5"/>
        <v>0</v>
      </c>
      <c r="G73" s="681">
        <f t="shared" ca="1" si="6"/>
        <v>2</v>
      </c>
      <c r="H73" s="681">
        <f t="shared" ca="1" si="7"/>
        <v>0</v>
      </c>
      <c r="I73" s="1234"/>
      <c r="P73" s="1230"/>
    </row>
    <row r="74" spans="4:16" ht="17.25" customHeight="1" x14ac:dyDescent="0.2">
      <c r="D74" s="1219" t="s">
        <v>134</v>
      </c>
      <c r="E74" s="681">
        <f t="shared" ca="1" si="4"/>
        <v>0</v>
      </c>
      <c r="F74" s="681">
        <f t="shared" ca="1" si="5"/>
        <v>8</v>
      </c>
      <c r="G74" s="681">
        <f t="shared" ca="1" si="6"/>
        <v>0</v>
      </c>
      <c r="H74" s="681">
        <f t="shared" ca="1" si="7"/>
        <v>8</v>
      </c>
      <c r="I74" s="1234"/>
    </row>
    <row r="75" spans="4:16" ht="17.25" customHeight="1" x14ac:dyDescent="0.2">
      <c r="D75" s="1219" t="s">
        <v>316</v>
      </c>
      <c r="E75" s="681">
        <f t="shared" ref="E75:E84" ca="1" si="8">SUMIF($I$6:$O$54,$D75,L$6:L$54)</f>
        <v>0</v>
      </c>
      <c r="F75" s="681">
        <f ca="1">SUMIF($I$6:$O$57,$D75,M$6:M$54)</f>
        <v>6</v>
      </c>
      <c r="G75" s="681">
        <f t="shared" ref="G75:G84" ca="1" si="9">SUMIF($I$6:$O$54,$D75,N$6:N$54)</f>
        <v>0</v>
      </c>
      <c r="H75" s="681">
        <f ca="1">SUMIF($I$6:$O$57,$D75,O$6:O$54)</f>
        <v>6</v>
      </c>
      <c r="I75" s="1234"/>
    </row>
    <row r="76" spans="4:16" ht="17.25" customHeight="1" x14ac:dyDescent="0.2">
      <c r="D76" s="1223" t="s">
        <v>137</v>
      </c>
      <c r="E76" s="681">
        <f t="shared" ca="1" si="8"/>
        <v>2</v>
      </c>
      <c r="F76" s="681">
        <f t="shared" ref="F76:F84" ca="1" si="10">SUMIF($I$6:$O$54,$D76,M$6:M$54)</f>
        <v>0</v>
      </c>
      <c r="G76" s="681">
        <f t="shared" ca="1" si="9"/>
        <v>0</v>
      </c>
      <c r="H76" s="681">
        <f t="shared" ref="H76:H84" ca="1" si="11">SUMIF($I$6:$O$54,$D76,O$6:O$54)</f>
        <v>0</v>
      </c>
      <c r="I76" s="1234"/>
    </row>
    <row r="77" spans="4:16" ht="17.25" customHeight="1" x14ac:dyDescent="0.2">
      <c r="D77" s="1223" t="s">
        <v>96</v>
      </c>
      <c r="E77" s="681">
        <f t="shared" ca="1" si="8"/>
        <v>2</v>
      </c>
      <c r="F77" s="681">
        <f t="shared" ca="1" si="10"/>
        <v>0</v>
      </c>
      <c r="G77" s="681">
        <f t="shared" ca="1" si="9"/>
        <v>2</v>
      </c>
      <c r="H77" s="681">
        <f t="shared" ca="1" si="11"/>
        <v>0</v>
      </c>
      <c r="I77" s="1234"/>
    </row>
    <row r="78" spans="4:16" ht="17.25" customHeight="1" x14ac:dyDescent="0.2">
      <c r="D78" s="1223" t="s">
        <v>110</v>
      </c>
      <c r="E78" s="681">
        <f t="shared" ca="1" si="8"/>
        <v>2</v>
      </c>
      <c r="F78" s="681">
        <f t="shared" ca="1" si="10"/>
        <v>0</v>
      </c>
      <c r="G78" s="681">
        <f t="shared" ca="1" si="9"/>
        <v>2</v>
      </c>
      <c r="H78" s="681">
        <f t="shared" ca="1" si="11"/>
        <v>0</v>
      </c>
      <c r="I78" s="1234"/>
    </row>
    <row r="79" spans="4:16" ht="17.25" customHeight="1" x14ac:dyDescent="0.2">
      <c r="D79" s="1223" t="s">
        <v>349</v>
      </c>
      <c r="E79" s="681">
        <f t="shared" ca="1" si="8"/>
        <v>2</v>
      </c>
      <c r="F79" s="681">
        <f t="shared" ca="1" si="10"/>
        <v>0</v>
      </c>
      <c r="G79" s="681">
        <f t="shared" ca="1" si="9"/>
        <v>2</v>
      </c>
      <c r="H79" s="681">
        <f t="shared" ca="1" si="11"/>
        <v>0</v>
      </c>
      <c r="I79" s="1234"/>
    </row>
    <row r="80" spans="4:16" ht="17.25" customHeight="1" x14ac:dyDescent="0.2">
      <c r="D80" s="1223" t="s">
        <v>637</v>
      </c>
      <c r="E80" s="681">
        <f t="shared" ca="1" si="8"/>
        <v>2</v>
      </c>
      <c r="F80" s="681">
        <f t="shared" ca="1" si="10"/>
        <v>0</v>
      </c>
      <c r="G80" s="681">
        <f t="shared" ca="1" si="9"/>
        <v>2</v>
      </c>
      <c r="H80" s="681">
        <f t="shared" ca="1" si="11"/>
        <v>0</v>
      </c>
      <c r="I80" s="1234"/>
      <c r="K80" s="108"/>
    </row>
    <row r="81" spans="4:11" ht="17.25" customHeight="1" x14ac:dyDescent="0.2">
      <c r="D81" s="1223" t="s">
        <v>638</v>
      </c>
      <c r="E81" s="681">
        <f t="shared" ca="1" si="8"/>
        <v>2</v>
      </c>
      <c r="F81" s="681">
        <f t="shared" ca="1" si="10"/>
        <v>0</v>
      </c>
      <c r="G81" s="681">
        <f t="shared" ca="1" si="9"/>
        <v>2</v>
      </c>
      <c r="H81" s="681">
        <f t="shared" ca="1" si="11"/>
        <v>0</v>
      </c>
      <c r="I81" s="1234"/>
      <c r="K81" s="108"/>
    </row>
    <row r="82" spans="4:11" ht="17.25" customHeight="1" x14ac:dyDescent="0.2">
      <c r="D82" s="1223" t="s">
        <v>636</v>
      </c>
      <c r="E82" s="681">
        <f t="shared" ca="1" si="8"/>
        <v>0</v>
      </c>
      <c r="F82" s="681">
        <f t="shared" ca="1" si="10"/>
        <v>0</v>
      </c>
      <c r="G82" s="681">
        <f t="shared" ca="1" si="9"/>
        <v>2</v>
      </c>
      <c r="H82" s="681">
        <f t="shared" ca="1" si="11"/>
        <v>0</v>
      </c>
      <c r="I82" s="1234"/>
      <c r="K82" s="108"/>
    </row>
    <row r="83" spans="4:11" ht="17.25" customHeight="1" x14ac:dyDescent="0.2">
      <c r="D83" s="1238" t="s">
        <v>633</v>
      </c>
      <c r="E83" s="681">
        <f t="shared" ca="1" si="8"/>
        <v>0</v>
      </c>
      <c r="F83" s="681">
        <f t="shared" ca="1" si="10"/>
        <v>6</v>
      </c>
      <c r="G83" s="681">
        <f t="shared" ca="1" si="9"/>
        <v>2</v>
      </c>
      <c r="H83" s="681">
        <f t="shared" ca="1" si="11"/>
        <v>4</v>
      </c>
      <c r="I83" s="1234"/>
      <c r="K83" s="108"/>
    </row>
    <row r="84" spans="4:11" ht="17.25" customHeight="1" x14ac:dyDescent="0.2">
      <c r="D84" s="1237" t="s">
        <v>632</v>
      </c>
      <c r="E84" s="681">
        <f t="shared" ca="1" si="8"/>
        <v>2</v>
      </c>
      <c r="F84" s="681">
        <f t="shared" ca="1" si="10"/>
        <v>0</v>
      </c>
      <c r="G84" s="681">
        <f t="shared" ca="1" si="9"/>
        <v>2</v>
      </c>
      <c r="H84" s="681">
        <f t="shared" ca="1" si="11"/>
        <v>0</v>
      </c>
      <c r="I84" s="1234"/>
      <c r="K84" s="108"/>
    </row>
    <row r="85" spans="4:11" ht="17.25" customHeight="1" x14ac:dyDescent="0.2">
      <c r="D85" s="127"/>
      <c r="E85" s="135">
        <f ca="1">SUM(E64:E84)</f>
        <v>34</v>
      </c>
      <c r="F85" s="135">
        <f ca="1">SUM(F64:F84)</f>
        <v>34</v>
      </c>
      <c r="G85" s="135">
        <f ca="1">SUM(G64:G84)</f>
        <v>32</v>
      </c>
      <c r="H85" s="135">
        <f ca="1">SUM(H64:H84)</f>
        <v>36</v>
      </c>
      <c r="I85" s="1234"/>
      <c r="K85" s="108"/>
    </row>
    <row r="86" spans="4:11" ht="15" x14ac:dyDescent="0.2">
      <c r="I86" s="1239"/>
      <c r="J86" s="1240"/>
      <c r="K86" s="108"/>
    </row>
    <row r="87" spans="4:11" ht="15" x14ac:dyDescent="0.2">
      <c r="J87" s="1240"/>
      <c r="K87" s="108"/>
    </row>
    <row r="88" spans="4:11" ht="15" x14ac:dyDescent="0.2">
      <c r="J88" s="1240"/>
      <c r="K88" s="108"/>
    </row>
    <row r="89" spans="4:11" ht="15" x14ac:dyDescent="0.2">
      <c r="J89" s="1240"/>
      <c r="K89" s="108"/>
    </row>
    <row r="90" spans="4:11" ht="15" x14ac:dyDescent="0.2">
      <c r="J90" s="1240"/>
      <c r="K90" s="108"/>
    </row>
    <row r="91" spans="4:11" ht="15" x14ac:dyDescent="0.2">
      <c r="J91" s="1240"/>
      <c r="K91" s="108"/>
    </row>
    <row r="92" spans="4:11" ht="15" x14ac:dyDescent="0.2">
      <c r="J92" s="1240"/>
      <c r="K92" s="108"/>
    </row>
    <row r="93" spans="4:11" ht="15" x14ac:dyDescent="0.2">
      <c r="J93" s="1240"/>
      <c r="K93" s="108"/>
    </row>
    <row r="94" spans="4:11" ht="15" x14ac:dyDescent="0.2">
      <c r="J94" s="1240"/>
      <c r="K94" s="108"/>
    </row>
    <row r="95" spans="4:11" ht="15" x14ac:dyDescent="0.2">
      <c r="J95" s="1240"/>
      <c r="K95" s="108"/>
    </row>
    <row r="96" spans="4:11" ht="15" x14ac:dyDescent="0.2">
      <c r="J96" s="1240"/>
      <c r="K96" s="108"/>
    </row>
    <row r="97" spans="10:11" ht="15" x14ac:dyDescent="0.2">
      <c r="J97" s="1240"/>
      <c r="K97" s="108"/>
    </row>
    <row r="98" spans="10:11" ht="15" x14ac:dyDescent="0.2">
      <c r="J98" s="1240"/>
      <c r="K98" s="108"/>
    </row>
    <row r="99" spans="10:11" ht="15" x14ac:dyDescent="0.2">
      <c r="J99" s="1240"/>
    </row>
    <row r="100" spans="10:11" ht="15" x14ac:dyDescent="0.2">
      <c r="J100" s="1240"/>
    </row>
    <row r="101" spans="10:11" ht="15" x14ac:dyDescent="0.2">
      <c r="J101" s="1240"/>
    </row>
    <row r="102" spans="10:11" ht="15" x14ac:dyDescent="0.2">
      <c r="J102" s="1240"/>
    </row>
  </sheetData>
  <autoFilter ref="B5:J58">
    <filterColumn colId="7">
      <filters>
        <filter val="MALDONADO VALDES GONZALO"/>
      </filters>
    </filterColumn>
  </autoFilter>
  <mergeCells count="5">
    <mergeCell ref="B1:I1"/>
    <mergeCell ref="B2:I2"/>
    <mergeCell ref="E3:H3"/>
    <mergeCell ref="E4:F4"/>
    <mergeCell ref="G4:H4"/>
  </mergeCells>
  <dataValidations count="1">
    <dataValidation type="list" allowBlank="1" showInputMessage="1" showErrorMessage="1" sqref="I36:I49 D74:D82 D65:D66 D72 D68 D70">
      <formula1>$I$6:$I$57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O51"/>
  <sheetViews>
    <sheetView topLeftCell="A13" workbookViewId="0">
      <selection activeCell="E36" sqref="E36:I39"/>
    </sheetView>
  </sheetViews>
  <sheetFormatPr baseColWidth="10" defaultColWidth="11.42578125" defaultRowHeight="14.25" x14ac:dyDescent="0.2"/>
  <cols>
    <col min="1" max="1" width="11.42578125" style="91"/>
    <col min="2" max="2" width="4.7109375" style="91" customWidth="1"/>
    <col min="3" max="3" width="16" style="91" customWidth="1"/>
    <col min="4" max="4" width="43" style="91" customWidth="1"/>
    <col min="5" max="8" width="7.140625" style="91" customWidth="1"/>
    <col min="9" max="9" width="31.28515625" style="161" customWidth="1"/>
    <col min="10" max="10" width="32.7109375" style="91" customWidth="1"/>
    <col min="11" max="11" width="14" style="866" customWidth="1"/>
    <col min="12" max="12" width="11.5703125" style="866" customWidth="1"/>
    <col min="13" max="13" width="11.5703125" style="94" customWidth="1"/>
    <col min="14" max="14" width="9.7109375" style="94" customWidth="1"/>
    <col min="15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5" thickBot="1" x14ac:dyDescent="0.25"/>
    <row r="5" spans="1:15" ht="12.75" x14ac:dyDescent="0.2">
      <c r="A5" s="1283" t="s">
        <v>33</v>
      </c>
      <c r="B5" s="1284"/>
      <c r="C5" s="1284"/>
      <c r="D5" s="1284"/>
      <c r="E5" s="1284"/>
      <c r="F5" s="1284"/>
      <c r="G5" s="1284"/>
      <c r="H5" s="1284"/>
      <c r="I5" s="1285"/>
      <c r="K5" s="94"/>
      <c r="L5" s="94"/>
    </row>
    <row r="6" spans="1:15" s="120" customFormat="1" ht="13.5" thickBot="1" x14ac:dyDescent="0.25">
      <c r="A6" s="1286" t="s">
        <v>420</v>
      </c>
      <c r="B6" s="1287"/>
      <c r="C6" s="1288"/>
      <c r="D6" s="1287"/>
      <c r="E6" s="1287"/>
      <c r="F6" s="1287"/>
      <c r="G6" s="1287"/>
      <c r="H6" s="1287"/>
      <c r="I6" s="1289"/>
      <c r="K6" s="125"/>
      <c r="L6" s="125"/>
      <c r="M6" s="125"/>
      <c r="N6" s="125"/>
    </row>
    <row r="7" spans="1:15" s="120" customFormat="1" ht="13.5" thickBot="1" x14ac:dyDescent="0.25">
      <c r="A7" s="833" t="s">
        <v>34</v>
      </c>
      <c r="B7" s="834"/>
      <c r="C7" s="834"/>
      <c r="D7" s="1290" t="s">
        <v>506</v>
      </c>
      <c r="E7" s="1290"/>
      <c r="F7" s="1290"/>
      <c r="G7" s="1290"/>
      <c r="H7" s="1290"/>
      <c r="I7" s="835"/>
      <c r="K7" s="125"/>
      <c r="L7" s="125"/>
      <c r="M7" s="125"/>
      <c r="N7" s="125"/>
    </row>
    <row r="8" spans="1:15" s="109" customFormat="1" ht="13.5" thickBot="1" x14ac:dyDescent="0.25">
      <c r="A8" s="960"/>
      <c r="B8" s="961"/>
      <c r="C8" s="961"/>
      <c r="D8" s="1287" t="s">
        <v>35</v>
      </c>
      <c r="E8" s="1287"/>
      <c r="F8" s="1287"/>
      <c r="G8" s="1287"/>
      <c r="H8" s="1287"/>
      <c r="I8" s="962"/>
      <c r="J8" s="1"/>
      <c r="K8" s="1"/>
      <c r="L8" s="1"/>
      <c r="M8" s="1"/>
      <c r="N8" s="1"/>
    </row>
    <row r="9" spans="1:15" s="109" customFormat="1" ht="12.75" x14ac:dyDescent="0.2">
      <c r="A9" s="1291" t="s">
        <v>3</v>
      </c>
      <c r="B9" s="1293"/>
      <c r="C9" s="1293" t="s">
        <v>0</v>
      </c>
      <c r="D9" s="1293" t="s">
        <v>36</v>
      </c>
      <c r="E9" s="1295" t="s">
        <v>37</v>
      </c>
      <c r="F9" s="1295"/>
      <c r="G9" s="1295" t="s">
        <v>38</v>
      </c>
      <c r="H9" s="1295"/>
      <c r="I9" s="1281" t="s">
        <v>39</v>
      </c>
      <c r="J9" s="1"/>
      <c r="K9" s="129"/>
      <c r="L9" s="129"/>
      <c r="M9" s="129"/>
      <c r="N9" s="129"/>
      <c r="O9" s="1"/>
    </row>
    <row r="10" spans="1:15" s="109" customFormat="1" ht="12.75" x14ac:dyDescent="0.2">
      <c r="A10" s="1292"/>
      <c r="B10" s="1294"/>
      <c r="C10" s="1294"/>
      <c r="D10" s="1294"/>
      <c r="E10" s="836" t="s">
        <v>40</v>
      </c>
      <c r="F10" s="836" t="s">
        <v>45</v>
      </c>
      <c r="G10" s="836" t="s">
        <v>41</v>
      </c>
      <c r="H10" s="836" t="s">
        <v>45</v>
      </c>
      <c r="I10" s="1282"/>
      <c r="J10" s="1"/>
      <c r="K10" s="129"/>
      <c r="L10" s="129"/>
      <c r="M10" s="129"/>
      <c r="N10" s="129"/>
      <c r="O10" s="89"/>
    </row>
    <row r="11" spans="1:15" s="183" customFormat="1" ht="12.75" x14ac:dyDescent="0.2">
      <c r="A11" s="1134"/>
      <c r="B11" s="197"/>
      <c r="C11" s="197"/>
      <c r="D11" s="197"/>
      <c r="E11" s="181"/>
      <c r="F11" s="181"/>
      <c r="G11" s="181"/>
      <c r="H11" s="181"/>
      <c r="I11" s="1145" t="s">
        <v>22</v>
      </c>
      <c r="J11" s="182"/>
      <c r="K11" s="191"/>
      <c r="L11" s="191"/>
      <c r="M11" s="191"/>
      <c r="N11" s="191"/>
      <c r="O11" s="608"/>
    </row>
    <row r="12" spans="1:15" s="121" customFormat="1" ht="12.75" x14ac:dyDescent="0.2">
      <c r="A12" s="112" t="s">
        <v>4</v>
      </c>
      <c r="B12" s="112" t="s">
        <v>42</v>
      </c>
      <c r="C12" s="112" t="s">
        <v>24</v>
      </c>
      <c r="D12" s="114" t="s">
        <v>507</v>
      </c>
      <c r="E12" s="115">
        <v>6</v>
      </c>
      <c r="F12" s="115"/>
      <c r="G12" s="115"/>
      <c r="H12" s="115"/>
      <c r="I12" s="867" t="s">
        <v>95</v>
      </c>
      <c r="J12" s="128"/>
      <c r="K12" s="136">
        <f>E12</f>
        <v>6</v>
      </c>
      <c r="L12" s="136"/>
      <c r="M12" s="136"/>
      <c r="N12" s="136"/>
      <c r="O12" s="194"/>
    </row>
    <row r="13" spans="1:15" s="121" customFormat="1" ht="12.75" x14ac:dyDescent="0.2">
      <c r="A13" s="112" t="s">
        <v>4</v>
      </c>
      <c r="B13" s="112" t="s">
        <v>42</v>
      </c>
      <c r="C13" s="112" t="s">
        <v>24</v>
      </c>
      <c r="D13" s="114" t="s">
        <v>507</v>
      </c>
      <c r="E13" s="112"/>
      <c r="F13" s="112"/>
      <c r="G13" s="112">
        <v>6</v>
      </c>
      <c r="H13" s="112"/>
      <c r="I13" s="867" t="s">
        <v>95</v>
      </c>
      <c r="J13" s="128"/>
      <c r="K13" s="136">
        <f t="shared" ref="K13:K41" si="0">E13</f>
        <v>0</v>
      </c>
      <c r="L13" s="136"/>
      <c r="M13" s="136"/>
      <c r="N13" s="136"/>
      <c r="O13" s="194"/>
    </row>
    <row r="14" spans="1:15" s="121" customFormat="1" ht="12.75" x14ac:dyDescent="0.2">
      <c r="A14" s="112" t="s">
        <v>4</v>
      </c>
      <c r="B14" s="112" t="s">
        <v>43</v>
      </c>
      <c r="C14" s="112" t="s">
        <v>24</v>
      </c>
      <c r="D14" s="114" t="s">
        <v>507</v>
      </c>
      <c r="E14" s="112">
        <v>6</v>
      </c>
      <c r="F14" s="112"/>
      <c r="G14" s="112"/>
      <c r="H14" s="112"/>
      <c r="I14" s="867" t="s">
        <v>102</v>
      </c>
      <c r="J14" s="128"/>
      <c r="K14" s="136">
        <f t="shared" si="0"/>
        <v>6</v>
      </c>
      <c r="L14" s="136"/>
      <c r="M14" s="136"/>
      <c r="N14" s="136"/>
      <c r="O14" s="194"/>
    </row>
    <row r="15" spans="1:15" s="121" customFormat="1" ht="12.75" x14ac:dyDescent="0.2">
      <c r="A15" s="112" t="s">
        <v>4</v>
      </c>
      <c r="B15" s="112" t="s">
        <v>43</v>
      </c>
      <c r="C15" s="112" t="s">
        <v>24</v>
      </c>
      <c r="D15" s="114" t="s">
        <v>507</v>
      </c>
      <c r="E15" s="112"/>
      <c r="F15" s="112"/>
      <c r="G15" s="112">
        <v>6</v>
      </c>
      <c r="H15" s="112"/>
      <c r="I15" s="867" t="s">
        <v>102</v>
      </c>
      <c r="J15" s="8"/>
      <c r="K15" s="136">
        <f t="shared" si="0"/>
        <v>0</v>
      </c>
      <c r="L15" s="136"/>
      <c r="M15" s="136"/>
      <c r="N15" s="136"/>
      <c r="O15" s="194"/>
    </row>
    <row r="16" spans="1:15" s="121" customFormat="1" ht="12.75" x14ac:dyDescent="0.2">
      <c r="A16" s="112" t="s">
        <v>4</v>
      </c>
      <c r="B16" s="112" t="s">
        <v>44</v>
      </c>
      <c r="C16" s="112" t="s">
        <v>24</v>
      </c>
      <c r="D16" s="114" t="s">
        <v>507</v>
      </c>
      <c r="E16" s="112">
        <v>6</v>
      </c>
      <c r="F16" s="112"/>
      <c r="G16" s="112"/>
      <c r="H16" s="112"/>
      <c r="I16" s="867" t="s">
        <v>95</v>
      </c>
      <c r="J16" s="8"/>
      <c r="K16" s="136">
        <f t="shared" si="0"/>
        <v>6</v>
      </c>
      <c r="L16" s="136"/>
      <c r="M16" s="136"/>
      <c r="N16" s="136"/>
      <c r="O16" s="194"/>
    </row>
    <row r="17" spans="1:15" s="121" customFormat="1" ht="12.75" x14ac:dyDescent="0.2">
      <c r="A17" s="112" t="s">
        <v>4</v>
      </c>
      <c r="B17" s="112" t="s">
        <v>44</v>
      </c>
      <c r="C17" s="112" t="s">
        <v>24</v>
      </c>
      <c r="D17" s="114" t="s">
        <v>507</v>
      </c>
      <c r="E17" s="115"/>
      <c r="F17" s="115"/>
      <c r="G17" s="115">
        <v>6</v>
      </c>
      <c r="H17" s="112"/>
      <c r="I17" s="867" t="s">
        <v>95</v>
      </c>
      <c r="J17" s="8"/>
      <c r="K17" s="136">
        <f t="shared" si="0"/>
        <v>0</v>
      </c>
      <c r="L17" s="136"/>
      <c r="M17" s="136"/>
      <c r="N17" s="136"/>
      <c r="O17" s="194"/>
    </row>
    <row r="18" spans="1:15" s="121" customFormat="1" ht="12.75" x14ac:dyDescent="0.2">
      <c r="A18" s="112" t="s">
        <v>4</v>
      </c>
      <c r="B18" s="112" t="s">
        <v>46</v>
      </c>
      <c r="C18" s="112" t="s">
        <v>24</v>
      </c>
      <c r="D18" s="114" t="s">
        <v>507</v>
      </c>
      <c r="E18" s="112">
        <v>6</v>
      </c>
      <c r="F18" s="112"/>
      <c r="G18" s="112"/>
      <c r="H18" s="112"/>
      <c r="I18" s="867" t="s">
        <v>102</v>
      </c>
      <c r="J18" s="8"/>
      <c r="K18" s="136">
        <f t="shared" si="0"/>
        <v>6</v>
      </c>
      <c r="L18" s="136"/>
      <c r="M18" s="136"/>
      <c r="N18" s="136"/>
      <c r="O18" s="194"/>
    </row>
    <row r="19" spans="1:15" s="121" customFormat="1" ht="12.75" x14ac:dyDescent="0.2">
      <c r="A19" s="112" t="s">
        <v>4</v>
      </c>
      <c r="B19" s="112" t="s">
        <v>46</v>
      </c>
      <c r="C19" s="112" t="s">
        <v>24</v>
      </c>
      <c r="D19" s="114" t="s">
        <v>507</v>
      </c>
      <c r="E19" s="112"/>
      <c r="F19" s="112"/>
      <c r="G19" s="112">
        <v>6</v>
      </c>
      <c r="H19" s="115"/>
      <c r="I19" s="867" t="s">
        <v>102</v>
      </c>
      <c r="J19" s="8"/>
      <c r="K19" s="136">
        <f t="shared" si="0"/>
        <v>0</v>
      </c>
      <c r="L19" s="136"/>
      <c r="M19" s="136"/>
      <c r="N19" s="136"/>
      <c r="O19" s="194"/>
    </row>
    <row r="20" spans="1:15" s="121" customFormat="1" ht="12.75" x14ac:dyDescent="0.2">
      <c r="A20" s="115" t="s">
        <v>4</v>
      </c>
      <c r="B20" s="112" t="s">
        <v>47</v>
      </c>
      <c r="C20" s="112" t="s">
        <v>24</v>
      </c>
      <c r="D20" s="114" t="s">
        <v>507</v>
      </c>
      <c r="E20" s="112">
        <v>6</v>
      </c>
      <c r="F20" s="112"/>
      <c r="G20" s="112"/>
      <c r="H20" s="115"/>
      <c r="I20" s="867" t="s">
        <v>95</v>
      </c>
      <c r="J20" s="8"/>
      <c r="K20" s="136">
        <f t="shared" si="0"/>
        <v>6</v>
      </c>
      <c r="L20" s="136"/>
      <c r="M20" s="136"/>
      <c r="N20" s="136"/>
      <c r="O20" s="194"/>
    </row>
    <row r="21" spans="1:15" s="121" customFormat="1" ht="12.75" x14ac:dyDescent="0.2">
      <c r="A21" s="112" t="s">
        <v>4</v>
      </c>
      <c r="B21" s="112" t="s">
        <v>47</v>
      </c>
      <c r="C21" s="112" t="s">
        <v>24</v>
      </c>
      <c r="D21" s="114" t="s">
        <v>507</v>
      </c>
      <c r="E21" s="115"/>
      <c r="F21" s="115"/>
      <c r="G21" s="115">
        <v>6</v>
      </c>
      <c r="H21" s="112"/>
      <c r="I21" s="867" t="s">
        <v>95</v>
      </c>
      <c r="J21" s="8"/>
      <c r="K21" s="136">
        <f t="shared" si="0"/>
        <v>0</v>
      </c>
      <c r="L21" s="136"/>
      <c r="M21" s="136"/>
      <c r="N21" s="136"/>
      <c r="O21" s="194"/>
    </row>
    <row r="22" spans="1:15" s="121" customFormat="1" ht="12.75" x14ac:dyDescent="0.2">
      <c r="A22" s="112" t="s">
        <v>4</v>
      </c>
      <c r="B22" s="112" t="s">
        <v>132</v>
      </c>
      <c r="C22" s="112" t="s">
        <v>24</v>
      </c>
      <c r="D22" s="114" t="s">
        <v>507</v>
      </c>
      <c r="E22" s="112">
        <v>6</v>
      </c>
      <c r="F22" s="112"/>
      <c r="G22" s="112"/>
      <c r="H22" s="112"/>
      <c r="I22" s="867" t="s">
        <v>102</v>
      </c>
      <c r="J22" s="8"/>
      <c r="K22" s="136">
        <f t="shared" si="0"/>
        <v>6</v>
      </c>
      <c r="L22" s="136"/>
      <c r="M22" s="136"/>
      <c r="N22" s="136"/>
      <c r="O22" s="194"/>
    </row>
    <row r="23" spans="1:15" s="121" customFormat="1" ht="12.75" x14ac:dyDescent="0.2">
      <c r="A23" s="115" t="s">
        <v>4</v>
      </c>
      <c r="B23" s="115" t="s">
        <v>132</v>
      </c>
      <c r="C23" s="115" t="s">
        <v>24</v>
      </c>
      <c r="D23" s="116" t="s">
        <v>507</v>
      </c>
      <c r="E23" s="112"/>
      <c r="F23" s="112"/>
      <c r="G23" s="112">
        <v>6</v>
      </c>
      <c r="H23" s="115"/>
      <c r="I23" s="867" t="s">
        <v>102</v>
      </c>
      <c r="J23" s="8"/>
      <c r="K23" s="136">
        <f t="shared" si="0"/>
        <v>0</v>
      </c>
      <c r="L23" s="136"/>
      <c r="M23" s="136"/>
      <c r="N23" s="136"/>
      <c r="O23" s="194"/>
    </row>
    <row r="24" spans="1:15" s="121" customFormat="1" ht="13.5" thickBot="1" x14ac:dyDescent="0.25">
      <c r="A24" s="840" t="s">
        <v>4</v>
      </c>
      <c r="B24" s="840" t="s">
        <v>333</v>
      </c>
      <c r="C24" s="840" t="s">
        <v>24</v>
      </c>
      <c r="D24" s="868" t="s">
        <v>507</v>
      </c>
      <c r="E24" s="840">
        <v>6</v>
      </c>
      <c r="F24" s="840"/>
      <c r="G24" s="840"/>
      <c r="H24" s="840"/>
      <c r="I24" s="867" t="s">
        <v>102</v>
      </c>
      <c r="J24" s="8"/>
      <c r="K24" s="136">
        <f t="shared" si="0"/>
        <v>6</v>
      </c>
      <c r="L24" s="136"/>
      <c r="M24" s="136"/>
      <c r="N24" s="136"/>
      <c r="O24" s="194"/>
    </row>
    <row r="25" spans="1:15" s="121" customFormat="1" ht="12.75" x14ac:dyDescent="0.2">
      <c r="A25" s="112" t="s">
        <v>4</v>
      </c>
      <c r="B25" s="112" t="s">
        <v>333</v>
      </c>
      <c r="C25" s="112" t="s">
        <v>24</v>
      </c>
      <c r="D25" s="114" t="s">
        <v>507</v>
      </c>
      <c r="E25" s="112"/>
      <c r="F25" s="112"/>
      <c r="G25" s="112">
        <v>6</v>
      </c>
      <c r="H25" s="112"/>
      <c r="I25" s="867" t="s">
        <v>95</v>
      </c>
      <c r="J25" s="8"/>
      <c r="K25" s="136">
        <f t="shared" si="0"/>
        <v>0</v>
      </c>
      <c r="L25" s="136"/>
      <c r="M25" s="136"/>
      <c r="N25" s="136"/>
      <c r="O25" s="194"/>
    </row>
    <row r="26" spans="1:15" s="121" customFormat="1" ht="12.75" x14ac:dyDescent="0.2">
      <c r="A26" s="115" t="s">
        <v>508</v>
      </c>
      <c r="B26" s="115" t="s">
        <v>42</v>
      </c>
      <c r="C26" s="115" t="s">
        <v>24</v>
      </c>
      <c r="D26" s="116" t="s">
        <v>509</v>
      </c>
      <c r="E26" s="115">
        <v>2</v>
      </c>
      <c r="F26" s="115"/>
      <c r="G26" s="112"/>
      <c r="H26" s="115"/>
      <c r="I26" s="867" t="s">
        <v>510</v>
      </c>
      <c r="J26" s="8"/>
      <c r="K26" s="136">
        <f t="shared" si="0"/>
        <v>2</v>
      </c>
      <c r="L26" s="136"/>
      <c r="M26" s="136"/>
      <c r="N26" s="136"/>
      <c r="O26" s="194"/>
    </row>
    <row r="27" spans="1:15" s="121" customFormat="1" ht="12.75" x14ac:dyDescent="0.2">
      <c r="A27" s="112" t="s">
        <v>508</v>
      </c>
      <c r="B27" s="112" t="s">
        <v>43</v>
      </c>
      <c r="C27" s="112" t="s">
        <v>24</v>
      </c>
      <c r="D27" s="114" t="s">
        <v>509</v>
      </c>
      <c r="E27" s="112">
        <v>2</v>
      </c>
      <c r="F27" s="112"/>
      <c r="G27" s="115"/>
      <c r="H27" s="112"/>
      <c r="I27" s="867" t="s">
        <v>510</v>
      </c>
      <c r="J27" s="8"/>
      <c r="K27" s="136">
        <f t="shared" si="0"/>
        <v>2</v>
      </c>
      <c r="L27" s="136"/>
      <c r="M27" s="136"/>
      <c r="N27" s="136"/>
      <c r="O27" s="194"/>
    </row>
    <row r="28" spans="1:15" s="121" customFormat="1" ht="12.75" x14ac:dyDescent="0.2">
      <c r="A28" s="112" t="s">
        <v>508</v>
      </c>
      <c r="B28" s="112" t="s">
        <v>44</v>
      </c>
      <c r="C28" s="112" t="s">
        <v>24</v>
      </c>
      <c r="D28" s="114" t="s">
        <v>509</v>
      </c>
      <c r="E28" s="112">
        <v>2</v>
      </c>
      <c r="F28" s="112"/>
      <c r="G28" s="115"/>
      <c r="H28" s="112"/>
      <c r="I28" s="867" t="s">
        <v>510</v>
      </c>
      <c r="J28" s="8"/>
      <c r="K28" s="136">
        <f t="shared" si="0"/>
        <v>2</v>
      </c>
      <c r="L28" s="136"/>
      <c r="M28" s="136"/>
      <c r="N28" s="136"/>
      <c r="O28" s="194"/>
    </row>
    <row r="29" spans="1:15" s="121" customFormat="1" ht="12.75" x14ac:dyDescent="0.2">
      <c r="A29" s="112" t="s">
        <v>508</v>
      </c>
      <c r="B29" s="112" t="s">
        <v>46</v>
      </c>
      <c r="C29" s="112" t="s">
        <v>24</v>
      </c>
      <c r="D29" s="114" t="s">
        <v>509</v>
      </c>
      <c r="E29" s="112">
        <v>2</v>
      </c>
      <c r="F29" s="112"/>
      <c r="G29" s="115"/>
      <c r="H29" s="112"/>
      <c r="I29" s="867" t="s">
        <v>102</v>
      </c>
      <c r="J29" s="8"/>
      <c r="K29" s="136">
        <f t="shared" si="0"/>
        <v>2</v>
      </c>
      <c r="L29" s="136"/>
      <c r="M29" s="136"/>
      <c r="N29" s="136"/>
      <c r="O29" s="194"/>
    </row>
    <row r="30" spans="1:15" s="121" customFormat="1" ht="12.75" x14ac:dyDescent="0.2">
      <c r="A30" s="112" t="s">
        <v>483</v>
      </c>
      <c r="B30" s="112"/>
      <c r="C30" s="112" t="s">
        <v>24</v>
      </c>
      <c r="D30" s="114" t="s">
        <v>509</v>
      </c>
      <c r="E30" s="112"/>
      <c r="F30" s="112"/>
      <c r="G30" s="115">
        <v>2</v>
      </c>
      <c r="H30" s="112"/>
      <c r="I30" s="867" t="s">
        <v>510</v>
      </c>
      <c r="J30" s="8"/>
      <c r="K30" s="136">
        <f t="shared" si="0"/>
        <v>0</v>
      </c>
      <c r="L30" s="136"/>
      <c r="M30" s="136"/>
      <c r="N30" s="136"/>
      <c r="O30" s="194"/>
    </row>
    <row r="31" spans="1:15" s="121" customFormat="1" ht="12.75" x14ac:dyDescent="0.2">
      <c r="A31" s="112" t="s">
        <v>11</v>
      </c>
      <c r="B31" s="112"/>
      <c r="C31" s="112" t="s">
        <v>24</v>
      </c>
      <c r="D31" s="114" t="s">
        <v>509</v>
      </c>
      <c r="E31" s="112"/>
      <c r="F31" s="112"/>
      <c r="G31" s="115">
        <v>2</v>
      </c>
      <c r="H31" s="112"/>
      <c r="I31" s="867" t="s">
        <v>510</v>
      </c>
      <c r="J31" s="8"/>
      <c r="K31" s="136">
        <f t="shared" si="0"/>
        <v>0</v>
      </c>
      <c r="L31" s="136"/>
      <c r="M31" s="136"/>
      <c r="N31" s="136"/>
      <c r="O31" s="194"/>
    </row>
    <row r="32" spans="1:15" s="121" customFormat="1" ht="12.75" x14ac:dyDescent="0.2">
      <c r="A32" s="112" t="s">
        <v>17</v>
      </c>
      <c r="B32" s="112"/>
      <c r="C32" s="112" t="s">
        <v>24</v>
      </c>
      <c r="D32" s="114" t="s">
        <v>509</v>
      </c>
      <c r="E32" s="122"/>
      <c r="F32" s="112"/>
      <c r="G32" s="112">
        <v>2</v>
      </c>
      <c r="H32" s="112"/>
      <c r="I32" s="867" t="s">
        <v>510</v>
      </c>
      <c r="J32" s="194" t="s">
        <v>22</v>
      </c>
      <c r="K32" s="136">
        <f t="shared" si="0"/>
        <v>0</v>
      </c>
      <c r="L32" s="136"/>
      <c r="M32" s="136"/>
      <c r="N32" s="136"/>
      <c r="O32" s="194"/>
    </row>
    <row r="33" spans="1:15" s="121" customFormat="1" ht="12.75" x14ac:dyDescent="0.2">
      <c r="A33" s="112" t="s">
        <v>4</v>
      </c>
      <c r="B33" s="112" t="s">
        <v>42</v>
      </c>
      <c r="C33" s="112" t="s">
        <v>24</v>
      </c>
      <c r="D33" s="114" t="s">
        <v>511</v>
      </c>
      <c r="E33" s="112">
        <v>2</v>
      </c>
      <c r="F33" s="112"/>
      <c r="G33" s="112"/>
      <c r="H33" s="112"/>
      <c r="I33" s="856" t="s">
        <v>87</v>
      </c>
      <c r="J33" s="128"/>
      <c r="K33" s="136">
        <f t="shared" si="0"/>
        <v>2</v>
      </c>
      <c r="L33" s="136"/>
      <c r="M33" s="136"/>
      <c r="N33" s="136"/>
      <c r="O33" s="194"/>
    </row>
    <row r="34" spans="1:15" s="121" customFormat="1" ht="12.75" x14ac:dyDescent="0.2">
      <c r="A34" s="112" t="s">
        <v>4</v>
      </c>
      <c r="B34" s="112" t="s">
        <v>43</v>
      </c>
      <c r="C34" s="112" t="s">
        <v>24</v>
      </c>
      <c r="D34" s="114" t="s">
        <v>511</v>
      </c>
      <c r="E34" s="115">
        <v>2</v>
      </c>
      <c r="F34" s="112"/>
      <c r="G34" s="112"/>
      <c r="H34" s="112"/>
      <c r="I34" s="856" t="s">
        <v>87</v>
      </c>
      <c r="J34" s="128"/>
      <c r="K34" s="136">
        <f t="shared" si="0"/>
        <v>2</v>
      </c>
      <c r="L34" s="136"/>
      <c r="M34" s="136"/>
      <c r="N34" s="136"/>
      <c r="O34" s="194"/>
    </row>
    <row r="35" spans="1:15" s="121" customFormat="1" ht="12.75" x14ac:dyDescent="0.2">
      <c r="A35" s="112" t="s">
        <v>4</v>
      </c>
      <c r="B35" s="112" t="s">
        <v>44</v>
      </c>
      <c r="C35" s="112" t="s">
        <v>24</v>
      </c>
      <c r="D35" s="114" t="s">
        <v>511</v>
      </c>
      <c r="E35" s="115">
        <v>2</v>
      </c>
      <c r="F35" s="112"/>
      <c r="G35" s="112"/>
      <c r="H35" s="112"/>
      <c r="I35" s="856" t="s">
        <v>87</v>
      </c>
      <c r="J35" s="8"/>
      <c r="K35" s="136">
        <f t="shared" si="0"/>
        <v>2</v>
      </c>
      <c r="L35" s="136"/>
      <c r="M35" s="136"/>
      <c r="N35" s="136"/>
      <c r="O35" s="194"/>
    </row>
    <row r="36" spans="1:15" s="121" customFormat="1" ht="12.75" x14ac:dyDescent="0.2">
      <c r="A36" s="112" t="s">
        <v>4</v>
      </c>
      <c r="B36" s="112" t="s">
        <v>46</v>
      </c>
      <c r="C36" s="112" t="s">
        <v>24</v>
      </c>
      <c r="D36" s="114" t="s">
        <v>511</v>
      </c>
      <c r="E36" s="115">
        <v>2</v>
      </c>
      <c r="F36" s="112"/>
      <c r="G36" s="112"/>
      <c r="H36" s="112"/>
      <c r="I36" s="869" t="s">
        <v>409</v>
      </c>
      <c r="J36" s="8"/>
      <c r="K36" s="136">
        <f t="shared" si="0"/>
        <v>2</v>
      </c>
      <c r="L36" s="136"/>
      <c r="M36" s="136"/>
      <c r="N36" s="136"/>
      <c r="O36" s="194"/>
    </row>
    <row r="37" spans="1:15" s="121" customFormat="1" ht="12.75" x14ac:dyDescent="0.2">
      <c r="A37" s="115" t="s">
        <v>4</v>
      </c>
      <c r="B37" s="112" t="s">
        <v>47</v>
      </c>
      <c r="C37" s="112" t="s">
        <v>24</v>
      </c>
      <c r="D37" s="114" t="s">
        <v>511</v>
      </c>
      <c r="E37" s="115">
        <v>2</v>
      </c>
      <c r="F37" s="112"/>
      <c r="G37" s="112"/>
      <c r="H37" s="115"/>
      <c r="I37" s="869" t="s">
        <v>409</v>
      </c>
      <c r="J37" s="8"/>
      <c r="K37" s="136">
        <f t="shared" si="0"/>
        <v>2</v>
      </c>
      <c r="L37" s="136"/>
      <c r="M37" s="136"/>
      <c r="N37" s="136"/>
      <c r="O37" s="194"/>
    </row>
    <row r="38" spans="1:15" s="121" customFormat="1" ht="12.75" x14ac:dyDescent="0.2">
      <c r="A38" s="112" t="s">
        <v>4</v>
      </c>
      <c r="B38" s="112" t="s">
        <v>132</v>
      </c>
      <c r="C38" s="112" t="s">
        <v>24</v>
      </c>
      <c r="D38" s="114" t="s">
        <v>511</v>
      </c>
      <c r="E38" s="115">
        <v>2</v>
      </c>
      <c r="F38" s="112"/>
      <c r="G38" s="112"/>
      <c r="H38" s="112"/>
      <c r="I38" s="869" t="s">
        <v>409</v>
      </c>
      <c r="J38" s="8"/>
      <c r="K38" s="136">
        <f t="shared" si="0"/>
        <v>2</v>
      </c>
      <c r="L38" s="136"/>
      <c r="M38" s="136"/>
      <c r="N38" s="136"/>
      <c r="O38" s="194"/>
    </row>
    <row r="39" spans="1:15" s="121" customFormat="1" ht="12.75" x14ac:dyDescent="0.2">
      <c r="A39" s="112" t="s">
        <v>4</v>
      </c>
      <c r="B39" s="112" t="s">
        <v>333</v>
      </c>
      <c r="C39" s="112" t="s">
        <v>24</v>
      </c>
      <c r="D39" s="114" t="s">
        <v>511</v>
      </c>
      <c r="E39" s="115">
        <v>2</v>
      </c>
      <c r="F39" s="112"/>
      <c r="G39" s="112"/>
      <c r="H39" s="112"/>
      <c r="I39" s="869" t="s">
        <v>409</v>
      </c>
      <c r="J39" s="8"/>
      <c r="K39" s="136">
        <f t="shared" si="0"/>
        <v>2</v>
      </c>
      <c r="L39" s="136"/>
      <c r="M39" s="136"/>
      <c r="N39" s="136"/>
      <c r="O39" s="194"/>
    </row>
    <row r="40" spans="1:15" s="121" customFormat="1" ht="12.75" x14ac:dyDescent="0.2">
      <c r="A40" s="115" t="s">
        <v>505</v>
      </c>
      <c r="B40" s="115"/>
      <c r="C40" s="115" t="s">
        <v>24</v>
      </c>
      <c r="D40" s="114" t="s">
        <v>378</v>
      </c>
      <c r="E40" s="115"/>
      <c r="F40" s="115"/>
      <c r="G40" s="115">
        <v>6</v>
      </c>
      <c r="H40" s="115"/>
      <c r="I40" s="867" t="s">
        <v>102</v>
      </c>
      <c r="J40" s="8"/>
      <c r="K40" s="136"/>
      <c r="L40" s="136"/>
      <c r="M40" s="136"/>
      <c r="N40" s="136"/>
      <c r="O40" s="194"/>
    </row>
    <row r="41" spans="1:15" s="121" customFormat="1" ht="12.75" x14ac:dyDescent="0.2">
      <c r="A41" s="115" t="s">
        <v>505</v>
      </c>
      <c r="B41" s="115"/>
      <c r="C41" s="115" t="s">
        <v>24</v>
      </c>
      <c r="D41" s="114" t="s">
        <v>378</v>
      </c>
      <c r="E41" s="115">
        <v>6</v>
      </c>
      <c r="F41" s="115"/>
      <c r="G41" s="115"/>
      <c r="H41" s="115"/>
      <c r="I41" s="867" t="s">
        <v>95</v>
      </c>
      <c r="J41" s="8"/>
      <c r="K41" s="136">
        <f t="shared" si="0"/>
        <v>6</v>
      </c>
      <c r="L41" s="136"/>
      <c r="M41" s="136"/>
      <c r="N41" s="136"/>
      <c r="O41" s="194"/>
    </row>
    <row r="42" spans="1:15" s="120" customFormat="1" ht="12.75" x14ac:dyDescent="0.2">
      <c r="L42" s="3"/>
      <c r="M42" s="504"/>
      <c r="N42" s="6"/>
      <c r="O42" s="3"/>
    </row>
    <row r="44" spans="1:15" x14ac:dyDescent="0.2">
      <c r="D44" s="122"/>
      <c r="E44" s="4" t="s">
        <v>364</v>
      </c>
      <c r="G44" s="4" t="s">
        <v>366</v>
      </c>
      <c r="I44" s="91"/>
      <c r="K44" s="91"/>
    </row>
    <row r="45" spans="1:15" x14ac:dyDescent="0.2">
      <c r="D45" s="828" t="s">
        <v>102</v>
      </c>
      <c r="E45" s="16">
        <f ca="1">SUMIF($I$11:$N$41,$D45,K$11:K$41)</f>
        <v>26</v>
      </c>
      <c r="G45" s="16">
        <f ca="1">SUMIF($I$11:$N$41,$D45,G$11:G$25)</f>
        <v>24</v>
      </c>
      <c r="I45" s="91"/>
      <c r="K45" s="91"/>
    </row>
    <row r="46" spans="1:15" x14ac:dyDescent="0.2">
      <c r="D46" s="870" t="s">
        <v>95</v>
      </c>
      <c r="E46" s="16">
        <f ca="1">SUMIF($I$11:$M$41,$D46,K$11:K$25)</f>
        <v>24</v>
      </c>
      <c r="G46" s="16">
        <f ca="1">SUMIF($I$11:$N$41,$D46,G$11:G$25)</f>
        <v>24</v>
      </c>
      <c r="I46" s="91"/>
      <c r="K46" s="91"/>
    </row>
    <row r="47" spans="1:15" x14ac:dyDescent="0.2">
      <c r="D47" s="870" t="s">
        <v>510</v>
      </c>
      <c r="E47" s="16">
        <f ca="1">SUMIF($I$11:$M$41,$D47,K$11:K$25)</f>
        <v>6</v>
      </c>
      <c r="G47" s="16">
        <f ca="1">SUMIF($I$11:$N$41,$D47,G$11:G$25)</f>
        <v>6</v>
      </c>
      <c r="I47" s="685"/>
      <c r="K47" s="91"/>
    </row>
    <row r="48" spans="1:15" x14ac:dyDescent="0.2">
      <c r="D48" s="856" t="s">
        <v>87</v>
      </c>
      <c r="E48" s="16">
        <f ca="1">SUMIF($I$11:$M$41,$D48,K$11:K$25)</f>
        <v>6</v>
      </c>
      <c r="G48" s="16">
        <f ca="1">SUMIF($I$11:$M$41,$D48,G$11:G$41)</f>
        <v>0</v>
      </c>
      <c r="I48" s="871"/>
      <c r="K48" s="91"/>
    </row>
    <row r="49" spans="4:7" x14ac:dyDescent="0.2">
      <c r="D49" s="869" t="s">
        <v>409</v>
      </c>
      <c r="E49" s="16">
        <f ca="1">SUMIF($I$11:$M$41,$D49,K$11:K$25)</f>
        <v>8</v>
      </c>
      <c r="G49" s="16">
        <f ca="1">SUMIF($I$11:$M$41,$D49,G$11:G$41)</f>
        <v>0</v>
      </c>
    </row>
    <row r="51" spans="4:7" x14ac:dyDescent="0.2">
      <c r="E51" s="91">
        <f ca="1">SUM(E45:E50)</f>
        <v>70</v>
      </c>
      <c r="G51" s="91">
        <f ca="1">SUM(G45:G50)</f>
        <v>54</v>
      </c>
    </row>
  </sheetData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D45:D47">
      <formula1>$I$11:$I$41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indexed="13"/>
    <pageSetUpPr fitToPage="1"/>
  </sheetPr>
  <dimension ref="A1:O51"/>
  <sheetViews>
    <sheetView topLeftCell="A19" workbookViewId="0">
      <selection activeCell="D23" sqref="D23"/>
    </sheetView>
  </sheetViews>
  <sheetFormatPr baseColWidth="10" defaultColWidth="11.42578125" defaultRowHeight="12.75" x14ac:dyDescent="0.2"/>
  <cols>
    <col min="1" max="1" width="11.42578125" style="120"/>
    <col min="2" max="2" width="4.7109375" style="120" customWidth="1"/>
    <col min="3" max="3" width="12.140625" style="120" customWidth="1"/>
    <col min="4" max="4" width="57.28515625" style="120" bestFit="1" customWidth="1"/>
    <col min="5" max="8" width="7.140625" style="120" customWidth="1"/>
    <col min="9" max="9" width="31.7109375" style="139" customWidth="1"/>
    <col min="10" max="10" width="14.28515625" style="120" customWidth="1"/>
    <col min="11" max="11" width="3.7109375" style="121" customWidth="1"/>
    <col min="12" max="12" width="11.28515625" style="121" customWidth="1"/>
    <col min="13" max="13" width="11.42578125" style="121"/>
    <col min="14" max="14" width="10.85546875" style="121" customWidth="1"/>
    <col min="15" max="15" width="13.28515625" style="121" customWidth="1"/>
    <col min="16" max="16384" width="11.42578125" style="120"/>
  </cols>
  <sheetData>
    <row r="1" spans="1:15" x14ac:dyDescent="0.2">
      <c r="A1" s="120" t="s">
        <v>30</v>
      </c>
    </row>
    <row r="2" spans="1:15" x14ac:dyDescent="0.2">
      <c r="A2" s="120" t="s">
        <v>31</v>
      </c>
    </row>
    <row r="3" spans="1:15" x14ac:dyDescent="0.2">
      <c r="A3" s="120" t="s">
        <v>32</v>
      </c>
    </row>
    <row r="4" spans="1:15" ht="13.5" thickBot="1" x14ac:dyDescent="0.25"/>
    <row r="5" spans="1:15" s="91" customFormat="1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  <c r="K5" s="110"/>
      <c r="L5" s="110"/>
      <c r="M5" s="110"/>
      <c r="N5" s="110"/>
      <c r="O5" s="110"/>
    </row>
    <row r="6" spans="1:15" s="91" customFormat="1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  <c r="K6" s="110"/>
      <c r="L6" s="110"/>
      <c r="M6" s="110"/>
      <c r="N6" s="110"/>
      <c r="O6" s="110"/>
    </row>
    <row r="7" spans="1:15" ht="13.5" thickBot="1" x14ac:dyDescent="0.25">
      <c r="A7" s="333" t="s">
        <v>34</v>
      </c>
      <c r="B7" s="343"/>
      <c r="C7" s="343"/>
      <c r="D7" s="1250" t="s">
        <v>479</v>
      </c>
      <c r="E7" s="1250"/>
      <c r="F7" s="1250"/>
      <c r="G7" s="1250"/>
      <c r="H7" s="1250"/>
      <c r="I7" s="744"/>
    </row>
    <row r="8" spans="1:15" s="109" customFormat="1" ht="13.5" thickBot="1" x14ac:dyDescent="0.25">
      <c r="A8" s="614"/>
      <c r="B8" s="613"/>
      <c r="C8" s="613"/>
      <c r="D8" s="1251" t="s">
        <v>35</v>
      </c>
      <c r="E8" s="1251"/>
      <c r="F8" s="1251"/>
      <c r="G8" s="1251"/>
      <c r="H8" s="1251"/>
      <c r="I8" s="745"/>
    </row>
    <row r="9" spans="1:15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96" t="s">
        <v>39</v>
      </c>
      <c r="J9" s="162"/>
      <c r="K9" s="162"/>
      <c r="L9" s="162"/>
      <c r="M9" s="162"/>
      <c r="N9" s="162"/>
    </row>
    <row r="10" spans="1:15" s="109" customFormat="1" ht="20.25" customHeight="1" x14ac:dyDescent="0.2">
      <c r="A10" s="1262"/>
      <c r="B10" s="1263"/>
      <c r="C10" s="1263"/>
      <c r="D10" s="1263"/>
      <c r="E10" s="339" t="s">
        <v>40</v>
      </c>
      <c r="F10" s="339" t="s">
        <v>45</v>
      </c>
      <c r="G10" s="339" t="s">
        <v>41</v>
      </c>
      <c r="H10" s="339" t="s">
        <v>45</v>
      </c>
      <c r="I10" s="1297"/>
      <c r="J10" s="162"/>
      <c r="K10" s="129"/>
      <c r="L10" s="129"/>
      <c r="M10" s="129"/>
      <c r="N10" s="129"/>
    </row>
    <row r="11" spans="1:15" ht="14.25" x14ac:dyDescent="0.2">
      <c r="A11" s="119" t="s">
        <v>4</v>
      </c>
      <c r="B11" s="119" t="s">
        <v>42</v>
      </c>
      <c r="C11" s="746" t="s">
        <v>1</v>
      </c>
      <c r="D11" s="209" t="s">
        <v>480</v>
      </c>
      <c r="E11" s="747">
        <v>2</v>
      </c>
      <c r="F11" s="748"/>
      <c r="G11" s="748"/>
      <c r="H11" s="748"/>
      <c r="I11" s="749" t="s">
        <v>89</v>
      </c>
      <c r="J11" s="750"/>
      <c r="K11" s="136">
        <f t="shared" ref="K11:N26" si="0">E11</f>
        <v>2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142"/>
    </row>
    <row r="12" spans="1:15" ht="14.25" x14ac:dyDescent="0.2">
      <c r="A12" s="119" t="s">
        <v>4</v>
      </c>
      <c r="B12" s="119" t="s">
        <v>42</v>
      </c>
      <c r="C12" s="746" t="s">
        <v>1</v>
      </c>
      <c r="D12" s="209" t="s">
        <v>480</v>
      </c>
      <c r="E12" s="751"/>
      <c r="F12" s="748"/>
      <c r="G12" s="747">
        <v>2</v>
      </c>
      <c r="H12" s="748"/>
      <c r="I12" s="749" t="s">
        <v>89</v>
      </c>
      <c r="J12" s="750"/>
      <c r="K12" s="136">
        <f t="shared" si="0"/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42"/>
    </row>
    <row r="13" spans="1:15" ht="14.25" x14ac:dyDescent="0.2">
      <c r="A13" s="112" t="s">
        <v>4</v>
      </c>
      <c r="B13" s="112" t="s">
        <v>43</v>
      </c>
      <c r="C13" s="752" t="s">
        <v>1</v>
      </c>
      <c r="D13" s="114" t="s">
        <v>480</v>
      </c>
      <c r="E13" s="747">
        <v>2</v>
      </c>
      <c r="F13" s="753"/>
      <c r="G13" s="753"/>
      <c r="H13" s="753"/>
      <c r="I13" s="749" t="s">
        <v>89</v>
      </c>
      <c r="J13" s="142"/>
      <c r="K13" s="136">
        <f t="shared" si="0"/>
        <v>2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42"/>
    </row>
    <row r="14" spans="1:15" ht="14.25" x14ac:dyDescent="0.2">
      <c r="A14" s="112" t="s">
        <v>4</v>
      </c>
      <c r="B14" s="112" t="s">
        <v>43</v>
      </c>
      <c r="C14" s="752" t="s">
        <v>1</v>
      </c>
      <c r="D14" s="114" t="s">
        <v>480</v>
      </c>
      <c r="E14" s="754"/>
      <c r="F14" s="753"/>
      <c r="G14" s="747">
        <v>2</v>
      </c>
      <c r="H14" s="753"/>
      <c r="I14" s="749" t="s">
        <v>89</v>
      </c>
      <c r="J14" s="142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42"/>
    </row>
    <row r="15" spans="1:15" ht="14.25" x14ac:dyDescent="0.2">
      <c r="A15" s="112" t="s">
        <v>4</v>
      </c>
      <c r="B15" s="112" t="s">
        <v>44</v>
      </c>
      <c r="C15" s="752" t="s">
        <v>1</v>
      </c>
      <c r="D15" s="114" t="s">
        <v>480</v>
      </c>
      <c r="E15" s="747">
        <v>2</v>
      </c>
      <c r="F15" s="753"/>
      <c r="G15" s="754"/>
      <c r="H15" s="753"/>
      <c r="I15" s="749" t="s">
        <v>89</v>
      </c>
      <c r="J15" s="142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42"/>
    </row>
    <row r="16" spans="1:15" ht="14.25" x14ac:dyDescent="0.2">
      <c r="A16" s="112" t="s">
        <v>4</v>
      </c>
      <c r="B16" s="112" t="s">
        <v>44</v>
      </c>
      <c r="C16" s="752" t="s">
        <v>1</v>
      </c>
      <c r="D16" s="114" t="s">
        <v>481</v>
      </c>
      <c r="E16" s="753"/>
      <c r="F16" s="753"/>
      <c r="G16" s="747">
        <v>2</v>
      </c>
      <c r="H16" s="753"/>
      <c r="I16" s="749" t="s">
        <v>89</v>
      </c>
      <c r="J16" s="142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42"/>
    </row>
    <row r="17" spans="1:15" ht="14.25" x14ac:dyDescent="0.2">
      <c r="A17" s="112" t="s">
        <v>4</v>
      </c>
      <c r="B17" s="112" t="s">
        <v>46</v>
      </c>
      <c r="C17" s="752" t="s">
        <v>1</v>
      </c>
      <c r="D17" s="114" t="s">
        <v>480</v>
      </c>
      <c r="E17" s="747">
        <v>2</v>
      </c>
      <c r="F17" s="753"/>
      <c r="G17" s="753"/>
      <c r="H17" s="753"/>
      <c r="I17" s="749" t="s">
        <v>89</v>
      </c>
      <c r="J17" s="136"/>
      <c r="K17" s="136">
        <f t="shared" si="0"/>
        <v>2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42"/>
    </row>
    <row r="18" spans="1:15" ht="14.25" x14ac:dyDescent="0.2">
      <c r="A18" s="112" t="s">
        <v>4</v>
      </c>
      <c r="B18" s="112" t="s">
        <v>46</v>
      </c>
      <c r="C18" s="752" t="s">
        <v>1</v>
      </c>
      <c r="D18" s="114" t="s">
        <v>481</v>
      </c>
      <c r="E18" s="755"/>
      <c r="F18" s="755"/>
      <c r="G18" s="756">
        <v>2</v>
      </c>
      <c r="H18" s="755"/>
      <c r="I18" s="749" t="s">
        <v>89</v>
      </c>
      <c r="J18" s="136"/>
      <c r="K18" s="136">
        <f t="shared" si="0"/>
        <v>0</v>
      </c>
      <c r="L18" s="136">
        <f t="shared" si="0"/>
        <v>0</v>
      </c>
      <c r="M18" s="136">
        <f t="shared" si="0"/>
        <v>2</v>
      </c>
      <c r="N18" s="136">
        <f t="shared" si="0"/>
        <v>0</v>
      </c>
      <c r="O18" s="142"/>
    </row>
    <row r="19" spans="1:15" ht="14.25" x14ac:dyDescent="0.2">
      <c r="A19" s="112" t="s">
        <v>4</v>
      </c>
      <c r="B19" s="112" t="s">
        <v>47</v>
      </c>
      <c r="C19" s="752" t="s">
        <v>1</v>
      </c>
      <c r="D19" s="114" t="s">
        <v>480</v>
      </c>
      <c r="E19" s="757">
        <v>2</v>
      </c>
      <c r="F19" s="755"/>
      <c r="G19" s="755"/>
      <c r="H19" s="755"/>
      <c r="I19" s="758" t="s">
        <v>90</v>
      </c>
      <c r="J19" s="142"/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142"/>
    </row>
    <row r="20" spans="1:15" ht="14.25" x14ac:dyDescent="0.2">
      <c r="A20" s="112" t="s">
        <v>4</v>
      </c>
      <c r="B20" s="112" t="s">
        <v>47</v>
      </c>
      <c r="C20" s="752" t="s">
        <v>1</v>
      </c>
      <c r="D20" s="114" t="s">
        <v>481</v>
      </c>
      <c r="E20" s="755"/>
      <c r="F20" s="755"/>
      <c r="G20" s="757">
        <v>2</v>
      </c>
      <c r="H20" s="755"/>
      <c r="I20" s="758" t="s">
        <v>90</v>
      </c>
      <c r="J20" s="142"/>
      <c r="K20" s="136">
        <f t="shared" si="0"/>
        <v>0</v>
      </c>
      <c r="L20" s="136">
        <f t="shared" si="0"/>
        <v>0</v>
      </c>
      <c r="M20" s="136">
        <f t="shared" si="0"/>
        <v>2</v>
      </c>
      <c r="N20" s="136">
        <f t="shared" si="0"/>
        <v>0</v>
      </c>
      <c r="O20" s="142"/>
    </row>
    <row r="21" spans="1:15" ht="14.25" x14ac:dyDescent="0.2">
      <c r="A21" s="112" t="s">
        <v>4</v>
      </c>
      <c r="B21" s="112" t="s">
        <v>132</v>
      </c>
      <c r="C21" s="752" t="s">
        <v>1</v>
      </c>
      <c r="D21" s="114" t="s">
        <v>480</v>
      </c>
      <c r="E21" s="757">
        <v>2</v>
      </c>
      <c r="F21" s="755"/>
      <c r="G21" s="755"/>
      <c r="H21" s="755"/>
      <c r="I21" s="758" t="s">
        <v>90</v>
      </c>
      <c r="J21" s="142"/>
      <c r="K21" s="136">
        <f t="shared" si="0"/>
        <v>2</v>
      </c>
      <c r="L21" s="136">
        <f t="shared" si="0"/>
        <v>0</v>
      </c>
      <c r="M21" s="136">
        <f t="shared" si="0"/>
        <v>0</v>
      </c>
      <c r="N21" s="136">
        <f t="shared" si="0"/>
        <v>0</v>
      </c>
      <c r="O21" s="142"/>
    </row>
    <row r="22" spans="1:15" ht="14.25" x14ac:dyDescent="0.2">
      <c r="A22" s="112" t="s">
        <v>4</v>
      </c>
      <c r="B22" s="112" t="s">
        <v>132</v>
      </c>
      <c r="C22" s="752" t="s">
        <v>1</v>
      </c>
      <c r="D22" s="114" t="s">
        <v>481</v>
      </c>
      <c r="E22" s="755"/>
      <c r="F22" s="755"/>
      <c r="G22" s="757">
        <v>2</v>
      </c>
      <c r="H22" s="755"/>
      <c r="I22" s="758" t="s">
        <v>90</v>
      </c>
      <c r="J22" s="142"/>
      <c r="K22" s="136">
        <f t="shared" si="0"/>
        <v>0</v>
      </c>
      <c r="L22" s="136">
        <f t="shared" si="0"/>
        <v>0</v>
      </c>
      <c r="M22" s="136">
        <f t="shared" si="0"/>
        <v>2</v>
      </c>
      <c r="N22" s="136">
        <f t="shared" si="0"/>
        <v>0</v>
      </c>
      <c r="O22" s="142"/>
    </row>
    <row r="23" spans="1:15" ht="14.25" x14ac:dyDescent="0.2">
      <c r="A23" s="112" t="s">
        <v>4</v>
      </c>
      <c r="B23" s="112" t="s">
        <v>333</v>
      </c>
      <c r="C23" s="752" t="s">
        <v>1</v>
      </c>
      <c r="D23" s="114" t="s">
        <v>480</v>
      </c>
      <c r="E23" s="757">
        <v>2</v>
      </c>
      <c r="F23" s="759"/>
      <c r="G23" s="759"/>
      <c r="H23" s="755"/>
      <c r="I23" s="758" t="s">
        <v>90</v>
      </c>
      <c r="J23" s="142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142"/>
    </row>
    <row r="24" spans="1:15" ht="15" thickBot="1" x14ac:dyDescent="0.25">
      <c r="A24" s="112" t="s">
        <v>4</v>
      </c>
      <c r="B24" s="112" t="s">
        <v>333</v>
      </c>
      <c r="C24" s="752" t="s">
        <v>1</v>
      </c>
      <c r="D24" s="114" t="s">
        <v>481</v>
      </c>
      <c r="E24" s="759"/>
      <c r="F24" s="759"/>
      <c r="G24" s="757">
        <v>2</v>
      </c>
      <c r="H24" s="755"/>
      <c r="I24" s="758" t="s">
        <v>90</v>
      </c>
      <c r="J24" s="142"/>
      <c r="K24" s="136">
        <f t="shared" si="0"/>
        <v>0</v>
      </c>
      <c r="L24" s="136">
        <f t="shared" si="0"/>
        <v>0</v>
      </c>
      <c r="M24" s="136">
        <f t="shared" si="0"/>
        <v>2</v>
      </c>
      <c r="N24" s="136">
        <f t="shared" si="0"/>
        <v>0</v>
      </c>
      <c r="O24" s="142"/>
    </row>
    <row r="25" spans="1:15" ht="15" thickBot="1" x14ac:dyDescent="0.25">
      <c r="A25" s="760" t="s">
        <v>11</v>
      </c>
      <c r="B25" s="761" t="s">
        <v>258</v>
      </c>
      <c r="C25" s="762" t="s">
        <v>1</v>
      </c>
      <c r="D25" s="763" t="s">
        <v>482</v>
      </c>
      <c r="E25" s="764">
        <v>2</v>
      </c>
      <c r="F25" s="765"/>
      <c r="G25" s="766"/>
      <c r="H25" s="765"/>
      <c r="I25" s="767" t="s">
        <v>90</v>
      </c>
      <c r="J25" s="768"/>
      <c r="K25" s="136">
        <f t="shared" si="0"/>
        <v>2</v>
      </c>
      <c r="L25" s="136">
        <f t="shared" si="0"/>
        <v>0</v>
      </c>
      <c r="M25" s="136">
        <f t="shared" si="0"/>
        <v>0</v>
      </c>
      <c r="N25" s="136">
        <f t="shared" si="0"/>
        <v>0</v>
      </c>
      <c r="O25" s="142"/>
    </row>
    <row r="26" spans="1:15" ht="15" thickBot="1" x14ac:dyDescent="0.25">
      <c r="A26" s="760" t="s">
        <v>11</v>
      </c>
      <c r="B26" s="761" t="s">
        <v>258</v>
      </c>
      <c r="C26" s="762" t="s">
        <v>1</v>
      </c>
      <c r="D26" s="763" t="s">
        <v>482</v>
      </c>
      <c r="E26" s="769"/>
      <c r="F26" s="765"/>
      <c r="G26" s="764">
        <v>2</v>
      </c>
      <c r="H26" s="765"/>
      <c r="I26" s="767" t="s">
        <v>90</v>
      </c>
      <c r="J26" s="142"/>
      <c r="K26" s="136">
        <f t="shared" si="0"/>
        <v>0</v>
      </c>
      <c r="L26" s="136">
        <f t="shared" si="0"/>
        <v>0</v>
      </c>
      <c r="M26" s="136">
        <f t="shared" si="0"/>
        <v>2</v>
      </c>
      <c r="N26" s="136">
        <f t="shared" si="0"/>
        <v>0</v>
      </c>
      <c r="O26" s="142"/>
    </row>
    <row r="27" spans="1:15" ht="15" thickBot="1" x14ac:dyDescent="0.25">
      <c r="A27" s="770" t="s">
        <v>483</v>
      </c>
      <c r="B27" s="771" t="s">
        <v>484</v>
      </c>
      <c r="C27" s="762" t="s">
        <v>1</v>
      </c>
      <c r="D27" s="763" t="s">
        <v>482</v>
      </c>
      <c r="E27" s="772">
        <v>2</v>
      </c>
      <c r="F27" s="773"/>
      <c r="G27" s="774"/>
      <c r="H27" s="773"/>
      <c r="I27" s="775" t="s">
        <v>89</v>
      </c>
      <c r="J27" s="142"/>
      <c r="K27" s="136">
        <f t="shared" ref="K27:N44" si="1">E27</f>
        <v>2</v>
      </c>
      <c r="L27" s="136">
        <f t="shared" si="1"/>
        <v>0</v>
      </c>
      <c r="M27" s="136">
        <f t="shared" si="1"/>
        <v>0</v>
      </c>
      <c r="N27" s="136">
        <f t="shared" si="1"/>
        <v>0</v>
      </c>
      <c r="O27" s="142"/>
    </row>
    <row r="28" spans="1:15" ht="15" thickBot="1" x14ac:dyDescent="0.25">
      <c r="A28" s="770" t="s">
        <v>483</v>
      </c>
      <c r="B28" s="771" t="s">
        <v>484</v>
      </c>
      <c r="C28" s="762" t="s">
        <v>1</v>
      </c>
      <c r="D28" s="763" t="s">
        <v>482</v>
      </c>
      <c r="E28" s="774"/>
      <c r="F28" s="773"/>
      <c r="G28" s="772">
        <v>2</v>
      </c>
      <c r="H28" s="773"/>
      <c r="I28" s="775" t="s">
        <v>89</v>
      </c>
      <c r="J28" s="142"/>
      <c r="K28" s="136">
        <f t="shared" si="1"/>
        <v>0</v>
      </c>
      <c r="L28" s="136">
        <f t="shared" si="1"/>
        <v>0</v>
      </c>
      <c r="M28" s="136">
        <f t="shared" si="1"/>
        <v>2</v>
      </c>
      <c r="N28" s="136">
        <f t="shared" si="1"/>
        <v>0</v>
      </c>
      <c r="O28" s="142"/>
    </row>
    <row r="29" spans="1:15" ht="15" thickBot="1" x14ac:dyDescent="0.25">
      <c r="A29" s="771" t="s">
        <v>17</v>
      </c>
      <c r="B29" s="771"/>
      <c r="C29" s="776" t="s">
        <v>1</v>
      </c>
      <c r="D29" s="777" t="s">
        <v>482</v>
      </c>
      <c r="E29" s="778"/>
      <c r="F29" s="773"/>
      <c r="G29" s="772">
        <v>4</v>
      </c>
      <c r="H29" s="773"/>
      <c r="I29" s="775" t="s">
        <v>89</v>
      </c>
      <c r="J29" s="142"/>
      <c r="K29" s="136">
        <f t="shared" si="1"/>
        <v>0</v>
      </c>
      <c r="L29" s="136">
        <f t="shared" si="1"/>
        <v>0</v>
      </c>
      <c r="M29" s="136">
        <f t="shared" si="1"/>
        <v>4</v>
      </c>
      <c r="N29" s="136">
        <f t="shared" si="1"/>
        <v>0</v>
      </c>
      <c r="O29" s="142"/>
    </row>
    <row r="30" spans="1:15" ht="14.25" x14ac:dyDescent="0.2">
      <c r="A30" s="115" t="s">
        <v>485</v>
      </c>
      <c r="B30" s="115" t="s">
        <v>42</v>
      </c>
      <c r="C30" s="779" t="s">
        <v>479</v>
      </c>
      <c r="D30" s="116" t="s">
        <v>482</v>
      </c>
      <c r="E30" s="756">
        <v>2</v>
      </c>
      <c r="F30" s="753"/>
      <c r="G30" s="754"/>
      <c r="H30" s="753"/>
      <c r="I30" s="780" t="s">
        <v>89</v>
      </c>
      <c r="J30" s="142"/>
      <c r="K30" s="136">
        <f t="shared" si="1"/>
        <v>2</v>
      </c>
      <c r="L30" s="136">
        <f t="shared" si="1"/>
        <v>0</v>
      </c>
      <c r="M30" s="136">
        <f t="shared" si="1"/>
        <v>0</v>
      </c>
      <c r="N30" s="136">
        <f t="shared" si="1"/>
        <v>0</v>
      </c>
      <c r="O30" s="142"/>
    </row>
    <row r="31" spans="1:15" ht="14.25" x14ac:dyDescent="0.2">
      <c r="A31" s="115" t="s">
        <v>485</v>
      </c>
      <c r="B31" s="115" t="s">
        <v>42</v>
      </c>
      <c r="C31" s="779" t="s">
        <v>479</v>
      </c>
      <c r="D31" s="116" t="s">
        <v>482</v>
      </c>
      <c r="E31" s="751"/>
      <c r="F31" s="753"/>
      <c r="G31" s="756">
        <v>2</v>
      </c>
      <c r="H31" s="753"/>
      <c r="I31" s="780" t="s">
        <v>89</v>
      </c>
      <c r="J31" s="142"/>
      <c r="K31" s="136">
        <f t="shared" si="1"/>
        <v>0</v>
      </c>
      <c r="L31" s="136">
        <f t="shared" si="1"/>
        <v>0</v>
      </c>
      <c r="M31" s="136">
        <f t="shared" si="1"/>
        <v>2</v>
      </c>
      <c r="N31" s="136">
        <f t="shared" si="1"/>
        <v>0</v>
      </c>
      <c r="O31" s="142"/>
    </row>
    <row r="32" spans="1:15" s="783" customFormat="1" ht="14.25" x14ac:dyDescent="0.2">
      <c r="A32" s="112" t="s">
        <v>485</v>
      </c>
      <c r="B32" s="112" t="s">
        <v>43</v>
      </c>
      <c r="C32" s="746" t="s">
        <v>479</v>
      </c>
      <c r="D32" s="114" t="s">
        <v>482</v>
      </c>
      <c r="E32" s="756">
        <v>2</v>
      </c>
      <c r="F32" s="755"/>
      <c r="G32" s="781"/>
      <c r="H32" s="755"/>
      <c r="I32" s="780" t="s">
        <v>89</v>
      </c>
      <c r="J32" s="782"/>
      <c r="K32" s="136">
        <f t="shared" si="1"/>
        <v>2</v>
      </c>
      <c r="L32" s="136">
        <f t="shared" si="1"/>
        <v>0</v>
      </c>
      <c r="M32" s="136">
        <f t="shared" si="1"/>
        <v>0</v>
      </c>
      <c r="N32" s="136">
        <f t="shared" si="1"/>
        <v>0</v>
      </c>
      <c r="O32" s="142"/>
    </row>
    <row r="33" spans="1:15" ht="15" thickBot="1" x14ac:dyDescent="0.25">
      <c r="A33" s="112" t="s">
        <v>485</v>
      </c>
      <c r="B33" s="112" t="s">
        <v>43</v>
      </c>
      <c r="C33" s="746" t="s">
        <v>479</v>
      </c>
      <c r="D33" s="114" t="s">
        <v>482</v>
      </c>
      <c r="E33" s="751"/>
      <c r="F33" s="755"/>
      <c r="G33" s="756">
        <v>2</v>
      </c>
      <c r="H33" s="755"/>
      <c r="I33" s="780" t="s">
        <v>89</v>
      </c>
      <c r="J33" s="136"/>
      <c r="K33" s="136">
        <f t="shared" si="1"/>
        <v>0</v>
      </c>
      <c r="L33" s="136">
        <f t="shared" si="1"/>
        <v>0</v>
      </c>
      <c r="M33" s="136">
        <f t="shared" si="1"/>
        <v>2</v>
      </c>
      <c r="N33" s="136">
        <f t="shared" si="1"/>
        <v>0</v>
      </c>
      <c r="O33" s="142"/>
    </row>
    <row r="34" spans="1:15" ht="14.25" x14ac:dyDescent="0.2">
      <c r="A34" s="115" t="s">
        <v>485</v>
      </c>
      <c r="B34" s="112" t="s">
        <v>44</v>
      </c>
      <c r="C34" s="746" t="s">
        <v>479</v>
      </c>
      <c r="D34" s="114" t="s">
        <v>482</v>
      </c>
      <c r="E34" s="784">
        <v>2</v>
      </c>
      <c r="F34" s="785"/>
      <c r="G34" s="786"/>
      <c r="H34" s="755"/>
      <c r="I34" s="758" t="s">
        <v>90</v>
      </c>
      <c r="J34" s="137"/>
      <c r="K34" s="136">
        <f t="shared" si="1"/>
        <v>2</v>
      </c>
      <c r="L34" s="136">
        <f t="shared" si="1"/>
        <v>0</v>
      </c>
      <c r="M34" s="136">
        <f t="shared" si="1"/>
        <v>0</v>
      </c>
      <c r="N34" s="136">
        <f t="shared" si="1"/>
        <v>0</v>
      </c>
      <c r="O34" s="142"/>
    </row>
    <row r="35" spans="1:15" ht="15" thickBot="1" x14ac:dyDescent="0.25">
      <c r="A35" s="115" t="s">
        <v>485</v>
      </c>
      <c r="B35" s="112" t="s">
        <v>44</v>
      </c>
      <c r="C35" s="746" t="s">
        <v>479</v>
      </c>
      <c r="D35" s="114" t="s">
        <v>482</v>
      </c>
      <c r="E35" s="787"/>
      <c r="F35" s="773"/>
      <c r="G35" s="788">
        <v>2</v>
      </c>
      <c r="H35" s="789"/>
      <c r="I35" s="758" t="s">
        <v>90</v>
      </c>
      <c r="J35" s="137" t="s">
        <v>486</v>
      </c>
      <c r="K35" s="136">
        <f t="shared" si="1"/>
        <v>0</v>
      </c>
      <c r="L35" s="136">
        <f t="shared" si="1"/>
        <v>0</v>
      </c>
      <c r="M35" s="136">
        <f t="shared" si="1"/>
        <v>2</v>
      </c>
      <c r="N35" s="136">
        <f t="shared" si="1"/>
        <v>0</v>
      </c>
      <c r="O35" s="142"/>
    </row>
    <row r="36" spans="1:15" ht="14.25" x14ac:dyDescent="0.2">
      <c r="A36" s="115" t="s">
        <v>62</v>
      </c>
      <c r="B36" s="115" t="s">
        <v>42</v>
      </c>
      <c r="C36" s="779" t="s">
        <v>479</v>
      </c>
      <c r="D36" s="116" t="s">
        <v>487</v>
      </c>
      <c r="E36" s="790">
        <v>2</v>
      </c>
      <c r="F36" s="754"/>
      <c r="G36" s="791"/>
      <c r="H36" s="753"/>
      <c r="I36" s="792" t="s">
        <v>88</v>
      </c>
      <c r="J36" s="136"/>
      <c r="K36" s="136">
        <f t="shared" si="1"/>
        <v>2</v>
      </c>
      <c r="L36" s="136">
        <f t="shared" si="1"/>
        <v>0</v>
      </c>
      <c r="M36" s="136">
        <f t="shared" si="1"/>
        <v>0</v>
      </c>
      <c r="N36" s="136">
        <f t="shared" si="1"/>
        <v>0</v>
      </c>
      <c r="O36" s="142"/>
    </row>
    <row r="37" spans="1:15" ht="14.25" x14ac:dyDescent="0.2">
      <c r="A37" s="115" t="s">
        <v>62</v>
      </c>
      <c r="B37" s="115" t="s">
        <v>43</v>
      </c>
      <c r="C37" s="746" t="s">
        <v>479</v>
      </c>
      <c r="D37" s="116" t="s">
        <v>488</v>
      </c>
      <c r="E37" s="793">
        <v>2</v>
      </c>
      <c r="F37" s="781"/>
      <c r="G37" s="794"/>
      <c r="H37" s="753"/>
      <c r="I37" s="780" t="s">
        <v>89</v>
      </c>
      <c r="J37" s="136"/>
      <c r="K37" s="136">
        <f t="shared" si="1"/>
        <v>2</v>
      </c>
      <c r="L37" s="136">
        <f t="shared" si="1"/>
        <v>0</v>
      </c>
      <c r="M37" s="136">
        <f t="shared" si="1"/>
        <v>0</v>
      </c>
      <c r="N37" s="136">
        <f t="shared" si="1"/>
        <v>0</v>
      </c>
      <c r="O37" s="142"/>
    </row>
    <row r="38" spans="1:15" ht="14.25" x14ac:dyDescent="0.2">
      <c r="A38" s="115" t="s">
        <v>62</v>
      </c>
      <c r="B38" s="115" t="s">
        <v>44</v>
      </c>
      <c r="C38" s="746" t="s">
        <v>479</v>
      </c>
      <c r="D38" s="116" t="s">
        <v>487</v>
      </c>
      <c r="E38" s="757">
        <v>2</v>
      </c>
      <c r="F38" s="755"/>
      <c r="G38" s="755"/>
      <c r="H38" s="755"/>
      <c r="I38" s="758" t="s">
        <v>90</v>
      </c>
      <c r="J38" s="136"/>
      <c r="K38" s="136">
        <f t="shared" si="1"/>
        <v>2</v>
      </c>
      <c r="L38" s="136">
        <f t="shared" si="1"/>
        <v>0</v>
      </c>
      <c r="M38" s="136">
        <f t="shared" si="1"/>
        <v>0</v>
      </c>
      <c r="N38" s="136">
        <f t="shared" si="1"/>
        <v>0</v>
      </c>
      <c r="O38" s="142"/>
    </row>
    <row r="39" spans="1:15" ht="14.25" x14ac:dyDescent="0.2">
      <c r="A39" s="115" t="s">
        <v>16</v>
      </c>
      <c r="B39" s="115" t="s">
        <v>484</v>
      </c>
      <c r="C39" s="746" t="s">
        <v>479</v>
      </c>
      <c r="D39" s="116" t="s">
        <v>482</v>
      </c>
      <c r="E39" s="790">
        <v>4</v>
      </c>
      <c r="F39" s="753"/>
      <c r="G39" s="795"/>
      <c r="H39" s="753"/>
      <c r="I39" s="792" t="s">
        <v>88</v>
      </c>
      <c r="J39" s="142"/>
      <c r="K39" s="136">
        <f t="shared" si="1"/>
        <v>4</v>
      </c>
      <c r="L39" s="136">
        <f t="shared" si="1"/>
        <v>0</v>
      </c>
      <c r="M39" s="136">
        <f t="shared" si="1"/>
        <v>0</v>
      </c>
      <c r="N39" s="136">
        <f t="shared" si="1"/>
        <v>0</v>
      </c>
      <c r="O39" s="142"/>
    </row>
    <row r="40" spans="1:15" ht="14.25" x14ac:dyDescent="0.2">
      <c r="A40" s="112" t="s">
        <v>16</v>
      </c>
      <c r="B40" s="112" t="s">
        <v>484</v>
      </c>
      <c r="C40" s="746" t="s">
        <v>479</v>
      </c>
      <c r="D40" s="114" t="s">
        <v>488</v>
      </c>
      <c r="E40" s="755"/>
      <c r="F40" s="755"/>
      <c r="G40" s="796">
        <v>2</v>
      </c>
      <c r="H40" s="755"/>
      <c r="I40" s="797" t="s">
        <v>88</v>
      </c>
      <c r="J40" s="3"/>
      <c r="K40" s="136">
        <f t="shared" si="1"/>
        <v>0</v>
      </c>
      <c r="L40" s="136">
        <f t="shared" si="1"/>
        <v>0</v>
      </c>
      <c r="M40" s="136">
        <f t="shared" si="1"/>
        <v>2</v>
      </c>
      <c r="N40" s="136">
        <f t="shared" si="1"/>
        <v>0</v>
      </c>
      <c r="O40" s="8"/>
    </row>
    <row r="41" spans="1:15" ht="14.25" x14ac:dyDescent="0.2">
      <c r="A41" s="115" t="s">
        <v>13</v>
      </c>
      <c r="B41" s="115" t="s">
        <v>258</v>
      </c>
      <c r="C41" s="746" t="s">
        <v>479</v>
      </c>
      <c r="D41" s="116" t="s">
        <v>488</v>
      </c>
      <c r="E41" s="695"/>
      <c r="F41" s="753"/>
      <c r="G41" s="793">
        <v>2</v>
      </c>
      <c r="H41" s="753"/>
      <c r="I41" s="749" t="s">
        <v>89</v>
      </c>
      <c r="K41" s="136">
        <f t="shared" si="1"/>
        <v>0</v>
      </c>
      <c r="L41" s="136">
        <f t="shared" si="1"/>
        <v>0</v>
      </c>
      <c r="M41" s="136">
        <f t="shared" si="1"/>
        <v>2</v>
      </c>
      <c r="N41" s="136">
        <f t="shared" si="1"/>
        <v>0</v>
      </c>
      <c r="O41" s="798"/>
    </row>
    <row r="42" spans="1:15" ht="15" x14ac:dyDescent="0.2">
      <c r="A42" s="112" t="s">
        <v>20</v>
      </c>
      <c r="B42" s="112" t="s">
        <v>200</v>
      </c>
      <c r="C42" s="746" t="s">
        <v>479</v>
      </c>
      <c r="D42" s="114" t="s">
        <v>488</v>
      </c>
      <c r="E42" s="799"/>
      <c r="F42" s="800"/>
      <c r="G42" s="756">
        <v>2</v>
      </c>
      <c r="H42" s="755"/>
      <c r="I42" s="749" t="s">
        <v>89</v>
      </c>
      <c r="K42" s="136">
        <f t="shared" si="1"/>
        <v>0</v>
      </c>
      <c r="L42" s="136">
        <f t="shared" si="1"/>
        <v>0</v>
      </c>
      <c r="M42" s="136">
        <f t="shared" si="1"/>
        <v>2</v>
      </c>
      <c r="N42" s="136">
        <f t="shared" si="1"/>
        <v>0</v>
      </c>
      <c r="O42" s="617"/>
    </row>
    <row r="43" spans="1:15" ht="15.75" thickBot="1" x14ac:dyDescent="0.25">
      <c r="A43" s="112" t="s">
        <v>489</v>
      </c>
      <c r="B43" s="112"/>
      <c r="C43" s="752" t="s">
        <v>1</v>
      </c>
      <c r="D43" s="114" t="s">
        <v>488</v>
      </c>
      <c r="E43" s="799"/>
      <c r="F43" s="800"/>
      <c r="G43" s="757">
        <v>2</v>
      </c>
      <c r="H43" s="755"/>
      <c r="I43" s="801" t="s">
        <v>90</v>
      </c>
      <c r="K43" s="136">
        <f t="shared" si="1"/>
        <v>0</v>
      </c>
      <c r="L43" s="136">
        <f t="shared" si="1"/>
        <v>0</v>
      </c>
      <c r="M43" s="136">
        <f t="shared" si="1"/>
        <v>2</v>
      </c>
      <c r="N43" s="136">
        <f t="shared" si="1"/>
        <v>0</v>
      </c>
    </row>
    <row r="44" spans="1:15" x14ac:dyDescent="0.2">
      <c r="K44" s="136">
        <f t="shared" si="1"/>
        <v>0</v>
      </c>
      <c r="L44" s="136">
        <f t="shared" si="1"/>
        <v>0</v>
      </c>
      <c r="M44" s="136">
        <f t="shared" si="1"/>
        <v>0</v>
      </c>
      <c r="N44" s="136">
        <f t="shared" si="1"/>
        <v>0</v>
      </c>
    </row>
    <row r="45" spans="1:15" x14ac:dyDescent="0.2">
      <c r="D45" s="286"/>
      <c r="E45" s="287"/>
      <c r="F45" s="288"/>
      <c r="G45" s="287"/>
      <c r="H45" s="288"/>
      <c r="I45" s="802"/>
    </row>
    <row r="46" spans="1:15" x14ac:dyDescent="0.2">
      <c r="D46" s="122" t="s">
        <v>141</v>
      </c>
      <c r="E46" s="16" t="s">
        <v>113</v>
      </c>
      <c r="F46" s="121"/>
      <c r="G46" s="16" t="s">
        <v>114</v>
      </c>
    </row>
    <row r="47" spans="1:15" x14ac:dyDescent="0.2">
      <c r="D47" s="803" t="s">
        <v>22</v>
      </c>
      <c r="E47" s="16"/>
      <c r="F47" s="121"/>
      <c r="G47" s="16"/>
      <c r="H47" s="121"/>
    </row>
    <row r="48" spans="1:15" x14ac:dyDescent="0.2">
      <c r="D48" s="804" t="s">
        <v>88</v>
      </c>
      <c r="E48" s="16">
        <f ca="1">SUMIF($I$11:$N$43,$D48,K$11:K$43)</f>
        <v>6</v>
      </c>
      <c r="F48" s="121"/>
      <c r="G48" s="16">
        <f ca="1">SUMIF($I$11:$N$43,$D48,M$11:M$43)</f>
        <v>2</v>
      </c>
      <c r="H48" s="121"/>
    </row>
    <row r="49" spans="4:8" x14ac:dyDescent="0.2">
      <c r="D49" s="805" t="s">
        <v>89</v>
      </c>
      <c r="E49" s="16">
        <f ca="1">SUMIF($I$11:$N$43,$D49,K$11:K$43)</f>
        <v>16</v>
      </c>
      <c r="F49" s="121"/>
      <c r="G49" s="16">
        <f ca="1">SUMIF($I$11:$N$43,$D49,M$11:M$43)</f>
        <v>22</v>
      </c>
      <c r="H49" s="121"/>
    </row>
    <row r="50" spans="4:8" ht="13.5" thickBot="1" x14ac:dyDescent="0.25">
      <c r="D50" s="806" t="s">
        <v>90</v>
      </c>
      <c r="E50" s="16">
        <f ca="1">SUMIF($I$11:$N$43,$D50,K$11:K$43)</f>
        <v>12</v>
      </c>
      <c r="F50" s="121"/>
      <c r="G50" s="16">
        <f ca="1">SUMIF($I$11:$N$43,$D50,M$11:M$43)</f>
        <v>12</v>
      </c>
    </row>
    <row r="51" spans="4:8" x14ac:dyDescent="0.2">
      <c r="D51" s="139"/>
      <c r="E51" s="122">
        <f ca="1">SUM(E48:E50)</f>
        <v>34</v>
      </c>
      <c r="F51" s="138"/>
      <c r="G51" s="122">
        <f ca="1">SUM(G48:G50)</f>
        <v>36</v>
      </c>
    </row>
  </sheetData>
  <sheetProtection formatCells="0" autoFilter="0"/>
  <autoFilter ref="A9:I44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D47 D49">
      <formula1>$I$11:$I$42</formula1>
    </dataValidation>
  </dataValidations>
  <pageMargins left="0.74803149606299213" right="0.74803149606299213" top="0.54" bottom="0.38" header="0" footer="0"/>
  <pageSetup paperSize="14" scale="5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indexed="13"/>
    <pageSetUpPr fitToPage="1"/>
  </sheetPr>
  <dimension ref="A1:O32"/>
  <sheetViews>
    <sheetView zoomScale="85" zoomScaleNormal="85" workbookViewId="0">
      <selection activeCell="I27" sqref="I27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17.7109375" style="91" customWidth="1"/>
    <col min="4" max="4" width="31.140625" style="91" customWidth="1"/>
    <col min="5" max="8" width="7.140625" style="91" customWidth="1"/>
    <col min="9" max="9" width="33.140625" style="91" customWidth="1"/>
    <col min="10" max="10" width="13.42578125" style="94" customWidth="1"/>
    <col min="11" max="11" width="3.140625" style="91" customWidth="1"/>
    <col min="12" max="16384" width="11.42578125" style="91"/>
  </cols>
  <sheetData>
    <row r="1" spans="1:15" x14ac:dyDescent="0.2">
      <c r="A1" s="91" t="s">
        <v>30</v>
      </c>
    </row>
    <row r="2" spans="1:15" x14ac:dyDescent="0.2">
      <c r="A2" s="91" t="s">
        <v>31</v>
      </c>
    </row>
    <row r="3" spans="1:15" x14ac:dyDescent="0.2">
      <c r="A3" s="91" t="s">
        <v>32</v>
      </c>
    </row>
    <row r="4" spans="1:15" ht="13.5" thickBot="1" x14ac:dyDescent="0.25"/>
    <row r="5" spans="1:15" ht="18.75" customHeight="1" x14ac:dyDescent="0.2">
      <c r="A5" s="1244" t="s">
        <v>33</v>
      </c>
      <c r="B5" s="1245"/>
      <c r="C5" s="1245"/>
      <c r="D5" s="1245"/>
      <c r="E5" s="1245"/>
      <c r="F5" s="1245"/>
      <c r="G5" s="1245"/>
      <c r="H5" s="1245"/>
      <c r="I5" s="1246"/>
    </row>
    <row r="6" spans="1:15" ht="13.5" thickBot="1" x14ac:dyDescent="0.25">
      <c r="A6" s="1257" t="s">
        <v>420</v>
      </c>
      <c r="B6" s="1251"/>
      <c r="C6" s="1248"/>
      <c r="D6" s="1251"/>
      <c r="E6" s="1251"/>
      <c r="F6" s="1251"/>
      <c r="G6" s="1251"/>
      <c r="H6" s="1251"/>
      <c r="I6" s="1258"/>
    </row>
    <row r="7" spans="1:15" s="120" customFormat="1" ht="13.5" thickBot="1" x14ac:dyDescent="0.25">
      <c r="A7" s="333" t="s">
        <v>34</v>
      </c>
      <c r="B7" s="334"/>
      <c r="C7" s="334"/>
      <c r="D7" s="1250" t="s">
        <v>590</v>
      </c>
      <c r="E7" s="1250"/>
      <c r="F7" s="1250"/>
      <c r="G7" s="1250"/>
      <c r="H7" s="1250"/>
      <c r="I7" s="335"/>
      <c r="J7" s="125"/>
    </row>
    <row r="8" spans="1:15" s="109" customFormat="1" ht="13.5" thickBot="1" x14ac:dyDescent="0.25">
      <c r="A8" s="958"/>
      <c r="B8" s="957"/>
      <c r="C8" s="957"/>
      <c r="D8" s="1251" t="s">
        <v>35</v>
      </c>
      <c r="E8" s="1251"/>
      <c r="F8" s="1251"/>
      <c r="G8" s="1251"/>
      <c r="H8" s="1251"/>
      <c r="I8" s="959"/>
    </row>
    <row r="9" spans="1:15" s="109" customFormat="1" ht="20.25" customHeight="1" x14ac:dyDescent="0.2">
      <c r="A9" s="1252" t="s">
        <v>3</v>
      </c>
      <c r="B9" s="1254"/>
      <c r="C9" s="1254" t="s">
        <v>0</v>
      </c>
      <c r="D9" s="1254" t="s">
        <v>36</v>
      </c>
      <c r="E9" s="1256" t="s">
        <v>37</v>
      </c>
      <c r="F9" s="1256"/>
      <c r="G9" s="1256" t="s">
        <v>38</v>
      </c>
      <c r="H9" s="1256"/>
      <c r="I9" s="1242" t="s">
        <v>39</v>
      </c>
      <c r="J9" s="89"/>
      <c r="K9" s="89"/>
      <c r="L9" s="89"/>
      <c r="M9" s="89"/>
      <c r="N9" s="89"/>
      <c r="O9" s="89"/>
    </row>
    <row r="10" spans="1:15" s="109" customFormat="1" ht="20.25" customHeight="1" x14ac:dyDescent="0.2">
      <c r="A10" s="1262"/>
      <c r="B10" s="1263"/>
      <c r="C10" s="1263"/>
      <c r="D10" s="1263"/>
      <c r="E10" s="348" t="s">
        <v>40</v>
      </c>
      <c r="F10" s="348" t="s">
        <v>45</v>
      </c>
      <c r="G10" s="348" t="s">
        <v>41</v>
      </c>
      <c r="H10" s="348" t="s">
        <v>45</v>
      </c>
      <c r="I10" s="1261"/>
      <c r="J10" s="89"/>
      <c r="K10" s="129"/>
      <c r="L10" s="129"/>
      <c r="M10" s="129"/>
      <c r="N10" s="129"/>
      <c r="O10" s="89"/>
    </row>
    <row r="11" spans="1:15" s="121" customFormat="1" ht="19.5" customHeight="1" x14ac:dyDescent="0.2">
      <c r="A11" s="112" t="s">
        <v>591</v>
      </c>
      <c r="B11" s="112" t="s">
        <v>42</v>
      </c>
      <c r="C11" s="1074" t="s">
        <v>1</v>
      </c>
      <c r="D11" s="114" t="s">
        <v>592</v>
      </c>
      <c r="E11" s="1135">
        <v>4</v>
      </c>
      <c r="F11" s="112"/>
      <c r="G11" s="112"/>
      <c r="H11" s="112"/>
      <c r="I11" s="1136" t="s">
        <v>593</v>
      </c>
      <c r="J11" s="822"/>
      <c r="K11" s="136">
        <f>E11</f>
        <v>4</v>
      </c>
      <c r="L11" s="136">
        <f>F11</f>
        <v>0</v>
      </c>
      <c r="M11" s="136">
        <f>G11</f>
        <v>0</v>
      </c>
      <c r="N11" s="136">
        <f>H11</f>
        <v>0</v>
      </c>
      <c r="O11" s="194"/>
    </row>
    <row r="12" spans="1:15" s="121" customFormat="1" ht="19.5" customHeight="1" x14ac:dyDescent="0.2">
      <c r="A12" s="112" t="s">
        <v>591</v>
      </c>
      <c r="B12" s="112" t="s">
        <v>42</v>
      </c>
      <c r="C12" s="1074" t="s">
        <v>1</v>
      </c>
      <c r="D12" s="114" t="s">
        <v>594</v>
      </c>
      <c r="E12" s="112"/>
      <c r="F12" s="112"/>
      <c r="G12" s="1135">
        <v>2</v>
      </c>
      <c r="H12" s="112"/>
      <c r="I12" s="1136" t="s">
        <v>593</v>
      </c>
      <c r="J12" s="822"/>
      <c r="K12" s="136">
        <f t="shared" ref="K12:N23" si="0">E12</f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94"/>
    </row>
    <row r="13" spans="1:15" s="121" customFormat="1" ht="19.5" customHeight="1" x14ac:dyDescent="0.2">
      <c r="A13" s="112" t="s">
        <v>591</v>
      </c>
      <c r="B13" s="112" t="s">
        <v>43</v>
      </c>
      <c r="C13" s="1074" t="s">
        <v>1</v>
      </c>
      <c r="D13" s="114" t="s">
        <v>592</v>
      </c>
      <c r="E13" s="1135">
        <v>4</v>
      </c>
      <c r="F13" s="112"/>
      <c r="G13" s="112"/>
      <c r="H13" s="112"/>
      <c r="I13" s="1136" t="s">
        <v>593</v>
      </c>
      <c r="J13" s="822"/>
      <c r="K13" s="136">
        <f t="shared" si="0"/>
        <v>4</v>
      </c>
      <c r="L13" s="136">
        <f t="shared" si="0"/>
        <v>0</v>
      </c>
      <c r="M13" s="136">
        <f t="shared" si="0"/>
        <v>0</v>
      </c>
      <c r="N13" s="136">
        <f t="shared" si="0"/>
        <v>0</v>
      </c>
      <c r="O13" s="194"/>
    </row>
    <row r="14" spans="1:15" s="121" customFormat="1" ht="19.5" customHeight="1" x14ac:dyDescent="0.2">
      <c r="A14" s="112" t="s">
        <v>591</v>
      </c>
      <c r="B14" s="112" t="s">
        <v>43</v>
      </c>
      <c r="C14" s="1074" t="s">
        <v>1</v>
      </c>
      <c r="D14" s="114" t="s">
        <v>594</v>
      </c>
      <c r="E14" s="112"/>
      <c r="F14" s="112"/>
      <c r="G14" s="1135">
        <v>2</v>
      </c>
      <c r="H14" s="112"/>
      <c r="I14" s="1136" t="s">
        <v>593</v>
      </c>
      <c r="J14" s="822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94"/>
    </row>
    <row r="15" spans="1:15" s="121" customFormat="1" ht="19.5" customHeight="1" x14ac:dyDescent="0.2">
      <c r="A15" s="112" t="s">
        <v>591</v>
      </c>
      <c r="B15" s="112" t="s">
        <v>44</v>
      </c>
      <c r="C15" s="1074" t="s">
        <v>1</v>
      </c>
      <c r="D15" s="114" t="s">
        <v>592</v>
      </c>
      <c r="E15" s="1135">
        <v>4</v>
      </c>
      <c r="F15" s="112"/>
      <c r="G15" s="112"/>
      <c r="H15" s="112"/>
      <c r="I15" s="1136" t="s">
        <v>595</v>
      </c>
      <c r="J15" s="822"/>
      <c r="K15" s="136">
        <f t="shared" si="0"/>
        <v>4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94"/>
    </row>
    <row r="16" spans="1:15" s="121" customFormat="1" ht="19.5" customHeight="1" x14ac:dyDescent="0.2">
      <c r="A16" s="112" t="s">
        <v>591</v>
      </c>
      <c r="B16" s="112" t="s">
        <v>44</v>
      </c>
      <c r="C16" s="1074" t="s">
        <v>1</v>
      </c>
      <c r="D16" s="114" t="s">
        <v>594</v>
      </c>
      <c r="E16" s="112"/>
      <c r="F16" s="112"/>
      <c r="G16" s="1135">
        <v>2</v>
      </c>
      <c r="H16" s="112"/>
      <c r="I16" s="1136" t="s">
        <v>595</v>
      </c>
      <c r="J16" s="822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94"/>
    </row>
    <row r="17" spans="1:15" s="121" customFormat="1" ht="19.5" customHeight="1" x14ac:dyDescent="0.2">
      <c r="A17" s="112" t="s">
        <v>14</v>
      </c>
      <c r="B17" s="112"/>
      <c r="C17" s="1074" t="s">
        <v>1</v>
      </c>
      <c r="D17" s="114" t="s">
        <v>596</v>
      </c>
      <c r="E17" s="1135">
        <v>2</v>
      </c>
      <c r="F17" s="112"/>
      <c r="G17" s="112"/>
      <c r="H17" s="112"/>
      <c r="I17" s="1136" t="s">
        <v>595</v>
      </c>
      <c r="J17" s="822"/>
      <c r="K17" s="136">
        <f t="shared" si="0"/>
        <v>2</v>
      </c>
      <c r="L17" s="136">
        <f t="shared" si="0"/>
        <v>0</v>
      </c>
      <c r="M17" s="136">
        <f t="shared" si="0"/>
        <v>0</v>
      </c>
      <c r="N17" s="136">
        <f t="shared" si="0"/>
        <v>0</v>
      </c>
      <c r="O17" s="194"/>
    </row>
    <row r="18" spans="1:15" s="121" customFormat="1" ht="19.5" customHeight="1" x14ac:dyDescent="0.2">
      <c r="A18" s="112" t="s">
        <v>14</v>
      </c>
      <c r="B18" s="112"/>
      <c r="C18" s="1074" t="s">
        <v>1</v>
      </c>
      <c r="D18" s="114" t="s">
        <v>597</v>
      </c>
      <c r="E18" s="112"/>
      <c r="F18" s="112"/>
      <c r="G18" s="1135">
        <v>4</v>
      </c>
      <c r="H18" s="112"/>
      <c r="I18" s="1136" t="s">
        <v>595</v>
      </c>
      <c r="J18" s="1137"/>
      <c r="K18" s="136">
        <f t="shared" si="0"/>
        <v>0</v>
      </c>
      <c r="L18" s="136">
        <f t="shared" si="0"/>
        <v>0</v>
      </c>
      <c r="M18" s="136">
        <f t="shared" si="0"/>
        <v>4</v>
      </c>
      <c r="N18" s="136">
        <f t="shared" si="0"/>
        <v>0</v>
      </c>
      <c r="O18" s="194"/>
    </row>
    <row r="19" spans="1:15" s="121" customFormat="1" ht="21.75" customHeight="1" x14ac:dyDescent="0.2">
      <c r="A19" s="115" t="s">
        <v>12</v>
      </c>
      <c r="B19" s="115"/>
      <c r="C19" s="837" t="s">
        <v>1</v>
      </c>
      <c r="D19" s="116" t="s">
        <v>592</v>
      </c>
      <c r="E19" s="1135">
        <v>2</v>
      </c>
      <c r="F19" s="112"/>
      <c r="G19" s="119"/>
      <c r="H19" s="303"/>
      <c r="I19" s="1136" t="s">
        <v>593</v>
      </c>
      <c r="J19" s="1138"/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194"/>
    </row>
    <row r="20" spans="1:15" s="121" customFormat="1" ht="19.5" customHeight="1" x14ac:dyDescent="0.2">
      <c r="A20" s="112" t="s">
        <v>12</v>
      </c>
      <c r="B20" s="112"/>
      <c r="C20" s="1074" t="s">
        <v>1</v>
      </c>
      <c r="D20" s="114" t="s">
        <v>594</v>
      </c>
      <c r="E20" s="112"/>
      <c r="F20" s="112"/>
      <c r="G20" s="1135">
        <v>4</v>
      </c>
      <c r="H20" s="303"/>
      <c r="I20" s="1136" t="s">
        <v>593</v>
      </c>
      <c r="J20" s="1137"/>
      <c r="K20" s="136">
        <f t="shared" si="0"/>
        <v>0</v>
      </c>
      <c r="L20" s="136">
        <f t="shared" si="0"/>
        <v>0</v>
      </c>
      <c r="M20" s="136">
        <f t="shared" si="0"/>
        <v>4</v>
      </c>
      <c r="N20" s="136">
        <f t="shared" si="0"/>
        <v>0</v>
      </c>
      <c r="O20" s="194"/>
    </row>
    <row r="21" spans="1:15" s="121" customFormat="1" ht="19.5" customHeight="1" x14ac:dyDescent="0.2">
      <c r="A21" s="115" t="s">
        <v>18</v>
      </c>
      <c r="B21" s="115"/>
      <c r="C21" s="837" t="s">
        <v>1</v>
      </c>
      <c r="D21" s="116" t="s">
        <v>592</v>
      </c>
      <c r="E21" s="1135">
        <v>4</v>
      </c>
      <c r="F21" s="112"/>
      <c r="G21" s="112"/>
      <c r="H21" s="115"/>
      <c r="I21" s="1136" t="s">
        <v>593</v>
      </c>
      <c r="J21" s="1137"/>
      <c r="K21" s="136">
        <f t="shared" si="0"/>
        <v>4</v>
      </c>
      <c r="L21" s="136">
        <f t="shared" si="0"/>
        <v>0</v>
      </c>
      <c r="M21" s="136">
        <f t="shared" si="0"/>
        <v>0</v>
      </c>
      <c r="N21" s="136">
        <f t="shared" si="0"/>
        <v>0</v>
      </c>
      <c r="O21" s="194"/>
    </row>
    <row r="22" spans="1:15" s="121" customFormat="1" ht="19.5" customHeight="1" x14ac:dyDescent="0.2">
      <c r="A22" s="112" t="s">
        <v>18</v>
      </c>
      <c r="B22" s="112"/>
      <c r="C22" s="1074" t="s">
        <v>1</v>
      </c>
      <c r="D22" s="114" t="s">
        <v>594</v>
      </c>
      <c r="E22" s="112"/>
      <c r="F22" s="112"/>
      <c r="G22" s="1135">
        <v>2</v>
      </c>
      <c r="H22" s="112"/>
      <c r="I22" s="1136" t="s">
        <v>593</v>
      </c>
      <c r="J22" s="1139"/>
      <c r="K22" s="136">
        <f t="shared" si="0"/>
        <v>0</v>
      </c>
      <c r="L22" s="136">
        <f t="shared" si="0"/>
        <v>0</v>
      </c>
      <c r="M22" s="136">
        <f t="shared" si="0"/>
        <v>2</v>
      </c>
      <c r="N22" s="136">
        <f t="shared" si="0"/>
        <v>0</v>
      </c>
      <c r="O22" s="194"/>
    </row>
    <row r="23" spans="1:15" s="121" customFormat="1" ht="19.5" customHeight="1" x14ac:dyDescent="0.2">
      <c r="A23" s="112" t="s">
        <v>505</v>
      </c>
      <c r="B23" s="112"/>
      <c r="C23" s="1071" t="s">
        <v>1</v>
      </c>
      <c r="D23" s="209" t="s">
        <v>594</v>
      </c>
      <c r="E23" s="1135">
        <v>2</v>
      </c>
      <c r="F23" s="119"/>
      <c r="G23" s="114"/>
      <c r="H23" s="1140"/>
      <c r="I23" s="1136" t="s">
        <v>593</v>
      </c>
      <c r="J23" s="1141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194"/>
    </row>
    <row r="24" spans="1:15" x14ac:dyDescent="0.2">
      <c r="J24" s="202"/>
      <c r="K24" s="193"/>
      <c r="L24" s="193"/>
      <c r="M24" s="193"/>
      <c r="N24" s="193"/>
      <c r="O24" s="193"/>
    </row>
    <row r="25" spans="1:15" x14ac:dyDescent="0.2">
      <c r="I25" s="685"/>
      <c r="J25" s="504"/>
      <c r="K25"/>
      <c r="L25"/>
      <c r="M25"/>
      <c r="N25"/>
      <c r="O25"/>
    </row>
    <row r="26" spans="1:15" ht="15" x14ac:dyDescent="0.2">
      <c r="D26" s="122" t="s">
        <v>141</v>
      </c>
      <c r="E26" s="16" t="s">
        <v>190</v>
      </c>
      <c r="G26" s="16" t="s">
        <v>189</v>
      </c>
      <c r="H26" s="1142"/>
      <c r="I26" s="1143"/>
      <c r="J26" s="504"/>
      <c r="K26"/>
      <c r="L26"/>
      <c r="M26"/>
      <c r="N26"/>
      <c r="O26"/>
    </row>
    <row r="27" spans="1:15" ht="30" customHeight="1" x14ac:dyDescent="0.2">
      <c r="D27" s="1136" t="s">
        <v>593</v>
      </c>
      <c r="E27" s="16">
        <f ca="1">SUMIF($I$11:$N$23,$D27,K$11:K$22)</f>
        <v>16</v>
      </c>
      <c r="G27" s="16">
        <f ca="1">SUMIF($I$11:$N$22,$D27,M$11:M$22)</f>
        <v>10</v>
      </c>
      <c r="I27" s="685"/>
      <c r="J27" s="91"/>
      <c r="M27"/>
      <c r="N27"/>
      <c r="O27"/>
    </row>
    <row r="28" spans="1:15" ht="15.75" customHeight="1" x14ac:dyDescent="0.2">
      <c r="D28" s="1136" t="s">
        <v>595</v>
      </c>
      <c r="E28" s="16">
        <f ca="1">SUMIF($I$11:$N$23,$D28,K$11:K$22)</f>
        <v>6</v>
      </c>
      <c r="G28" s="16">
        <f ca="1">SUMIF($I$11:$N$22,$D28,M$11:M$22)</f>
        <v>6</v>
      </c>
      <c r="H28" s="110"/>
      <c r="J28" s="91"/>
      <c r="M28"/>
      <c r="N28"/>
      <c r="O28"/>
    </row>
    <row r="29" spans="1:15" ht="16.5" customHeight="1" x14ac:dyDescent="0.2">
      <c r="E29" s="16">
        <f ca="1">SUM(E27:E28)</f>
        <v>22</v>
      </c>
      <c r="F29" s="3"/>
      <c r="G29" s="16">
        <f ca="1">SUM(G27:G28)</f>
        <v>16</v>
      </c>
      <c r="J29" s="91"/>
      <c r="M29">
        <f ca="1">SUM(E29:L29)</f>
        <v>38</v>
      </c>
      <c r="N29"/>
      <c r="O29"/>
    </row>
    <row r="30" spans="1:15" ht="15.75" customHeight="1" x14ac:dyDescent="0.2">
      <c r="J30" s="91"/>
      <c r="M30"/>
      <c r="N30"/>
      <c r="O30"/>
    </row>
    <row r="31" spans="1:15" ht="16.5" customHeight="1" x14ac:dyDescent="0.2">
      <c r="J31" s="504"/>
      <c r="K31"/>
      <c r="L31" s="832"/>
      <c r="M31"/>
      <c r="N31"/>
      <c r="O31"/>
    </row>
    <row r="32" spans="1:15" x14ac:dyDescent="0.2">
      <c r="J32" s="504"/>
      <c r="K32"/>
      <c r="L32"/>
      <c r="M32"/>
      <c r="N32"/>
      <c r="O32"/>
    </row>
  </sheetData>
  <sheetProtection formatCells="0" autoFilter="0"/>
  <autoFilter ref="A9:I23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pageMargins left="0.75" right="0.75" top="1" bottom="1" header="0" footer="0"/>
  <pageSetup scale="65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indexed="13"/>
    <pageSetUpPr fitToPage="1"/>
  </sheetPr>
  <dimension ref="A1:O34"/>
  <sheetViews>
    <sheetView workbookViewId="0">
      <selection activeCell="M13" sqref="M13:M14"/>
    </sheetView>
  </sheetViews>
  <sheetFormatPr baseColWidth="10" defaultRowHeight="12.75" x14ac:dyDescent="0.2"/>
  <cols>
    <col min="2" max="2" width="5.42578125" customWidth="1"/>
    <col min="3" max="3" width="22.28515625" customWidth="1"/>
    <col min="4" max="4" width="34.140625" customWidth="1"/>
    <col min="5" max="5" width="7.42578125" customWidth="1"/>
    <col min="6" max="8" width="7.140625" customWidth="1"/>
    <col min="9" max="9" width="30.42578125" customWidth="1"/>
    <col min="10" max="10" width="11.42578125" customWidth="1"/>
    <col min="11" max="11" width="5.7109375" customWidth="1"/>
  </cols>
  <sheetData>
    <row r="1" spans="1:15" x14ac:dyDescent="0.2">
      <c r="A1" t="s">
        <v>30</v>
      </c>
    </row>
    <row r="2" spans="1:15" x14ac:dyDescent="0.2">
      <c r="A2" t="s">
        <v>31</v>
      </c>
    </row>
    <row r="3" spans="1:15" x14ac:dyDescent="0.2">
      <c r="A3" t="s">
        <v>32</v>
      </c>
    </row>
    <row r="4" spans="1:15" ht="13.5" thickBot="1" x14ac:dyDescent="0.25"/>
    <row r="5" spans="1:15" ht="18.75" customHeight="1" x14ac:dyDescent="0.2">
      <c r="A5" s="1300" t="s">
        <v>33</v>
      </c>
      <c r="B5" s="1301"/>
      <c r="C5" s="1301"/>
      <c r="D5" s="1301"/>
      <c r="E5" s="1301"/>
      <c r="F5" s="1301"/>
      <c r="G5" s="1301"/>
      <c r="H5" s="1301"/>
      <c r="I5" s="1302"/>
      <c r="K5" s="807"/>
    </row>
    <row r="6" spans="1:15" ht="13.5" thickBot="1" x14ac:dyDescent="0.25">
      <c r="A6" s="1272" t="s">
        <v>420</v>
      </c>
      <c r="B6" s="1273"/>
      <c r="C6" s="1274"/>
      <c r="D6" s="1273"/>
      <c r="E6" s="1273"/>
      <c r="F6" s="1273"/>
      <c r="G6" s="1273"/>
      <c r="H6" s="1273"/>
      <c r="I6" s="1275"/>
      <c r="K6" s="807"/>
    </row>
    <row r="7" spans="1:15" s="3" customFormat="1" ht="13.5" thickBot="1" x14ac:dyDescent="0.25">
      <c r="A7" s="808" t="s">
        <v>34</v>
      </c>
      <c r="B7" s="809"/>
      <c r="C7" s="809"/>
      <c r="D7" s="1303" t="s">
        <v>479</v>
      </c>
      <c r="E7" s="1303"/>
      <c r="F7" s="1303"/>
      <c r="G7" s="1303"/>
      <c r="H7" s="1303"/>
      <c r="I7" s="810"/>
      <c r="J7" s="194"/>
      <c r="K7" s="811"/>
      <c r="L7" s="194"/>
      <c r="M7" s="194"/>
      <c r="N7" s="194"/>
      <c r="O7" s="194"/>
    </row>
    <row r="8" spans="1:15" s="1" customFormat="1" ht="13.5" thickBot="1" x14ac:dyDescent="0.25">
      <c r="A8" s="812"/>
      <c r="B8" s="813"/>
      <c r="C8" s="813"/>
      <c r="D8" s="1304" t="s">
        <v>35</v>
      </c>
      <c r="E8" s="1304"/>
      <c r="F8" s="1304"/>
      <c r="G8" s="1304"/>
      <c r="H8" s="1304"/>
      <c r="I8" s="814"/>
      <c r="J8" s="89"/>
      <c r="K8" s="811"/>
      <c r="L8" s="89"/>
      <c r="M8" s="89"/>
      <c r="N8" s="89"/>
      <c r="O8" s="89"/>
    </row>
    <row r="9" spans="1:15" s="1" customFormat="1" ht="20.25" customHeight="1" x14ac:dyDescent="0.2">
      <c r="A9" s="1305" t="s">
        <v>3</v>
      </c>
      <c r="B9" s="1307"/>
      <c r="C9" s="1307" t="s">
        <v>0</v>
      </c>
      <c r="D9" s="1307" t="s">
        <v>36</v>
      </c>
      <c r="E9" s="1308" t="s">
        <v>37</v>
      </c>
      <c r="F9" s="1308"/>
      <c r="G9" s="1308" t="s">
        <v>38</v>
      </c>
      <c r="H9" s="1308"/>
      <c r="I9" s="1298" t="s">
        <v>490</v>
      </c>
      <c r="J9" s="815"/>
      <c r="K9" s="128"/>
      <c r="L9" s="89"/>
      <c r="M9" s="89"/>
      <c r="N9" s="89"/>
      <c r="O9" s="89"/>
    </row>
    <row r="10" spans="1:15" s="1" customFormat="1" ht="21" customHeight="1" x14ac:dyDescent="0.2">
      <c r="A10" s="1306"/>
      <c r="B10" s="1299"/>
      <c r="C10" s="1299"/>
      <c r="D10" s="1299"/>
      <c r="E10" s="816" t="s">
        <v>40</v>
      </c>
      <c r="F10" s="816" t="s">
        <v>45</v>
      </c>
      <c r="G10" s="816" t="s">
        <v>41</v>
      </c>
      <c r="H10" s="816" t="s">
        <v>45</v>
      </c>
      <c r="I10" s="1299"/>
      <c r="J10" s="815"/>
      <c r="K10" s="750"/>
      <c r="L10" s="129"/>
      <c r="M10" s="129"/>
      <c r="N10" s="129"/>
      <c r="O10" s="129"/>
    </row>
    <row r="11" spans="1:15" s="3" customFormat="1" ht="15" x14ac:dyDescent="0.2">
      <c r="A11" s="112" t="s">
        <v>62</v>
      </c>
      <c r="B11" s="112" t="s">
        <v>42</v>
      </c>
      <c r="C11" s="817" t="s">
        <v>479</v>
      </c>
      <c r="D11" s="817" t="s">
        <v>491</v>
      </c>
      <c r="E11" s="113"/>
      <c r="F11" s="113"/>
      <c r="G11" s="113">
        <v>4</v>
      </c>
      <c r="H11" s="112"/>
      <c r="I11" s="114" t="s">
        <v>306</v>
      </c>
      <c r="J11" s="194"/>
      <c r="K11" s="818">
        <f>E11</f>
        <v>0</v>
      </c>
      <c r="L11" s="818">
        <f t="shared" ref="L11:N26" si="0">F11</f>
        <v>0</v>
      </c>
      <c r="M11" s="818">
        <f t="shared" si="0"/>
        <v>4</v>
      </c>
      <c r="N11" s="818">
        <f t="shared" si="0"/>
        <v>0</v>
      </c>
      <c r="O11" s="142"/>
    </row>
    <row r="12" spans="1:15" s="3" customFormat="1" ht="15" x14ac:dyDescent="0.2">
      <c r="A12" s="112" t="s">
        <v>62</v>
      </c>
      <c r="B12" s="112" t="s">
        <v>43</v>
      </c>
      <c r="C12" s="817" t="s">
        <v>479</v>
      </c>
      <c r="D12" s="817" t="s">
        <v>491</v>
      </c>
      <c r="E12" s="113"/>
      <c r="F12" s="113"/>
      <c r="G12" s="113">
        <v>4</v>
      </c>
      <c r="H12" s="112"/>
      <c r="I12" s="114" t="s">
        <v>306</v>
      </c>
      <c r="J12" s="194"/>
      <c r="K12" s="818">
        <f t="shared" ref="K12:K26" si="1">E12</f>
        <v>0</v>
      </c>
      <c r="L12" s="818">
        <f t="shared" si="0"/>
        <v>0</v>
      </c>
      <c r="M12" s="818">
        <f t="shared" si="0"/>
        <v>4</v>
      </c>
      <c r="N12" s="818">
        <f t="shared" si="0"/>
        <v>0</v>
      </c>
      <c r="O12" s="142"/>
    </row>
    <row r="13" spans="1:15" s="3" customFormat="1" ht="15" x14ac:dyDescent="0.2">
      <c r="A13" s="112" t="s">
        <v>62</v>
      </c>
      <c r="B13" s="112" t="s">
        <v>44</v>
      </c>
      <c r="C13" s="817" t="s">
        <v>479</v>
      </c>
      <c r="D13" s="817" t="s">
        <v>491</v>
      </c>
      <c r="E13" s="113"/>
      <c r="F13" s="113"/>
      <c r="G13" s="113">
        <v>4</v>
      </c>
      <c r="H13" s="112"/>
      <c r="I13" s="114" t="s">
        <v>194</v>
      </c>
      <c r="J13" s="194"/>
      <c r="K13" s="818">
        <f t="shared" si="1"/>
        <v>0</v>
      </c>
      <c r="L13" s="818">
        <f t="shared" si="0"/>
        <v>0</v>
      </c>
      <c r="M13" s="818">
        <f t="shared" si="0"/>
        <v>4</v>
      </c>
      <c r="N13" s="818">
        <f t="shared" si="0"/>
        <v>0</v>
      </c>
      <c r="O13" s="142"/>
    </row>
    <row r="14" spans="1:15" s="3" customFormat="1" ht="15" x14ac:dyDescent="0.2">
      <c r="A14" s="119" t="s">
        <v>16</v>
      </c>
      <c r="B14" s="119" t="s">
        <v>484</v>
      </c>
      <c r="C14" s="817" t="s">
        <v>479</v>
      </c>
      <c r="D14" s="819" t="s">
        <v>491</v>
      </c>
      <c r="E14" s="217"/>
      <c r="F14" s="217"/>
      <c r="G14" s="820">
        <v>4</v>
      </c>
      <c r="H14" s="112"/>
      <c r="I14" s="114" t="s">
        <v>334</v>
      </c>
      <c r="J14" s="194"/>
      <c r="K14" s="818">
        <f t="shared" si="1"/>
        <v>0</v>
      </c>
      <c r="L14" s="818">
        <f t="shared" si="0"/>
        <v>0</v>
      </c>
      <c r="M14" s="818">
        <f t="shared" si="0"/>
        <v>4</v>
      </c>
      <c r="N14" s="818">
        <f t="shared" si="0"/>
        <v>0</v>
      </c>
      <c r="O14" s="142"/>
    </row>
    <row r="15" spans="1:15" s="3" customFormat="1" ht="15" x14ac:dyDescent="0.2">
      <c r="A15" s="119" t="s">
        <v>13</v>
      </c>
      <c r="B15" s="119" t="s">
        <v>258</v>
      </c>
      <c r="C15" s="817" t="s">
        <v>479</v>
      </c>
      <c r="D15" s="819" t="s">
        <v>491</v>
      </c>
      <c r="E15" s="217">
        <v>4</v>
      </c>
      <c r="F15" s="217"/>
      <c r="G15" s="820"/>
      <c r="H15" s="112"/>
      <c r="I15" s="114" t="s">
        <v>334</v>
      </c>
      <c r="J15" s="194"/>
      <c r="K15" s="818">
        <f t="shared" si="1"/>
        <v>4</v>
      </c>
      <c r="L15" s="818">
        <f t="shared" si="0"/>
        <v>0</v>
      </c>
      <c r="M15" s="818">
        <f t="shared" si="0"/>
        <v>0</v>
      </c>
      <c r="N15" s="818">
        <f t="shared" si="0"/>
        <v>0</v>
      </c>
      <c r="O15" s="142"/>
    </row>
    <row r="16" spans="1:15" ht="15" x14ac:dyDescent="0.2">
      <c r="A16" s="119" t="s">
        <v>20</v>
      </c>
      <c r="B16" s="119" t="s">
        <v>200</v>
      </c>
      <c r="C16" s="817" t="s">
        <v>479</v>
      </c>
      <c r="D16" s="819" t="s">
        <v>492</v>
      </c>
      <c r="E16" s="113">
        <v>4</v>
      </c>
      <c r="F16" s="113"/>
      <c r="G16" s="113"/>
      <c r="H16" s="112"/>
      <c r="I16" s="114" t="s">
        <v>306</v>
      </c>
      <c r="J16" s="821"/>
      <c r="K16" s="818">
        <f t="shared" si="1"/>
        <v>4</v>
      </c>
      <c r="L16" s="818">
        <f t="shared" si="0"/>
        <v>0</v>
      </c>
      <c r="M16" s="818">
        <f t="shared" si="0"/>
        <v>0</v>
      </c>
      <c r="N16" s="818">
        <f t="shared" si="0"/>
        <v>0</v>
      </c>
      <c r="O16" s="143"/>
    </row>
    <row r="17" spans="1:15" ht="15" x14ac:dyDescent="0.2">
      <c r="A17" s="119" t="s">
        <v>493</v>
      </c>
      <c r="B17" s="119" t="s">
        <v>258</v>
      </c>
      <c r="C17" s="817" t="s">
        <v>479</v>
      </c>
      <c r="D17" s="819" t="s">
        <v>491</v>
      </c>
      <c r="E17" s="217">
        <v>2</v>
      </c>
      <c r="F17" s="217"/>
      <c r="G17" s="820"/>
      <c r="H17" s="112"/>
      <c r="I17" s="114" t="s">
        <v>306</v>
      </c>
      <c r="J17" s="822"/>
      <c r="K17" s="818">
        <f t="shared" si="1"/>
        <v>2</v>
      </c>
      <c r="L17" s="818">
        <f t="shared" si="0"/>
        <v>0</v>
      </c>
      <c r="M17" s="818">
        <f t="shared" si="0"/>
        <v>0</v>
      </c>
      <c r="N17" s="818">
        <f t="shared" si="0"/>
        <v>0</v>
      </c>
      <c r="O17" s="143"/>
    </row>
    <row r="18" spans="1:15" ht="15" x14ac:dyDescent="0.2">
      <c r="A18" s="119" t="s">
        <v>493</v>
      </c>
      <c r="B18" s="119" t="s">
        <v>258</v>
      </c>
      <c r="C18" s="817" t="s">
        <v>479</v>
      </c>
      <c r="D18" s="819" t="s">
        <v>491</v>
      </c>
      <c r="E18" s="217"/>
      <c r="F18" s="217"/>
      <c r="G18" s="823">
        <v>2</v>
      </c>
      <c r="H18" s="112"/>
      <c r="I18" s="114" t="s">
        <v>306</v>
      </c>
      <c r="J18" s="821"/>
      <c r="K18" s="818">
        <f t="shared" si="1"/>
        <v>0</v>
      </c>
      <c r="L18" s="818">
        <f t="shared" si="0"/>
        <v>0</v>
      </c>
      <c r="M18" s="818">
        <f t="shared" si="0"/>
        <v>2</v>
      </c>
      <c r="N18" s="818">
        <f t="shared" si="0"/>
        <v>0</v>
      </c>
      <c r="O18" s="143"/>
    </row>
    <row r="19" spans="1:15" ht="15" x14ac:dyDescent="0.2">
      <c r="A19" s="119" t="s">
        <v>62</v>
      </c>
      <c r="B19" s="119" t="s">
        <v>42</v>
      </c>
      <c r="C19" s="817" t="s">
        <v>479</v>
      </c>
      <c r="D19" s="819" t="s">
        <v>494</v>
      </c>
      <c r="E19" s="217"/>
      <c r="F19" s="217"/>
      <c r="G19" s="824">
        <v>2</v>
      </c>
      <c r="H19" s="112"/>
      <c r="I19" s="758" t="s">
        <v>90</v>
      </c>
      <c r="J19" s="822"/>
      <c r="K19" s="818">
        <f t="shared" si="1"/>
        <v>0</v>
      </c>
      <c r="L19" s="818">
        <f t="shared" si="0"/>
        <v>0</v>
      </c>
      <c r="M19" s="818">
        <f t="shared" si="0"/>
        <v>2</v>
      </c>
      <c r="N19" s="818">
        <f t="shared" si="0"/>
        <v>0</v>
      </c>
      <c r="O19" s="143"/>
    </row>
    <row r="20" spans="1:15" ht="15" x14ac:dyDescent="0.2">
      <c r="A20" s="119" t="s">
        <v>62</v>
      </c>
      <c r="B20" s="119" t="s">
        <v>43</v>
      </c>
      <c r="C20" s="817" t="s">
        <v>479</v>
      </c>
      <c r="D20" s="819" t="s">
        <v>494</v>
      </c>
      <c r="E20" s="217"/>
      <c r="F20" s="217"/>
      <c r="G20" s="824">
        <v>2</v>
      </c>
      <c r="H20" s="119"/>
      <c r="I20" s="758" t="s">
        <v>90</v>
      </c>
      <c r="J20" s="194"/>
      <c r="K20" s="818">
        <f t="shared" si="1"/>
        <v>0</v>
      </c>
      <c r="L20" s="818">
        <f t="shared" si="0"/>
        <v>0</v>
      </c>
      <c r="M20" s="818">
        <f t="shared" si="0"/>
        <v>2</v>
      </c>
      <c r="N20" s="818">
        <f t="shared" si="0"/>
        <v>0</v>
      </c>
      <c r="O20" s="143"/>
    </row>
    <row r="21" spans="1:15" ht="15" x14ac:dyDescent="0.2">
      <c r="A21" s="119" t="s">
        <v>62</v>
      </c>
      <c r="B21" s="119" t="s">
        <v>44</v>
      </c>
      <c r="C21" s="817" t="s">
        <v>479</v>
      </c>
      <c r="D21" s="819" t="s">
        <v>494</v>
      </c>
      <c r="E21" s="217"/>
      <c r="F21" s="217"/>
      <c r="G21" s="824">
        <v>2</v>
      </c>
      <c r="H21" s="119"/>
      <c r="I21" s="758" t="s">
        <v>90</v>
      </c>
      <c r="J21" s="194"/>
      <c r="K21" s="818">
        <f t="shared" si="1"/>
        <v>0</v>
      </c>
      <c r="L21" s="818">
        <f t="shared" si="0"/>
        <v>0</v>
      </c>
      <c r="M21" s="818">
        <f t="shared" si="0"/>
        <v>2</v>
      </c>
      <c r="N21" s="818">
        <f t="shared" si="0"/>
        <v>0</v>
      </c>
      <c r="O21" s="143"/>
    </row>
    <row r="22" spans="1:15" ht="15" x14ac:dyDescent="0.2">
      <c r="A22" s="119" t="s">
        <v>13</v>
      </c>
      <c r="B22" s="119" t="s">
        <v>258</v>
      </c>
      <c r="C22" s="817" t="s">
        <v>479</v>
      </c>
      <c r="D22" s="819" t="s">
        <v>494</v>
      </c>
      <c r="E22" s="217"/>
      <c r="F22" s="217"/>
      <c r="G22" s="824">
        <v>2</v>
      </c>
      <c r="H22" s="119"/>
      <c r="I22" s="758" t="s">
        <v>90</v>
      </c>
      <c r="J22" s="194"/>
      <c r="K22" s="818">
        <f t="shared" si="1"/>
        <v>0</v>
      </c>
      <c r="L22" s="818">
        <f t="shared" si="0"/>
        <v>0</v>
      </c>
      <c r="M22" s="818">
        <f t="shared" si="0"/>
        <v>2</v>
      </c>
      <c r="N22" s="818">
        <f t="shared" si="0"/>
        <v>0</v>
      </c>
      <c r="O22" s="143"/>
    </row>
    <row r="23" spans="1:15" ht="15" x14ac:dyDescent="0.2">
      <c r="A23" s="112" t="s">
        <v>16</v>
      </c>
      <c r="B23" s="112" t="s">
        <v>484</v>
      </c>
      <c r="C23" s="817" t="s">
        <v>479</v>
      </c>
      <c r="D23" s="817" t="s">
        <v>494</v>
      </c>
      <c r="E23" s="113"/>
      <c r="F23" s="113"/>
      <c r="G23" s="825">
        <v>2</v>
      </c>
      <c r="H23" s="119"/>
      <c r="I23" s="826" t="s">
        <v>88</v>
      </c>
      <c r="J23" s="194"/>
      <c r="K23" s="818">
        <f t="shared" si="1"/>
        <v>0</v>
      </c>
      <c r="L23" s="818">
        <f t="shared" si="0"/>
        <v>0</v>
      </c>
      <c r="M23" s="818">
        <f t="shared" si="0"/>
        <v>2</v>
      </c>
      <c r="N23" s="818">
        <f t="shared" si="0"/>
        <v>0</v>
      </c>
      <c r="O23" s="143"/>
    </row>
    <row r="24" spans="1:15" ht="15" x14ac:dyDescent="0.2">
      <c r="A24" s="112" t="s">
        <v>20</v>
      </c>
      <c r="B24" s="112" t="s">
        <v>200</v>
      </c>
      <c r="C24" s="817" t="s">
        <v>479</v>
      </c>
      <c r="D24" s="817" t="s">
        <v>494</v>
      </c>
      <c r="E24" s="113"/>
      <c r="F24" s="113"/>
      <c r="G24" s="825">
        <v>2</v>
      </c>
      <c r="H24" s="119"/>
      <c r="I24" s="826" t="s">
        <v>88</v>
      </c>
      <c r="J24" s="822"/>
      <c r="K24" s="818">
        <f t="shared" si="1"/>
        <v>0</v>
      </c>
      <c r="L24" s="818">
        <f t="shared" si="0"/>
        <v>0</v>
      </c>
      <c r="M24" s="818">
        <f t="shared" si="0"/>
        <v>2</v>
      </c>
      <c r="N24" s="818">
        <f t="shared" si="0"/>
        <v>0</v>
      </c>
      <c r="O24" s="143"/>
    </row>
    <row r="25" spans="1:15" ht="15" x14ac:dyDescent="0.2">
      <c r="A25" s="112" t="s">
        <v>489</v>
      </c>
      <c r="B25" s="112"/>
      <c r="C25" s="817" t="s">
        <v>9</v>
      </c>
      <c r="D25" s="817" t="s">
        <v>9</v>
      </c>
      <c r="E25" s="113">
        <v>4</v>
      </c>
      <c r="F25" s="113"/>
      <c r="G25" s="827"/>
      <c r="H25" s="119"/>
      <c r="I25" s="114" t="s">
        <v>194</v>
      </c>
      <c r="K25" s="818">
        <f t="shared" si="1"/>
        <v>4</v>
      </c>
      <c r="L25" s="818">
        <f t="shared" si="0"/>
        <v>0</v>
      </c>
      <c r="M25" s="818">
        <f t="shared" si="0"/>
        <v>0</v>
      </c>
      <c r="N25" s="818">
        <f t="shared" si="0"/>
        <v>0</v>
      </c>
    </row>
    <row r="26" spans="1:15" ht="15" x14ac:dyDescent="0.2">
      <c r="A26" s="112" t="s">
        <v>489</v>
      </c>
      <c r="B26" s="119"/>
      <c r="C26" s="817" t="s">
        <v>479</v>
      </c>
      <c r="D26" s="819" t="s">
        <v>494</v>
      </c>
      <c r="E26" s="217"/>
      <c r="F26" s="217"/>
      <c r="G26" s="824">
        <v>2</v>
      </c>
      <c r="H26" s="119"/>
      <c r="I26" s="758" t="s">
        <v>90</v>
      </c>
      <c r="J26" s="194"/>
      <c r="K26" s="818">
        <f t="shared" si="1"/>
        <v>0</v>
      </c>
      <c r="L26" s="818">
        <f t="shared" si="0"/>
        <v>0</v>
      </c>
      <c r="M26" s="818">
        <f t="shared" si="0"/>
        <v>2</v>
      </c>
      <c r="N26" s="818">
        <f t="shared" si="0"/>
        <v>0</v>
      </c>
      <c r="O26" s="143"/>
    </row>
    <row r="28" spans="1:15" x14ac:dyDescent="0.2">
      <c r="D28" s="16" t="s">
        <v>141</v>
      </c>
      <c r="E28" s="16" t="s">
        <v>190</v>
      </c>
      <c r="F28" s="415"/>
      <c r="G28" s="16" t="s">
        <v>189</v>
      </c>
    </row>
    <row r="29" spans="1:15" x14ac:dyDescent="0.2">
      <c r="D29" s="828" t="s">
        <v>194</v>
      </c>
      <c r="E29" s="16">
        <f ca="1">SUMIF($I$11:$N$25,$D29,K$11:K$25)</f>
        <v>4</v>
      </c>
      <c r="F29" s="829"/>
      <c r="G29" s="16">
        <f ca="1">SUMIF($I$11:$N$24,$D29,M$11:M$24)</f>
        <v>4</v>
      </c>
      <c r="H29" s="205"/>
    </row>
    <row r="30" spans="1:15" x14ac:dyDescent="0.2">
      <c r="D30" s="828" t="s">
        <v>334</v>
      </c>
      <c r="E30" s="16">
        <f ca="1">SUMIF($I$11:$N$24,$D30,K$11:K$24)</f>
        <v>4</v>
      </c>
      <c r="F30" s="829"/>
      <c r="G30" s="16">
        <f ca="1">SUMIF($I$11:$N$24,$D30,M$11:M$24)</f>
        <v>4</v>
      </c>
      <c r="H30" s="205"/>
    </row>
    <row r="31" spans="1:15" x14ac:dyDescent="0.2">
      <c r="D31" s="830" t="s">
        <v>88</v>
      </c>
      <c r="E31" s="16">
        <f ca="1">SUMIF($I$11:$N$24,$D31,K$11:K$24)</f>
        <v>0</v>
      </c>
      <c r="F31" s="829"/>
      <c r="G31" s="16">
        <f ca="1">SUMIF($I$11:$N$24,$D31,M$11:M$24)</f>
        <v>4</v>
      </c>
      <c r="H31" s="205"/>
    </row>
    <row r="32" spans="1:15" x14ac:dyDescent="0.2">
      <c r="D32" s="831" t="s">
        <v>90</v>
      </c>
      <c r="E32" s="16">
        <f ca="1">SUMIF($I$11:$N$24,$D32,K$11:K$24)</f>
        <v>0</v>
      </c>
      <c r="F32" s="829"/>
      <c r="G32" s="16">
        <f ca="1">SUMIF($I$11:$N$26,$D32,M$11:M$24)</f>
        <v>10</v>
      </c>
    </row>
    <row r="33" spans="4:8" x14ac:dyDescent="0.2">
      <c r="D33" s="803" t="s">
        <v>306</v>
      </c>
      <c r="E33" s="16">
        <f ca="1">SUMIF($I$11:$N$24,$D33,K$11:K$24)</f>
        <v>6</v>
      </c>
      <c r="F33" s="16"/>
      <c r="G33" s="16">
        <f ca="1">SUMIF($I$11:$N$24,$D33,M$11:M$24)</f>
        <v>10</v>
      </c>
    </row>
    <row r="34" spans="4:8" x14ac:dyDescent="0.2">
      <c r="E34" s="832">
        <f ca="1">SUM(E29:E33)</f>
        <v>14</v>
      </c>
      <c r="F34" s="832"/>
      <c r="G34" s="832">
        <f ca="1">SUM(G29:G33)</f>
        <v>32</v>
      </c>
      <c r="H34" s="560"/>
    </row>
  </sheetData>
  <sheetProtection formatCells="0"/>
  <autoFilter ref="A9:I26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D29:D30 D32:D33">
      <formula1>$I$11:$I$25</formula1>
    </dataValidation>
  </dataValidations>
  <pageMargins left="0.75" right="0.75" top="0.8" bottom="0.61" header="0" footer="0"/>
  <pageSetup scale="6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indexed="13"/>
    <pageSetUpPr fitToPage="1"/>
  </sheetPr>
  <dimension ref="A1:N53"/>
  <sheetViews>
    <sheetView workbookViewId="0">
      <selection activeCell="I39" sqref="I39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7.42578125" style="91" customWidth="1"/>
    <col min="4" max="4" width="32.28515625" style="91" customWidth="1"/>
    <col min="5" max="8" width="7.140625" style="91" customWidth="1"/>
    <col min="9" max="9" width="29.85546875" style="91" customWidth="1"/>
    <col min="10" max="10" width="20.85546875" style="91" customWidth="1"/>
    <col min="11" max="11" width="11.42578125" style="91"/>
    <col min="12" max="13" width="14.42578125" style="91" customWidth="1"/>
    <col min="14" max="16384" width="11.42578125" style="91"/>
  </cols>
  <sheetData>
    <row r="1" spans="1:14" x14ac:dyDescent="0.2">
      <c r="A1" s="91" t="s">
        <v>30</v>
      </c>
    </row>
    <row r="2" spans="1:14" x14ac:dyDescent="0.2">
      <c r="A2" s="91" t="s">
        <v>31</v>
      </c>
    </row>
    <row r="3" spans="1:14" x14ac:dyDescent="0.2">
      <c r="A3" s="91" t="s">
        <v>32</v>
      </c>
    </row>
    <row r="4" spans="1:14" ht="13.5" thickBot="1" x14ac:dyDescent="0.25"/>
    <row r="5" spans="1:14" x14ac:dyDescent="0.2">
      <c r="A5" s="1283" t="s">
        <v>33</v>
      </c>
      <c r="B5" s="1284"/>
      <c r="C5" s="1284"/>
      <c r="D5" s="1284"/>
      <c r="E5" s="1284"/>
      <c r="F5" s="1284"/>
      <c r="G5" s="1284"/>
      <c r="H5" s="1284"/>
      <c r="I5" s="1285"/>
    </row>
    <row r="6" spans="1:14" ht="13.5" thickBot="1" x14ac:dyDescent="0.25">
      <c r="A6" s="1286" t="s">
        <v>495</v>
      </c>
      <c r="B6" s="1287"/>
      <c r="C6" s="1288"/>
      <c r="D6" s="1287"/>
      <c r="E6" s="1287"/>
      <c r="F6" s="1287"/>
      <c r="G6" s="1287"/>
      <c r="H6" s="1287"/>
      <c r="I6" s="1289"/>
    </row>
    <row r="7" spans="1:14" s="120" customFormat="1" ht="13.5" thickBot="1" x14ac:dyDescent="0.25">
      <c r="A7" s="833" t="s">
        <v>34</v>
      </c>
      <c r="B7" s="834"/>
      <c r="C7" s="834"/>
      <c r="D7" s="1290" t="s">
        <v>496</v>
      </c>
      <c r="E7" s="1290"/>
      <c r="F7" s="1290"/>
      <c r="G7" s="1290"/>
      <c r="H7" s="1290"/>
      <c r="I7" s="835"/>
    </row>
    <row r="8" spans="1:14" s="109" customFormat="1" ht="13.5" thickBot="1" x14ac:dyDescent="0.25">
      <c r="A8" s="960"/>
      <c r="B8" s="961"/>
      <c r="C8" s="961"/>
      <c r="D8" s="1287" t="s">
        <v>35</v>
      </c>
      <c r="E8" s="1287"/>
      <c r="F8" s="1287"/>
      <c r="G8" s="1287"/>
      <c r="H8" s="1287"/>
      <c r="I8" s="962"/>
      <c r="J8" s="1"/>
      <c r="K8" s="1"/>
      <c r="L8" s="1"/>
      <c r="M8" s="1"/>
      <c r="N8" s="1"/>
    </row>
    <row r="9" spans="1:14" s="109" customFormat="1" x14ac:dyDescent="0.2">
      <c r="A9" s="1291" t="s">
        <v>3</v>
      </c>
      <c r="B9" s="1293"/>
      <c r="C9" s="1293" t="s">
        <v>0</v>
      </c>
      <c r="D9" s="1293" t="s">
        <v>36</v>
      </c>
      <c r="E9" s="1295" t="s">
        <v>37</v>
      </c>
      <c r="F9" s="1295"/>
      <c r="G9" s="1295" t="s">
        <v>38</v>
      </c>
      <c r="H9" s="1295"/>
      <c r="I9" s="1281" t="s">
        <v>39</v>
      </c>
      <c r="J9" s="1"/>
      <c r="K9" s="1"/>
      <c r="L9" s="1"/>
      <c r="M9" s="1"/>
      <c r="N9" s="1"/>
    </row>
    <row r="10" spans="1:14" s="109" customFormat="1" x14ac:dyDescent="0.2">
      <c r="A10" s="1311"/>
      <c r="B10" s="1312"/>
      <c r="C10" s="1312"/>
      <c r="D10" s="1312"/>
      <c r="E10" s="836" t="s">
        <v>40</v>
      </c>
      <c r="F10" s="836" t="s">
        <v>45</v>
      </c>
      <c r="G10" s="836" t="s">
        <v>41</v>
      </c>
      <c r="H10" s="836" t="s">
        <v>45</v>
      </c>
      <c r="I10" s="1282"/>
      <c r="J10" s="1"/>
      <c r="K10" s="129"/>
      <c r="L10" s="129"/>
      <c r="M10" s="129"/>
      <c r="N10" s="129"/>
    </row>
    <row r="11" spans="1:14" s="121" customFormat="1" x14ac:dyDescent="0.2">
      <c r="A11" s="115" t="s">
        <v>4</v>
      </c>
      <c r="B11" s="115" t="s">
        <v>42</v>
      </c>
      <c r="C11" s="837" t="str">
        <f t="shared" ref="C11:C32" si="0">+$D$7</f>
        <v xml:space="preserve">FILOSOFÍA, ÉTICA Y MORAL </v>
      </c>
      <c r="D11" s="838" t="s">
        <v>497</v>
      </c>
      <c r="E11" s="115">
        <v>4</v>
      </c>
      <c r="F11" s="116"/>
      <c r="G11" s="115"/>
      <c r="H11" s="116"/>
      <c r="I11" s="839" t="s">
        <v>74</v>
      </c>
      <c r="J11" s="128"/>
      <c r="K11" s="136">
        <f>E11</f>
        <v>4</v>
      </c>
      <c r="L11" s="136">
        <f>F11</f>
        <v>0</v>
      </c>
      <c r="M11" s="136">
        <f>G11</f>
        <v>0</v>
      </c>
      <c r="N11" s="136">
        <f>H11</f>
        <v>0</v>
      </c>
    </row>
    <row r="12" spans="1:14" s="121" customFormat="1" x14ac:dyDescent="0.2">
      <c r="A12" s="115" t="s">
        <v>4</v>
      </c>
      <c r="B12" s="115" t="s">
        <v>42</v>
      </c>
      <c r="C12" s="837" t="str">
        <f t="shared" si="0"/>
        <v xml:space="preserve">FILOSOFÍA, ÉTICA Y MORAL </v>
      </c>
      <c r="D12" s="838" t="s">
        <v>498</v>
      </c>
      <c r="E12" s="115"/>
      <c r="F12" s="116"/>
      <c r="G12" s="115">
        <v>4</v>
      </c>
      <c r="H12" s="116"/>
      <c r="I12" s="839" t="s">
        <v>74</v>
      </c>
      <c r="J12" s="128"/>
      <c r="K12" s="136">
        <f t="shared" ref="K12:N32" si="1">E12</f>
        <v>0</v>
      </c>
      <c r="L12" s="136">
        <f t="shared" si="1"/>
        <v>0</v>
      </c>
      <c r="M12" s="136">
        <f t="shared" si="1"/>
        <v>4</v>
      </c>
      <c r="N12" s="136">
        <f t="shared" si="1"/>
        <v>0</v>
      </c>
    </row>
    <row r="13" spans="1:14" s="121" customFormat="1" x14ac:dyDescent="0.2">
      <c r="A13" s="115" t="s">
        <v>4</v>
      </c>
      <c r="B13" s="115" t="s">
        <v>43</v>
      </c>
      <c r="C13" s="837" t="str">
        <f t="shared" si="0"/>
        <v xml:space="preserve">FILOSOFÍA, ÉTICA Y MORAL </v>
      </c>
      <c r="D13" s="838" t="s">
        <v>497</v>
      </c>
      <c r="E13" s="115">
        <v>4</v>
      </c>
      <c r="F13" s="116"/>
      <c r="G13" s="115"/>
      <c r="H13" s="116"/>
      <c r="I13" s="839" t="s">
        <v>74</v>
      </c>
      <c r="J13" s="8"/>
      <c r="K13" s="136">
        <f t="shared" si="1"/>
        <v>4</v>
      </c>
      <c r="L13" s="136">
        <f t="shared" si="1"/>
        <v>0</v>
      </c>
      <c r="M13" s="136">
        <f t="shared" si="1"/>
        <v>0</v>
      </c>
      <c r="N13" s="136">
        <f t="shared" si="1"/>
        <v>0</v>
      </c>
    </row>
    <row r="14" spans="1:14" s="121" customFormat="1" x14ac:dyDescent="0.2">
      <c r="A14" s="115" t="s">
        <v>4</v>
      </c>
      <c r="B14" s="115" t="s">
        <v>43</v>
      </c>
      <c r="C14" s="837" t="str">
        <f t="shared" si="0"/>
        <v xml:space="preserve">FILOSOFÍA, ÉTICA Y MORAL </v>
      </c>
      <c r="D14" s="838" t="s">
        <v>498</v>
      </c>
      <c r="E14" s="115"/>
      <c r="F14" s="116"/>
      <c r="G14" s="115">
        <v>4</v>
      </c>
      <c r="H14" s="116"/>
      <c r="I14" s="839" t="s">
        <v>74</v>
      </c>
      <c r="J14" s="8"/>
      <c r="K14" s="136">
        <f t="shared" si="1"/>
        <v>0</v>
      </c>
      <c r="L14" s="136">
        <f t="shared" si="1"/>
        <v>0</v>
      </c>
      <c r="M14" s="136">
        <f t="shared" si="1"/>
        <v>4</v>
      </c>
      <c r="N14" s="136">
        <f t="shared" si="1"/>
        <v>0</v>
      </c>
    </row>
    <row r="15" spans="1:14" s="121" customFormat="1" x14ac:dyDescent="0.2">
      <c r="A15" s="115" t="s">
        <v>4</v>
      </c>
      <c r="B15" s="115" t="s">
        <v>44</v>
      </c>
      <c r="C15" s="837" t="str">
        <f t="shared" si="0"/>
        <v xml:space="preserve">FILOSOFÍA, ÉTICA Y MORAL </v>
      </c>
      <c r="D15" s="838" t="s">
        <v>497</v>
      </c>
      <c r="E15" s="115">
        <v>4</v>
      </c>
      <c r="F15" s="116"/>
      <c r="G15" s="115"/>
      <c r="H15" s="116"/>
      <c r="I15" s="839" t="s">
        <v>74</v>
      </c>
      <c r="J15" s="8"/>
      <c r="K15" s="136">
        <f t="shared" si="1"/>
        <v>4</v>
      </c>
      <c r="L15" s="136">
        <f t="shared" si="1"/>
        <v>0</v>
      </c>
      <c r="M15" s="136">
        <f t="shared" si="1"/>
        <v>0</v>
      </c>
      <c r="N15" s="136">
        <f t="shared" si="1"/>
        <v>0</v>
      </c>
    </row>
    <row r="16" spans="1:14" s="121" customFormat="1" x14ac:dyDescent="0.2">
      <c r="A16" s="115" t="s">
        <v>4</v>
      </c>
      <c r="B16" s="115" t="s">
        <v>44</v>
      </c>
      <c r="C16" s="837" t="str">
        <f t="shared" si="0"/>
        <v xml:space="preserve">FILOSOFÍA, ÉTICA Y MORAL </v>
      </c>
      <c r="D16" s="838" t="s">
        <v>498</v>
      </c>
      <c r="E16" s="115"/>
      <c r="F16" s="116"/>
      <c r="G16" s="115">
        <v>4</v>
      </c>
      <c r="H16" s="116"/>
      <c r="I16" s="839" t="s">
        <v>74</v>
      </c>
      <c r="J16" s="8"/>
      <c r="K16" s="136">
        <f t="shared" si="1"/>
        <v>0</v>
      </c>
      <c r="L16" s="136">
        <f t="shared" si="1"/>
        <v>0</v>
      </c>
      <c r="M16" s="136">
        <f t="shared" si="1"/>
        <v>4</v>
      </c>
      <c r="N16" s="136">
        <f t="shared" si="1"/>
        <v>0</v>
      </c>
    </row>
    <row r="17" spans="1:14" s="121" customFormat="1" x14ac:dyDescent="0.2">
      <c r="A17" s="115" t="s">
        <v>4</v>
      </c>
      <c r="B17" s="115" t="s">
        <v>46</v>
      </c>
      <c r="C17" s="837" t="str">
        <f t="shared" si="0"/>
        <v xml:space="preserve">FILOSOFÍA, ÉTICA Y MORAL </v>
      </c>
      <c r="D17" s="838" t="s">
        <v>497</v>
      </c>
      <c r="E17" s="115">
        <v>4</v>
      </c>
      <c r="F17" s="116"/>
      <c r="G17" s="115"/>
      <c r="H17" s="116"/>
      <c r="I17" s="839" t="s">
        <v>74</v>
      </c>
      <c r="J17" s="8"/>
      <c r="K17" s="136">
        <f t="shared" si="1"/>
        <v>4</v>
      </c>
      <c r="L17" s="136">
        <f t="shared" si="1"/>
        <v>0</v>
      </c>
      <c r="M17" s="136">
        <f t="shared" si="1"/>
        <v>0</v>
      </c>
      <c r="N17" s="136">
        <f t="shared" si="1"/>
        <v>0</v>
      </c>
    </row>
    <row r="18" spans="1:14" s="121" customFormat="1" x14ac:dyDescent="0.2">
      <c r="A18" s="115" t="s">
        <v>4</v>
      </c>
      <c r="B18" s="115" t="s">
        <v>46</v>
      </c>
      <c r="C18" s="837" t="str">
        <f t="shared" si="0"/>
        <v xml:space="preserve">FILOSOFÍA, ÉTICA Y MORAL </v>
      </c>
      <c r="D18" s="838" t="s">
        <v>498</v>
      </c>
      <c r="E18" s="115"/>
      <c r="F18" s="116"/>
      <c r="G18" s="115">
        <v>4</v>
      </c>
      <c r="H18" s="116"/>
      <c r="I18" s="839" t="s">
        <v>74</v>
      </c>
      <c r="J18" s="8"/>
      <c r="K18" s="136">
        <f t="shared" si="1"/>
        <v>0</v>
      </c>
      <c r="L18" s="136">
        <f t="shared" si="1"/>
        <v>0</v>
      </c>
      <c r="M18" s="136">
        <f t="shared" si="1"/>
        <v>4</v>
      </c>
      <c r="N18" s="136">
        <f t="shared" si="1"/>
        <v>0</v>
      </c>
    </row>
    <row r="19" spans="1:14" s="121" customFormat="1" x14ac:dyDescent="0.2">
      <c r="A19" s="115" t="s">
        <v>4</v>
      </c>
      <c r="B19" s="115" t="s">
        <v>47</v>
      </c>
      <c r="C19" s="837" t="str">
        <f t="shared" si="0"/>
        <v xml:space="preserve">FILOSOFÍA, ÉTICA Y MORAL </v>
      </c>
      <c r="D19" s="838" t="s">
        <v>497</v>
      </c>
      <c r="E19" s="115">
        <v>4</v>
      </c>
      <c r="F19" s="116"/>
      <c r="G19" s="115"/>
      <c r="H19" s="116"/>
      <c r="I19" s="839" t="s">
        <v>74</v>
      </c>
      <c r="J19" s="8"/>
      <c r="K19" s="136">
        <f t="shared" si="1"/>
        <v>4</v>
      </c>
      <c r="L19" s="136">
        <f t="shared" si="1"/>
        <v>0</v>
      </c>
      <c r="M19" s="136">
        <f t="shared" si="1"/>
        <v>0</v>
      </c>
      <c r="N19" s="136">
        <f t="shared" si="1"/>
        <v>0</v>
      </c>
    </row>
    <row r="20" spans="1:14" s="121" customFormat="1" x14ac:dyDescent="0.2">
      <c r="A20" s="115" t="s">
        <v>4</v>
      </c>
      <c r="B20" s="115" t="s">
        <v>47</v>
      </c>
      <c r="C20" s="837" t="str">
        <f t="shared" si="0"/>
        <v xml:space="preserve">FILOSOFÍA, ÉTICA Y MORAL </v>
      </c>
      <c r="D20" s="838" t="s">
        <v>498</v>
      </c>
      <c r="E20" s="115"/>
      <c r="F20" s="116"/>
      <c r="G20" s="115">
        <v>4</v>
      </c>
      <c r="H20" s="116"/>
      <c r="I20" s="839" t="s">
        <v>74</v>
      </c>
      <c r="J20" s="8"/>
      <c r="K20" s="136">
        <f t="shared" si="1"/>
        <v>0</v>
      </c>
      <c r="L20" s="136">
        <f t="shared" si="1"/>
        <v>0</v>
      </c>
      <c r="M20" s="136">
        <f t="shared" si="1"/>
        <v>4</v>
      </c>
      <c r="N20" s="136">
        <f t="shared" si="1"/>
        <v>0</v>
      </c>
    </row>
    <row r="21" spans="1:14" s="121" customFormat="1" x14ac:dyDescent="0.2">
      <c r="A21" s="115" t="s">
        <v>4</v>
      </c>
      <c r="B21" s="115" t="s">
        <v>132</v>
      </c>
      <c r="C21" s="837" t="str">
        <f t="shared" si="0"/>
        <v xml:space="preserve">FILOSOFÍA, ÉTICA Y MORAL </v>
      </c>
      <c r="D21" s="838" t="s">
        <v>497</v>
      </c>
      <c r="E21" s="115">
        <v>4</v>
      </c>
      <c r="F21" s="116"/>
      <c r="G21" s="115"/>
      <c r="H21" s="116"/>
      <c r="I21" s="839" t="s">
        <v>74</v>
      </c>
      <c r="J21" s="8"/>
      <c r="K21" s="136">
        <f t="shared" si="1"/>
        <v>4</v>
      </c>
      <c r="L21" s="136">
        <f t="shared" si="1"/>
        <v>0</v>
      </c>
      <c r="M21" s="136">
        <f t="shared" si="1"/>
        <v>0</v>
      </c>
      <c r="N21" s="136">
        <f t="shared" si="1"/>
        <v>0</v>
      </c>
    </row>
    <row r="22" spans="1:14" s="121" customFormat="1" x14ac:dyDescent="0.2">
      <c r="A22" s="115" t="s">
        <v>4</v>
      </c>
      <c r="B22" s="115" t="s">
        <v>132</v>
      </c>
      <c r="C22" s="837" t="str">
        <f t="shared" si="0"/>
        <v xml:space="preserve">FILOSOFÍA, ÉTICA Y MORAL </v>
      </c>
      <c r="D22" s="838" t="s">
        <v>498</v>
      </c>
      <c r="E22" s="115"/>
      <c r="F22" s="116"/>
      <c r="G22" s="115">
        <v>4</v>
      </c>
      <c r="H22" s="116"/>
      <c r="I22" s="839" t="s">
        <v>74</v>
      </c>
      <c r="J22" s="8"/>
      <c r="K22" s="136">
        <f t="shared" si="1"/>
        <v>0</v>
      </c>
      <c r="L22" s="136">
        <f t="shared" si="1"/>
        <v>0</v>
      </c>
      <c r="M22" s="136">
        <f t="shared" si="1"/>
        <v>4</v>
      </c>
      <c r="N22" s="136">
        <f t="shared" si="1"/>
        <v>0</v>
      </c>
    </row>
    <row r="23" spans="1:14" s="121" customFormat="1" x14ac:dyDescent="0.2">
      <c r="A23" s="115" t="s">
        <v>4</v>
      </c>
      <c r="B23" s="115" t="s">
        <v>333</v>
      </c>
      <c r="C23" s="837" t="str">
        <f t="shared" si="0"/>
        <v xml:space="preserve">FILOSOFÍA, ÉTICA Y MORAL </v>
      </c>
      <c r="D23" s="838" t="s">
        <v>497</v>
      </c>
      <c r="E23" s="115">
        <v>4</v>
      </c>
      <c r="F23" s="116"/>
      <c r="G23" s="115"/>
      <c r="H23" s="116"/>
      <c r="I23" s="839" t="s">
        <v>74</v>
      </c>
      <c r="J23" s="8"/>
      <c r="K23" s="136">
        <f t="shared" si="1"/>
        <v>4</v>
      </c>
      <c r="L23" s="136">
        <f t="shared" si="1"/>
        <v>0</v>
      </c>
      <c r="M23" s="136">
        <f t="shared" si="1"/>
        <v>0</v>
      </c>
      <c r="N23" s="136">
        <f t="shared" si="1"/>
        <v>0</v>
      </c>
    </row>
    <row r="24" spans="1:14" s="121" customFormat="1" x14ac:dyDescent="0.2">
      <c r="A24" s="115" t="s">
        <v>4</v>
      </c>
      <c r="B24" s="115" t="s">
        <v>333</v>
      </c>
      <c r="C24" s="837" t="str">
        <f t="shared" si="0"/>
        <v xml:space="preserve">FILOSOFÍA, ÉTICA Y MORAL </v>
      </c>
      <c r="D24" s="838" t="s">
        <v>498</v>
      </c>
      <c r="E24" s="115"/>
      <c r="F24" s="116"/>
      <c r="G24" s="115">
        <v>4</v>
      </c>
      <c r="H24" s="116"/>
      <c r="I24" s="839" t="s">
        <v>74</v>
      </c>
      <c r="J24" s="8"/>
      <c r="K24" s="136">
        <f t="shared" si="1"/>
        <v>0</v>
      </c>
      <c r="L24" s="136">
        <f t="shared" si="1"/>
        <v>0</v>
      </c>
      <c r="M24" s="136">
        <f t="shared" si="1"/>
        <v>4</v>
      </c>
      <c r="N24" s="136">
        <f t="shared" si="1"/>
        <v>0</v>
      </c>
    </row>
    <row r="25" spans="1:14" s="121" customFormat="1" x14ac:dyDescent="0.2">
      <c r="A25" s="115" t="s">
        <v>122</v>
      </c>
      <c r="B25" s="115" t="s">
        <v>42</v>
      </c>
      <c r="C25" s="837" t="str">
        <f t="shared" si="0"/>
        <v xml:space="preserve">FILOSOFÍA, ÉTICA Y MORAL </v>
      </c>
      <c r="D25" s="838" t="s">
        <v>498</v>
      </c>
      <c r="E25" s="115">
        <v>2</v>
      </c>
      <c r="F25" s="116"/>
      <c r="G25" s="115"/>
      <c r="H25" s="116"/>
      <c r="I25" s="839" t="s">
        <v>74</v>
      </c>
      <c r="J25" s="8"/>
      <c r="K25" s="136">
        <f t="shared" si="1"/>
        <v>2</v>
      </c>
      <c r="L25" s="136">
        <f t="shared" si="1"/>
        <v>0</v>
      </c>
      <c r="M25" s="136">
        <f t="shared" si="1"/>
        <v>0</v>
      </c>
      <c r="N25" s="136">
        <f t="shared" si="1"/>
        <v>0</v>
      </c>
    </row>
    <row r="26" spans="1:14" s="121" customFormat="1" x14ac:dyDescent="0.2">
      <c r="A26" s="115" t="s">
        <v>122</v>
      </c>
      <c r="B26" s="115" t="s">
        <v>43</v>
      </c>
      <c r="C26" s="837" t="str">
        <f t="shared" si="0"/>
        <v xml:space="preserve">FILOSOFÍA, ÉTICA Y MORAL </v>
      </c>
      <c r="D26" s="838" t="s">
        <v>497</v>
      </c>
      <c r="E26" s="115">
        <v>2</v>
      </c>
      <c r="F26" s="116"/>
      <c r="G26" s="115"/>
      <c r="H26" s="116"/>
      <c r="I26" s="839" t="s">
        <v>74</v>
      </c>
      <c r="J26" s="8"/>
      <c r="K26" s="136">
        <f t="shared" si="1"/>
        <v>2</v>
      </c>
      <c r="L26" s="136">
        <f t="shared" si="1"/>
        <v>0</v>
      </c>
      <c r="M26" s="136">
        <f t="shared" si="1"/>
        <v>0</v>
      </c>
      <c r="N26" s="136">
        <f t="shared" si="1"/>
        <v>0</v>
      </c>
    </row>
    <row r="27" spans="1:14" s="121" customFormat="1" ht="14.25" x14ac:dyDescent="0.2">
      <c r="A27" s="115" t="s">
        <v>122</v>
      </c>
      <c r="B27" s="115" t="s">
        <v>44</v>
      </c>
      <c r="C27" s="837" t="str">
        <f t="shared" si="0"/>
        <v xml:space="preserve">FILOSOFÍA, ÉTICA Y MORAL </v>
      </c>
      <c r="D27" s="838" t="s">
        <v>498</v>
      </c>
      <c r="E27" s="115">
        <v>2</v>
      </c>
      <c r="F27" s="116"/>
      <c r="G27" s="115"/>
      <c r="H27" s="116"/>
      <c r="I27" s="1144" t="s">
        <v>598</v>
      </c>
      <c r="J27" s="8"/>
      <c r="K27" s="136">
        <f t="shared" si="1"/>
        <v>2</v>
      </c>
      <c r="L27" s="136">
        <f t="shared" si="1"/>
        <v>0</v>
      </c>
      <c r="M27" s="136">
        <f t="shared" si="1"/>
        <v>0</v>
      </c>
      <c r="N27" s="136">
        <f t="shared" si="1"/>
        <v>0</v>
      </c>
    </row>
    <row r="28" spans="1:14" s="121" customFormat="1" ht="14.25" x14ac:dyDescent="0.2">
      <c r="A28" s="115" t="s">
        <v>122</v>
      </c>
      <c r="B28" s="115" t="s">
        <v>46</v>
      </c>
      <c r="C28" s="837" t="str">
        <f t="shared" si="0"/>
        <v xml:space="preserve">FILOSOFÍA, ÉTICA Y MORAL </v>
      </c>
      <c r="D28" s="838" t="s">
        <v>497</v>
      </c>
      <c r="E28" s="115">
        <v>2</v>
      </c>
      <c r="F28" s="116"/>
      <c r="G28" s="115"/>
      <c r="H28" s="116"/>
      <c r="I28" s="1144" t="s">
        <v>598</v>
      </c>
      <c r="J28" s="8"/>
      <c r="K28" s="136">
        <f t="shared" si="1"/>
        <v>2</v>
      </c>
      <c r="L28" s="136">
        <f t="shared" si="1"/>
        <v>0</v>
      </c>
      <c r="M28" s="136">
        <f t="shared" si="1"/>
        <v>0</v>
      </c>
      <c r="N28" s="136">
        <f t="shared" si="1"/>
        <v>0</v>
      </c>
    </row>
    <row r="29" spans="1:14" s="121" customFormat="1" x14ac:dyDescent="0.2">
      <c r="A29" s="115" t="s">
        <v>122</v>
      </c>
      <c r="B29" s="115" t="s">
        <v>484</v>
      </c>
      <c r="C29" s="837" t="str">
        <f t="shared" si="0"/>
        <v xml:space="preserve">FILOSOFÍA, ÉTICA Y MORAL </v>
      </c>
      <c r="D29" s="838" t="s">
        <v>498</v>
      </c>
      <c r="E29" s="115"/>
      <c r="F29" s="116"/>
      <c r="G29" s="115">
        <v>2</v>
      </c>
      <c r="H29" s="116"/>
      <c r="I29" s="839" t="s">
        <v>74</v>
      </c>
      <c r="J29" s="8"/>
      <c r="K29" s="136">
        <f t="shared" si="1"/>
        <v>0</v>
      </c>
      <c r="L29" s="136">
        <f t="shared" si="1"/>
        <v>0</v>
      </c>
      <c r="M29" s="136">
        <f t="shared" si="1"/>
        <v>2</v>
      </c>
      <c r="N29" s="136">
        <f t="shared" si="1"/>
        <v>0</v>
      </c>
    </row>
    <row r="30" spans="1:14" s="121" customFormat="1" x14ac:dyDescent="0.2">
      <c r="A30" s="115" t="s">
        <v>122</v>
      </c>
      <c r="B30" s="115" t="s">
        <v>258</v>
      </c>
      <c r="C30" s="837" t="str">
        <f t="shared" si="0"/>
        <v xml:space="preserve">FILOSOFÍA, ÉTICA Y MORAL </v>
      </c>
      <c r="D30" s="838" t="s">
        <v>497</v>
      </c>
      <c r="E30" s="115"/>
      <c r="F30" s="116"/>
      <c r="G30" s="115">
        <v>2</v>
      </c>
      <c r="H30" s="116"/>
      <c r="I30" s="839" t="s">
        <v>74</v>
      </c>
      <c r="J30" s="8"/>
      <c r="K30" s="136">
        <f t="shared" si="1"/>
        <v>0</v>
      </c>
      <c r="L30" s="136">
        <f t="shared" si="1"/>
        <v>0</v>
      </c>
      <c r="M30" s="136">
        <f t="shared" si="1"/>
        <v>2</v>
      </c>
      <c r="N30" s="136">
        <f t="shared" si="1"/>
        <v>0</v>
      </c>
    </row>
    <row r="31" spans="1:14" s="121" customFormat="1" x14ac:dyDescent="0.2">
      <c r="A31" s="115" t="s">
        <v>122</v>
      </c>
      <c r="B31" s="115" t="s">
        <v>200</v>
      </c>
      <c r="C31" s="837" t="str">
        <f t="shared" si="0"/>
        <v xml:space="preserve">FILOSOFÍA, ÉTICA Y MORAL </v>
      </c>
      <c r="D31" s="838" t="s">
        <v>497</v>
      </c>
      <c r="E31" s="115">
        <v>2</v>
      </c>
      <c r="F31" s="116"/>
      <c r="G31" s="115"/>
      <c r="H31" s="116"/>
      <c r="I31" s="839" t="s">
        <v>599</v>
      </c>
      <c r="J31" s="8"/>
      <c r="K31" s="136">
        <f t="shared" si="1"/>
        <v>2</v>
      </c>
      <c r="L31" s="136"/>
      <c r="M31" s="136">
        <f t="shared" si="1"/>
        <v>0</v>
      </c>
      <c r="N31" s="136"/>
    </row>
    <row r="32" spans="1:14" s="121" customFormat="1" ht="13.5" thickBot="1" x14ac:dyDescent="0.25">
      <c r="A32" s="840" t="s">
        <v>489</v>
      </c>
      <c r="B32" s="840"/>
      <c r="C32" s="841" t="str">
        <f t="shared" si="0"/>
        <v xml:space="preserve">FILOSOFÍA, ÉTICA Y MORAL </v>
      </c>
      <c r="D32" s="842" t="s">
        <v>499</v>
      </c>
      <c r="E32" s="115">
        <v>2</v>
      </c>
      <c r="F32" s="116"/>
      <c r="G32" s="115"/>
      <c r="H32" s="116"/>
      <c r="I32" s="839" t="s">
        <v>500</v>
      </c>
      <c r="J32" s="8"/>
      <c r="K32" s="136">
        <f t="shared" si="1"/>
        <v>2</v>
      </c>
      <c r="L32" s="136">
        <f t="shared" si="1"/>
        <v>0</v>
      </c>
      <c r="M32" s="136">
        <f t="shared" si="1"/>
        <v>0</v>
      </c>
      <c r="N32" s="136">
        <f t="shared" si="1"/>
        <v>0</v>
      </c>
    </row>
    <row r="33" spans="1:14" x14ac:dyDescent="0.2">
      <c r="A33" s="160"/>
      <c r="B33" s="160"/>
      <c r="C33" s="160"/>
      <c r="D33" s="146"/>
      <c r="E33" s="160"/>
      <c r="J33"/>
      <c r="K33" s="143"/>
      <c r="L33" s="143"/>
      <c r="M33" s="143"/>
      <c r="N33" s="143"/>
    </row>
    <row r="34" spans="1:14" ht="15.75" x14ac:dyDescent="0.2">
      <c r="D34" s="135" t="s">
        <v>141</v>
      </c>
      <c r="E34" s="16" t="s">
        <v>190</v>
      </c>
      <c r="G34" s="16" t="s">
        <v>189</v>
      </c>
      <c r="I34" s="843"/>
      <c r="J34"/>
      <c r="K34"/>
      <c r="L34"/>
      <c r="M34"/>
      <c r="N34"/>
    </row>
    <row r="35" spans="1:14" x14ac:dyDescent="0.2">
      <c r="C35" s="1309"/>
      <c r="D35" s="845" t="s">
        <v>74</v>
      </c>
      <c r="E35" s="4">
        <f ca="1">SUMIF($I$11:$N$32,$D35,K$11:K$32)</f>
        <v>32</v>
      </c>
      <c r="G35" s="4">
        <f ca="1">SUMIF($I$11:$N$32,$D35,M$11:M$32)</f>
        <v>32</v>
      </c>
      <c r="H35" s="120"/>
      <c r="J35"/>
      <c r="K35"/>
      <c r="L35"/>
      <c r="M35"/>
      <c r="N35"/>
    </row>
    <row r="36" spans="1:14" x14ac:dyDescent="0.2">
      <c r="C36" s="1309"/>
      <c r="D36" s="116" t="s">
        <v>599</v>
      </c>
      <c r="E36" s="4">
        <f ca="1">SUMIF($I$11:$N$32,$D36,K$11:K$32)</f>
        <v>2</v>
      </c>
      <c r="G36" s="4">
        <f ca="1">SUMIF($I$11:$N$32,$D36,M$11:M$32)</f>
        <v>0</v>
      </c>
      <c r="H36" s="120"/>
      <c r="J36"/>
      <c r="K36"/>
      <c r="L36"/>
      <c r="M36"/>
      <c r="N36"/>
    </row>
    <row r="37" spans="1:14" s="109" customFormat="1" x14ac:dyDescent="0.2">
      <c r="A37" s="91"/>
      <c r="B37" s="91"/>
      <c r="C37" s="1309"/>
      <c r="D37" s="846" t="s">
        <v>500</v>
      </c>
      <c r="E37" s="4">
        <f ca="1">SUMIF($I$11:$N$32,$D37,K$11:K$32)</f>
        <v>2</v>
      </c>
      <c r="G37" s="4">
        <f ca="1">SUMIF($I$11:$N$32,$D37,M$11:M$32)</f>
        <v>0</v>
      </c>
      <c r="H37" s="120"/>
      <c r="M37"/>
      <c r="N37" s="1"/>
    </row>
    <row r="38" spans="1:14" s="110" customFormat="1" ht="14.25" x14ac:dyDescent="0.2">
      <c r="A38" s="163"/>
      <c r="B38" s="163"/>
      <c r="C38" s="160"/>
      <c r="D38" s="755" t="s">
        <v>598</v>
      </c>
      <c r="E38" s="4">
        <f ca="1">SUMIF($I$11:$N$32,$D38,K$11:K$32)</f>
        <v>4</v>
      </c>
      <c r="F38" s="109"/>
      <c r="G38" s="4">
        <f ca="1">SUMIF($I$11:$N$32,$D38,M$11:M$32)</f>
        <v>0</v>
      </c>
      <c r="M38"/>
      <c r="N38" s="205"/>
    </row>
    <row r="39" spans="1:14" s="110" customFormat="1" x14ac:dyDescent="0.2">
      <c r="A39" s="163"/>
      <c r="B39" s="163"/>
      <c r="C39" s="160"/>
      <c r="E39" s="163"/>
      <c r="G39" s="163"/>
      <c r="M39"/>
      <c r="N39" s="205"/>
    </row>
    <row r="40" spans="1:14" s="110" customFormat="1" x14ac:dyDescent="0.2">
      <c r="A40" s="163"/>
      <c r="B40" s="163"/>
      <c r="C40" s="160"/>
      <c r="E40" s="163">
        <f ca="1">SUM(E35:E39)</f>
        <v>40</v>
      </c>
      <c r="G40" s="163">
        <f ca="1">SUM(G35:G39)</f>
        <v>32</v>
      </c>
      <c r="J40" s="205"/>
      <c r="K40" s="205"/>
      <c r="L40" s="205">
        <f ca="1">SUM(E40:K40)</f>
        <v>72</v>
      </c>
      <c r="M40" s="205"/>
      <c r="N40" s="205"/>
    </row>
    <row r="41" spans="1:14" s="110" customFormat="1" x14ac:dyDescent="0.2">
      <c r="A41" s="163"/>
      <c r="B41" s="163"/>
      <c r="C41" s="160"/>
      <c r="E41" s="163"/>
    </row>
    <row r="42" spans="1:14" s="110" customFormat="1" x14ac:dyDescent="0.2">
      <c r="A42" s="163"/>
      <c r="B42" s="163"/>
      <c r="C42" s="160"/>
      <c r="E42" s="163"/>
    </row>
    <row r="43" spans="1:14" s="110" customFormat="1" x14ac:dyDescent="0.2">
      <c r="A43" s="163"/>
      <c r="B43" s="163"/>
      <c r="C43" s="160"/>
      <c r="E43" s="163"/>
      <c r="G43" s="163"/>
    </row>
    <row r="44" spans="1:14" s="110" customFormat="1" x14ac:dyDescent="0.2">
      <c r="A44" s="163"/>
      <c r="B44" s="163"/>
      <c r="C44" s="160"/>
      <c r="E44" s="163"/>
      <c r="G44" s="163"/>
    </row>
    <row r="45" spans="1:14" s="110" customFormat="1" x14ac:dyDescent="0.2">
      <c r="A45" s="163"/>
      <c r="B45" s="163"/>
      <c r="C45" s="160"/>
      <c r="E45" s="163"/>
      <c r="G45" s="163"/>
    </row>
    <row r="46" spans="1:14" x14ac:dyDescent="0.2">
      <c r="A46" s="963"/>
      <c r="B46" s="963"/>
      <c r="C46" s="963"/>
      <c r="D46" s="108"/>
      <c r="E46" s="963"/>
      <c r="F46" s="121"/>
      <c r="G46" s="121"/>
      <c r="H46" s="121"/>
      <c r="I46" s="121"/>
      <c r="J46" s="1310"/>
    </row>
    <row r="47" spans="1:14" x14ac:dyDescent="0.2">
      <c r="A47" s="963"/>
      <c r="B47" s="963"/>
      <c r="C47" s="963"/>
      <c r="D47" s="108"/>
      <c r="E47" s="963"/>
      <c r="F47" s="121"/>
      <c r="G47" s="963"/>
      <c r="H47" s="121"/>
      <c r="I47" s="121"/>
      <c r="J47" s="1310"/>
    </row>
    <row r="48" spans="1:14" x14ac:dyDescent="0.2">
      <c r="A48" s="963"/>
      <c r="B48" s="963"/>
      <c r="C48" s="963"/>
      <c r="D48" s="121"/>
      <c r="E48" s="963"/>
      <c r="F48" s="121"/>
      <c r="G48" s="121"/>
      <c r="H48" s="121"/>
      <c r="I48" s="121"/>
      <c r="J48" s="1310"/>
    </row>
    <row r="49" spans="1:9" x14ac:dyDescent="0.2">
      <c r="A49" s="963"/>
      <c r="B49" s="963"/>
      <c r="C49" s="963"/>
      <c r="D49" s="121"/>
      <c r="E49" s="963"/>
      <c r="F49" s="121"/>
      <c r="G49" s="121"/>
      <c r="H49" s="121"/>
      <c r="I49" s="121"/>
    </row>
    <row r="50" spans="1:9" x14ac:dyDescent="0.2">
      <c r="A50" s="963"/>
      <c r="B50" s="963"/>
      <c r="C50" s="963"/>
      <c r="D50" s="121"/>
      <c r="E50" s="963"/>
      <c r="F50" s="121"/>
      <c r="G50" s="121"/>
      <c r="H50" s="121"/>
      <c r="I50" s="121"/>
    </row>
    <row r="51" spans="1:9" x14ac:dyDescent="0.2">
      <c r="A51" s="963"/>
      <c r="B51" s="963"/>
      <c r="C51" s="963"/>
      <c r="D51" s="121"/>
      <c r="E51" s="963"/>
      <c r="F51" s="963"/>
      <c r="G51" s="963"/>
      <c r="H51" s="121"/>
      <c r="I51" s="121"/>
    </row>
    <row r="53" spans="1:9" x14ac:dyDescent="0.2">
      <c r="F53" s="91" t="s">
        <v>22</v>
      </c>
    </row>
  </sheetData>
  <sheetProtection formatCells="0"/>
  <autoFilter ref="A9:I10">
    <filterColumn colId="4" showButton="0"/>
    <filterColumn colId="6" showButton="0"/>
  </autoFilter>
  <mergeCells count="13">
    <mergeCell ref="C35:C37"/>
    <mergeCell ref="J46:J48"/>
    <mergeCell ref="A5:I5"/>
    <mergeCell ref="A6:I6"/>
    <mergeCell ref="D7:H7"/>
    <mergeCell ref="D8:H8"/>
    <mergeCell ref="G9:H9"/>
    <mergeCell ref="I9:I10"/>
    <mergeCell ref="A9:A10"/>
    <mergeCell ref="B9:B10"/>
    <mergeCell ref="C9:C10"/>
    <mergeCell ref="D9:D10"/>
    <mergeCell ref="E9:F9"/>
  </mergeCells>
  <phoneticPr fontId="3" type="noConversion"/>
  <dataValidations count="1">
    <dataValidation type="list" allowBlank="1" showInputMessage="1" showErrorMessage="1" sqref="D35 D37">
      <formula1>$I$11:$I$32</formula1>
    </dataValidation>
  </dataValidations>
  <pageMargins left="0.75" right="0.75" top="1" bottom="1" header="0" footer="0"/>
  <pageSetup scale="58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4"/>
  <sheetViews>
    <sheetView workbookViewId="0">
      <selection activeCell="I31" sqref="I31"/>
    </sheetView>
  </sheetViews>
  <sheetFormatPr baseColWidth="10" defaultRowHeight="12.75" x14ac:dyDescent="0.2"/>
  <cols>
    <col min="2" max="2" width="8.5703125" customWidth="1"/>
    <col min="3" max="3" width="29.42578125" customWidth="1"/>
    <col min="4" max="4" width="23.140625" customWidth="1"/>
    <col min="5" max="5" width="7.5703125" customWidth="1"/>
    <col min="6" max="6" width="5.85546875" customWidth="1"/>
    <col min="8" max="8" width="5.42578125" customWidth="1"/>
    <col min="9" max="9" width="28.42578125" customWidth="1"/>
  </cols>
  <sheetData>
    <row r="1" spans="1:16" x14ac:dyDescent="0.2">
      <c r="A1" s="91" t="s">
        <v>30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6" x14ac:dyDescent="0.2">
      <c r="A2" s="91" t="s">
        <v>31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</row>
    <row r="3" spans="1:16" x14ac:dyDescent="0.2">
      <c r="A3" s="91" t="s">
        <v>32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</row>
    <row r="4" spans="1:16" ht="13.5" thickBot="1" x14ac:dyDescent="0.25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</row>
    <row r="5" spans="1:16" x14ac:dyDescent="0.2">
      <c r="A5" s="1283" t="s">
        <v>33</v>
      </c>
      <c r="B5" s="1284"/>
      <c r="C5" s="1284"/>
      <c r="D5" s="1284"/>
      <c r="E5" s="1284"/>
      <c r="F5" s="1284"/>
      <c r="G5" s="1284"/>
      <c r="H5" s="1284"/>
      <c r="I5" s="1285"/>
      <c r="J5" s="91"/>
      <c r="K5" s="91"/>
      <c r="L5" s="91"/>
      <c r="M5" s="91"/>
      <c r="N5" s="91"/>
      <c r="O5" s="91"/>
      <c r="P5" s="91"/>
    </row>
    <row r="6" spans="1:16" ht="13.5" thickBot="1" x14ac:dyDescent="0.25">
      <c r="A6" s="1286" t="s">
        <v>420</v>
      </c>
      <c r="B6" s="1287"/>
      <c r="C6" s="1288"/>
      <c r="D6" s="1287"/>
      <c r="E6" s="1287"/>
      <c r="F6" s="1287"/>
      <c r="G6" s="1287"/>
      <c r="H6" s="1287"/>
      <c r="I6" s="1289"/>
      <c r="J6" s="91"/>
      <c r="K6" s="91"/>
      <c r="L6" s="91"/>
      <c r="M6" s="91"/>
      <c r="N6" s="91"/>
      <c r="O6" s="91"/>
      <c r="P6" s="91"/>
    </row>
    <row r="7" spans="1:16" ht="13.5" thickBot="1" x14ac:dyDescent="0.25">
      <c r="A7" s="833" t="s">
        <v>34</v>
      </c>
      <c r="B7" s="834"/>
      <c r="C7" s="834"/>
      <c r="D7" s="1290" t="s">
        <v>600</v>
      </c>
      <c r="E7" s="1290"/>
      <c r="F7" s="1290"/>
      <c r="G7" s="1290"/>
      <c r="H7" s="1290"/>
      <c r="I7" s="835"/>
      <c r="J7" s="120"/>
      <c r="K7" s="120"/>
      <c r="L7" s="120"/>
      <c r="M7" s="120"/>
      <c r="N7" s="120"/>
      <c r="O7" s="120"/>
      <c r="P7" s="120"/>
    </row>
    <row r="8" spans="1:16" ht="13.5" thickBot="1" x14ac:dyDescent="0.25">
      <c r="A8" s="960"/>
      <c r="B8" s="961"/>
      <c r="C8" s="961"/>
      <c r="D8" s="1287" t="s">
        <v>35</v>
      </c>
      <c r="E8" s="1287"/>
      <c r="F8" s="1287"/>
      <c r="G8" s="1287"/>
      <c r="H8" s="1287"/>
      <c r="I8" s="962"/>
      <c r="J8" s="1"/>
      <c r="K8" s="1"/>
      <c r="L8" s="1"/>
      <c r="M8" s="1"/>
      <c r="N8" s="1"/>
      <c r="O8" s="109"/>
      <c r="P8" s="109"/>
    </row>
    <row r="9" spans="1:16" x14ac:dyDescent="0.2">
      <c r="A9" s="1291" t="s">
        <v>3</v>
      </c>
      <c r="B9" s="1293"/>
      <c r="C9" s="1293" t="s">
        <v>0</v>
      </c>
      <c r="D9" s="1293" t="s">
        <v>36</v>
      </c>
      <c r="E9" s="1295" t="s">
        <v>37</v>
      </c>
      <c r="F9" s="1295"/>
      <c r="G9" s="1295" t="s">
        <v>38</v>
      </c>
      <c r="H9" s="1295"/>
      <c r="I9" s="1281" t="s">
        <v>39</v>
      </c>
      <c r="J9" s="1"/>
      <c r="K9" s="1"/>
      <c r="L9" s="1"/>
      <c r="M9" s="1"/>
      <c r="N9" s="1"/>
      <c r="O9" s="109"/>
      <c r="P9" s="109"/>
    </row>
    <row r="10" spans="1:16" ht="7.5" customHeight="1" x14ac:dyDescent="0.2">
      <c r="A10" s="1311"/>
      <c r="B10" s="1312"/>
      <c r="C10" s="1312"/>
      <c r="D10" s="1312"/>
      <c r="E10" s="836" t="s">
        <v>40</v>
      </c>
      <c r="F10" s="836" t="s">
        <v>45</v>
      </c>
      <c r="G10" s="836" t="s">
        <v>41</v>
      </c>
      <c r="H10" s="836" t="s">
        <v>45</v>
      </c>
      <c r="I10" s="1282"/>
      <c r="J10" s="1"/>
      <c r="K10" s="129"/>
      <c r="L10" s="129"/>
      <c r="M10" s="129"/>
      <c r="N10" s="129"/>
      <c r="O10" s="109"/>
      <c r="P10" s="109"/>
    </row>
    <row r="11" spans="1:16" x14ac:dyDescent="0.2">
      <c r="A11" s="115" t="s">
        <v>601</v>
      </c>
      <c r="B11" s="115" t="s">
        <v>42</v>
      </c>
      <c r="C11" s="837" t="s">
        <v>602</v>
      </c>
      <c r="D11" s="838" t="s">
        <v>181</v>
      </c>
      <c r="E11" s="115"/>
      <c r="F11" s="116"/>
      <c r="G11" s="115">
        <v>2</v>
      </c>
      <c r="H11" s="116"/>
      <c r="I11" s="1136" t="s">
        <v>593</v>
      </c>
      <c r="J11" s="128"/>
      <c r="K11" s="136">
        <f>E11</f>
        <v>0</v>
      </c>
      <c r="L11" s="136">
        <f>F11</f>
        <v>0</v>
      </c>
      <c r="M11" s="136">
        <f>G11</f>
        <v>2</v>
      </c>
      <c r="N11" s="136">
        <f>H11</f>
        <v>0</v>
      </c>
      <c r="O11" s="121"/>
      <c r="P11" s="121"/>
    </row>
    <row r="12" spans="1:16" x14ac:dyDescent="0.2">
      <c r="A12" s="115" t="s">
        <v>601</v>
      </c>
      <c r="B12" s="115" t="s">
        <v>43</v>
      </c>
      <c r="C12" s="837" t="s">
        <v>602</v>
      </c>
      <c r="D12" s="838" t="s">
        <v>181</v>
      </c>
      <c r="E12" s="115"/>
      <c r="F12" s="116"/>
      <c r="G12" s="115">
        <v>2</v>
      </c>
      <c r="H12" s="116"/>
      <c r="I12" s="1136" t="s">
        <v>593</v>
      </c>
      <c r="J12" s="128"/>
      <c r="K12" s="136">
        <f t="shared" ref="K12:N16" si="0">E12</f>
        <v>0</v>
      </c>
      <c r="L12" s="136">
        <f t="shared" si="0"/>
        <v>0</v>
      </c>
      <c r="M12" s="136">
        <f t="shared" si="0"/>
        <v>2</v>
      </c>
      <c r="N12" s="136">
        <f t="shared" si="0"/>
        <v>0</v>
      </c>
      <c r="O12" s="121"/>
      <c r="P12" s="121"/>
    </row>
    <row r="13" spans="1:16" x14ac:dyDescent="0.2">
      <c r="A13" s="115" t="s">
        <v>601</v>
      </c>
      <c r="B13" s="115" t="s">
        <v>44</v>
      </c>
      <c r="C13" s="837" t="s">
        <v>602</v>
      </c>
      <c r="D13" s="838" t="s">
        <v>181</v>
      </c>
      <c r="E13" s="115"/>
      <c r="F13" s="116"/>
      <c r="G13" s="115">
        <v>2</v>
      </c>
      <c r="H13" s="116"/>
      <c r="I13" s="1136" t="s">
        <v>593</v>
      </c>
      <c r="J13" s="8"/>
      <c r="K13" s="136">
        <f t="shared" si="0"/>
        <v>0</v>
      </c>
      <c r="L13" s="136">
        <f t="shared" si="0"/>
        <v>0</v>
      </c>
      <c r="M13" s="136">
        <f t="shared" si="0"/>
        <v>2</v>
      </c>
      <c r="N13" s="136">
        <f t="shared" si="0"/>
        <v>0</v>
      </c>
      <c r="O13" s="121"/>
      <c r="P13" s="121"/>
    </row>
    <row r="14" spans="1:16" x14ac:dyDescent="0.2">
      <c r="A14" s="115" t="s">
        <v>601</v>
      </c>
      <c r="B14" s="115" t="s">
        <v>484</v>
      </c>
      <c r="C14" s="837" t="s">
        <v>602</v>
      </c>
      <c r="D14" s="838" t="s">
        <v>181</v>
      </c>
      <c r="E14" s="115"/>
      <c r="F14" s="116"/>
      <c r="G14" s="115">
        <v>2</v>
      </c>
      <c r="H14" s="116"/>
      <c r="I14" s="839" t="s">
        <v>500</v>
      </c>
      <c r="J14" s="8"/>
      <c r="K14" s="136">
        <f t="shared" si="0"/>
        <v>0</v>
      </c>
      <c r="L14" s="136">
        <f t="shared" si="0"/>
        <v>0</v>
      </c>
      <c r="M14" s="136">
        <f t="shared" si="0"/>
        <v>2</v>
      </c>
      <c r="N14" s="136">
        <f t="shared" si="0"/>
        <v>0</v>
      </c>
      <c r="O14" s="121"/>
      <c r="P14" s="121"/>
    </row>
    <row r="15" spans="1:16" x14ac:dyDescent="0.2">
      <c r="A15" s="115" t="s">
        <v>601</v>
      </c>
      <c r="B15" s="115" t="s">
        <v>258</v>
      </c>
      <c r="C15" s="837" t="s">
        <v>602</v>
      </c>
      <c r="D15" s="838" t="s">
        <v>181</v>
      </c>
      <c r="E15" s="115"/>
      <c r="F15" s="116"/>
      <c r="G15" s="115">
        <v>2</v>
      </c>
      <c r="H15" s="116"/>
      <c r="I15" s="839" t="s">
        <v>500</v>
      </c>
      <c r="J15" s="8"/>
      <c r="K15" s="136">
        <f t="shared" si="0"/>
        <v>0</v>
      </c>
      <c r="L15" s="136">
        <f t="shared" si="0"/>
        <v>0</v>
      </c>
      <c r="M15" s="136">
        <f t="shared" si="0"/>
        <v>2</v>
      </c>
      <c r="N15" s="136">
        <f t="shared" si="0"/>
        <v>0</v>
      </c>
      <c r="O15" s="121"/>
      <c r="P15" s="121"/>
    </row>
    <row r="16" spans="1:16" x14ac:dyDescent="0.2">
      <c r="A16" s="115" t="s">
        <v>601</v>
      </c>
      <c r="B16" s="115" t="s">
        <v>200</v>
      </c>
      <c r="C16" s="837" t="s">
        <v>602</v>
      </c>
      <c r="D16" s="838" t="s">
        <v>181</v>
      </c>
      <c r="E16" s="115"/>
      <c r="F16" s="116"/>
      <c r="G16" s="115">
        <v>2</v>
      </c>
      <c r="H16" s="116"/>
      <c r="I16" s="839" t="s">
        <v>500</v>
      </c>
      <c r="J16" s="8"/>
      <c r="K16" s="136">
        <f t="shared" si="0"/>
        <v>0</v>
      </c>
      <c r="L16" s="136">
        <f t="shared" si="0"/>
        <v>0</v>
      </c>
      <c r="M16" s="136">
        <f t="shared" si="0"/>
        <v>2</v>
      </c>
      <c r="N16" s="136">
        <f t="shared" si="0"/>
        <v>0</v>
      </c>
      <c r="O16" s="121"/>
      <c r="P16" s="121"/>
    </row>
    <row r="17" spans="1:16" x14ac:dyDescent="0.2">
      <c r="A17" s="160"/>
      <c r="B17" s="160"/>
      <c r="C17" s="160"/>
      <c r="D17" s="146"/>
      <c r="E17" s="160"/>
      <c r="F17" s="91"/>
      <c r="G17" s="91"/>
      <c r="H17" s="91"/>
      <c r="I17" s="91"/>
      <c r="K17" s="143"/>
      <c r="L17" s="143"/>
      <c r="M17" s="143"/>
      <c r="N17" s="143"/>
      <c r="O17" s="91"/>
      <c r="P17" s="91"/>
    </row>
    <row r="18" spans="1:16" ht="15.75" x14ac:dyDescent="0.2">
      <c r="A18" s="91"/>
      <c r="B18" s="91"/>
      <c r="C18" s="91"/>
      <c r="D18" s="135" t="s">
        <v>141</v>
      </c>
      <c r="E18" s="16" t="s">
        <v>190</v>
      </c>
      <c r="F18" s="91"/>
      <c r="G18" s="16" t="s">
        <v>189</v>
      </c>
      <c r="H18" s="91"/>
      <c r="I18" s="843"/>
      <c r="O18" s="91"/>
      <c r="P18" s="91"/>
    </row>
    <row r="19" spans="1:16" x14ac:dyDescent="0.2">
      <c r="A19" s="91"/>
      <c r="B19" s="91"/>
      <c r="C19" s="963"/>
      <c r="D19" s="1136" t="s">
        <v>593</v>
      </c>
      <c r="E19" s="4">
        <f ca="1">SUMIF($I$11:$N$16,$D19,K$11:K$16)</f>
        <v>0</v>
      </c>
      <c r="F19" s="91"/>
      <c r="G19" s="4">
        <f ca="1">SUMIF($I$11:$N$16,$D19,M$11:M$16)</f>
        <v>6</v>
      </c>
      <c r="H19" s="120"/>
      <c r="I19" s="91"/>
      <c r="O19" s="91"/>
      <c r="P19" s="91"/>
    </row>
    <row r="20" spans="1:16" x14ac:dyDescent="0.2">
      <c r="A20" s="163"/>
      <c r="B20" s="163"/>
      <c r="C20" s="160"/>
      <c r="D20" s="839" t="s">
        <v>500</v>
      </c>
      <c r="E20" s="4">
        <f ca="1">SUMIF($I$11:$N$16,$D20,K$11:K$16)</f>
        <v>0</v>
      </c>
      <c r="F20" s="91"/>
      <c r="G20" s="4">
        <f ca="1">SUMIF($I$11:$N$16,$D20,M$11:M$16)</f>
        <v>6</v>
      </c>
      <c r="H20" s="110"/>
      <c r="I20" s="110"/>
      <c r="J20" s="110"/>
      <c r="K20" s="110"/>
      <c r="L20" s="110"/>
      <c r="N20" s="205"/>
      <c r="O20" s="110"/>
      <c r="P20" s="110"/>
    </row>
    <row r="21" spans="1:16" x14ac:dyDescent="0.2">
      <c r="A21" s="163"/>
      <c r="B21" s="163"/>
      <c r="C21" s="160"/>
      <c r="D21" s="110"/>
      <c r="E21" s="163"/>
      <c r="F21" s="110"/>
      <c r="G21" s="163"/>
      <c r="H21" s="110"/>
      <c r="I21" s="110"/>
      <c r="J21" s="110"/>
      <c r="K21" s="110"/>
      <c r="L21" s="110"/>
      <c r="N21" s="205"/>
      <c r="O21" s="110"/>
      <c r="P21" s="110"/>
    </row>
    <row r="22" spans="1:16" x14ac:dyDescent="0.2">
      <c r="A22" s="163"/>
      <c r="B22" s="163"/>
      <c r="C22" s="160"/>
      <c r="D22" s="110"/>
      <c r="E22" s="163"/>
      <c r="F22" s="110"/>
      <c r="G22" s="163">
        <f ca="1">SUM(G19:G21)</f>
        <v>12</v>
      </c>
      <c r="H22" s="110"/>
      <c r="I22" s="110"/>
      <c r="J22" s="205"/>
      <c r="K22" s="205"/>
      <c r="L22" s="205"/>
      <c r="M22" s="205"/>
      <c r="N22" s="205"/>
      <c r="O22" s="110"/>
      <c r="P22" s="110"/>
    </row>
    <row r="23" spans="1:16" x14ac:dyDescent="0.2">
      <c r="A23" s="163"/>
      <c r="B23" s="163"/>
      <c r="C23" s="160"/>
      <c r="D23" s="110"/>
      <c r="E23" s="163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</row>
    <row r="24" spans="1:16" x14ac:dyDescent="0.2">
      <c r="A24" s="163"/>
      <c r="B24" s="163"/>
      <c r="C24" s="160"/>
      <c r="D24" s="110"/>
      <c r="E24" s="163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</row>
  </sheetData>
  <autoFilter ref="A9:I16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indexed="13"/>
    <pageSetUpPr fitToPage="1"/>
  </sheetPr>
  <dimension ref="A1:N24"/>
  <sheetViews>
    <sheetView workbookViewId="0">
      <selection activeCell="I26" sqref="I26"/>
    </sheetView>
  </sheetViews>
  <sheetFormatPr baseColWidth="10" defaultRowHeight="12.75" x14ac:dyDescent="0.2"/>
  <cols>
    <col min="2" max="2" width="4.7109375" customWidth="1"/>
    <col min="3" max="3" width="17" customWidth="1"/>
    <col min="4" max="4" width="37.85546875" customWidth="1"/>
    <col min="5" max="8" width="7.140625" customWidth="1"/>
    <col min="9" max="9" width="34.85546875" customWidth="1"/>
    <col min="10" max="10" width="13.7109375" customWidth="1"/>
    <col min="11" max="11" width="10.42578125" customWidth="1"/>
  </cols>
  <sheetData>
    <row r="1" spans="1:14" x14ac:dyDescent="0.2">
      <c r="A1" t="s">
        <v>30</v>
      </c>
    </row>
    <row r="2" spans="1:14" x14ac:dyDescent="0.2">
      <c r="A2" t="s">
        <v>31</v>
      </c>
    </row>
    <row r="3" spans="1:14" x14ac:dyDescent="0.2">
      <c r="A3" t="s">
        <v>32</v>
      </c>
    </row>
    <row r="4" spans="1:14" ht="13.5" thickBot="1" x14ac:dyDescent="0.25"/>
    <row r="5" spans="1:14" ht="18.75" customHeight="1" x14ac:dyDescent="0.2">
      <c r="A5" s="1315" t="s">
        <v>33</v>
      </c>
      <c r="B5" s="1316"/>
      <c r="C5" s="1316"/>
      <c r="D5" s="1316"/>
      <c r="E5" s="1316"/>
      <c r="F5" s="1316"/>
      <c r="G5" s="1316"/>
      <c r="H5" s="1316"/>
      <c r="I5" s="1317"/>
    </row>
    <row r="6" spans="1:14" ht="13.5" thickBot="1" x14ac:dyDescent="0.25">
      <c r="A6" s="1286" t="s">
        <v>495</v>
      </c>
      <c r="B6" s="1287"/>
      <c r="C6" s="1288"/>
      <c r="D6" s="1287"/>
      <c r="E6" s="1287"/>
      <c r="F6" s="1287"/>
      <c r="G6" s="1287"/>
      <c r="H6" s="1287"/>
      <c r="I6" s="1289"/>
    </row>
    <row r="7" spans="1:14" s="3" customFormat="1" ht="13.5" thickBot="1" x14ac:dyDescent="0.25">
      <c r="A7" s="847" t="s">
        <v>34</v>
      </c>
      <c r="B7" s="848"/>
      <c r="C7" s="848"/>
      <c r="D7" s="1318" t="s">
        <v>7</v>
      </c>
      <c r="E7" s="1318"/>
      <c r="F7" s="1318"/>
      <c r="G7" s="1318"/>
      <c r="H7" s="1318"/>
      <c r="I7" s="849"/>
    </row>
    <row r="8" spans="1:14" s="1" customFormat="1" ht="13.5" thickBot="1" x14ac:dyDescent="0.25">
      <c r="A8" s="850"/>
      <c r="B8" s="851"/>
      <c r="C8" s="851"/>
      <c r="D8" s="1319" t="s">
        <v>35</v>
      </c>
      <c r="E8" s="1319"/>
      <c r="F8" s="1319"/>
      <c r="G8" s="1319"/>
      <c r="H8" s="1319"/>
      <c r="I8" s="852"/>
    </row>
    <row r="9" spans="1:14" s="1" customFormat="1" ht="20.25" customHeight="1" x14ac:dyDescent="0.2">
      <c r="A9" s="1320" t="s">
        <v>3</v>
      </c>
      <c r="B9" s="1322"/>
      <c r="C9" s="1322" t="s">
        <v>0</v>
      </c>
      <c r="D9" s="1322" t="s">
        <v>36</v>
      </c>
      <c r="E9" s="1324" t="s">
        <v>37</v>
      </c>
      <c r="F9" s="1324"/>
      <c r="G9" s="1324" t="s">
        <v>38</v>
      </c>
      <c r="H9" s="1324"/>
      <c r="I9" s="1313" t="s">
        <v>39</v>
      </c>
      <c r="J9" s="129"/>
      <c r="K9" s="129"/>
      <c r="L9" s="129"/>
      <c r="M9" s="129"/>
      <c r="N9" s="129"/>
    </row>
    <row r="10" spans="1:14" s="1" customFormat="1" ht="20.25" customHeight="1" x14ac:dyDescent="0.2">
      <c r="A10" s="1321"/>
      <c r="B10" s="1323"/>
      <c r="C10" s="1323"/>
      <c r="D10" s="1323"/>
      <c r="E10" s="853" t="s">
        <v>40</v>
      </c>
      <c r="F10" s="853" t="s">
        <v>45</v>
      </c>
      <c r="G10" s="853" t="s">
        <v>41</v>
      </c>
      <c r="H10" s="853" t="s">
        <v>45</v>
      </c>
      <c r="I10" s="1314"/>
      <c r="J10" s="129"/>
      <c r="K10" s="129"/>
      <c r="L10" s="129"/>
      <c r="M10" s="129"/>
      <c r="N10" s="129"/>
    </row>
    <row r="11" spans="1:14" s="8" customFormat="1" ht="21" customHeight="1" x14ac:dyDescent="0.2">
      <c r="A11" s="469" t="s">
        <v>63</v>
      </c>
      <c r="B11" s="469" t="s">
        <v>42</v>
      </c>
      <c r="C11" s="469" t="s">
        <v>7</v>
      </c>
      <c r="D11" s="854" t="s">
        <v>501</v>
      </c>
      <c r="E11" s="469">
        <v>2</v>
      </c>
      <c r="F11" s="469"/>
      <c r="G11" s="469">
        <v>2</v>
      </c>
      <c r="H11" s="854"/>
      <c r="I11" s="855" t="s">
        <v>87</v>
      </c>
      <c r="J11" s="142"/>
      <c r="K11" s="129">
        <f t="shared" ref="K11:N18" si="0">E11</f>
        <v>2</v>
      </c>
      <c r="L11" s="129">
        <f t="shared" si="0"/>
        <v>0</v>
      </c>
      <c r="M11" s="129">
        <f t="shared" si="0"/>
        <v>2</v>
      </c>
      <c r="N11" s="129">
        <f t="shared" si="0"/>
        <v>0</v>
      </c>
    </row>
    <row r="12" spans="1:14" s="8" customFormat="1" ht="21" customHeight="1" x14ac:dyDescent="0.2">
      <c r="A12" s="4" t="s">
        <v>63</v>
      </c>
      <c r="B12" s="4" t="s">
        <v>43</v>
      </c>
      <c r="C12" s="4" t="s">
        <v>7</v>
      </c>
      <c r="D12" s="5" t="s">
        <v>502</v>
      </c>
      <c r="E12" s="469">
        <v>2</v>
      </c>
      <c r="F12" s="469"/>
      <c r="G12" s="469">
        <v>2</v>
      </c>
      <c r="H12" s="854"/>
      <c r="I12" s="855" t="s">
        <v>87</v>
      </c>
      <c r="J12" s="142"/>
      <c r="K12" s="129">
        <f t="shared" si="0"/>
        <v>2</v>
      </c>
      <c r="L12" s="129">
        <f t="shared" si="0"/>
        <v>0</v>
      </c>
      <c r="M12" s="129">
        <f t="shared" si="0"/>
        <v>2</v>
      </c>
      <c r="N12" s="129">
        <f t="shared" si="0"/>
        <v>0</v>
      </c>
    </row>
    <row r="13" spans="1:14" s="8" customFormat="1" ht="21" customHeight="1" x14ac:dyDescent="0.2">
      <c r="A13" s="469" t="s">
        <v>63</v>
      </c>
      <c r="B13" s="469" t="s">
        <v>44</v>
      </c>
      <c r="C13" s="4" t="s">
        <v>7</v>
      </c>
      <c r="D13" s="5" t="s">
        <v>502</v>
      </c>
      <c r="E13" s="469">
        <v>2</v>
      </c>
      <c r="F13" s="469"/>
      <c r="G13" s="469">
        <v>2</v>
      </c>
      <c r="H13" s="854"/>
      <c r="I13" s="856" t="s">
        <v>87</v>
      </c>
      <c r="J13" s="142"/>
      <c r="K13" s="129">
        <f t="shared" si="0"/>
        <v>2</v>
      </c>
      <c r="L13" s="129">
        <f t="shared" si="0"/>
        <v>0</v>
      </c>
      <c r="M13" s="129">
        <f t="shared" si="0"/>
        <v>2</v>
      </c>
      <c r="N13" s="129">
        <f t="shared" si="0"/>
        <v>0</v>
      </c>
    </row>
    <row r="14" spans="1:14" s="8" customFormat="1" ht="21" customHeight="1" x14ac:dyDescent="0.2">
      <c r="A14" s="4" t="s">
        <v>63</v>
      </c>
      <c r="B14" s="4" t="s">
        <v>46</v>
      </c>
      <c r="C14" s="4" t="s">
        <v>7</v>
      </c>
      <c r="D14" s="5" t="s">
        <v>502</v>
      </c>
      <c r="E14" s="4">
        <v>2</v>
      </c>
      <c r="F14" s="4"/>
      <c r="G14" s="4">
        <v>2</v>
      </c>
      <c r="H14" s="5"/>
      <c r="I14" s="855" t="s">
        <v>87</v>
      </c>
      <c r="J14" s="142"/>
      <c r="K14" s="129">
        <f t="shared" si="0"/>
        <v>2</v>
      </c>
      <c r="L14" s="129">
        <f t="shared" si="0"/>
        <v>0</v>
      </c>
      <c r="M14" s="129">
        <f t="shared" si="0"/>
        <v>2</v>
      </c>
      <c r="N14" s="129">
        <f t="shared" si="0"/>
        <v>0</v>
      </c>
    </row>
    <row r="15" spans="1:14" s="8" customFormat="1" ht="21" customHeight="1" x14ac:dyDescent="0.2">
      <c r="A15" s="4" t="s">
        <v>503</v>
      </c>
      <c r="B15" s="469"/>
      <c r="C15" s="4" t="s">
        <v>7</v>
      </c>
      <c r="D15" s="5" t="s">
        <v>504</v>
      </c>
      <c r="E15" s="4">
        <v>6</v>
      </c>
      <c r="F15" s="4"/>
      <c r="G15" s="4"/>
      <c r="H15" s="5"/>
      <c r="I15" s="855" t="s">
        <v>87</v>
      </c>
      <c r="J15" s="142"/>
      <c r="K15" s="129">
        <f t="shared" si="0"/>
        <v>6</v>
      </c>
      <c r="L15" s="129">
        <f t="shared" si="0"/>
        <v>0</v>
      </c>
      <c r="M15" s="129">
        <f t="shared" si="0"/>
        <v>0</v>
      </c>
      <c r="N15" s="129">
        <f t="shared" si="0"/>
        <v>0</v>
      </c>
    </row>
    <row r="16" spans="1:14" s="8" customFormat="1" ht="21" customHeight="1" x14ac:dyDescent="0.2">
      <c r="A16" s="469" t="s">
        <v>11</v>
      </c>
      <c r="B16" s="469"/>
      <c r="C16" s="469" t="s">
        <v>7</v>
      </c>
      <c r="D16" s="854" t="s">
        <v>502</v>
      </c>
      <c r="E16" s="469">
        <v>2</v>
      </c>
      <c r="F16" s="469"/>
      <c r="G16" s="469">
        <v>2</v>
      </c>
      <c r="H16" s="854"/>
      <c r="I16" s="855" t="s">
        <v>87</v>
      </c>
      <c r="J16" s="142"/>
      <c r="K16" s="129">
        <f t="shared" si="0"/>
        <v>2</v>
      </c>
      <c r="L16" s="129">
        <f t="shared" si="0"/>
        <v>0</v>
      </c>
      <c r="M16" s="129">
        <f t="shared" si="0"/>
        <v>2</v>
      </c>
      <c r="N16" s="129">
        <f t="shared" si="0"/>
        <v>0</v>
      </c>
    </row>
    <row r="17" spans="1:14" s="8" customFormat="1" ht="13.5" thickBot="1" x14ac:dyDescent="0.25">
      <c r="A17" s="857" t="s">
        <v>17</v>
      </c>
      <c r="B17" s="857"/>
      <c r="C17" s="857" t="s">
        <v>7</v>
      </c>
      <c r="D17" s="858" t="s">
        <v>502</v>
      </c>
      <c r="E17" s="857">
        <v>2</v>
      </c>
      <c r="F17" s="857"/>
      <c r="G17" s="857">
        <v>2</v>
      </c>
      <c r="H17" s="858"/>
      <c r="I17" s="859" t="s">
        <v>87</v>
      </c>
      <c r="J17" s="142"/>
      <c r="K17" s="129">
        <f t="shared" si="0"/>
        <v>2</v>
      </c>
      <c r="L17" s="129">
        <f t="shared" si="0"/>
        <v>0</v>
      </c>
      <c r="M17" s="129">
        <f t="shared" si="0"/>
        <v>2</v>
      </c>
      <c r="N17" s="129">
        <f t="shared" si="0"/>
        <v>0</v>
      </c>
    </row>
    <row r="18" spans="1:14" s="8" customFormat="1" ht="13.5" thickBot="1" x14ac:dyDescent="0.25">
      <c r="A18" s="860" t="s">
        <v>505</v>
      </c>
      <c r="B18" s="860"/>
      <c r="C18" s="860" t="s">
        <v>7</v>
      </c>
      <c r="D18" s="861" t="s">
        <v>502</v>
      </c>
      <c r="E18" s="860"/>
      <c r="F18" s="860"/>
      <c r="G18" s="860">
        <v>2</v>
      </c>
      <c r="H18" s="861"/>
      <c r="I18" s="862" t="s">
        <v>87</v>
      </c>
      <c r="J18" s="142"/>
      <c r="K18" s="129">
        <f t="shared" si="0"/>
        <v>0</v>
      </c>
      <c r="L18" s="129">
        <f t="shared" si="0"/>
        <v>0</v>
      </c>
      <c r="M18" s="129">
        <f t="shared" si="0"/>
        <v>2</v>
      </c>
      <c r="N18" s="129">
        <f t="shared" si="0"/>
        <v>0</v>
      </c>
    </row>
    <row r="20" spans="1:14" ht="12.75" customHeight="1" x14ac:dyDescent="0.2">
      <c r="D20" s="863"/>
      <c r="E20" s="504">
        <f>+SUM(E11:E18)</f>
        <v>18</v>
      </c>
      <c r="G20" s="504">
        <f>+SUM(G11:G18)</f>
        <v>14</v>
      </c>
      <c r="I20" s="864"/>
    </row>
    <row r="21" spans="1:14" ht="10.5" customHeight="1" x14ac:dyDescent="0.2"/>
    <row r="22" spans="1:14" ht="29.25" customHeight="1" x14ac:dyDescent="0.2">
      <c r="D22" s="16" t="s">
        <v>141</v>
      </c>
      <c r="E22" s="16" t="s">
        <v>190</v>
      </c>
      <c r="F22" s="16" t="s">
        <v>189</v>
      </c>
    </row>
    <row r="23" spans="1:14" ht="15.75" customHeight="1" x14ac:dyDescent="0.2">
      <c r="D23" s="5" t="s">
        <v>87</v>
      </c>
      <c r="E23" s="4">
        <f ca="1">SUMIF($I$11:$N$18,$D23,K$11:K$18)</f>
        <v>18</v>
      </c>
      <c r="F23" s="4">
        <f ca="1">SUMIF($I$11:$N$18,$D23,M$11:M$18)</f>
        <v>14</v>
      </c>
      <c r="H23" s="205"/>
      <c r="N23">
        <f ca="1">SUM(E23:M23)</f>
        <v>32</v>
      </c>
    </row>
    <row r="24" spans="1:14" x14ac:dyDescent="0.2">
      <c r="I24" s="865"/>
    </row>
  </sheetData>
  <sheetProtection formatCells="0"/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D23">
      <formula1>$I$11:$I$18</formula1>
    </dataValidation>
  </dataValidations>
  <pageMargins left="0.75" right="0.75" top="1" bottom="1" header="0" footer="0"/>
  <pageSetup scale="63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indexed="13"/>
    <pageSetUpPr fitToPage="1"/>
  </sheetPr>
  <dimension ref="A1:T53"/>
  <sheetViews>
    <sheetView tabSelected="1" view="pageBreakPreview" zoomScale="80" zoomScaleNormal="100" zoomScaleSheetLayoutView="80" workbookViewId="0">
      <selection activeCell="I29" sqref="I29"/>
    </sheetView>
  </sheetViews>
  <sheetFormatPr baseColWidth="10" defaultColWidth="11.42578125" defaultRowHeight="14.25" x14ac:dyDescent="0.2"/>
  <cols>
    <col min="1" max="1" width="11.42578125" style="127"/>
    <col min="2" max="2" width="4.7109375" style="150" customWidth="1"/>
    <col min="3" max="3" width="35.7109375" style="127" customWidth="1"/>
    <col min="4" max="4" width="29.42578125" style="127" customWidth="1"/>
    <col min="5" max="5" width="8.140625" style="127" customWidth="1"/>
    <col min="6" max="8" width="7.140625" style="127" customWidth="1"/>
    <col min="9" max="9" width="34.28515625" style="127" customWidth="1"/>
    <col min="10" max="10" width="34.140625" style="127" customWidth="1"/>
    <col min="11" max="12" width="15.140625" style="1146" customWidth="1"/>
    <col min="13" max="20" width="11.42578125" style="1146"/>
    <col min="21" max="16384" width="11.42578125" style="127"/>
  </cols>
  <sheetData>
    <row r="1" spans="1:20" x14ac:dyDescent="0.2">
      <c r="A1" s="127" t="s">
        <v>30</v>
      </c>
    </row>
    <row r="2" spans="1:20" x14ac:dyDescent="0.2">
      <c r="A2" s="127" t="s">
        <v>31</v>
      </c>
    </row>
    <row r="3" spans="1:20" x14ac:dyDescent="0.2">
      <c r="A3" s="127" t="s">
        <v>32</v>
      </c>
    </row>
    <row r="4" spans="1:20" ht="15" thickBot="1" x14ac:dyDescent="0.25"/>
    <row r="5" spans="1:20" s="91" customFormat="1" ht="18.75" customHeight="1" x14ac:dyDescent="0.2">
      <c r="A5" s="1283" t="s">
        <v>33</v>
      </c>
      <c r="B5" s="1284"/>
      <c r="C5" s="1284"/>
      <c r="D5" s="1284"/>
      <c r="E5" s="1284"/>
      <c r="F5" s="1284"/>
      <c r="G5" s="1284"/>
      <c r="H5" s="1284"/>
      <c r="I5" s="1285"/>
      <c r="K5" s="174"/>
      <c r="L5" s="174"/>
      <c r="M5" s="174"/>
      <c r="N5" s="174"/>
      <c r="O5" s="174"/>
      <c r="P5" s="174"/>
      <c r="Q5" s="174"/>
      <c r="R5" s="174"/>
      <c r="S5" s="174"/>
      <c r="T5" s="174"/>
    </row>
    <row r="6" spans="1:20" s="91" customFormat="1" ht="18.75" customHeight="1" thickBot="1" x14ac:dyDescent="0.25">
      <c r="A6" s="1286" t="s">
        <v>420</v>
      </c>
      <c r="B6" s="1287"/>
      <c r="C6" s="1288"/>
      <c r="D6" s="1287"/>
      <c r="E6" s="1287"/>
      <c r="F6" s="1287"/>
      <c r="G6" s="1287"/>
      <c r="H6" s="1287"/>
      <c r="I6" s="1289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120" customFormat="1" ht="33" customHeight="1" thickBot="1" x14ac:dyDescent="0.25">
      <c r="A7" s="833" t="s">
        <v>34</v>
      </c>
      <c r="B7" s="1147"/>
      <c r="C7" s="834"/>
      <c r="D7" s="1290" t="s">
        <v>64</v>
      </c>
      <c r="E7" s="1290"/>
      <c r="F7" s="1290"/>
      <c r="G7" s="1290"/>
      <c r="H7" s="1290"/>
      <c r="I7" s="835"/>
      <c r="J7" s="109"/>
      <c r="K7" s="162"/>
      <c r="L7" s="162"/>
      <c r="M7" s="162"/>
      <c r="N7" s="162"/>
      <c r="O7" s="162"/>
      <c r="P7" s="137"/>
      <c r="Q7" s="137"/>
      <c r="R7" s="137"/>
      <c r="S7" s="137"/>
      <c r="T7" s="137"/>
    </row>
    <row r="8" spans="1:20" s="109" customFormat="1" ht="20.25" customHeight="1" thickBot="1" x14ac:dyDescent="0.25">
      <c r="A8" s="1193"/>
      <c r="B8" s="1194"/>
      <c r="C8" s="1194"/>
      <c r="D8" s="1287" t="s">
        <v>35</v>
      </c>
      <c r="E8" s="1287"/>
      <c r="F8" s="1287"/>
      <c r="G8" s="1287"/>
      <c r="H8" s="1287"/>
      <c r="I8" s="1195"/>
      <c r="K8" s="162"/>
      <c r="L8" s="162"/>
      <c r="M8" s="162"/>
      <c r="N8" s="162"/>
      <c r="O8" s="162"/>
      <c r="P8" s="162"/>
      <c r="Q8" s="162"/>
      <c r="R8" s="162"/>
      <c r="S8" s="162"/>
      <c r="T8" s="162"/>
    </row>
    <row r="9" spans="1:20" s="109" customFormat="1" ht="20.25" customHeight="1" x14ac:dyDescent="0.2">
      <c r="A9" s="1291" t="s">
        <v>3</v>
      </c>
      <c r="B9" s="1293"/>
      <c r="C9" s="1293" t="s">
        <v>0</v>
      </c>
      <c r="D9" s="1293" t="s">
        <v>36</v>
      </c>
      <c r="E9" s="1295" t="s">
        <v>37</v>
      </c>
      <c r="F9" s="1295"/>
      <c r="G9" s="1295" t="s">
        <v>38</v>
      </c>
      <c r="H9" s="1295"/>
      <c r="I9" s="1281" t="s">
        <v>39</v>
      </c>
      <c r="J9" s="201"/>
      <c r="K9" s="162"/>
      <c r="L9" s="162"/>
      <c r="M9" s="162"/>
      <c r="N9" s="162"/>
      <c r="O9" s="162"/>
      <c r="P9" s="162"/>
      <c r="Q9" s="162"/>
      <c r="R9" s="162"/>
      <c r="S9" s="162"/>
      <c r="T9" s="162"/>
    </row>
    <row r="10" spans="1:20" s="109" customFormat="1" ht="20.25" customHeight="1" x14ac:dyDescent="0.2">
      <c r="A10" s="1311"/>
      <c r="B10" s="1312"/>
      <c r="C10" s="1312"/>
      <c r="D10" s="1312"/>
      <c r="E10" s="836" t="s">
        <v>40</v>
      </c>
      <c r="F10" s="836" t="s">
        <v>45</v>
      </c>
      <c r="G10" s="836" t="s">
        <v>41</v>
      </c>
      <c r="H10" s="836" t="s">
        <v>45</v>
      </c>
      <c r="I10" s="1282"/>
      <c r="J10" s="201"/>
      <c r="K10" s="162"/>
      <c r="L10" s="162"/>
      <c r="M10" s="162"/>
      <c r="N10" s="162"/>
      <c r="O10" s="162"/>
      <c r="P10" s="162"/>
      <c r="Q10" s="162"/>
      <c r="R10" s="162"/>
      <c r="S10" s="162"/>
      <c r="T10" s="162"/>
    </row>
    <row r="11" spans="1:20" ht="18" customHeight="1" thickBot="1" x14ac:dyDescent="0.25">
      <c r="A11" s="1148" t="s">
        <v>603</v>
      </c>
      <c r="B11" s="1148" t="s">
        <v>42</v>
      </c>
      <c r="C11" s="754" t="s">
        <v>64</v>
      </c>
      <c r="D11" s="753" t="s">
        <v>604</v>
      </c>
      <c r="E11" s="753"/>
      <c r="F11" s="753"/>
      <c r="G11" s="754">
        <v>2</v>
      </c>
      <c r="H11" s="753"/>
      <c r="I11" s="1150" t="s">
        <v>593</v>
      </c>
      <c r="J11" s="1149"/>
      <c r="K11" s="162">
        <f t="shared" ref="K11:N40" si="0">E11</f>
        <v>0</v>
      </c>
      <c r="L11" s="162">
        <f t="shared" si="0"/>
        <v>0</v>
      </c>
      <c r="M11" s="162">
        <f t="shared" si="0"/>
        <v>2</v>
      </c>
      <c r="N11" s="162">
        <f t="shared" si="0"/>
        <v>0</v>
      </c>
      <c r="O11" s="162"/>
    </row>
    <row r="12" spans="1:20" ht="18" customHeight="1" thickBot="1" x14ac:dyDescent="0.25">
      <c r="A12" s="1148" t="s">
        <v>603</v>
      </c>
      <c r="B12" s="1148" t="s">
        <v>43</v>
      </c>
      <c r="C12" s="786" t="s">
        <v>64</v>
      </c>
      <c r="D12" s="755" t="s">
        <v>604</v>
      </c>
      <c r="E12" s="755"/>
      <c r="F12" s="755"/>
      <c r="G12" s="781">
        <v>2</v>
      </c>
      <c r="H12" s="755"/>
      <c r="I12" s="1150" t="s">
        <v>593</v>
      </c>
      <c r="J12" s="1149"/>
      <c r="K12" s="162">
        <f t="shared" si="0"/>
        <v>0</v>
      </c>
      <c r="L12" s="162">
        <f t="shared" si="0"/>
        <v>0</v>
      </c>
      <c r="M12" s="162">
        <f t="shared" si="0"/>
        <v>2</v>
      </c>
      <c r="N12" s="162">
        <f t="shared" si="0"/>
        <v>0</v>
      </c>
      <c r="O12" s="162"/>
    </row>
    <row r="13" spans="1:20" ht="18" customHeight="1" thickBot="1" x14ac:dyDescent="0.25">
      <c r="A13" s="1148" t="s">
        <v>603</v>
      </c>
      <c r="B13" s="1148" t="s">
        <v>44</v>
      </c>
      <c r="C13" s="786" t="s">
        <v>64</v>
      </c>
      <c r="D13" s="755" t="s">
        <v>604</v>
      </c>
      <c r="E13" s="755"/>
      <c r="F13" s="755"/>
      <c r="G13" s="781">
        <v>2</v>
      </c>
      <c r="H13" s="755"/>
      <c r="I13" s="1144" t="s">
        <v>598</v>
      </c>
      <c r="J13" s="1149"/>
      <c r="K13" s="162">
        <f t="shared" si="0"/>
        <v>0</v>
      </c>
      <c r="L13" s="162">
        <f t="shared" si="0"/>
        <v>0</v>
      </c>
      <c r="M13" s="162">
        <f t="shared" si="0"/>
        <v>2</v>
      </c>
      <c r="N13" s="162">
        <f t="shared" si="0"/>
        <v>0</v>
      </c>
      <c r="O13" s="162"/>
    </row>
    <row r="14" spans="1:20" ht="18" customHeight="1" thickBot="1" x14ac:dyDescent="0.25">
      <c r="A14" s="1148" t="s">
        <v>603</v>
      </c>
      <c r="B14" s="1148" t="s">
        <v>46</v>
      </c>
      <c r="C14" s="786" t="s">
        <v>64</v>
      </c>
      <c r="D14" s="755" t="s">
        <v>604</v>
      </c>
      <c r="E14" s="755"/>
      <c r="F14" s="755"/>
      <c r="G14" s="781">
        <v>2</v>
      </c>
      <c r="H14" s="755"/>
      <c r="I14" s="1144" t="s">
        <v>598</v>
      </c>
      <c r="J14" s="1149"/>
      <c r="K14" s="162">
        <f t="shared" si="0"/>
        <v>0</v>
      </c>
      <c r="L14" s="162">
        <f t="shared" si="0"/>
        <v>0</v>
      </c>
      <c r="M14" s="162">
        <f t="shared" si="0"/>
        <v>2</v>
      </c>
      <c r="N14" s="162">
        <f t="shared" si="0"/>
        <v>0</v>
      </c>
      <c r="O14" s="162"/>
    </row>
    <row r="15" spans="1:20" ht="18" customHeight="1" thickBot="1" x14ac:dyDescent="0.25">
      <c r="A15" s="1148" t="s">
        <v>603</v>
      </c>
      <c r="B15" s="1148" t="s">
        <v>484</v>
      </c>
      <c r="C15" s="786" t="s">
        <v>64</v>
      </c>
      <c r="D15" s="755" t="s">
        <v>604</v>
      </c>
      <c r="E15" s="755"/>
      <c r="F15" s="755"/>
      <c r="G15" s="781">
        <v>2</v>
      </c>
      <c r="H15" s="755"/>
      <c r="I15" s="1144" t="s">
        <v>598</v>
      </c>
      <c r="J15" s="1149"/>
      <c r="K15" s="162">
        <f t="shared" si="0"/>
        <v>0</v>
      </c>
      <c r="L15" s="162">
        <f t="shared" si="0"/>
        <v>0</v>
      </c>
      <c r="M15" s="162">
        <f t="shared" si="0"/>
        <v>2</v>
      </c>
      <c r="N15" s="162">
        <f t="shared" si="0"/>
        <v>0</v>
      </c>
      <c r="O15" s="162"/>
    </row>
    <row r="16" spans="1:20" ht="18" customHeight="1" thickBot="1" x14ac:dyDescent="0.25">
      <c r="A16" s="1148" t="s">
        <v>603</v>
      </c>
      <c r="B16" s="1148" t="s">
        <v>258</v>
      </c>
      <c r="C16" s="786" t="s">
        <v>64</v>
      </c>
      <c r="D16" s="755" t="s">
        <v>604</v>
      </c>
      <c r="E16" s="755"/>
      <c r="F16" s="755"/>
      <c r="G16" s="781">
        <v>2</v>
      </c>
      <c r="H16" s="755"/>
      <c r="I16" s="753" t="s">
        <v>610</v>
      </c>
      <c r="J16" s="1149"/>
      <c r="K16" s="162">
        <f t="shared" si="0"/>
        <v>0</v>
      </c>
      <c r="L16" s="162">
        <f t="shared" si="0"/>
        <v>0</v>
      </c>
      <c r="M16" s="162">
        <f t="shared" si="0"/>
        <v>2</v>
      </c>
      <c r="N16" s="162">
        <f t="shared" si="0"/>
        <v>0</v>
      </c>
      <c r="O16" s="162"/>
    </row>
    <row r="17" spans="1:15" ht="18" customHeight="1" thickBot="1" x14ac:dyDescent="0.25">
      <c r="A17" s="1148" t="s">
        <v>603</v>
      </c>
      <c r="B17" s="1148" t="s">
        <v>200</v>
      </c>
      <c r="C17" s="786" t="s">
        <v>64</v>
      </c>
      <c r="D17" s="755" t="s">
        <v>604</v>
      </c>
      <c r="E17" s="755"/>
      <c r="F17" s="755"/>
      <c r="G17" s="781">
        <v>2</v>
      </c>
      <c r="H17" s="755"/>
      <c r="I17" s="753" t="s">
        <v>610</v>
      </c>
      <c r="J17" s="1149"/>
      <c r="K17" s="162">
        <f t="shared" si="0"/>
        <v>0</v>
      </c>
      <c r="L17" s="162">
        <f t="shared" si="0"/>
        <v>0</v>
      </c>
      <c r="M17" s="162">
        <f t="shared" si="0"/>
        <v>2</v>
      </c>
      <c r="N17" s="162">
        <f t="shared" si="0"/>
        <v>0</v>
      </c>
      <c r="O17" s="162"/>
    </row>
    <row r="18" spans="1:15" ht="18" customHeight="1" x14ac:dyDescent="0.2">
      <c r="A18" s="786" t="s">
        <v>591</v>
      </c>
      <c r="B18" s="786" t="s">
        <v>42</v>
      </c>
      <c r="C18" s="786" t="s">
        <v>64</v>
      </c>
      <c r="D18" s="753" t="s">
        <v>605</v>
      </c>
      <c r="E18" s="754">
        <v>4</v>
      </c>
      <c r="F18" s="753"/>
      <c r="G18" s="754"/>
      <c r="H18" s="753"/>
      <c r="I18" s="753" t="s">
        <v>610</v>
      </c>
      <c r="J18" s="1149"/>
      <c r="K18" s="162">
        <f t="shared" si="0"/>
        <v>4</v>
      </c>
      <c r="L18" s="162">
        <f t="shared" si="0"/>
        <v>0</v>
      </c>
      <c r="M18" s="162">
        <f t="shared" si="0"/>
        <v>0</v>
      </c>
      <c r="N18" s="162">
        <f t="shared" si="0"/>
        <v>0</v>
      </c>
      <c r="O18" s="162"/>
    </row>
    <row r="19" spans="1:15" ht="18" customHeight="1" x14ac:dyDescent="0.2">
      <c r="A19" s="754" t="s">
        <v>591</v>
      </c>
      <c r="B19" s="781" t="s">
        <v>42</v>
      </c>
      <c r="C19" s="781" t="s">
        <v>64</v>
      </c>
      <c r="D19" s="755" t="s">
        <v>606</v>
      </c>
      <c r="E19" s="754"/>
      <c r="F19" s="753"/>
      <c r="G19" s="754">
        <v>2</v>
      </c>
      <c r="H19" s="755"/>
      <c r="I19" s="753" t="s">
        <v>610</v>
      </c>
      <c r="J19" s="1149"/>
      <c r="K19" s="162">
        <f t="shared" si="0"/>
        <v>0</v>
      </c>
      <c r="L19" s="162">
        <f t="shared" si="0"/>
        <v>0</v>
      </c>
      <c r="M19" s="162">
        <f t="shared" si="0"/>
        <v>2</v>
      </c>
      <c r="N19" s="162">
        <f t="shared" si="0"/>
        <v>0</v>
      </c>
      <c r="O19" s="162"/>
    </row>
    <row r="20" spans="1:15" ht="18" customHeight="1" x14ac:dyDescent="0.2">
      <c r="A20" s="754" t="s">
        <v>591</v>
      </c>
      <c r="B20" s="781" t="s">
        <v>43</v>
      </c>
      <c r="C20" s="781" t="s">
        <v>64</v>
      </c>
      <c r="D20" s="755" t="s">
        <v>606</v>
      </c>
      <c r="E20" s="754">
        <v>4</v>
      </c>
      <c r="F20" s="753"/>
      <c r="G20" s="753"/>
      <c r="H20" s="755"/>
      <c r="I20" s="1144" t="s">
        <v>598</v>
      </c>
      <c r="J20" s="1151"/>
      <c r="K20" s="162">
        <f t="shared" si="0"/>
        <v>4</v>
      </c>
      <c r="L20" s="162">
        <f t="shared" si="0"/>
        <v>0</v>
      </c>
      <c r="M20" s="162">
        <f t="shared" si="0"/>
        <v>0</v>
      </c>
      <c r="N20" s="162">
        <f t="shared" si="0"/>
        <v>0</v>
      </c>
      <c r="O20" s="162"/>
    </row>
    <row r="21" spans="1:15" ht="18" customHeight="1" x14ac:dyDescent="0.2">
      <c r="A21" s="754" t="s">
        <v>591</v>
      </c>
      <c r="B21" s="781" t="s">
        <v>43</v>
      </c>
      <c r="C21" s="781" t="s">
        <v>64</v>
      </c>
      <c r="D21" s="755" t="s">
        <v>605</v>
      </c>
      <c r="E21" s="753"/>
      <c r="F21" s="753"/>
      <c r="G21" s="754">
        <v>2</v>
      </c>
      <c r="H21" s="755"/>
      <c r="I21" s="1144" t="s">
        <v>598</v>
      </c>
      <c r="J21" s="1149"/>
      <c r="K21" s="162">
        <f t="shared" si="0"/>
        <v>0</v>
      </c>
      <c r="L21" s="162">
        <f t="shared" si="0"/>
        <v>0</v>
      </c>
      <c r="M21" s="162">
        <f t="shared" si="0"/>
        <v>2</v>
      </c>
      <c r="N21" s="162">
        <f t="shared" si="0"/>
        <v>0</v>
      </c>
      <c r="O21" s="162"/>
    </row>
    <row r="22" spans="1:15" ht="18" customHeight="1" x14ac:dyDescent="0.2">
      <c r="A22" s="781" t="s">
        <v>591</v>
      </c>
      <c r="B22" s="781" t="s">
        <v>44</v>
      </c>
      <c r="C22" s="781" t="s">
        <v>64</v>
      </c>
      <c r="D22" s="755" t="s">
        <v>606</v>
      </c>
      <c r="E22" s="754">
        <v>4</v>
      </c>
      <c r="F22" s="753"/>
      <c r="G22" s="753"/>
      <c r="H22" s="755"/>
      <c r="I22" s="1150" t="s">
        <v>593</v>
      </c>
      <c r="J22" s="1149"/>
      <c r="K22" s="162">
        <f t="shared" si="0"/>
        <v>4</v>
      </c>
      <c r="L22" s="162">
        <f t="shared" si="0"/>
        <v>0</v>
      </c>
      <c r="M22" s="162">
        <f t="shared" si="0"/>
        <v>0</v>
      </c>
      <c r="N22" s="162">
        <f t="shared" si="0"/>
        <v>0</v>
      </c>
      <c r="O22" s="162"/>
    </row>
    <row r="23" spans="1:15" ht="18" customHeight="1" x14ac:dyDescent="0.2">
      <c r="A23" s="781" t="s">
        <v>591</v>
      </c>
      <c r="B23" s="781" t="s">
        <v>44</v>
      </c>
      <c r="C23" s="781" t="s">
        <v>64</v>
      </c>
      <c r="D23" s="755" t="s">
        <v>605</v>
      </c>
      <c r="E23" s="753"/>
      <c r="F23" s="753"/>
      <c r="G23" s="754">
        <v>2</v>
      </c>
      <c r="H23" s="755"/>
      <c r="I23" s="1150" t="s">
        <v>593</v>
      </c>
      <c r="J23" s="1149"/>
      <c r="K23" s="162">
        <f t="shared" si="0"/>
        <v>0</v>
      </c>
      <c r="L23" s="162">
        <f t="shared" si="0"/>
        <v>0</v>
      </c>
      <c r="M23" s="162">
        <f t="shared" si="0"/>
        <v>2</v>
      </c>
      <c r="N23" s="162">
        <f t="shared" si="0"/>
        <v>0</v>
      </c>
      <c r="O23" s="162"/>
    </row>
    <row r="24" spans="1:15" ht="18" customHeight="1" x14ac:dyDescent="0.2">
      <c r="A24" s="781" t="s">
        <v>12</v>
      </c>
      <c r="B24" s="781" t="s">
        <v>22</v>
      </c>
      <c r="C24" s="781" t="s">
        <v>64</v>
      </c>
      <c r="D24" s="755" t="s">
        <v>606</v>
      </c>
      <c r="E24" s="781">
        <v>4</v>
      </c>
      <c r="F24" s="1152"/>
      <c r="G24" s="1152"/>
      <c r="H24" s="755"/>
      <c r="I24" s="753" t="s">
        <v>610</v>
      </c>
      <c r="J24" s="1151"/>
      <c r="K24" s="162">
        <f t="shared" si="0"/>
        <v>4</v>
      </c>
      <c r="L24" s="162">
        <f t="shared" si="0"/>
        <v>0</v>
      </c>
      <c r="M24" s="162">
        <f t="shared" si="0"/>
        <v>0</v>
      </c>
      <c r="N24" s="162">
        <f t="shared" si="0"/>
        <v>0</v>
      </c>
      <c r="O24" s="162"/>
    </row>
    <row r="25" spans="1:15" ht="18" customHeight="1" x14ac:dyDescent="0.2">
      <c r="A25" s="781" t="s">
        <v>12</v>
      </c>
      <c r="B25" s="781" t="s">
        <v>22</v>
      </c>
      <c r="C25" s="781" t="s">
        <v>64</v>
      </c>
      <c r="D25" s="755" t="s">
        <v>606</v>
      </c>
      <c r="E25" s="754"/>
      <c r="F25" s="1152"/>
      <c r="G25" s="1153">
        <v>2</v>
      </c>
      <c r="H25" s="755"/>
      <c r="I25" s="753" t="s">
        <v>610</v>
      </c>
      <c r="J25" s="1149"/>
      <c r="K25" s="162">
        <f t="shared" si="0"/>
        <v>0</v>
      </c>
      <c r="L25" s="162">
        <f t="shared" si="0"/>
        <v>0</v>
      </c>
      <c r="M25" s="162">
        <f t="shared" si="0"/>
        <v>2</v>
      </c>
      <c r="N25" s="162">
        <f t="shared" si="0"/>
        <v>0</v>
      </c>
      <c r="O25" s="162"/>
    </row>
    <row r="26" spans="1:15" ht="18" customHeight="1" x14ac:dyDescent="0.2">
      <c r="A26" s="781" t="s">
        <v>18</v>
      </c>
      <c r="B26" s="781" t="s">
        <v>22</v>
      </c>
      <c r="C26" s="781" t="s">
        <v>64</v>
      </c>
      <c r="D26" s="755" t="s">
        <v>605</v>
      </c>
      <c r="E26" s="1152">
        <v>4</v>
      </c>
      <c r="F26" s="1154"/>
      <c r="G26" s="781"/>
      <c r="H26" s="1155"/>
      <c r="I26" s="753" t="s">
        <v>610</v>
      </c>
      <c r="J26" s="1149"/>
      <c r="K26" s="162">
        <f t="shared" si="0"/>
        <v>4</v>
      </c>
      <c r="L26" s="162">
        <f t="shared" si="0"/>
        <v>0</v>
      </c>
      <c r="M26" s="162">
        <f t="shared" si="0"/>
        <v>0</v>
      </c>
      <c r="N26" s="162">
        <f t="shared" si="0"/>
        <v>0</v>
      </c>
      <c r="O26" s="162"/>
    </row>
    <row r="27" spans="1:15" ht="18" customHeight="1" x14ac:dyDescent="0.2">
      <c r="A27" s="781" t="s">
        <v>18</v>
      </c>
      <c r="B27" s="781" t="s">
        <v>22</v>
      </c>
      <c r="C27" s="781" t="s">
        <v>64</v>
      </c>
      <c r="D27" s="755" t="s">
        <v>605</v>
      </c>
      <c r="E27" s="1152"/>
      <c r="F27" s="1154"/>
      <c r="G27" s="781">
        <v>2</v>
      </c>
      <c r="H27" s="1155"/>
      <c r="I27" s="753" t="s">
        <v>610</v>
      </c>
      <c r="J27" s="1149"/>
      <c r="K27" s="162">
        <f t="shared" si="0"/>
        <v>0</v>
      </c>
      <c r="L27" s="162">
        <f t="shared" si="0"/>
        <v>0</v>
      </c>
      <c r="M27" s="162">
        <f t="shared" si="0"/>
        <v>2</v>
      </c>
      <c r="N27" s="162">
        <f t="shared" si="0"/>
        <v>0</v>
      </c>
      <c r="O27" s="162"/>
    </row>
    <row r="28" spans="1:15" ht="18" customHeight="1" x14ac:dyDescent="0.2">
      <c r="A28" s="781" t="s">
        <v>14</v>
      </c>
      <c r="B28" s="781" t="s">
        <v>22</v>
      </c>
      <c r="C28" s="781" t="s">
        <v>64</v>
      </c>
      <c r="D28" s="755" t="s">
        <v>606</v>
      </c>
      <c r="E28" s="1152">
        <v>4</v>
      </c>
      <c r="F28" s="1152"/>
      <c r="G28" s="1156"/>
      <c r="H28" s="755"/>
      <c r="I28" s="1150" t="s">
        <v>593</v>
      </c>
      <c r="J28" s="1151"/>
      <c r="K28" s="162">
        <f t="shared" si="0"/>
        <v>4</v>
      </c>
      <c r="L28" s="162">
        <f t="shared" si="0"/>
        <v>0</v>
      </c>
      <c r="M28" s="162">
        <f t="shared" si="0"/>
        <v>0</v>
      </c>
      <c r="N28" s="162">
        <f t="shared" si="0"/>
        <v>0</v>
      </c>
      <c r="O28" s="162"/>
    </row>
    <row r="29" spans="1:15" ht="18" customHeight="1" thickBot="1" x14ac:dyDescent="0.25">
      <c r="A29" s="1157" t="s">
        <v>14</v>
      </c>
      <c r="B29" s="1157" t="s">
        <v>22</v>
      </c>
      <c r="C29" s="1157" t="s">
        <v>64</v>
      </c>
      <c r="D29" s="1158" t="s">
        <v>605</v>
      </c>
      <c r="E29" s="1157"/>
      <c r="F29" s="1157"/>
      <c r="G29" s="1157">
        <v>2</v>
      </c>
      <c r="H29" s="1158"/>
      <c r="I29" s="1150" t="s">
        <v>593</v>
      </c>
      <c r="J29" s="1149"/>
      <c r="K29" s="162">
        <f t="shared" si="0"/>
        <v>0</v>
      </c>
      <c r="L29" s="162">
        <f t="shared" si="0"/>
        <v>0</v>
      </c>
      <c r="M29" s="162">
        <f t="shared" si="0"/>
        <v>2</v>
      </c>
      <c r="N29" s="162">
        <f t="shared" si="0"/>
        <v>0</v>
      </c>
      <c r="O29" s="162"/>
    </row>
    <row r="30" spans="1:15" ht="18" customHeight="1" x14ac:dyDescent="0.2">
      <c r="A30" s="754" t="s">
        <v>29</v>
      </c>
      <c r="B30" s="754" t="s">
        <v>42</v>
      </c>
      <c r="C30" s="754" t="s">
        <v>64</v>
      </c>
      <c r="D30" s="753" t="s">
        <v>607</v>
      </c>
      <c r="E30" s="754">
        <v>2</v>
      </c>
      <c r="F30" s="753"/>
      <c r="G30" s="754"/>
      <c r="H30" s="753"/>
      <c r="I30" s="1159" t="s">
        <v>133</v>
      </c>
      <c r="J30" s="1151"/>
      <c r="K30" s="162">
        <f t="shared" si="0"/>
        <v>2</v>
      </c>
      <c r="L30" s="162">
        <f t="shared" si="0"/>
        <v>0</v>
      </c>
      <c r="M30" s="162">
        <f t="shared" si="0"/>
        <v>0</v>
      </c>
      <c r="N30" s="162">
        <f t="shared" si="0"/>
        <v>0</v>
      </c>
      <c r="O30" s="162"/>
    </row>
    <row r="31" spans="1:15" ht="18" customHeight="1" x14ac:dyDescent="0.2">
      <c r="A31" s="754" t="s">
        <v>29</v>
      </c>
      <c r="B31" s="754" t="s">
        <v>42</v>
      </c>
      <c r="C31" s="754" t="s">
        <v>64</v>
      </c>
      <c r="D31" s="753" t="s">
        <v>607</v>
      </c>
      <c r="E31" s="754"/>
      <c r="F31" s="753"/>
      <c r="G31" s="754">
        <v>2</v>
      </c>
      <c r="H31" s="753"/>
      <c r="I31" s="1159" t="s">
        <v>133</v>
      </c>
      <c r="J31" s="1151"/>
      <c r="K31" s="162">
        <f>E31</f>
        <v>0</v>
      </c>
      <c r="L31" s="162">
        <f>F31</f>
        <v>0</v>
      </c>
      <c r="M31" s="162">
        <f>G31</f>
        <v>2</v>
      </c>
      <c r="N31" s="162">
        <f>H31</f>
        <v>0</v>
      </c>
      <c r="O31" s="162"/>
    </row>
    <row r="32" spans="1:15" ht="18" customHeight="1" x14ac:dyDescent="0.2">
      <c r="A32" s="781" t="s">
        <v>29</v>
      </c>
      <c r="B32" s="781" t="s">
        <v>43</v>
      </c>
      <c r="C32" s="781" t="s">
        <v>64</v>
      </c>
      <c r="D32" s="755" t="s">
        <v>607</v>
      </c>
      <c r="E32" s="781">
        <v>2</v>
      </c>
      <c r="F32" s="755"/>
      <c r="G32" s="781"/>
      <c r="H32" s="755"/>
      <c r="I32" s="753" t="s">
        <v>610</v>
      </c>
      <c r="J32" s="1149"/>
      <c r="K32" s="162">
        <f t="shared" si="0"/>
        <v>2</v>
      </c>
      <c r="L32" s="162">
        <f t="shared" si="0"/>
        <v>0</v>
      </c>
      <c r="M32" s="162">
        <f t="shared" si="0"/>
        <v>0</v>
      </c>
      <c r="N32" s="162">
        <f t="shared" si="0"/>
        <v>0</v>
      </c>
      <c r="O32" s="162"/>
    </row>
    <row r="33" spans="1:20" ht="18" customHeight="1" x14ac:dyDescent="0.2">
      <c r="A33" s="781" t="s">
        <v>29</v>
      </c>
      <c r="B33" s="781" t="s">
        <v>43</v>
      </c>
      <c r="C33" s="781" t="s">
        <v>64</v>
      </c>
      <c r="D33" s="755" t="s">
        <v>607</v>
      </c>
      <c r="E33" s="781"/>
      <c r="F33" s="755"/>
      <c r="G33" s="781">
        <v>2</v>
      </c>
      <c r="H33" s="755"/>
      <c r="I33" s="753" t="s">
        <v>610</v>
      </c>
      <c r="J33" s="1149"/>
      <c r="K33" s="162">
        <f>E33</f>
        <v>0</v>
      </c>
      <c r="L33" s="162">
        <f t="shared" si="0"/>
        <v>0</v>
      </c>
      <c r="M33" s="162">
        <f t="shared" si="0"/>
        <v>2</v>
      </c>
      <c r="N33" s="162">
        <f t="shared" si="0"/>
        <v>0</v>
      </c>
      <c r="O33" s="162"/>
    </row>
    <row r="34" spans="1:20" ht="18" customHeight="1" x14ac:dyDescent="0.2">
      <c r="A34" s="1160" t="s">
        <v>29</v>
      </c>
      <c r="B34" s="754" t="s">
        <v>44</v>
      </c>
      <c r="C34" s="781" t="s">
        <v>64</v>
      </c>
      <c r="D34" s="755" t="s">
        <v>607</v>
      </c>
      <c r="E34" s="781">
        <v>2</v>
      </c>
      <c r="F34" s="755"/>
      <c r="G34" s="781"/>
      <c r="H34" s="753"/>
      <c r="I34" s="1150" t="s">
        <v>593</v>
      </c>
      <c r="J34" s="1149"/>
      <c r="K34" s="162">
        <f t="shared" si="0"/>
        <v>2</v>
      </c>
      <c r="L34" s="162">
        <f t="shared" si="0"/>
        <v>0</v>
      </c>
      <c r="M34" s="162">
        <f t="shared" si="0"/>
        <v>0</v>
      </c>
      <c r="N34" s="162">
        <f t="shared" si="0"/>
        <v>0</v>
      </c>
      <c r="O34" s="162"/>
    </row>
    <row r="35" spans="1:20" ht="18" customHeight="1" x14ac:dyDescent="0.2">
      <c r="A35" s="1160" t="s">
        <v>29</v>
      </c>
      <c r="B35" s="754" t="s">
        <v>44</v>
      </c>
      <c r="C35" s="781" t="s">
        <v>64</v>
      </c>
      <c r="D35" s="755" t="s">
        <v>607</v>
      </c>
      <c r="E35" s="781"/>
      <c r="F35" s="755"/>
      <c r="G35" s="781">
        <v>2</v>
      </c>
      <c r="H35" s="753"/>
      <c r="I35" s="1150" t="s">
        <v>593</v>
      </c>
      <c r="J35" s="1149"/>
      <c r="K35" s="162">
        <f>E35</f>
        <v>0</v>
      </c>
      <c r="L35" s="162">
        <f t="shared" si="0"/>
        <v>0</v>
      </c>
      <c r="M35" s="162">
        <f t="shared" si="0"/>
        <v>2</v>
      </c>
      <c r="N35" s="162">
        <f t="shared" si="0"/>
        <v>0</v>
      </c>
      <c r="O35" s="162"/>
    </row>
    <row r="36" spans="1:20" ht="18" customHeight="1" x14ac:dyDescent="0.2">
      <c r="A36" s="754" t="s">
        <v>16</v>
      </c>
      <c r="B36" s="754" t="s">
        <v>22</v>
      </c>
      <c r="C36" s="754" t="s">
        <v>64</v>
      </c>
      <c r="D36" s="753" t="s">
        <v>607</v>
      </c>
      <c r="E36" s="781">
        <v>2</v>
      </c>
      <c r="F36" s="1161"/>
      <c r="G36" s="1162"/>
      <c r="H36" s="753"/>
      <c r="I36" s="1144" t="s">
        <v>598</v>
      </c>
      <c r="J36" s="1151"/>
      <c r="K36" s="162">
        <f t="shared" si="0"/>
        <v>2</v>
      </c>
      <c r="L36" s="162">
        <f t="shared" si="0"/>
        <v>0</v>
      </c>
      <c r="M36" s="162">
        <f t="shared" si="0"/>
        <v>0</v>
      </c>
      <c r="N36" s="162">
        <f t="shared" si="0"/>
        <v>0</v>
      </c>
      <c r="O36" s="162"/>
    </row>
    <row r="37" spans="1:20" ht="18" customHeight="1" x14ac:dyDescent="0.2">
      <c r="A37" s="754" t="s">
        <v>16</v>
      </c>
      <c r="B37" s="754" t="s">
        <v>22</v>
      </c>
      <c r="C37" s="754" t="s">
        <v>64</v>
      </c>
      <c r="D37" s="753" t="s">
        <v>607</v>
      </c>
      <c r="E37" s="781"/>
      <c r="F37" s="1161"/>
      <c r="G37" s="1162">
        <v>2</v>
      </c>
      <c r="H37" s="753"/>
      <c r="I37" s="1144" t="s">
        <v>598</v>
      </c>
      <c r="J37" s="1151"/>
      <c r="K37" s="162">
        <f>E37</f>
        <v>0</v>
      </c>
      <c r="L37" s="162">
        <f t="shared" si="0"/>
        <v>0</v>
      </c>
      <c r="M37" s="162">
        <f t="shared" si="0"/>
        <v>2</v>
      </c>
      <c r="N37" s="162">
        <f t="shared" si="0"/>
        <v>0</v>
      </c>
      <c r="O37" s="162"/>
    </row>
    <row r="38" spans="1:20" ht="18" customHeight="1" x14ac:dyDescent="0.2">
      <c r="A38" s="754" t="s">
        <v>13</v>
      </c>
      <c r="B38" s="754" t="s">
        <v>22</v>
      </c>
      <c r="C38" s="781" t="s">
        <v>64</v>
      </c>
      <c r="D38" s="755" t="s">
        <v>607</v>
      </c>
      <c r="E38" s="781">
        <v>2</v>
      </c>
      <c r="F38" s="1163"/>
      <c r="G38" s="1164"/>
      <c r="H38" s="1165"/>
      <c r="I38" s="753" t="s">
        <v>610</v>
      </c>
      <c r="J38" s="1151"/>
      <c r="K38" s="162">
        <f>E38</f>
        <v>2</v>
      </c>
      <c r="L38" s="162">
        <f t="shared" si="0"/>
        <v>0</v>
      </c>
      <c r="M38" s="162">
        <f t="shared" si="0"/>
        <v>0</v>
      </c>
      <c r="N38" s="162">
        <f t="shared" si="0"/>
        <v>0</v>
      </c>
      <c r="O38" s="1166"/>
    </row>
    <row r="39" spans="1:20" ht="18" customHeight="1" x14ac:dyDescent="0.2">
      <c r="A39" s="754" t="s">
        <v>13</v>
      </c>
      <c r="B39" s="754" t="s">
        <v>22</v>
      </c>
      <c r="C39" s="781" t="s">
        <v>64</v>
      </c>
      <c r="D39" s="755" t="s">
        <v>607</v>
      </c>
      <c r="E39" s="781"/>
      <c r="F39" s="1163"/>
      <c r="G39" s="1164">
        <v>2</v>
      </c>
      <c r="H39" s="1165"/>
      <c r="I39" s="753" t="s">
        <v>610</v>
      </c>
      <c r="J39" s="1151"/>
      <c r="K39" s="162">
        <f t="shared" si="0"/>
        <v>0</v>
      </c>
      <c r="L39" s="162">
        <f t="shared" si="0"/>
        <v>0</v>
      </c>
      <c r="M39" s="162">
        <f t="shared" si="0"/>
        <v>2</v>
      </c>
      <c r="N39" s="162">
        <f t="shared" si="0"/>
        <v>0</v>
      </c>
      <c r="O39" s="1166"/>
    </row>
    <row r="40" spans="1:20" ht="18" customHeight="1" x14ac:dyDescent="0.2">
      <c r="A40" s="754" t="s">
        <v>20</v>
      </c>
      <c r="B40" s="754" t="s">
        <v>22</v>
      </c>
      <c r="C40" s="781" t="s">
        <v>64</v>
      </c>
      <c r="D40" s="755" t="s">
        <v>607</v>
      </c>
      <c r="E40" s="781">
        <v>2</v>
      </c>
      <c r="F40" s="1163"/>
      <c r="G40" s="1164"/>
      <c r="H40" s="1165"/>
      <c r="I40" s="1144" t="s">
        <v>598</v>
      </c>
      <c r="J40" s="1151"/>
      <c r="K40" s="162">
        <f t="shared" si="0"/>
        <v>2</v>
      </c>
      <c r="L40" s="162">
        <f t="shared" si="0"/>
        <v>0</v>
      </c>
      <c r="M40" s="162">
        <f t="shared" si="0"/>
        <v>0</v>
      </c>
      <c r="N40" s="162">
        <f t="shared" si="0"/>
        <v>0</v>
      </c>
      <c r="O40" s="1166"/>
    </row>
    <row r="41" spans="1:20" ht="18" customHeight="1" x14ac:dyDescent="0.2">
      <c r="A41" s="754" t="s">
        <v>20</v>
      </c>
      <c r="B41" s="754" t="s">
        <v>22</v>
      </c>
      <c r="C41" s="781" t="s">
        <v>64</v>
      </c>
      <c r="D41" s="755" t="s">
        <v>607</v>
      </c>
      <c r="E41" s="781"/>
      <c r="F41" s="1163"/>
      <c r="G41" s="1164">
        <v>2</v>
      </c>
      <c r="H41" s="1165"/>
      <c r="I41" s="1144" t="s">
        <v>598</v>
      </c>
      <c r="J41" s="1151"/>
      <c r="K41" s="162">
        <f>E41</f>
        <v>0</v>
      </c>
      <c r="L41" s="162">
        <f t="shared" ref="L41:N50" si="1">F41</f>
        <v>0</v>
      </c>
      <c r="M41" s="162">
        <f t="shared" si="1"/>
        <v>2</v>
      </c>
      <c r="N41" s="162">
        <f t="shared" si="1"/>
        <v>0</v>
      </c>
      <c r="O41" s="1166"/>
    </row>
    <row r="42" spans="1:20" ht="18" customHeight="1" thickBot="1" x14ac:dyDescent="0.25">
      <c r="A42" s="1157" t="s">
        <v>489</v>
      </c>
      <c r="B42" s="1157" t="s">
        <v>22</v>
      </c>
      <c r="C42" s="1157" t="s">
        <v>64</v>
      </c>
      <c r="D42" s="1158" t="s">
        <v>607</v>
      </c>
      <c r="E42" s="1167">
        <v>4</v>
      </c>
      <c r="F42" s="1168"/>
      <c r="G42" s="1164"/>
      <c r="H42" s="1169"/>
      <c r="I42" s="1144" t="s">
        <v>608</v>
      </c>
      <c r="J42" s="1151"/>
      <c r="K42" s="162">
        <f>E42</f>
        <v>4</v>
      </c>
      <c r="L42" s="162">
        <f>F42</f>
        <v>0</v>
      </c>
      <c r="M42" s="162">
        <f>G42</f>
        <v>0</v>
      </c>
      <c r="N42" s="162"/>
      <c r="O42" s="1166"/>
    </row>
    <row r="43" spans="1:20" ht="18" customHeight="1" thickBot="1" x14ac:dyDescent="0.25">
      <c r="A43" s="1157" t="s">
        <v>489</v>
      </c>
      <c r="B43" s="1157" t="s">
        <v>22</v>
      </c>
      <c r="C43" s="1157" t="s">
        <v>64</v>
      </c>
      <c r="D43" s="1158" t="s">
        <v>607</v>
      </c>
      <c r="E43" s="1157"/>
      <c r="F43" s="1170"/>
      <c r="G43" s="781">
        <v>4</v>
      </c>
      <c r="H43" s="1158"/>
      <c r="I43" s="753" t="s">
        <v>610</v>
      </c>
      <c r="J43" s="1151"/>
      <c r="K43" s="162">
        <f>E43</f>
        <v>0</v>
      </c>
      <c r="L43" s="162">
        <f>F43</f>
        <v>0</v>
      </c>
      <c r="M43" s="162">
        <f>G43</f>
        <v>4</v>
      </c>
      <c r="N43" s="162">
        <f>H43</f>
        <v>0</v>
      </c>
      <c r="O43" s="1166"/>
    </row>
    <row r="44" spans="1:20" x14ac:dyDescent="0.2">
      <c r="J44" s="1171"/>
      <c r="K44" s="1172"/>
      <c r="L44" s="1172"/>
      <c r="M44" s="1172"/>
      <c r="N44" s="1172"/>
    </row>
    <row r="45" spans="1:20" s="164" customFormat="1" ht="15.75" x14ac:dyDescent="0.25">
      <c r="B45" s="165"/>
      <c r="D45" s="1173"/>
      <c r="E45" s="165">
        <f>SUBTOTAL(9,E11:E44)</f>
        <v>40</v>
      </c>
      <c r="G45" s="165">
        <f>SUBTOTAL(9,G11:G44)</f>
        <v>42</v>
      </c>
      <c r="I45" s="389"/>
      <c r="J45" s="652"/>
      <c r="K45" s="633"/>
      <c r="L45" s="633"/>
      <c r="M45" s="633"/>
      <c r="N45" s="633"/>
      <c r="O45" s="634"/>
      <c r="P45" s="634"/>
      <c r="Q45" s="634"/>
      <c r="R45" s="634"/>
      <c r="S45" s="634"/>
      <c r="T45" s="634"/>
    </row>
    <row r="46" spans="1:20" s="91" customFormat="1" x14ac:dyDescent="0.2">
      <c r="B46" s="94"/>
      <c r="D46" s="130"/>
      <c r="E46" s="94"/>
      <c r="G46" s="94"/>
      <c r="I46" s="127"/>
      <c r="J46" s="195"/>
      <c r="K46" s="190"/>
      <c r="L46" s="190"/>
      <c r="M46" s="143"/>
      <c r="N46" s="143"/>
      <c r="O46" s="174"/>
      <c r="P46" s="174"/>
      <c r="Q46" s="174"/>
      <c r="R46" s="174"/>
      <c r="S46" s="174"/>
      <c r="T46" s="174"/>
    </row>
    <row r="47" spans="1:20" ht="24" customHeight="1" x14ac:dyDescent="0.2">
      <c r="D47" s="1174" t="s">
        <v>141</v>
      </c>
      <c r="E47" s="1175" t="s">
        <v>113</v>
      </c>
      <c r="F47" s="1175" t="s">
        <v>114</v>
      </c>
      <c r="M47" s="143"/>
      <c r="N47" s="1176"/>
    </row>
    <row r="48" spans="1:20" ht="19.5" customHeight="1" x14ac:dyDescent="0.2">
      <c r="D48" s="1451" t="s">
        <v>593</v>
      </c>
      <c r="E48" s="1452">
        <f ca="1">SUMIF($I$11:$N$43,$D48,K$11:K$43)</f>
        <v>10</v>
      </c>
      <c r="F48" s="1452">
        <f ca="1">SUMIF($I$11:$N$43,$D48,M$11:M$43)</f>
        <v>10</v>
      </c>
      <c r="M48" s="143"/>
      <c r="N48" s="1177"/>
      <c r="O48" s="1166"/>
    </row>
    <row r="49" spans="4:14" ht="18.75" customHeight="1" x14ac:dyDescent="0.2">
      <c r="D49" s="1453" t="s">
        <v>598</v>
      </c>
      <c r="E49" s="1454">
        <f ca="1">SUMIF($I$11:$N$43,$D49,K$11:K$43)</f>
        <v>8</v>
      </c>
      <c r="F49" s="1454">
        <f ca="1">SUMIF($I$11:$N$43,$D49,M$11:M$43)</f>
        <v>12</v>
      </c>
      <c r="M49" s="143"/>
      <c r="N49" s="1172"/>
    </row>
    <row r="50" spans="4:14" ht="18.75" customHeight="1" x14ac:dyDescent="0.2">
      <c r="D50" s="1453" t="s">
        <v>608</v>
      </c>
      <c r="E50" s="1454">
        <f ca="1">SUMIF($I$11:$N$43,$D50,K$11:K$43)</f>
        <v>4</v>
      </c>
      <c r="F50" s="1454">
        <f ca="1">SUMIF($I$11:$N$44,$D50,M$11:M$43)</f>
        <v>0</v>
      </c>
      <c r="H50"/>
    </row>
    <row r="51" spans="4:14" ht="18.75" customHeight="1" x14ac:dyDescent="0.2">
      <c r="D51" s="1455" t="s">
        <v>610</v>
      </c>
      <c r="E51" s="1454">
        <f ca="1">SUMIF($I$11:$N$43,$D51,K$11:K$43)</f>
        <v>16</v>
      </c>
      <c r="F51" s="1454">
        <f ca="1">SUMIF($I$11:$N$44,$D51,M$11:M$43)</f>
        <v>18</v>
      </c>
      <c r="H51"/>
    </row>
    <row r="52" spans="4:14" ht="18.75" customHeight="1" x14ac:dyDescent="0.2">
      <c r="D52" s="1456" t="s">
        <v>133</v>
      </c>
      <c r="E52" s="1454">
        <f ca="1">SUMIF($I$11:$N$43,$D52,K$11:K$43)</f>
        <v>2</v>
      </c>
      <c r="F52" s="1454">
        <f ca="1">SUMIF($I$11:$N$44,$D52,M$11:M$43)</f>
        <v>2</v>
      </c>
      <c r="H52"/>
    </row>
    <row r="53" spans="4:14" x14ac:dyDescent="0.2">
      <c r="D53" s="1457"/>
      <c r="E53" s="1458">
        <f ca="1">SUM(E48:E52)</f>
        <v>40</v>
      </c>
      <c r="F53" s="1458">
        <f ca="1">SUM(F48:F52)</f>
        <v>42</v>
      </c>
    </row>
  </sheetData>
  <sheetProtection formatCells="0" autoFilter="0"/>
  <autoFilter ref="A9:I43">
    <filterColumn colId="4" showButton="0"/>
    <filterColumn colId="6" showButton="0"/>
  </autoFilter>
  <sortState ref="I49:L57">
    <sortCondition ref="I49"/>
  </sortState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pageMargins left="0.75" right="0.75" top="0.56999999999999995" bottom="0.41" header="0" footer="0"/>
  <pageSetup scale="53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</sheetPr>
  <dimension ref="A1:T29"/>
  <sheetViews>
    <sheetView workbookViewId="0">
      <selection activeCell="A9" sqref="A9:I10"/>
    </sheetView>
  </sheetViews>
  <sheetFormatPr baseColWidth="10" defaultColWidth="11.42578125" defaultRowHeight="14.25" x14ac:dyDescent="0.2"/>
  <cols>
    <col min="1" max="1" width="11.42578125" style="127"/>
    <col min="2" max="2" width="4.7109375" style="150" customWidth="1"/>
    <col min="3" max="3" width="32.28515625" style="127" customWidth="1"/>
    <col min="4" max="4" width="29.28515625" style="127" customWidth="1"/>
    <col min="5" max="5" width="8.140625" style="127" customWidth="1"/>
    <col min="6" max="6" width="7.7109375" style="127" customWidth="1"/>
    <col min="7" max="7" width="7.140625" style="127" customWidth="1"/>
    <col min="8" max="8" width="5.140625" style="127" customWidth="1"/>
    <col min="9" max="9" width="30.42578125" style="127" customWidth="1"/>
    <col min="10" max="10" width="34.140625" style="127" customWidth="1"/>
    <col min="11" max="12" width="15.140625" style="1146" customWidth="1"/>
    <col min="13" max="20" width="11.42578125" style="1146"/>
    <col min="21" max="16384" width="11.42578125" style="127"/>
  </cols>
  <sheetData>
    <row r="1" spans="1:20" x14ac:dyDescent="0.2">
      <c r="A1" s="127" t="s">
        <v>30</v>
      </c>
    </row>
    <row r="2" spans="1:20" x14ac:dyDescent="0.2">
      <c r="A2" s="127" t="s">
        <v>31</v>
      </c>
    </row>
    <row r="3" spans="1:20" x14ac:dyDescent="0.2">
      <c r="A3" s="127" t="s">
        <v>32</v>
      </c>
    </row>
    <row r="4" spans="1:20" ht="15" thickBot="1" x14ac:dyDescent="0.25"/>
    <row r="5" spans="1:20" s="91" customFormat="1" ht="18.75" customHeight="1" x14ac:dyDescent="0.2">
      <c r="A5" s="1283" t="s">
        <v>33</v>
      </c>
      <c r="B5" s="1284"/>
      <c r="C5" s="1284"/>
      <c r="D5" s="1284"/>
      <c r="E5" s="1284"/>
      <c r="F5" s="1284"/>
      <c r="G5" s="1284"/>
      <c r="H5" s="1284"/>
      <c r="I5" s="1285"/>
      <c r="K5" s="174"/>
      <c r="L5" s="174"/>
      <c r="M5" s="174"/>
      <c r="N5" s="174"/>
      <c r="O5" s="174"/>
      <c r="P5" s="174"/>
      <c r="Q5" s="174"/>
      <c r="R5" s="174"/>
      <c r="S5" s="174"/>
      <c r="T5" s="174"/>
    </row>
    <row r="6" spans="1:20" s="91" customFormat="1" ht="13.5" thickBot="1" x14ac:dyDescent="0.25">
      <c r="A6" s="1286" t="s">
        <v>420</v>
      </c>
      <c r="B6" s="1287"/>
      <c r="C6" s="1288"/>
      <c r="D6" s="1287"/>
      <c r="E6" s="1287"/>
      <c r="F6" s="1287"/>
      <c r="G6" s="1287"/>
      <c r="H6" s="1287"/>
      <c r="I6" s="1289"/>
      <c r="K6" s="174"/>
      <c r="L6" s="174"/>
      <c r="M6" s="174"/>
      <c r="N6" s="174"/>
      <c r="O6" s="174"/>
      <c r="P6" s="174"/>
      <c r="Q6" s="174"/>
      <c r="R6" s="174"/>
      <c r="S6" s="174"/>
      <c r="T6" s="174"/>
    </row>
    <row r="7" spans="1:20" s="120" customFormat="1" ht="13.5" thickBot="1" x14ac:dyDescent="0.25">
      <c r="A7" s="833" t="s">
        <v>34</v>
      </c>
      <c r="B7" s="1147"/>
      <c r="C7" s="834"/>
      <c r="D7" s="1290" t="s">
        <v>64</v>
      </c>
      <c r="E7" s="1290"/>
      <c r="F7" s="1290"/>
      <c r="G7" s="1290"/>
      <c r="H7" s="1290"/>
      <c r="I7" s="835"/>
      <c r="J7" s="109"/>
      <c r="K7" s="162"/>
      <c r="L7" s="162"/>
      <c r="M7" s="162"/>
      <c r="N7" s="162"/>
      <c r="O7" s="162"/>
      <c r="P7" s="137"/>
      <c r="Q7" s="137"/>
      <c r="R7" s="137"/>
      <c r="S7" s="137"/>
      <c r="T7" s="137"/>
    </row>
    <row r="8" spans="1:20" s="109" customFormat="1" ht="13.5" thickBot="1" x14ac:dyDescent="0.25">
      <c r="A8" s="1193"/>
      <c r="B8" s="1194"/>
      <c r="C8" s="1194"/>
      <c r="D8" s="1287" t="s">
        <v>35</v>
      </c>
      <c r="E8" s="1287"/>
      <c r="F8" s="1287"/>
      <c r="G8" s="1287"/>
      <c r="H8" s="1287"/>
      <c r="I8" s="1195"/>
      <c r="K8" s="162"/>
      <c r="L8" s="162"/>
      <c r="M8" s="162"/>
      <c r="N8" s="162"/>
      <c r="O8" s="162"/>
      <c r="P8" s="162"/>
      <c r="Q8" s="162"/>
      <c r="R8" s="162"/>
      <c r="S8" s="162"/>
      <c r="T8" s="162"/>
    </row>
    <row r="9" spans="1:20" s="109" customFormat="1" ht="20.25" customHeight="1" x14ac:dyDescent="0.2">
      <c r="A9" s="1291" t="s">
        <v>3</v>
      </c>
      <c r="B9" s="1293"/>
      <c r="C9" s="1293" t="s">
        <v>0</v>
      </c>
      <c r="D9" s="1293" t="s">
        <v>36</v>
      </c>
      <c r="E9" s="1295" t="s">
        <v>37</v>
      </c>
      <c r="F9" s="1295"/>
      <c r="G9" s="1295" t="s">
        <v>38</v>
      </c>
      <c r="H9" s="1295"/>
      <c r="I9" s="1281" t="s">
        <v>39</v>
      </c>
      <c r="J9" s="201"/>
      <c r="K9" s="162"/>
      <c r="L9" s="162"/>
      <c r="M9" s="162"/>
      <c r="N9" s="162"/>
      <c r="O9" s="162"/>
      <c r="P9" s="162"/>
      <c r="Q9" s="162"/>
      <c r="R9" s="162"/>
      <c r="S9" s="162"/>
      <c r="T9" s="162"/>
    </row>
    <row r="10" spans="1:20" s="109" customFormat="1" ht="20.25" hidden="1" customHeight="1" x14ac:dyDescent="0.2">
      <c r="A10" s="1311"/>
      <c r="B10" s="1312"/>
      <c r="C10" s="1312"/>
      <c r="D10" s="1312"/>
      <c r="E10" s="836" t="s">
        <v>40</v>
      </c>
      <c r="F10" s="836" t="s">
        <v>45</v>
      </c>
      <c r="G10" s="836" t="s">
        <v>41</v>
      </c>
      <c r="H10" s="836" t="s">
        <v>45</v>
      </c>
      <c r="I10" s="1282"/>
      <c r="J10" s="201"/>
      <c r="K10" s="162"/>
      <c r="L10" s="162"/>
      <c r="M10" s="162"/>
      <c r="N10" s="162"/>
      <c r="O10" s="162"/>
      <c r="P10" s="162"/>
      <c r="Q10" s="162"/>
      <c r="R10" s="162"/>
      <c r="S10" s="162"/>
      <c r="T10" s="162"/>
    </row>
    <row r="11" spans="1:20" x14ac:dyDescent="0.2">
      <c r="A11" s="781" t="s">
        <v>4</v>
      </c>
      <c r="B11" s="781" t="s">
        <v>42</v>
      </c>
      <c r="C11" s="781" t="s">
        <v>64</v>
      </c>
      <c r="D11" s="755" t="s">
        <v>649</v>
      </c>
      <c r="E11" s="754">
        <v>2</v>
      </c>
      <c r="F11" s="753"/>
      <c r="G11" s="753"/>
      <c r="H11" s="753"/>
      <c r="I11" s="1159" t="s">
        <v>133</v>
      </c>
      <c r="J11" s="1149"/>
      <c r="K11" s="162">
        <f>E11</f>
        <v>2</v>
      </c>
      <c r="L11" s="162">
        <f>F11</f>
        <v>0</v>
      </c>
      <c r="M11" s="162">
        <f>G11</f>
        <v>0</v>
      </c>
      <c r="N11" s="162">
        <f>H11</f>
        <v>0</v>
      </c>
      <c r="O11" s="162"/>
    </row>
    <row r="12" spans="1:20" hidden="1" x14ac:dyDescent="0.2">
      <c r="A12" s="781" t="s">
        <v>4</v>
      </c>
      <c r="B12" s="781" t="s">
        <v>42</v>
      </c>
      <c r="C12" s="781" t="s">
        <v>64</v>
      </c>
      <c r="D12" s="755" t="s">
        <v>649</v>
      </c>
      <c r="E12" s="753"/>
      <c r="F12" s="753"/>
      <c r="G12" s="754">
        <v>2</v>
      </c>
      <c r="H12" s="753"/>
      <c r="I12" s="1159" t="s">
        <v>650</v>
      </c>
      <c r="J12" s="1149"/>
      <c r="K12" s="162">
        <f t="shared" ref="K12:N24" si="0">E12</f>
        <v>0</v>
      </c>
      <c r="L12" s="162">
        <f t="shared" si="0"/>
        <v>0</v>
      </c>
      <c r="M12" s="162">
        <f t="shared" si="0"/>
        <v>2</v>
      </c>
      <c r="N12" s="162">
        <f t="shared" si="0"/>
        <v>0</v>
      </c>
      <c r="O12" s="162"/>
    </row>
    <row r="13" spans="1:20" hidden="1" x14ac:dyDescent="0.2">
      <c r="A13" s="781" t="s">
        <v>4</v>
      </c>
      <c r="B13" s="781" t="s">
        <v>43</v>
      </c>
      <c r="C13" s="781" t="s">
        <v>64</v>
      </c>
      <c r="D13" s="755" t="s">
        <v>649</v>
      </c>
      <c r="E13" s="754">
        <v>2</v>
      </c>
      <c r="F13" s="753"/>
      <c r="G13" s="753"/>
      <c r="H13" s="753"/>
      <c r="I13" s="1159" t="s">
        <v>650</v>
      </c>
      <c r="J13" s="1149"/>
      <c r="K13" s="162">
        <f t="shared" si="0"/>
        <v>2</v>
      </c>
      <c r="L13" s="162">
        <f t="shared" si="0"/>
        <v>0</v>
      </c>
      <c r="M13" s="162">
        <f t="shared" si="0"/>
        <v>0</v>
      </c>
      <c r="N13" s="162">
        <f t="shared" si="0"/>
        <v>0</v>
      </c>
      <c r="O13" s="162"/>
    </row>
    <row r="14" spans="1:20" hidden="1" x14ac:dyDescent="0.2">
      <c r="A14" s="781" t="s">
        <v>4</v>
      </c>
      <c r="B14" s="781" t="s">
        <v>43</v>
      </c>
      <c r="C14" s="781" t="s">
        <v>64</v>
      </c>
      <c r="D14" s="755" t="s">
        <v>649</v>
      </c>
      <c r="E14" s="753"/>
      <c r="F14" s="753"/>
      <c r="G14" s="754">
        <v>2</v>
      </c>
      <c r="H14" s="753"/>
      <c r="I14" s="1159" t="s">
        <v>650</v>
      </c>
      <c r="J14" s="1149"/>
      <c r="K14" s="162">
        <f t="shared" si="0"/>
        <v>0</v>
      </c>
      <c r="L14" s="162">
        <f t="shared" si="0"/>
        <v>0</v>
      </c>
      <c r="M14" s="162">
        <f t="shared" si="0"/>
        <v>2</v>
      </c>
      <c r="N14" s="162">
        <f t="shared" si="0"/>
        <v>0</v>
      </c>
      <c r="O14" s="162"/>
    </row>
    <row r="15" spans="1:20" hidden="1" x14ac:dyDescent="0.2">
      <c r="A15" s="781" t="s">
        <v>4</v>
      </c>
      <c r="B15" s="781" t="s">
        <v>44</v>
      </c>
      <c r="C15" s="781" t="s">
        <v>64</v>
      </c>
      <c r="D15" s="755" t="s">
        <v>649</v>
      </c>
      <c r="E15" s="754">
        <v>2</v>
      </c>
      <c r="F15" s="753"/>
      <c r="G15" s="753"/>
      <c r="H15" s="753"/>
      <c r="I15" s="1159" t="s">
        <v>650</v>
      </c>
      <c r="J15" s="1149"/>
      <c r="K15" s="162">
        <f t="shared" si="0"/>
        <v>2</v>
      </c>
      <c r="L15" s="162">
        <f t="shared" si="0"/>
        <v>0</v>
      </c>
      <c r="M15" s="162">
        <f t="shared" si="0"/>
        <v>0</v>
      </c>
      <c r="N15" s="162">
        <f t="shared" si="0"/>
        <v>0</v>
      </c>
      <c r="O15" s="162"/>
    </row>
    <row r="16" spans="1:20" x14ac:dyDescent="0.2">
      <c r="A16" s="781" t="s">
        <v>4</v>
      </c>
      <c r="B16" s="754" t="s">
        <v>44</v>
      </c>
      <c r="C16" s="781" t="s">
        <v>64</v>
      </c>
      <c r="D16" s="755" t="s">
        <v>649</v>
      </c>
      <c r="E16" s="753"/>
      <c r="F16" s="753"/>
      <c r="G16" s="754">
        <v>2</v>
      </c>
      <c r="H16" s="753"/>
      <c r="I16" s="1159" t="s">
        <v>133</v>
      </c>
      <c r="J16" s="1149"/>
      <c r="K16" s="162">
        <f t="shared" si="0"/>
        <v>0</v>
      </c>
      <c r="L16" s="162">
        <f t="shared" si="0"/>
        <v>0</v>
      </c>
      <c r="M16" s="162">
        <f t="shared" si="0"/>
        <v>2</v>
      </c>
      <c r="N16" s="162">
        <f t="shared" si="0"/>
        <v>0</v>
      </c>
      <c r="O16" s="162"/>
    </row>
    <row r="17" spans="1:16" x14ac:dyDescent="0.2">
      <c r="A17" s="754" t="s">
        <v>4</v>
      </c>
      <c r="B17" s="754" t="s">
        <v>46</v>
      </c>
      <c r="C17" s="781" t="s">
        <v>64</v>
      </c>
      <c r="D17" s="755" t="s">
        <v>649</v>
      </c>
      <c r="E17" s="754">
        <v>2</v>
      </c>
      <c r="F17" s="753"/>
      <c r="G17" s="753"/>
      <c r="H17" s="753"/>
      <c r="I17" s="1159" t="s">
        <v>133</v>
      </c>
      <c r="J17" s="1149"/>
      <c r="K17" s="162">
        <f t="shared" si="0"/>
        <v>2</v>
      </c>
      <c r="L17" s="162">
        <f t="shared" si="0"/>
        <v>0</v>
      </c>
      <c r="M17" s="162">
        <f t="shared" si="0"/>
        <v>0</v>
      </c>
      <c r="N17" s="162">
        <f t="shared" si="0"/>
        <v>0</v>
      </c>
      <c r="O17" s="162"/>
    </row>
    <row r="18" spans="1:16" hidden="1" x14ac:dyDescent="0.2">
      <c r="A18" s="781" t="s">
        <v>4</v>
      </c>
      <c r="B18" s="781" t="s">
        <v>46</v>
      </c>
      <c r="C18" s="781" t="s">
        <v>64</v>
      </c>
      <c r="D18" s="755" t="s">
        <v>649</v>
      </c>
      <c r="E18" s="753"/>
      <c r="F18" s="753"/>
      <c r="G18" s="754">
        <v>2</v>
      </c>
      <c r="H18" s="755"/>
      <c r="I18" s="1159" t="s">
        <v>650</v>
      </c>
      <c r="J18" s="1149"/>
      <c r="K18" s="162">
        <f t="shared" si="0"/>
        <v>0</v>
      </c>
      <c r="L18" s="162">
        <f t="shared" si="0"/>
        <v>0</v>
      </c>
      <c r="M18" s="162">
        <f t="shared" si="0"/>
        <v>2</v>
      </c>
      <c r="N18" s="162">
        <f t="shared" si="0"/>
        <v>0</v>
      </c>
      <c r="O18" s="162"/>
    </row>
    <row r="19" spans="1:16" hidden="1" x14ac:dyDescent="0.2">
      <c r="A19" s="781" t="s">
        <v>4</v>
      </c>
      <c r="B19" s="781" t="s">
        <v>47</v>
      </c>
      <c r="C19" s="781" t="s">
        <v>64</v>
      </c>
      <c r="D19" s="755" t="s">
        <v>649</v>
      </c>
      <c r="E19" s="754">
        <v>2</v>
      </c>
      <c r="F19" s="753"/>
      <c r="G19" s="753"/>
      <c r="H19" s="753"/>
      <c r="I19" s="1159" t="s">
        <v>650</v>
      </c>
      <c r="J19" s="1149"/>
      <c r="K19" s="162">
        <f t="shared" si="0"/>
        <v>2</v>
      </c>
      <c r="L19" s="162">
        <f t="shared" si="0"/>
        <v>0</v>
      </c>
      <c r="M19" s="162">
        <f t="shared" si="0"/>
        <v>0</v>
      </c>
      <c r="N19" s="162">
        <f t="shared" si="0"/>
        <v>0</v>
      </c>
      <c r="O19" s="162"/>
      <c r="P19" s="162"/>
    </row>
    <row r="20" spans="1:16" x14ac:dyDescent="0.2">
      <c r="A20" s="781" t="s">
        <v>4</v>
      </c>
      <c r="B20" s="754" t="s">
        <v>47</v>
      </c>
      <c r="C20" s="781" t="s">
        <v>64</v>
      </c>
      <c r="D20" s="755" t="s">
        <v>649</v>
      </c>
      <c r="E20" s="753"/>
      <c r="F20" s="753"/>
      <c r="G20" s="754">
        <v>2</v>
      </c>
      <c r="H20" s="753"/>
      <c r="I20" s="1159" t="s">
        <v>133</v>
      </c>
      <c r="J20" s="1149"/>
      <c r="K20" s="162">
        <f t="shared" si="0"/>
        <v>0</v>
      </c>
      <c r="L20" s="162">
        <f t="shared" si="0"/>
        <v>0</v>
      </c>
      <c r="M20" s="162">
        <f t="shared" si="0"/>
        <v>2</v>
      </c>
      <c r="N20" s="162">
        <f t="shared" si="0"/>
        <v>0</v>
      </c>
      <c r="O20" s="162"/>
    </row>
    <row r="21" spans="1:16" x14ac:dyDescent="0.2">
      <c r="A21" s="781" t="s">
        <v>4</v>
      </c>
      <c r="B21" s="781" t="s">
        <v>132</v>
      </c>
      <c r="C21" s="781" t="s">
        <v>64</v>
      </c>
      <c r="D21" s="755" t="s">
        <v>649</v>
      </c>
      <c r="E21" s="754">
        <v>2</v>
      </c>
      <c r="F21" s="753"/>
      <c r="G21" s="753"/>
      <c r="H21" s="755"/>
      <c r="I21" s="1159" t="s">
        <v>133</v>
      </c>
      <c r="J21" s="1149"/>
      <c r="K21" s="162">
        <f t="shared" si="0"/>
        <v>2</v>
      </c>
      <c r="L21" s="162">
        <f t="shared" si="0"/>
        <v>0</v>
      </c>
      <c r="M21" s="162">
        <f t="shared" si="0"/>
        <v>0</v>
      </c>
      <c r="N21" s="162">
        <f t="shared" si="0"/>
        <v>0</v>
      </c>
      <c r="O21" s="162"/>
    </row>
    <row r="22" spans="1:16" hidden="1" x14ac:dyDescent="0.2">
      <c r="A22" s="781" t="s">
        <v>4</v>
      </c>
      <c r="B22" s="781" t="s">
        <v>132</v>
      </c>
      <c r="C22" s="781" t="s">
        <v>64</v>
      </c>
      <c r="D22" s="755" t="s">
        <v>649</v>
      </c>
      <c r="E22" s="755"/>
      <c r="F22" s="755"/>
      <c r="G22" s="781">
        <v>2</v>
      </c>
      <c r="H22" s="755"/>
      <c r="I22" s="1159" t="s">
        <v>650</v>
      </c>
      <c r="J22" s="1149"/>
      <c r="K22" s="162">
        <f t="shared" si="0"/>
        <v>0</v>
      </c>
      <c r="L22" s="162">
        <f t="shared" si="0"/>
        <v>0</v>
      </c>
      <c r="M22" s="162">
        <f t="shared" si="0"/>
        <v>2</v>
      </c>
      <c r="N22" s="162">
        <f t="shared" si="0"/>
        <v>0</v>
      </c>
      <c r="O22" s="162"/>
    </row>
    <row r="23" spans="1:16" hidden="1" x14ac:dyDescent="0.2">
      <c r="A23" s="754" t="s">
        <v>4</v>
      </c>
      <c r="B23" s="754" t="s">
        <v>333</v>
      </c>
      <c r="C23" s="754" t="s">
        <v>64</v>
      </c>
      <c r="D23" s="755" t="s">
        <v>649</v>
      </c>
      <c r="E23" s="754">
        <v>2</v>
      </c>
      <c r="F23" s="753"/>
      <c r="G23" s="753"/>
      <c r="H23" s="753"/>
      <c r="I23" s="1159" t="s">
        <v>650</v>
      </c>
      <c r="J23" s="1149"/>
      <c r="K23" s="162">
        <f t="shared" si="0"/>
        <v>2</v>
      </c>
      <c r="L23" s="162">
        <f t="shared" si="0"/>
        <v>0</v>
      </c>
      <c r="M23" s="162">
        <f t="shared" si="0"/>
        <v>0</v>
      </c>
      <c r="N23" s="162">
        <f t="shared" si="0"/>
        <v>0</v>
      </c>
      <c r="O23" s="162"/>
    </row>
    <row r="24" spans="1:16" x14ac:dyDescent="0.2">
      <c r="A24" s="781" t="s">
        <v>4</v>
      </c>
      <c r="B24" s="754" t="s">
        <v>333</v>
      </c>
      <c r="C24" s="781" t="s">
        <v>64</v>
      </c>
      <c r="D24" s="755" t="s">
        <v>649</v>
      </c>
      <c r="E24" s="753"/>
      <c r="F24" s="753"/>
      <c r="G24" s="754">
        <v>2</v>
      </c>
      <c r="H24" s="753"/>
      <c r="I24" s="1159" t="s">
        <v>133</v>
      </c>
      <c r="J24" s="1149"/>
      <c r="K24" s="162">
        <f t="shared" si="0"/>
        <v>0</v>
      </c>
      <c r="L24" s="162">
        <f t="shared" si="0"/>
        <v>0</v>
      </c>
      <c r="M24" s="162">
        <f t="shared" si="0"/>
        <v>2</v>
      </c>
      <c r="N24" s="162">
        <f t="shared" si="0"/>
        <v>0</v>
      </c>
      <c r="O24" s="162"/>
    </row>
    <row r="25" spans="1:16" x14ac:dyDescent="0.2">
      <c r="J25" s="1171"/>
      <c r="K25" s="1172"/>
      <c r="L25" s="1172"/>
      <c r="M25" s="1172"/>
      <c r="N25" s="1172"/>
    </row>
    <row r="26" spans="1:16" ht="15" x14ac:dyDescent="0.2">
      <c r="D26" s="1449" t="s">
        <v>141</v>
      </c>
      <c r="E26" s="1450" t="s">
        <v>113</v>
      </c>
      <c r="F26" s="1450" t="s">
        <v>114</v>
      </c>
      <c r="M26" s="143"/>
      <c r="N26" s="1176"/>
    </row>
    <row r="27" spans="1:16" x14ac:dyDescent="0.2">
      <c r="D27" s="1159" t="s">
        <v>650</v>
      </c>
      <c r="E27" s="1450">
        <f ca="1">SUMIF($I$11:$N$24,$D27,K$11:K$24)</f>
        <v>8</v>
      </c>
      <c r="F27" s="1450">
        <f ca="1">SUMIF($I$11:$N$25,$D27,M$11:M$24)</f>
        <v>8</v>
      </c>
      <c r="H27"/>
    </row>
    <row r="28" spans="1:16" x14ac:dyDescent="0.2">
      <c r="D28" s="1219" t="s">
        <v>133</v>
      </c>
      <c r="E28" s="1450">
        <f ca="1">SUMIF($I$11:$N$24,$D28,K$11:K$24)</f>
        <v>6</v>
      </c>
      <c r="F28" s="1450">
        <f ca="1">SUMIF($I$11:$N$25,$D28,M$11:M$24)</f>
        <v>6</v>
      </c>
      <c r="H28"/>
      <c r="I28" s="1178"/>
      <c r="K28" s="1146">
        <f ca="1">SUM(E28:J28)</f>
        <v>12</v>
      </c>
    </row>
    <row r="29" spans="1:16" x14ac:dyDescent="0.2">
      <c r="E29" s="781">
        <f ca="1">SUM(E27:E28)</f>
        <v>14</v>
      </c>
      <c r="F29" s="781">
        <f ca="1">SUM(F27:F28)</f>
        <v>14</v>
      </c>
    </row>
  </sheetData>
  <autoFilter ref="A9:I24">
    <filterColumn colId="4" showButton="0"/>
    <filterColumn colId="6" showButton="0"/>
    <filterColumn colId="8">
      <filters>
        <filter val="MALDONADO GONZALO"/>
      </filters>
    </filterColumn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008000"/>
    <pageSetUpPr fitToPage="1"/>
  </sheetPr>
  <dimension ref="A1:R67"/>
  <sheetViews>
    <sheetView topLeftCell="A4" workbookViewId="0">
      <selection activeCell="A9" sqref="A9:I10"/>
    </sheetView>
  </sheetViews>
  <sheetFormatPr baseColWidth="10" defaultColWidth="11.42578125" defaultRowHeight="15.75" x14ac:dyDescent="0.2"/>
  <cols>
    <col min="1" max="1" width="41.42578125" style="164" bestFit="1" customWidth="1"/>
    <col min="2" max="2" width="3.5703125" style="164" bestFit="1" customWidth="1"/>
    <col min="3" max="3" width="24.28515625" style="164" bestFit="1" customWidth="1"/>
    <col min="4" max="4" width="51.28515625" style="164" customWidth="1"/>
    <col min="5" max="5" width="11.5703125" style="965" bestFit="1" customWidth="1"/>
    <col min="6" max="6" width="8" style="965" bestFit="1" customWidth="1"/>
    <col min="7" max="7" width="11.5703125" style="965" bestFit="1" customWidth="1"/>
    <col min="8" max="8" width="8" style="164" bestFit="1" customWidth="1"/>
    <col min="9" max="9" width="35.7109375" style="164" bestFit="1" customWidth="1"/>
    <col min="10" max="10" width="11.42578125" style="165" customWidth="1"/>
    <col min="11" max="11" width="4.7109375" style="966" customWidth="1"/>
    <col min="12" max="12" width="11.140625" style="640" customWidth="1"/>
    <col min="13" max="13" width="5.28515625" style="640" customWidth="1"/>
    <col min="14" max="14" width="17.5703125" style="640" customWidth="1"/>
    <col min="15" max="15" width="6" style="640" customWidth="1"/>
    <col min="16" max="16" width="15.140625" style="640" customWidth="1"/>
    <col min="17" max="16384" width="11.42578125" style="360"/>
  </cols>
  <sheetData>
    <row r="1" spans="1:18" x14ac:dyDescent="0.2">
      <c r="A1" s="164" t="s">
        <v>30</v>
      </c>
      <c r="L1" s="967"/>
      <c r="M1" s="967"/>
      <c r="N1" s="967"/>
      <c r="O1" s="967"/>
      <c r="P1" s="967"/>
      <c r="Q1" s="165"/>
    </row>
    <row r="2" spans="1:18" x14ac:dyDescent="0.2">
      <c r="A2" s="164" t="s">
        <v>31</v>
      </c>
      <c r="L2" s="967"/>
      <c r="M2" s="967"/>
      <c r="N2" s="967"/>
      <c r="O2" s="967"/>
      <c r="P2" s="967"/>
      <c r="Q2" s="165"/>
    </row>
    <row r="3" spans="1:18" x14ac:dyDescent="0.2">
      <c r="A3" s="164" t="s">
        <v>32</v>
      </c>
      <c r="L3" s="967"/>
      <c r="M3" s="967"/>
      <c r="N3" s="967"/>
      <c r="O3" s="967"/>
      <c r="P3" s="967"/>
      <c r="Q3" s="165"/>
    </row>
    <row r="4" spans="1:18" ht="16.5" thickBot="1" x14ac:dyDescent="0.25">
      <c r="L4" s="967"/>
      <c r="M4" s="967"/>
      <c r="N4" s="967"/>
      <c r="O4" s="967"/>
      <c r="P4" s="967"/>
      <c r="Q4" s="165"/>
    </row>
    <row r="5" spans="1:18" ht="18.75" customHeight="1" x14ac:dyDescent="0.25">
      <c r="A5" s="1328" t="s">
        <v>33</v>
      </c>
      <c r="B5" s="1329"/>
      <c r="C5" s="1329"/>
      <c r="D5" s="1329"/>
      <c r="E5" s="1329"/>
      <c r="F5" s="1329"/>
      <c r="G5" s="1329"/>
      <c r="H5" s="1329"/>
      <c r="I5" s="1330"/>
      <c r="L5" s="967"/>
      <c r="M5" s="967"/>
      <c r="N5" s="967"/>
      <c r="O5" s="967"/>
      <c r="P5" s="967"/>
      <c r="Q5" s="165"/>
    </row>
    <row r="6" spans="1:18" ht="18.75" customHeight="1" thickBot="1" x14ac:dyDescent="0.3">
      <c r="A6" s="1331" t="s">
        <v>420</v>
      </c>
      <c r="B6" s="1332"/>
      <c r="C6" s="1333"/>
      <c r="D6" s="1332"/>
      <c r="E6" s="1332"/>
      <c r="F6" s="1332"/>
      <c r="G6" s="1332"/>
      <c r="H6" s="1332"/>
      <c r="I6" s="1334"/>
      <c r="L6" s="967"/>
      <c r="M6" s="967"/>
      <c r="N6" s="967"/>
      <c r="O6" s="967"/>
      <c r="P6" s="967"/>
      <c r="Q6" s="165"/>
    </row>
    <row r="7" spans="1:18" s="164" customFormat="1" ht="33" customHeight="1" thickBot="1" x14ac:dyDescent="0.25">
      <c r="A7" s="968" t="s">
        <v>34</v>
      </c>
      <c r="B7" s="969"/>
      <c r="C7" s="969"/>
      <c r="D7" s="1335" t="s">
        <v>2</v>
      </c>
      <c r="E7" s="1335"/>
      <c r="F7" s="1335"/>
      <c r="G7" s="1335"/>
      <c r="H7" s="1335"/>
      <c r="I7" s="970"/>
      <c r="J7" s="165"/>
      <c r="K7" s="967"/>
      <c r="L7" s="967"/>
      <c r="M7" s="967"/>
      <c r="N7" s="967"/>
      <c r="O7" s="967"/>
      <c r="P7" s="967"/>
      <c r="Q7" s="165"/>
    </row>
    <row r="8" spans="1:18" s="974" customFormat="1" ht="20.25" customHeight="1" thickBot="1" x14ac:dyDescent="0.25">
      <c r="A8" s="971"/>
      <c r="B8" s="972"/>
      <c r="C8" s="972"/>
      <c r="D8" s="1332" t="s">
        <v>35</v>
      </c>
      <c r="E8" s="1332"/>
      <c r="F8" s="1332"/>
      <c r="G8" s="1332"/>
      <c r="H8" s="1332"/>
      <c r="I8" s="973"/>
      <c r="K8" s="975"/>
      <c r="L8" s="975"/>
      <c r="M8" s="975"/>
      <c r="N8" s="975"/>
      <c r="O8" s="975"/>
      <c r="P8" s="975"/>
    </row>
    <row r="9" spans="1:18" s="974" customFormat="1" ht="19.5" customHeight="1" x14ac:dyDescent="0.2">
      <c r="A9" s="1336" t="s">
        <v>3</v>
      </c>
      <c r="B9" s="1338"/>
      <c r="C9" s="1338" t="s">
        <v>0</v>
      </c>
      <c r="D9" s="1338" t="s">
        <v>36</v>
      </c>
      <c r="E9" s="1338" t="s">
        <v>37</v>
      </c>
      <c r="F9" s="1338"/>
      <c r="G9" s="1338" t="s">
        <v>38</v>
      </c>
      <c r="H9" s="1338"/>
      <c r="I9" s="1325" t="s">
        <v>39</v>
      </c>
      <c r="J9" s="1327"/>
      <c r="K9" s="976"/>
      <c r="L9" s="976"/>
      <c r="M9" s="976"/>
      <c r="N9" s="976"/>
      <c r="O9" s="975"/>
      <c r="P9" s="975"/>
    </row>
    <row r="10" spans="1:18" s="974" customFormat="1" ht="20.25" customHeight="1" thickBot="1" x14ac:dyDescent="0.25">
      <c r="A10" s="1337"/>
      <c r="B10" s="1339"/>
      <c r="C10" s="1339"/>
      <c r="D10" s="1339"/>
      <c r="E10" s="977" t="s">
        <v>40</v>
      </c>
      <c r="F10" s="977" t="s">
        <v>45</v>
      </c>
      <c r="G10" s="977" t="s">
        <v>41</v>
      </c>
      <c r="H10" s="977" t="s">
        <v>45</v>
      </c>
      <c r="I10" s="1326"/>
      <c r="J10" s="1327"/>
      <c r="K10" s="363"/>
      <c r="L10" s="363"/>
      <c r="M10" s="363"/>
      <c r="N10" s="363"/>
      <c r="O10" s="363"/>
      <c r="P10" s="363"/>
    </row>
    <row r="11" spans="1:18" ht="18" customHeight="1" x14ac:dyDescent="0.2">
      <c r="A11" s="217" t="s">
        <v>4</v>
      </c>
      <c r="B11" s="217" t="s">
        <v>42</v>
      </c>
      <c r="C11" s="217" t="s">
        <v>2</v>
      </c>
      <c r="D11" s="233" t="s">
        <v>527</v>
      </c>
      <c r="E11" s="978">
        <v>6</v>
      </c>
      <c r="F11" s="979"/>
      <c r="G11" s="979"/>
      <c r="H11" s="233"/>
      <c r="I11" s="980" t="s">
        <v>78</v>
      </c>
      <c r="J11" s="981"/>
      <c r="K11" s="626">
        <f t="shared" ref="K11:N26" si="0">E11</f>
        <v>6</v>
      </c>
      <c r="L11" s="626">
        <f t="shared" si="0"/>
        <v>0</v>
      </c>
      <c r="M11" s="626">
        <f t="shared" si="0"/>
        <v>0</v>
      </c>
      <c r="N11" s="626">
        <f t="shared" si="0"/>
        <v>0</v>
      </c>
      <c r="O11" s="638"/>
      <c r="P11" s="325"/>
      <c r="Q11" s="640"/>
      <c r="R11" s="640"/>
    </row>
    <row r="12" spans="1:18" ht="18" customHeight="1" x14ac:dyDescent="0.2">
      <c r="A12" s="217" t="s">
        <v>4</v>
      </c>
      <c r="B12" s="217" t="s">
        <v>42</v>
      </c>
      <c r="C12" s="217" t="s">
        <v>2</v>
      </c>
      <c r="D12" s="233" t="s">
        <v>528</v>
      </c>
      <c r="E12" s="979"/>
      <c r="F12" s="979"/>
      <c r="G12" s="978">
        <v>6</v>
      </c>
      <c r="H12" s="233"/>
      <c r="I12" s="980" t="s">
        <v>78</v>
      </c>
      <c r="J12" s="981"/>
      <c r="K12" s="626">
        <f t="shared" si="0"/>
        <v>0</v>
      </c>
      <c r="L12" s="626">
        <f t="shared" si="0"/>
        <v>0</v>
      </c>
      <c r="M12" s="626">
        <f t="shared" si="0"/>
        <v>6</v>
      </c>
      <c r="N12" s="626">
        <f t="shared" si="0"/>
        <v>0</v>
      </c>
      <c r="O12" s="638"/>
      <c r="P12" s="325"/>
      <c r="Q12" s="640"/>
      <c r="R12" s="640"/>
    </row>
    <row r="13" spans="1:18" ht="18" customHeight="1" x14ac:dyDescent="0.2">
      <c r="A13" s="217" t="s">
        <v>4</v>
      </c>
      <c r="B13" s="217" t="s">
        <v>43</v>
      </c>
      <c r="C13" s="217" t="s">
        <v>2</v>
      </c>
      <c r="D13" s="233" t="s">
        <v>527</v>
      </c>
      <c r="E13" s="978">
        <v>6</v>
      </c>
      <c r="F13" s="979"/>
      <c r="G13" s="979"/>
      <c r="H13" s="233"/>
      <c r="I13" s="982" t="s">
        <v>77</v>
      </c>
      <c r="J13" s="364"/>
      <c r="K13" s="626">
        <f t="shared" si="0"/>
        <v>6</v>
      </c>
      <c r="L13" s="626">
        <f t="shared" si="0"/>
        <v>0</v>
      </c>
      <c r="M13" s="626">
        <f t="shared" si="0"/>
        <v>0</v>
      </c>
      <c r="N13" s="626">
        <f t="shared" si="0"/>
        <v>0</v>
      </c>
      <c r="O13" s="638"/>
      <c r="P13" s="325"/>
      <c r="Q13" s="640"/>
      <c r="R13" s="640"/>
    </row>
    <row r="14" spans="1:18" ht="18" customHeight="1" x14ac:dyDescent="0.2">
      <c r="A14" s="217" t="s">
        <v>4</v>
      </c>
      <c r="B14" s="217" t="s">
        <v>43</v>
      </c>
      <c r="C14" s="217" t="s">
        <v>2</v>
      </c>
      <c r="D14" s="233" t="s">
        <v>528</v>
      </c>
      <c r="E14" s="979"/>
      <c r="F14" s="979"/>
      <c r="G14" s="978">
        <v>6</v>
      </c>
      <c r="H14" s="233"/>
      <c r="I14" s="982" t="s">
        <v>77</v>
      </c>
      <c r="J14" s="364"/>
      <c r="K14" s="626">
        <f t="shared" si="0"/>
        <v>0</v>
      </c>
      <c r="L14" s="626">
        <f t="shared" si="0"/>
        <v>0</v>
      </c>
      <c r="M14" s="626">
        <f t="shared" si="0"/>
        <v>6</v>
      </c>
      <c r="N14" s="626">
        <f t="shared" si="0"/>
        <v>0</v>
      </c>
      <c r="O14" s="638"/>
      <c r="P14" s="325"/>
      <c r="Q14" s="640"/>
      <c r="R14" s="640"/>
    </row>
    <row r="15" spans="1:18" ht="18" customHeight="1" x14ac:dyDescent="0.2">
      <c r="A15" s="217" t="s">
        <v>4</v>
      </c>
      <c r="B15" s="217" t="s">
        <v>44</v>
      </c>
      <c r="C15" s="217" t="s">
        <v>2</v>
      </c>
      <c r="D15" s="233" t="s">
        <v>527</v>
      </c>
      <c r="E15" s="978">
        <v>6</v>
      </c>
      <c r="F15" s="979"/>
      <c r="G15" s="979"/>
      <c r="H15" s="233"/>
      <c r="I15" s="983" t="s">
        <v>80</v>
      </c>
      <c r="J15" s="364"/>
      <c r="K15" s="626">
        <f t="shared" si="0"/>
        <v>6</v>
      </c>
      <c r="L15" s="626">
        <f t="shared" si="0"/>
        <v>0</v>
      </c>
      <c r="M15" s="626">
        <f t="shared" si="0"/>
        <v>0</v>
      </c>
      <c r="N15" s="626">
        <f t="shared" si="0"/>
        <v>0</v>
      </c>
      <c r="O15" s="638"/>
      <c r="P15" s="325"/>
      <c r="Q15" s="640"/>
      <c r="R15" s="640"/>
    </row>
    <row r="16" spans="1:18" ht="18" customHeight="1" x14ac:dyDescent="0.2">
      <c r="A16" s="217" t="s">
        <v>4</v>
      </c>
      <c r="B16" s="217" t="s">
        <v>44</v>
      </c>
      <c r="C16" s="217" t="s">
        <v>2</v>
      </c>
      <c r="D16" s="233" t="s">
        <v>528</v>
      </c>
      <c r="E16" s="979"/>
      <c r="F16" s="979"/>
      <c r="G16" s="978">
        <v>6</v>
      </c>
      <c r="H16" s="233"/>
      <c r="I16" s="983" t="s">
        <v>80</v>
      </c>
      <c r="J16" s="364"/>
      <c r="K16" s="626">
        <f t="shared" si="0"/>
        <v>0</v>
      </c>
      <c r="L16" s="626">
        <f t="shared" si="0"/>
        <v>0</v>
      </c>
      <c r="M16" s="626">
        <f t="shared" si="0"/>
        <v>6</v>
      </c>
      <c r="N16" s="626">
        <f t="shared" si="0"/>
        <v>0</v>
      </c>
      <c r="O16" s="638"/>
      <c r="P16" s="325"/>
      <c r="Q16" s="640"/>
      <c r="R16" s="640"/>
    </row>
    <row r="17" spans="1:18" ht="18" customHeight="1" x14ac:dyDescent="0.2">
      <c r="A17" s="217" t="s">
        <v>4</v>
      </c>
      <c r="B17" s="217" t="s">
        <v>46</v>
      </c>
      <c r="C17" s="217" t="s">
        <v>2</v>
      </c>
      <c r="D17" s="233" t="s">
        <v>527</v>
      </c>
      <c r="E17" s="978">
        <v>6</v>
      </c>
      <c r="F17" s="979"/>
      <c r="G17" s="979"/>
      <c r="H17" s="233"/>
      <c r="I17" s="984" t="s">
        <v>81</v>
      </c>
      <c r="J17" s="364"/>
      <c r="K17" s="626">
        <f t="shared" si="0"/>
        <v>6</v>
      </c>
      <c r="L17" s="626">
        <f t="shared" si="0"/>
        <v>0</v>
      </c>
      <c r="M17" s="626">
        <f t="shared" si="0"/>
        <v>0</v>
      </c>
      <c r="N17" s="626">
        <f t="shared" si="0"/>
        <v>0</v>
      </c>
      <c r="O17" s="638"/>
      <c r="P17" s="350"/>
      <c r="Q17" s="640"/>
      <c r="R17" s="640"/>
    </row>
    <row r="18" spans="1:18" ht="18" customHeight="1" x14ac:dyDescent="0.2">
      <c r="A18" s="217" t="s">
        <v>4</v>
      </c>
      <c r="B18" s="217" t="s">
        <v>46</v>
      </c>
      <c r="C18" s="217" t="s">
        <v>2</v>
      </c>
      <c r="D18" s="233" t="s">
        <v>528</v>
      </c>
      <c r="E18" s="979"/>
      <c r="F18" s="979"/>
      <c r="G18" s="978">
        <v>6</v>
      </c>
      <c r="H18" s="233"/>
      <c r="I18" s="984" t="s">
        <v>81</v>
      </c>
      <c r="J18" s="364"/>
      <c r="K18" s="626">
        <f t="shared" si="0"/>
        <v>0</v>
      </c>
      <c r="L18" s="626">
        <f t="shared" si="0"/>
        <v>0</v>
      </c>
      <c r="M18" s="626">
        <f t="shared" si="0"/>
        <v>6</v>
      </c>
      <c r="N18" s="626">
        <f t="shared" si="0"/>
        <v>0</v>
      </c>
      <c r="O18" s="638"/>
      <c r="P18" s="350"/>
      <c r="Q18" s="640"/>
      <c r="R18" s="640"/>
    </row>
    <row r="19" spans="1:18" ht="18" customHeight="1" x14ac:dyDescent="0.2">
      <c r="A19" s="217" t="s">
        <v>4</v>
      </c>
      <c r="B19" s="217" t="s">
        <v>47</v>
      </c>
      <c r="C19" s="217" t="s">
        <v>2</v>
      </c>
      <c r="D19" s="233" t="s">
        <v>527</v>
      </c>
      <c r="E19" s="978">
        <v>6</v>
      </c>
      <c r="F19" s="979"/>
      <c r="G19" s="979"/>
      <c r="H19" s="233"/>
      <c r="I19" s="985" t="s">
        <v>77</v>
      </c>
      <c r="J19" s="364"/>
      <c r="K19" s="626">
        <f t="shared" si="0"/>
        <v>6</v>
      </c>
      <c r="L19" s="626">
        <f t="shared" si="0"/>
        <v>0</v>
      </c>
      <c r="M19" s="626">
        <f t="shared" si="0"/>
        <v>0</v>
      </c>
      <c r="N19" s="626">
        <f t="shared" si="0"/>
        <v>0</v>
      </c>
      <c r="O19" s="638"/>
      <c r="P19" s="325"/>
      <c r="Q19" s="640"/>
      <c r="R19" s="640"/>
    </row>
    <row r="20" spans="1:18" ht="18" customHeight="1" x14ac:dyDescent="0.2">
      <c r="A20" s="217" t="s">
        <v>4</v>
      </c>
      <c r="B20" s="217" t="s">
        <v>47</v>
      </c>
      <c r="C20" s="217" t="s">
        <v>2</v>
      </c>
      <c r="D20" s="233" t="s">
        <v>528</v>
      </c>
      <c r="E20" s="979"/>
      <c r="F20" s="979"/>
      <c r="G20" s="978">
        <v>6</v>
      </c>
      <c r="H20" s="233"/>
      <c r="I20" s="985" t="s">
        <v>77</v>
      </c>
      <c r="J20" s="364"/>
      <c r="K20" s="626">
        <f t="shared" si="0"/>
        <v>0</v>
      </c>
      <c r="L20" s="626">
        <f t="shared" si="0"/>
        <v>0</v>
      </c>
      <c r="M20" s="626">
        <f t="shared" si="0"/>
        <v>6</v>
      </c>
      <c r="N20" s="626">
        <f t="shared" si="0"/>
        <v>0</v>
      </c>
      <c r="O20" s="638"/>
      <c r="P20" s="325"/>
      <c r="Q20" s="640"/>
      <c r="R20" s="640"/>
    </row>
    <row r="21" spans="1:18" ht="18" customHeight="1" x14ac:dyDescent="0.2">
      <c r="A21" s="217" t="s">
        <v>4</v>
      </c>
      <c r="B21" s="217" t="s">
        <v>132</v>
      </c>
      <c r="C21" s="217" t="s">
        <v>2</v>
      </c>
      <c r="D21" s="233" t="s">
        <v>527</v>
      </c>
      <c r="E21" s="978">
        <v>6</v>
      </c>
      <c r="F21" s="979"/>
      <c r="G21" s="979"/>
      <c r="H21" s="233"/>
      <c r="I21" s="980" t="s">
        <v>78</v>
      </c>
      <c r="J21" s="364"/>
      <c r="K21" s="626">
        <f t="shared" si="0"/>
        <v>6</v>
      </c>
      <c r="L21" s="626">
        <f t="shared" si="0"/>
        <v>0</v>
      </c>
      <c r="M21" s="626">
        <f t="shared" si="0"/>
        <v>0</v>
      </c>
      <c r="N21" s="626">
        <f t="shared" si="0"/>
        <v>0</v>
      </c>
      <c r="O21" s="638"/>
      <c r="P21" s="325"/>
      <c r="Q21" s="640"/>
      <c r="R21" s="640"/>
    </row>
    <row r="22" spans="1:18" ht="18" customHeight="1" x14ac:dyDescent="0.2">
      <c r="A22" s="217" t="s">
        <v>4</v>
      </c>
      <c r="B22" s="217" t="s">
        <v>132</v>
      </c>
      <c r="C22" s="217" t="s">
        <v>2</v>
      </c>
      <c r="D22" s="233" t="s">
        <v>528</v>
      </c>
      <c r="E22" s="979"/>
      <c r="F22" s="979"/>
      <c r="G22" s="978">
        <v>6</v>
      </c>
      <c r="H22" s="233"/>
      <c r="I22" s="980" t="s">
        <v>78</v>
      </c>
      <c r="J22" s="364"/>
      <c r="K22" s="626">
        <f t="shared" si="0"/>
        <v>0</v>
      </c>
      <c r="L22" s="626">
        <f t="shared" si="0"/>
        <v>0</v>
      </c>
      <c r="M22" s="626">
        <f t="shared" si="0"/>
        <v>6</v>
      </c>
      <c r="N22" s="626">
        <f t="shared" si="0"/>
        <v>0</v>
      </c>
      <c r="O22" s="638"/>
      <c r="P22" s="325"/>
      <c r="Q22" s="640"/>
      <c r="R22" s="640"/>
    </row>
    <row r="23" spans="1:18" ht="18" customHeight="1" x14ac:dyDescent="0.2">
      <c r="A23" s="986" t="s">
        <v>4</v>
      </c>
      <c r="B23" s="986" t="s">
        <v>333</v>
      </c>
      <c r="C23" s="986" t="s">
        <v>2</v>
      </c>
      <c r="D23" s="987" t="s">
        <v>527</v>
      </c>
      <c r="E23" s="988">
        <v>6</v>
      </c>
      <c r="F23" s="989"/>
      <c r="G23" s="989"/>
      <c r="H23" s="990"/>
      <c r="I23" s="991" t="s">
        <v>76</v>
      </c>
      <c r="J23" s="364"/>
      <c r="K23" s="626">
        <f t="shared" si="0"/>
        <v>6</v>
      </c>
      <c r="L23" s="626">
        <f t="shared" si="0"/>
        <v>0</v>
      </c>
      <c r="M23" s="626">
        <f t="shared" si="0"/>
        <v>0</v>
      </c>
      <c r="N23" s="626">
        <f t="shared" si="0"/>
        <v>0</v>
      </c>
      <c r="O23" s="638"/>
      <c r="P23" s="325"/>
      <c r="Q23" s="640"/>
      <c r="R23" s="640"/>
    </row>
    <row r="24" spans="1:18" ht="15.75" customHeight="1" x14ac:dyDescent="0.2">
      <c r="A24" s="986" t="s">
        <v>4</v>
      </c>
      <c r="B24" s="986" t="s">
        <v>333</v>
      </c>
      <c r="C24" s="986" t="s">
        <v>2</v>
      </c>
      <c r="D24" s="987" t="s">
        <v>528</v>
      </c>
      <c r="E24" s="989"/>
      <c r="F24" s="989"/>
      <c r="G24" s="988">
        <v>6</v>
      </c>
      <c r="H24" s="990"/>
      <c r="I24" s="991" t="s">
        <v>76</v>
      </c>
      <c r="J24" s="364"/>
      <c r="K24" s="626">
        <f t="shared" si="0"/>
        <v>0</v>
      </c>
      <c r="L24" s="626">
        <f t="shared" si="0"/>
        <v>0</v>
      </c>
      <c r="M24" s="626">
        <f t="shared" si="0"/>
        <v>6</v>
      </c>
      <c r="N24" s="626">
        <f t="shared" si="0"/>
        <v>0</v>
      </c>
      <c r="O24" s="638"/>
      <c r="P24" s="325"/>
      <c r="Q24" s="640"/>
      <c r="R24" s="640"/>
    </row>
    <row r="25" spans="1:18" s="164" customFormat="1" ht="18" customHeight="1" x14ac:dyDescent="0.2">
      <c r="A25" s="321" t="s">
        <v>63</v>
      </c>
      <c r="B25" s="321" t="s">
        <v>42</v>
      </c>
      <c r="C25" s="321" t="s">
        <v>2</v>
      </c>
      <c r="D25" s="319" t="s">
        <v>529</v>
      </c>
      <c r="E25" s="322">
        <v>6</v>
      </c>
      <c r="F25" s="992"/>
      <c r="G25" s="992"/>
      <c r="H25" s="319"/>
      <c r="I25" s="993" t="s">
        <v>81</v>
      </c>
      <c r="J25" s="364"/>
      <c r="K25" s="626">
        <f t="shared" si="0"/>
        <v>6</v>
      </c>
      <c r="L25" s="626">
        <f t="shared" si="0"/>
        <v>0</v>
      </c>
      <c r="M25" s="626">
        <f t="shared" si="0"/>
        <v>0</v>
      </c>
      <c r="N25" s="626">
        <f t="shared" si="0"/>
        <v>0</v>
      </c>
      <c r="O25" s="633"/>
      <c r="P25" s="206"/>
      <c r="Q25" s="635"/>
      <c r="R25" s="635"/>
    </row>
    <row r="26" spans="1:18" ht="18" customHeight="1" x14ac:dyDescent="0.2">
      <c r="A26" s="217" t="s">
        <v>63</v>
      </c>
      <c r="B26" s="217" t="s">
        <v>42</v>
      </c>
      <c r="C26" s="217" t="s">
        <v>2</v>
      </c>
      <c r="D26" s="233" t="s">
        <v>530</v>
      </c>
      <c r="E26" s="979"/>
      <c r="F26" s="979"/>
      <c r="G26" s="978">
        <v>6</v>
      </c>
      <c r="H26" s="233"/>
      <c r="I26" s="984" t="s">
        <v>81</v>
      </c>
      <c r="J26" s="364"/>
      <c r="K26" s="626">
        <f t="shared" si="0"/>
        <v>0</v>
      </c>
      <c r="L26" s="626">
        <f t="shared" si="0"/>
        <v>0</v>
      </c>
      <c r="M26" s="626">
        <f t="shared" si="0"/>
        <v>6</v>
      </c>
      <c r="N26" s="626">
        <f t="shared" si="0"/>
        <v>0</v>
      </c>
      <c r="O26" s="638"/>
      <c r="P26" s="325"/>
      <c r="Q26" s="640"/>
      <c r="R26" s="640"/>
    </row>
    <row r="27" spans="1:18" ht="20.25" customHeight="1" x14ac:dyDescent="0.2">
      <c r="A27" s="217" t="s">
        <v>63</v>
      </c>
      <c r="B27" s="217" t="s">
        <v>43</v>
      </c>
      <c r="C27" s="217" t="s">
        <v>2</v>
      </c>
      <c r="D27" s="233" t="s">
        <v>529</v>
      </c>
      <c r="E27" s="978">
        <v>6</v>
      </c>
      <c r="F27" s="979"/>
      <c r="G27" s="979"/>
      <c r="H27" s="233"/>
      <c r="I27" s="983" t="s">
        <v>80</v>
      </c>
      <c r="J27" s="364"/>
      <c r="K27" s="626">
        <f t="shared" ref="K27:N52" si="1">E27</f>
        <v>6</v>
      </c>
      <c r="L27" s="626">
        <f t="shared" si="1"/>
        <v>0</v>
      </c>
      <c r="M27" s="626">
        <f t="shared" si="1"/>
        <v>0</v>
      </c>
      <c r="N27" s="626">
        <f t="shared" si="1"/>
        <v>0</v>
      </c>
      <c r="O27" s="638"/>
      <c r="P27" s="325"/>
      <c r="Q27" s="640"/>
      <c r="R27" s="640"/>
    </row>
    <row r="28" spans="1:18" ht="18" customHeight="1" x14ac:dyDescent="0.2">
      <c r="A28" s="217" t="s">
        <v>63</v>
      </c>
      <c r="B28" s="217" t="s">
        <v>43</v>
      </c>
      <c r="C28" s="217" t="s">
        <v>2</v>
      </c>
      <c r="D28" s="233" t="s">
        <v>530</v>
      </c>
      <c r="E28" s="979"/>
      <c r="F28" s="979"/>
      <c r="G28" s="978">
        <v>6</v>
      </c>
      <c r="H28" s="233"/>
      <c r="I28" s="983" t="s">
        <v>80</v>
      </c>
      <c r="K28" s="626">
        <f t="shared" si="1"/>
        <v>0</v>
      </c>
      <c r="L28" s="626">
        <f t="shared" si="1"/>
        <v>0</v>
      </c>
      <c r="M28" s="626">
        <f t="shared" si="1"/>
        <v>6</v>
      </c>
      <c r="N28" s="626">
        <f t="shared" si="1"/>
        <v>0</v>
      </c>
      <c r="O28" s="638"/>
      <c r="P28" s="325"/>
      <c r="Q28" s="640"/>
      <c r="R28" s="640"/>
    </row>
    <row r="29" spans="1:18" ht="18" customHeight="1" x14ac:dyDescent="0.2">
      <c r="A29" s="217" t="s">
        <v>63</v>
      </c>
      <c r="B29" s="217" t="s">
        <v>44</v>
      </c>
      <c r="C29" s="217" t="s">
        <v>2</v>
      </c>
      <c r="D29" s="233" t="s">
        <v>529</v>
      </c>
      <c r="E29" s="978">
        <v>6</v>
      </c>
      <c r="F29" s="979"/>
      <c r="G29" s="979"/>
      <c r="H29" s="233"/>
      <c r="I29" s="984" t="s">
        <v>81</v>
      </c>
      <c r="K29" s="626">
        <f t="shared" si="1"/>
        <v>6</v>
      </c>
      <c r="L29" s="626">
        <f t="shared" si="1"/>
        <v>0</v>
      </c>
      <c r="M29" s="626">
        <f t="shared" si="1"/>
        <v>0</v>
      </c>
      <c r="N29" s="626">
        <f t="shared" si="1"/>
        <v>0</v>
      </c>
      <c r="O29" s="638"/>
      <c r="P29" s="350"/>
      <c r="Q29" s="640"/>
      <c r="R29" s="640"/>
    </row>
    <row r="30" spans="1:18" ht="18" customHeight="1" x14ac:dyDescent="0.2">
      <c r="A30" s="217" t="s">
        <v>63</v>
      </c>
      <c r="B30" s="217" t="s">
        <v>44</v>
      </c>
      <c r="C30" s="217" t="s">
        <v>2</v>
      </c>
      <c r="D30" s="233" t="s">
        <v>530</v>
      </c>
      <c r="E30" s="979"/>
      <c r="F30" s="979"/>
      <c r="G30" s="978">
        <v>6</v>
      </c>
      <c r="H30" s="233"/>
      <c r="I30" s="984" t="s">
        <v>81</v>
      </c>
      <c r="K30" s="626">
        <f t="shared" si="1"/>
        <v>0</v>
      </c>
      <c r="L30" s="626">
        <f t="shared" si="1"/>
        <v>0</v>
      </c>
      <c r="M30" s="626">
        <f t="shared" si="1"/>
        <v>6</v>
      </c>
      <c r="N30" s="626">
        <f t="shared" si="1"/>
        <v>0</v>
      </c>
      <c r="O30" s="638"/>
      <c r="P30" s="350"/>
      <c r="Q30" s="640"/>
      <c r="R30" s="640"/>
    </row>
    <row r="31" spans="1:18" ht="18" customHeight="1" x14ac:dyDescent="0.2">
      <c r="A31" s="217" t="s">
        <v>63</v>
      </c>
      <c r="B31" s="217" t="s">
        <v>46</v>
      </c>
      <c r="C31" s="217" t="s">
        <v>2</v>
      </c>
      <c r="D31" s="233" t="s">
        <v>529</v>
      </c>
      <c r="E31" s="978">
        <v>6</v>
      </c>
      <c r="F31" s="979"/>
      <c r="G31" s="979"/>
      <c r="H31" s="233"/>
      <c r="I31" s="984" t="s">
        <v>81</v>
      </c>
      <c r="K31" s="626">
        <f t="shared" si="1"/>
        <v>6</v>
      </c>
      <c r="L31" s="626">
        <f t="shared" si="1"/>
        <v>0</v>
      </c>
      <c r="M31" s="626">
        <f t="shared" si="1"/>
        <v>0</v>
      </c>
      <c r="N31" s="626">
        <f t="shared" si="1"/>
        <v>0</v>
      </c>
      <c r="O31" s="638"/>
      <c r="P31" s="350"/>
      <c r="Q31" s="640"/>
      <c r="R31" s="640"/>
    </row>
    <row r="32" spans="1:18" ht="18" customHeight="1" thickBot="1" x14ac:dyDescent="0.25">
      <c r="A32" s="994" t="s">
        <v>63</v>
      </c>
      <c r="B32" s="994" t="s">
        <v>46</v>
      </c>
      <c r="C32" s="994" t="s">
        <v>2</v>
      </c>
      <c r="D32" s="995" t="s">
        <v>530</v>
      </c>
      <c r="E32" s="996"/>
      <c r="F32" s="996"/>
      <c r="G32" s="997">
        <v>6</v>
      </c>
      <c r="H32" s="995"/>
      <c r="I32" s="998" t="s">
        <v>81</v>
      </c>
      <c r="J32" s="364"/>
      <c r="K32" s="626">
        <f t="shared" si="1"/>
        <v>0</v>
      </c>
      <c r="L32" s="626">
        <f t="shared" si="1"/>
        <v>0</v>
      </c>
      <c r="M32" s="626">
        <f t="shared" si="1"/>
        <v>6</v>
      </c>
      <c r="N32" s="626">
        <f t="shared" si="1"/>
        <v>0</v>
      </c>
      <c r="O32" s="638"/>
      <c r="P32" s="350"/>
      <c r="Q32" s="640"/>
      <c r="R32" s="640"/>
    </row>
    <row r="33" spans="1:18" ht="18" customHeight="1" x14ac:dyDescent="0.2">
      <c r="A33" s="321" t="s">
        <v>11</v>
      </c>
      <c r="B33" s="321"/>
      <c r="C33" s="321" t="s">
        <v>2</v>
      </c>
      <c r="D33" s="319" t="s">
        <v>531</v>
      </c>
      <c r="E33" s="322">
        <v>6</v>
      </c>
      <c r="F33" s="992"/>
      <c r="G33" s="992"/>
      <c r="H33" s="319"/>
      <c r="I33" s="999" t="s">
        <v>76</v>
      </c>
      <c r="K33" s="626">
        <f t="shared" si="1"/>
        <v>6</v>
      </c>
      <c r="L33" s="626">
        <f t="shared" si="1"/>
        <v>0</v>
      </c>
      <c r="M33" s="626">
        <f t="shared" si="1"/>
        <v>0</v>
      </c>
      <c r="N33" s="626">
        <f t="shared" si="1"/>
        <v>0</v>
      </c>
      <c r="O33" s="638"/>
      <c r="P33" s="350"/>
      <c r="Q33" s="640"/>
      <c r="R33" s="640"/>
    </row>
    <row r="34" spans="1:18" ht="18" customHeight="1" x14ac:dyDescent="0.2">
      <c r="A34" s="217" t="s">
        <v>11</v>
      </c>
      <c r="B34" s="217"/>
      <c r="C34" s="217" t="s">
        <v>2</v>
      </c>
      <c r="D34" s="233" t="s">
        <v>532</v>
      </c>
      <c r="E34" s="979"/>
      <c r="F34" s="979"/>
      <c r="G34" s="978">
        <v>4</v>
      </c>
      <c r="H34" s="233"/>
      <c r="I34" s="1000" t="s">
        <v>76</v>
      </c>
      <c r="J34" s="364"/>
      <c r="K34" s="626">
        <f t="shared" si="1"/>
        <v>0</v>
      </c>
      <c r="L34" s="626">
        <f t="shared" si="1"/>
        <v>0</v>
      </c>
      <c r="M34" s="626">
        <f t="shared" si="1"/>
        <v>4</v>
      </c>
      <c r="N34" s="626">
        <f t="shared" si="1"/>
        <v>0</v>
      </c>
      <c r="O34" s="638"/>
      <c r="P34" s="350"/>
      <c r="Q34" s="640"/>
      <c r="R34" s="640"/>
    </row>
    <row r="35" spans="1:18" ht="18" customHeight="1" x14ac:dyDescent="0.2">
      <c r="A35" s="217" t="s">
        <v>53</v>
      </c>
      <c r="B35" s="217"/>
      <c r="C35" s="217" t="s">
        <v>2</v>
      </c>
      <c r="D35" s="233" t="s">
        <v>533</v>
      </c>
      <c r="E35" s="978">
        <v>4</v>
      </c>
      <c r="F35" s="979"/>
      <c r="G35" s="979"/>
      <c r="H35" s="233"/>
      <c r="I35" s="1000" t="s">
        <v>77</v>
      </c>
      <c r="K35" s="626">
        <f t="shared" si="1"/>
        <v>4</v>
      </c>
      <c r="L35" s="626">
        <f t="shared" si="1"/>
        <v>0</v>
      </c>
      <c r="M35" s="626">
        <f t="shared" si="1"/>
        <v>0</v>
      </c>
      <c r="N35" s="626">
        <f t="shared" si="1"/>
        <v>0</v>
      </c>
      <c r="O35" s="638"/>
      <c r="P35" s="350"/>
      <c r="Q35" s="640"/>
      <c r="R35" s="640"/>
    </row>
    <row r="36" spans="1:18" ht="18" customHeight="1" x14ac:dyDescent="0.2">
      <c r="A36" s="217" t="s">
        <v>534</v>
      </c>
      <c r="B36" s="217"/>
      <c r="C36" s="217" t="s">
        <v>2</v>
      </c>
      <c r="D36" s="233" t="s">
        <v>535</v>
      </c>
      <c r="E36" s="979"/>
      <c r="F36" s="979"/>
      <c r="G36" s="978">
        <v>6</v>
      </c>
      <c r="H36" s="233"/>
      <c r="I36" s="1000" t="s">
        <v>77</v>
      </c>
      <c r="J36" s="364"/>
      <c r="K36" s="626">
        <f t="shared" si="1"/>
        <v>0</v>
      </c>
      <c r="L36" s="626">
        <f t="shared" si="1"/>
        <v>0</v>
      </c>
      <c r="M36" s="626">
        <f t="shared" si="1"/>
        <v>6</v>
      </c>
      <c r="N36" s="626">
        <f t="shared" si="1"/>
        <v>0</v>
      </c>
      <c r="O36" s="638"/>
      <c r="P36" s="325"/>
      <c r="Q36" s="640"/>
      <c r="R36" s="640"/>
    </row>
    <row r="37" spans="1:18" ht="18" customHeight="1" x14ac:dyDescent="0.2">
      <c r="A37" s="217" t="s">
        <v>17</v>
      </c>
      <c r="B37" s="217"/>
      <c r="C37" s="217" t="s">
        <v>2</v>
      </c>
      <c r="D37" s="233" t="s">
        <v>529</v>
      </c>
      <c r="E37" s="978">
        <v>6</v>
      </c>
      <c r="F37" s="979"/>
      <c r="G37" s="979"/>
      <c r="H37" s="233"/>
      <c r="I37" s="985" t="s">
        <v>80</v>
      </c>
      <c r="J37" s="364"/>
      <c r="K37" s="626">
        <f t="shared" si="1"/>
        <v>6</v>
      </c>
      <c r="L37" s="626">
        <f t="shared" si="1"/>
        <v>0</v>
      </c>
      <c r="M37" s="626">
        <f t="shared" si="1"/>
        <v>0</v>
      </c>
      <c r="N37" s="626">
        <f t="shared" si="1"/>
        <v>0</v>
      </c>
      <c r="O37" s="638"/>
      <c r="P37" s="325"/>
      <c r="Q37" s="640"/>
      <c r="R37" s="640"/>
    </row>
    <row r="38" spans="1:18" ht="18" customHeight="1" thickBot="1" x14ac:dyDescent="0.25">
      <c r="A38" s="994" t="s">
        <v>17</v>
      </c>
      <c r="B38" s="994"/>
      <c r="C38" s="994" t="s">
        <v>2</v>
      </c>
      <c r="D38" s="995" t="s">
        <v>530</v>
      </c>
      <c r="E38" s="996"/>
      <c r="F38" s="996"/>
      <c r="G38" s="997">
        <v>6</v>
      </c>
      <c r="H38" s="995"/>
      <c r="I38" s="1001" t="s">
        <v>80</v>
      </c>
      <c r="J38" s="304"/>
      <c r="K38" s="626">
        <f t="shared" si="1"/>
        <v>0</v>
      </c>
      <c r="L38" s="626">
        <f t="shared" si="1"/>
        <v>0</v>
      </c>
      <c r="M38" s="626">
        <f t="shared" si="1"/>
        <v>6</v>
      </c>
      <c r="N38" s="626">
        <f t="shared" si="1"/>
        <v>0</v>
      </c>
      <c r="O38" s="638"/>
      <c r="P38" s="325"/>
      <c r="Q38" s="640"/>
      <c r="R38" s="640"/>
    </row>
    <row r="39" spans="1:18" ht="18" customHeight="1" x14ac:dyDescent="0.2">
      <c r="A39" s="321" t="s">
        <v>61</v>
      </c>
      <c r="B39" s="321" t="s">
        <v>42</v>
      </c>
      <c r="C39" s="321" t="s">
        <v>2</v>
      </c>
      <c r="D39" s="319" t="s">
        <v>536</v>
      </c>
      <c r="E39" s="322">
        <v>4</v>
      </c>
      <c r="F39" s="992"/>
      <c r="G39" s="992"/>
      <c r="H39" s="319"/>
      <c r="I39" s="1002" t="s">
        <v>77</v>
      </c>
      <c r="J39" s="364"/>
      <c r="K39" s="626">
        <f t="shared" si="1"/>
        <v>4</v>
      </c>
      <c r="L39" s="626">
        <f t="shared" si="1"/>
        <v>0</v>
      </c>
      <c r="M39" s="626">
        <f t="shared" si="1"/>
        <v>0</v>
      </c>
      <c r="N39" s="626">
        <f t="shared" si="1"/>
        <v>0</v>
      </c>
      <c r="O39" s="638"/>
      <c r="P39" s="325"/>
      <c r="Q39" s="640"/>
      <c r="R39" s="640"/>
    </row>
    <row r="40" spans="1:18" ht="18" customHeight="1" x14ac:dyDescent="0.2">
      <c r="A40" s="217" t="s">
        <v>61</v>
      </c>
      <c r="B40" s="217" t="s">
        <v>42</v>
      </c>
      <c r="C40" s="217" t="s">
        <v>2</v>
      </c>
      <c r="D40" s="233" t="s">
        <v>537</v>
      </c>
      <c r="E40" s="979"/>
      <c r="F40" s="979"/>
      <c r="G40" s="978">
        <v>4</v>
      </c>
      <c r="H40" s="233"/>
      <c r="I40" s="985" t="s">
        <v>77</v>
      </c>
      <c r="J40" s="364"/>
      <c r="K40" s="626">
        <f t="shared" si="1"/>
        <v>0</v>
      </c>
      <c r="L40" s="626">
        <f t="shared" si="1"/>
        <v>0</v>
      </c>
      <c r="M40" s="626">
        <f t="shared" si="1"/>
        <v>4</v>
      </c>
      <c r="N40" s="626">
        <f t="shared" si="1"/>
        <v>0</v>
      </c>
      <c r="O40" s="638"/>
      <c r="P40" s="325"/>
      <c r="Q40" s="640"/>
      <c r="R40" s="640"/>
    </row>
    <row r="41" spans="1:18" ht="18" customHeight="1" x14ac:dyDescent="0.2">
      <c r="A41" s="217" t="s">
        <v>61</v>
      </c>
      <c r="B41" s="217" t="s">
        <v>43</v>
      </c>
      <c r="C41" s="217" t="s">
        <v>2</v>
      </c>
      <c r="D41" s="233" t="s">
        <v>536</v>
      </c>
      <c r="E41" s="978">
        <v>4</v>
      </c>
      <c r="F41" s="979"/>
      <c r="G41" s="979"/>
      <c r="H41" s="233"/>
      <c r="I41" s="980" t="s">
        <v>78</v>
      </c>
      <c r="J41" s="364"/>
      <c r="K41" s="626">
        <f t="shared" si="1"/>
        <v>4</v>
      </c>
      <c r="L41" s="626">
        <f t="shared" si="1"/>
        <v>0</v>
      </c>
      <c r="M41" s="626">
        <f t="shared" si="1"/>
        <v>0</v>
      </c>
      <c r="N41" s="626">
        <f t="shared" si="1"/>
        <v>0</v>
      </c>
      <c r="O41" s="638"/>
      <c r="P41" s="325"/>
      <c r="Q41" s="640"/>
      <c r="R41" s="640"/>
    </row>
    <row r="42" spans="1:18" ht="18" customHeight="1" x14ac:dyDescent="0.2">
      <c r="A42" s="217" t="s">
        <v>61</v>
      </c>
      <c r="B42" s="217" t="s">
        <v>43</v>
      </c>
      <c r="C42" s="217" t="s">
        <v>2</v>
      </c>
      <c r="D42" s="233" t="s">
        <v>537</v>
      </c>
      <c r="E42" s="979"/>
      <c r="F42" s="979"/>
      <c r="G42" s="978">
        <v>4</v>
      </c>
      <c r="H42" s="233"/>
      <c r="I42" s="980" t="s">
        <v>78</v>
      </c>
      <c r="J42" s="304"/>
      <c r="K42" s="626">
        <f t="shared" si="1"/>
        <v>0</v>
      </c>
      <c r="L42" s="626">
        <f t="shared" si="1"/>
        <v>0</v>
      </c>
      <c r="M42" s="626">
        <f t="shared" si="1"/>
        <v>4</v>
      </c>
      <c r="N42" s="626">
        <f t="shared" si="1"/>
        <v>0</v>
      </c>
      <c r="O42" s="638"/>
      <c r="P42" s="325"/>
      <c r="Q42" s="640"/>
      <c r="R42" s="640"/>
    </row>
    <row r="43" spans="1:18" s="164" customFormat="1" ht="18" customHeight="1" x14ac:dyDescent="0.2">
      <c r="A43" s="217" t="s">
        <v>61</v>
      </c>
      <c r="B43" s="217" t="s">
        <v>44</v>
      </c>
      <c r="C43" s="217" t="s">
        <v>2</v>
      </c>
      <c r="D43" s="233" t="s">
        <v>536</v>
      </c>
      <c r="E43" s="978">
        <v>4</v>
      </c>
      <c r="F43" s="979"/>
      <c r="G43" s="979"/>
      <c r="H43" s="233"/>
      <c r="I43" s="980" t="s">
        <v>80</v>
      </c>
      <c r="K43" s="626">
        <f t="shared" si="1"/>
        <v>4</v>
      </c>
      <c r="L43" s="626">
        <f t="shared" si="1"/>
        <v>0</v>
      </c>
      <c r="M43" s="626">
        <f t="shared" si="1"/>
        <v>0</v>
      </c>
      <c r="N43" s="626">
        <f t="shared" si="1"/>
        <v>0</v>
      </c>
      <c r="O43" s="633"/>
      <c r="P43" s="206"/>
      <c r="Q43" s="635"/>
      <c r="R43" s="635"/>
    </row>
    <row r="44" spans="1:18" s="164" customFormat="1" ht="18" customHeight="1" x14ac:dyDescent="0.2">
      <c r="A44" s="217" t="s">
        <v>61</v>
      </c>
      <c r="B44" s="217" t="s">
        <v>44</v>
      </c>
      <c r="C44" s="217" t="s">
        <v>2</v>
      </c>
      <c r="D44" s="233" t="s">
        <v>537</v>
      </c>
      <c r="E44" s="979"/>
      <c r="F44" s="979"/>
      <c r="G44" s="978">
        <v>4</v>
      </c>
      <c r="H44" s="233"/>
      <c r="I44" s="980" t="s">
        <v>80</v>
      </c>
      <c r="K44" s="626">
        <f t="shared" si="1"/>
        <v>0</v>
      </c>
      <c r="L44" s="626">
        <f t="shared" si="1"/>
        <v>0</v>
      </c>
      <c r="M44" s="626">
        <f t="shared" si="1"/>
        <v>4</v>
      </c>
      <c r="N44" s="626">
        <f t="shared" si="1"/>
        <v>0</v>
      </c>
      <c r="O44" s="633"/>
      <c r="P44" s="206"/>
      <c r="Q44" s="635" t="s">
        <v>538</v>
      </c>
      <c r="R44" s="635"/>
    </row>
    <row r="45" spans="1:18" ht="18" customHeight="1" x14ac:dyDescent="0.2">
      <c r="A45" s="321" t="s">
        <v>12</v>
      </c>
      <c r="B45" s="321"/>
      <c r="C45" s="321" t="s">
        <v>2</v>
      </c>
      <c r="D45" s="319" t="s">
        <v>539</v>
      </c>
      <c r="E45" s="322">
        <v>6</v>
      </c>
      <c r="F45" s="992"/>
      <c r="G45" s="992"/>
      <c r="H45" s="319"/>
      <c r="I45" s="991" t="s">
        <v>76</v>
      </c>
      <c r="J45" s="1003"/>
      <c r="K45" s="626">
        <f t="shared" si="1"/>
        <v>6</v>
      </c>
      <c r="L45" s="626">
        <f t="shared" si="1"/>
        <v>0</v>
      </c>
      <c r="M45" s="626">
        <f t="shared" si="1"/>
        <v>0</v>
      </c>
      <c r="N45" s="626">
        <f t="shared" si="1"/>
        <v>0</v>
      </c>
      <c r="O45" s="638"/>
      <c r="P45" s="325"/>
      <c r="Q45" s="640"/>
      <c r="R45" s="640"/>
    </row>
    <row r="46" spans="1:18" ht="18" customHeight="1" thickBot="1" x14ac:dyDescent="0.25">
      <c r="A46" s="217" t="s">
        <v>12</v>
      </c>
      <c r="B46" s="217"/>
      <c r="C46" s="217" t="s">
        <v>2</v>
      </c>
      <c r="D46" s="233" t="s">
        <v>540</v>
      </c>
      <c r="E46" s="979"/>
      <c r="F46" s="979"/>
      <c r="G46" s="978">
        <v>4</v>
      </c>
      <c r="H46" s="233"/>
      <c r="I46" s="1004" t="s">
        <v>76</v>
      </c>
      <c r="J46" s="364"/>
      <c r="K46" s="626">
        <f t="shared" si="1"/>
        <v>0</v>
      </c>
      <c r="L46" s="626">
        <f t="shared" si="1"/>
        <v>0</v>
      </c>
      <c r="M46" s="626">
        <f t="shared" si="1"/>
        <v>4</v>
      </c>
      <c r="N46" s="626">
        <f t="shared" si="1"/>
        <v>0</v>
      </c>
      <c r="O46" s="638"/>
      <c r="P46" s="325"/>
      <c r="Q46" s="640"/>
      <c r="R46" s="640"/>
    </row>
    <row r="47" spans="1:18" ht="18" customHeight="1" x14ac:dyDescent="0.2">
      <c r="A47" s="321" t="s">
        <v>62</v>
      </c>
      <c r="B47" s="321" t="s">
        <v>42</v>
      </c>
      <c r="C47" s="321" t="s">
        <v>2</v>
      </c>
      <c r="D47" s="319" t="s">
        <v>541</v>
      </c>
      <c r="E47" s="322">
        <v>2</v>
      </c>
      <c r="F47" s="992"/>
      <c r="G47" s="992"/>
      <c r="H47" s="319"/>
      <c r="I47" s="1005" t="s">
        <v>78</v>
      </c>
      <c r="J47" s="981"/>
      <c r="K47" s="626">
        <f t="shared" si="1"/>
        <v>2</v>
      </c>
      <c r="L47" s="626">
        <f t="shared" si="1"/>
        <v>0</v>
      </c>
      <c r="M47" s="626">
        <f t="shared" si="1"/>
        <v>0</v>
      </c>
      <c r="N47" s="626">
        <f t="shared" si="1"/>
        <v>0</v>
      </c>
      <c r="O47" s="638"/>
      <c r="P47" s="350"/>
      <c r="Q47" s="640"/>
      <c r="R47" s="640"/>
    </row>
    <row r="48" spans="1:18" ht="18" customHeight="1" x14ac:dyDescent="0.2">
      <c r="A48" s="217" t="s">
        <v>62</v>
      </c>
      <c r="B48" s="217" t="s">
        <v>42</v>
      </c>
      <c r="C48" s="217" t="s">
        <v>2</v>
      </c>
      <c r="D48" s="233" t="s">
        <v>542</v>
      </c>
      <c r="E48" s="979"/>
      <c r="F48" s="979"/>
      <c r="G48" s="978">
        <v>2</v>
      </c>
      <c r="H48" s="233"/>
      <c r="I48" s="980" t="s">
        <v>78</v>
      </c>
      <c r="J48" s="981"/>
      <c r="K48" s="626">
        <f t="shared" si="1"/>
        <v>0</v>
      </c>
      <c r="L48" s="626">
        <f t="shared" si="1"/>
        <v>0</v>
      </c>
      <c r="M48" s="626">
        <f t="shared" si="1"/>
        <v>2</v>
      </c>
      <c r="N48" s="626">
        <f t="shared" si="1"/>
        <v>0</v>
      </c>
      <c r="O48" s="638"/>
      <c r="P48" s="350"/>
      <c r="Q48" s="640"/>
      <c r="R48" s="640"/>
    </row>
    <row r="49" spans="1:18" ht="18" customHeight="1" x14ac:dyDescent="0.2">
      <c r="A49" s="217" t="s">
        <v>62</v>
      </c>
      <c r="B49" s="217" t="s">
        <v>43</v>
      </c>
      <c r="C49" s="217" t="s">
        <v>2</v>
      </c>
      <c r="D49" s="233" t="s">
        <v>541</v>
      </c>
      <c r="E49" s="978">
        <v>2</v>
      </c>
      <c r="F49" s="979"/>
      <c r="G49" s="979"/>
      <c r="H49" s="233"/>
      <c r="I49" s="980" t="s">
        <v>78</v>
      </c>
      <c r="J49" s="981"/>
      <c r="K49" s="626">
        <f t="shared" si="1"/>
        <v>2</v>
      </c>
      <c r="L49" s="626">
        <f t="shared" si="1"/>
        <v>0</v>
      </c>
      <c r="M49" s="626">
        <f t="shared" si="1"/>
        <v>0</v>
      </c>
      <c r="N49" s="626">
        <f t="shared" si="1"/>
        <v>0</v>
      </c>
      <c r="O49" s="638"/>
      <c r="P49" s="325"/>
      <c r="Q49" s="640"/>
      <c r="R49" s="640"/>
    </row>
    <row r="50" spans="1:18" ht="18" customHeight="1" x14ac:dyDescent="0.2">
      <c r="A50" s="217" t="s">
        <v>62</v>
      </c>
      <c r="B50" s="217" t="s">
        <v>43</v>
      </c>
      <c r="C50" s="217" t="s">
        <v>2</v>
      </c>
      <c r="D50" s="233" t="s">
        <v>542</v>
      </c>
      <c r="E50" s="979"/>
      <c r="F50" s="979"/>
      <c r="G50" s="978">
        <v>2</v>
      </c>
      <c r="H50" s="233"/>
      <c r="I50" s="980" t="s">
        <v>78</v>
      </c>
      <c r="J50" s="981"/>
      <c r="K50" s="626">
        <f t="shared" si="1"/>
        <v>0</v>
      </c>
      <c r="L50" s="626">
        <f t="shared" si="1"/>
        <v>0</v>
      </c>
      <c r="M50" s="626">
        <f t="shared" si="1"/>
        <v>2</v>
      </c>
      <c r="N50" s="626">
        <f t="shared" si="1"/>
        <v>0</v>
      </c>
      <c r="O50" s="638"/>
      <c r="P50" s="325"/>
      <c r="Q50" s="640"/>
      <c r="R50" s="640"/>
    </row>
    <row r="51" spans="1:18" ht="18" customHeight="1" x14ac:dyDescent="0.2">
      <c r="A51" s="217" t="s">
        <v>62</v>
      </c>
      <c r="B51" s="217" t="s">
        <v>44</v>
      </c>
      <c r="C51" s="217" t="s">
        <v>2</v>
      </c>
      <c r="D51" s="233" t="s">
        <v>541</v>
      </c>
      <c r="E51" s="978">
        <v>2</v>
      </c>
      <c r="F51" s="979"/>
      <c r="G51" s="979"/>
      <c r="H51" s="233"/>
      <c r="I51" s="1002" t="s">
        <v>77</v>
      </c>
      <c r="J51" s="981"/>
      <c r="K51" s="626">
        <f t="shared" si="1"/>
        <v>2</v>
      </c>
      <c r="L51" s="626">
        <f t="shared" si="1"/>
        <v>0</v>
      </c>
      <c r="M51" s="626">
        <f t="shared" si="1"/>
        <v>0</v>
      </c>
      <c r="N51" s="626">
        <f t="shared" si="1"/>
        <v>0</v>
      </c>
      <c r="O51" s="638"/>
      <c r="P51" s="325"/>
      <c r="Q51" s="640"/>
      <c r="R51" s="640"/>
    </row>
    <row r="52" spans="1:18" ht="18" customHeight="1" thickBot="1" x14ac:dyDescent="0.25">
      <c r="A52" s="994" t="s">
        <v>62</v>
      </c>
      <c r="B52" s="994" t="s">
        <v>44</v>
      </c>
      <c r="C52" s="994" t="s">
        <v>2</v>
      </c>
      <c r="D52" s="995" t="s">
        <v>542</v>
      </c>
      <c r="E52" s="996"/>
      <c r="F52" s="996"/>
      <c r="G52" s="997">
        <v>2</v>
      </c>
      <c r="H52" s="995"/>
      <c r="I52" s="1002" t="s">
        <v>78</v>
      </c>
      <c r="J52" s="981"/>
      <c r="K52" s="626">
        <f t="shared" si="1"/>
        <v>0</v>
      </c>
      <c r="L52" s="626">
        <f t="shared" si="1"/>
        <v>0</v>
      </c>
      <c r="M52" s="626">
        <f t="shared" si="1"/>
        <v>2</v>
      </c>
      <c r="N52" s="626">
        <f t="shared" si="1"/>
        <v>0</v>
      </c>
      <c r="O52" s="638"/>
      <c r="P52" s="325"/>
      <c r="Q52" s="640"/>
      <c r="R52" s="640"/>
    </row>
    <row r="53" spans="1:18" x14ac:dyDescent="0.2">
      <c r="A53" s="165"/>
      <c r="B53" s="165"/>
      <c r="C53" s="165"/>
      <c r="G53" s="974"/>
      <c r="J53" s="1006"/>
      <c r="K53" s="626"/>
      <c r="L53" s="626"/>
      <c r="M53" s="626"/>
      <c r="N53" s="626"/>
      <c r="O53" s="638"/>
      <c r="P53" s="350"/>
      <c r="Q53" s="640"/>
      <c r="R53" s="640"/>
    </row>
    <row r="54" spans="1:18" ht="26.1" customHeight="1" x14ac:dyDescent="0.2">
      <c r="D54" s="380" t="s">
        <v>425</v>
      </c>
      <c r="E54" s="381">
        <f>+SUM(E11:E52)</f>
        <v>106</v>
      </c>
      <c r="F54" s="381"/>
      <c r="G54" s="381">
        <f>+SUM(G11:G52)</f>
        <v>104</v>
      </c>
      <c r="H54" s="1007"/>
      <c r="I54" s="382">
        <f>+G54+E54</f>
        <v>210</v>
      </c>
      <c r="J54" s="364"/>
      <c r="K54" s="304"/>
      <c r="L54" s="304"/>
      <c r="M54" s="304"/>
      <c r="N54" s="304"/>
      <c r="O54" s="350"/>
      <c r="P54" s="350"/>
    </row>
    <row r="55" spans="1:18" ht="18.75" customHeight="1" x14ac:dyDescent="0.2">
      <c r="D55" s="965"/>
      <c r="I55" s="1008"/>
      <c r="J55" s="369"/>
      <c r="K55" s="1009"/>
      <c r="L55" s="1010"/>
      <c r="M55" s="1010"/>
      <c r="N55" s="350"/>
      <c r="O55" s="350"/>
      <c r="P55" s="350"/>
    </row>
    <row r="56" spans="1:18" ht="41.25" customHeight="1" x14ac:dyDescent="0.2">
      <c r="D56" s="965"/>
      <c r="I56" s="1011" t="s">
        <v>141</v>
      </c>
      <c r="J56" s="90" t="s">
        <v>113</v>
      </c>
      <c r="K56" s="1012"/>
      <c r="L56" s="1013" t="s">
        <v>114</v>
      </c>
      <c r="M56" s="1014"/>
      <c r="N56" s="1015" t="s">
        <v>543</v>
      </c>
      <c r="P56" s="407">
        <v>2025</v>
      </c>
    </row>
    <row r="57" spans="1:18" ht="18.75" customHeight="1" x14ac:dyDescent="0.2">
      <c r="I57" s="1016" t="s">
        <v>192</v>
      </c>
      <c r="J57" s="177"/>
      <c r="K57" s="1012"/>
      <c r="L57" s="1017"/>
      <c r="M57" s="1018"/>
      <c r="N57" s="90"/>
      <c r="P57" s="1019"/>
    </row>
    <row r="58" spans="1:18" ht="18.75" customHeight="1" x14ac:dyDescent="0.2">
      <c r="I58" s="1020" t="s">
        <v>81</v>
      </c>
      <c r="J58" s="177">
        <f ca="1">SUMIF($I$11:$N$52,$I58,K$11:K$52)</f>
        <v>24</v>
      </c>
      <c r="K58" s="1012"/>
      <c r="L58" s="1021">
        <f ca="1">SUMIF($I$11:$N$52,$I58,M$11:M$52)</f>
        <v>24</v>
      </c>
      <c r="M58" s="1018"/>
      <c r="N58" s="90">
        <f ca="1">AVERAGE(J58:L58)</f>
        <v>24</v>
      </c>
      <c r="P58" s="1019">
        <v>25</v>
      </c>
    </row>
    <row r="59" spans="1:18" ht="18.75" customHeight="1" x14ac:dyDescent="0.2">
      <c r="I59" s="1020" t="s">
        <v>80</v>
      </c>
      <c r="J59" s="177">
        <f ca="1">SUMIF($I$11:$N$52,$I59,K$11:K$52)</f>
        <v>22</v>
      </c>
      <c r="K59" s="1012"/>
      <c r="L59" s="1021">
        <f ca="1">SUMIF($I$11:$N$52,$I59,M$11:M$52)</f>
        <v>22</v>
      </c>
      <c r="M59" s="1018"/>
      <c r="N59" s="90">
        <f t="shared" ref="N59:N62" ca="1" si="2">AVERAGE(J59:L59)</f>
        <v>22</v>
      </c>
      <c r="P59" s="1019">
        <v>21</v>
      </c>
    </row>
    <row r="60" spans="1:18" ht="18.75" customHeight="1" x14ac:dyDescent="0.2">
      <c r="D60" s="164" t="s">
        <v>544</v>
      </c>
      <c r="I60" s="1020" t="s">
        <v>78</v>
      </c>
      <c r="J60" s="177">
        <f ca="1">SUMIF($I$11:$N$52,$I60,K$11:K$52)</f>
        <v>20</v>
      </c>
      <c r="K60" s="1012"/>
      <c r="L60" s="1021">
        <f ca="1">SUMIF($I$11:$N$52,$I60,M$11:M$52)</f>
        <v>22</v>
      </c>
      <c r="M60" s="1018"/>
      <c r="N60" s="90">
        <f t="shared" ca="1" si="2"/>
        <v>21</v>
      </c>
      <c r="P60" s="1019">
        <v>23</v>
      </c>
    </row>
    <row r="61" spans="1:18" ht="18.75" customHeight="1" x14ac:dyDescent="0.2">
      <c r="I61" s="1020" t="s">
        <v>76</v>
      </c>
      <c r="J61" s="177">
        <f ca="1">SUMIF($I$11:$N$52,$I61,K$11:K$52)</f>
        <v>18</v>
      </c>
      <c r="K61" s="1012"/>
      <c r="L61" s="1021">
        <f ca="1">SUMIF($I$11:$N$52,$I61,M$11:M$52)</f>
        <v>14</v>
      </c>
      <c r="M61" s="1018"/>
      <c r="N61" s="90">
        <f t="shared" ca="1" si="2"/>
        <v>16</v>
      </c>
      <c r="P61" s="1019">
        <v>17</v>
      </c>
    </row>
    <row r="62" spans="1:18" ht="18.75" customHeight="1" x14ac:dyDescent="0.2">
      <c r="I62" s="1020" t="s">
        <v>77</v>
      </c>
      <c r="J62" s="177">
        <f ca="1">SUMIF($I$11:$N$52,$I62,K$11:K$52)</f>
        <v>22</v>
      </c>
      <c r="K62" s="1012"/>
      <c r="L62" s="1021">
        <f ca="1">SUMIF($I$11:$N$52,$I62,M$11:M$52)</f>
        <v>22</v>
      </c>
      <c r="M62" s="1018"/>
      <c r="N62" s="90">
        <f t="shared" ca="1" si="2"/>
        <v>22</v>
      </c>
      <c r="P62" s="1019">
        <v>23</v>
      </c>
    </row>
    <row r="63" spans="1:18" ht="18.75" customHeight="1" x14ac:dyDescent="0.2">
      <c r="I63" s="233"/>
      <c r="J63" s="177"/>
      <c r="K63" s="1012"/>
      <c r="L63" s="1021"/>
      <c r="M63" s="1018"/>
      <c r="N63" s="304"/>
      <c r="O63" s="350"/>
      <c r="P63" s="350"/>
    </row>
    <row r="64" spans="1:18" ht="18.75" customHeight="1" x14ac:dyDescent="0.2">
      <c r="J64" s="360"/>
      <c r="K64" s="1010"/>
      <c r="L64" s="350"/>
      <c r="M64" s="350"/>
      <c r="N64" s="350"/>
      <c r="O64" s="350"/>
      <c r="P64" s="350"/>
    </row>
    <row r="65" spans="10:16" ht="18.75" customHeight="1" x14ac:dyDescent="0.2">
      <c r="J65" s="364"/>
      <c r="K65" s="1010"/>
      <c r="L65" s="90">
        <f ca="1">SUM(J57:L63)</f>
        <v>210</v>
      </c>
      <c r="M65" s="350"/>
      <c r="N65" s="350"/>
      <c r="O65" s="350"/>
      <c r="P65" s="350"/>
    </row>
    <row r="66" spans="10:16" ht="18.75" customHeight="1" x14ac:dyDescent="0.2">
      <c r="J66" s="364"/>
      <c r="K66" s="1010"/>
      <c r="L66" s="350"/>
      <c r="M66" s="350"/>
      <c r="N66" s="350"/>
      <c r="O66" s="350"/>
      <c r="P66" s="350"/>
    </row>
    <row r="67" spans="10:16" ht="18.75" customHeight="1" x14ac:dyDescent="0.2"/>
  </sheetData>
  <sheetProtection formatCells="0" autoFilter="0"/>
  <autoFilter ref="A9:I52">
    <filterColumn colId="4" showButton="0"/>
    <filterColumn colId="6" showButton="0"/>
  </autoFilter>
  <mergeCells count="12">
    <mergeCell ref="I9:I10"/>
    <mergeCell ref="J9:J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I57:I63">
      <formula1>$I$11:$I$52</formula1>
    </dataValidation>
  </dataValidations>
  <pageMargins left="0.75" right="0.4" top="0.46" bottom="0.26" header="0" footer="0"/>
  <pageSetup paperSize="8" scale="5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  <pageSetUpPr fitToPage="1"/>
  </sheetPr>
  <dimension ref="A1:S76"/>
  <sheetViews>
    <sheetView zoomScale="70" zoomScaleNormal="70" workbookViewId="0">
      <selection activeCell="A9" sqref="A9:I10"/>
    </sheetView>
  </sheetViews>
  <sheetFormatPr baseColWidth="10" defaultColWidth="11.42578125" defaultRowHeight="15.75" x14ac:dyDescent="0.2"/>
  <cols>
    <col min="1" max="3" width="17.42578125" style="164" customWidth="1"/>
    <col min="4" max="4" width="43.28515625" style="965" customWidth="1"/>
    <col min="5" max="5" width="8.7109375" style="164" customWidth="1"/>
    <col min="6" max="8" width="7.140625" style="164" customWidth="1"/>
    <col min="9" max="9" width="66" style="164" customWidth="1"/>
    <col min="10" max="10" width="17.85546875" style="170" customWidth="1"/>
    <col min="11" max="17" width="11.42578125" style="170"/>
    <col min="18" max="16384" width="11.42578125" style="91"/>
  </cols>
  <sheetData>
    <row r="1" spans="1:19" x14ac:dyDescent="0.2">
      <c r="A1" s="164" t="s">
        <v>30</v>
      </c>
    </row>
    <row r="2" spans="1:19" x14ac:dyDescent="0.2">
      <c r="A2" s="164" t="s">
        <v>31</v>
      </c>
    </row>
    <row r="3" spans="1:19" x14ac:dyDescent="0.2">
      <c r="A3" s="164" t="s">
        <v>32</v>
      </c>
    </row>
    <row r="4" spans="1:19" ht="16.5" thickBot="1" x14ac:dyDescent="0.25"/>
    <row r="5" spans="1:19" ht="18.75" customHeight="1" x14ac:dyDescent="0.2">
      <c r="A5" s="1343" t="s">
        <v>33</v>
      </c>
      <c r="B5" s="1344"/>
      <c r="C5" s="1344"/>
      <c r="D5" s="1344"/>
      <c r="E5" s="1344"/>
      <c r="F5" s="1344"/>
      <c r="G5" s="1344"/>
      <c r="H5" s="1344"/>
      <c r="I5" s="1345"/>
    </row>
    <row r="6" spans="1:19" ht="18.75" customHeight="1" thickBot="1" x14ac:dyDescent="0.25">
      <c r="A6" s="1346" t="s">
        <v>420</v>
      </c>
      <c r="B6" s="1347"/>
      <c r="C6" s="1348"/>
      <c r="D6" s="1347"/>
      <c r="E6" s="1347"/>
      <c r="F6" s="1347"/>
      <c r="G6" s="1347"/>
      <c r="H6" s="1347"/>
      <c r="I6" s="1349"/>
    </row>
    <row r="7" spans="1:19" s="120" customFormat="1" ht="33" customHeight="1" thickBot="1" x14ac:dyDescent="0.25">
      <c r="A7" s="968" t="s">
        <v>34</v>
      </c>
      <c r="B7" s="969"/>
      <c r="C7" s="969"/>
      <c r="D7" s="1350" t="s">
        <v>545</v>
      </c>
      <c r="E7" s="1350"/>
      <c r="F7" s="1350"/>
      <c r="G7" s="1350"/>
      <c r="H7" s="1350"/>
      <c r="I7" s="970"/>
      <c r="J7" s="124"/>
      <c r="K7" s="124"/>
      <c r="L7" s="124"/>
      <c r="M7" s="124"/>
      <c r="N7" s="124"/>
      <c r="O7" s="124"/>
      <c r="P7" s="124"/>
      <c r="Q7" s="124"/>
    </row>
    <row r="8" spans="1:19" s="109" customFormat="1" ht="20.25" customHeight="1" thickBot="1" x14ac:dyDescent="0.25">
      <c r="A8" s="971"/>
      <c r="B8" s="972"/>
      <c r="C8" s="972"/>
      <c r="D8" s="1347" t="s">
        <v>35</v>
      </c>
      <c r="E8" s="1347"/>
      <c r="F8" s="1347"/>
      <c r="G8" s="1347"/>
      <c r="H8" s="1347"/>
      <c r="I8" s="973"/>
      <c r="J8" s="201"/>
      <c r="K8" s="201"/>
      <c r="L8" s="201"/>
      <c r="M8" s="201"/>
      <c r="N8" s="201"/>
      <c r="O8" s="201"/>
      <c r="P8" s="201"/>
      <c r="Q8" s="201"/>
    </row>
    <row r="9" spans="1:19" s="109" customFormat="1" ht="20.25" customHeight="1" x14ac:dyDescent="0.2">
      <c r="A9" s="1336" t="s">
        <v>3</v>
      </c>
      <c r="B9" s="1338"/>
      <c r="C9" s="1338" t="s">
        <v>0</v>
      </c>
      <c r="D9" s="1338" t="s">
        <v>36</v>
      </c>
      <c r="E9" s="1338" t="s">
        <v>37</v>
      </c>
      <c r="F9" s="1338"/>
      <c r="G9" s="1338" t="s">
        <v>38</v>
      </c>
      <c r="H9" s="1338"/>
      <c r="I9" s="1340" t="s">
        <v>39</v>
      </c>
      <c r="J9" s="201"/>
      <c r="K9" s="201"/>
      <c r="L9" s="201"/>
      <c r="M9" s="201"/>
      <c r="N9" s="201"/>
      <c r="O9" s="201"/>
      <c r="P9" s="201"/>
      <c r="Q9" s="201"/>
    </row>
    <row r="10" spans="1:19" s="109" customFormat="1" ht="20.25" customHeight="1" x14ac:dyDescent="0.2">
      <c r="A10" s="1351"/>
      <c r="B10" s="1352"/>
      <c r="C10" s="1352"/>
      <c r="D10" s="1352"/>
      <c r="E10" s="1022" t="s">
        <v>40</v>
      </c>
      <c r="F10" s="1022" t="s">
        <v>45</v>
      </c>
      <c r="G10" s="1023" t="s">
        <v>41</v>
      </c>
      <c r="H10" s="1023" t="s">
        <v>45</v>
      </c>
      <c r="I10" s="1340"/>
      <c r="J10" s="89"/>
      <c r="K10" s="89"/>
      <c r="L10" s="89"/>
      <c r="M10" s="89"/>
      <c r="N10" s="89"/>
      <c r="O10" s="89"/>
      <c r="P10" s="89"/>
      <c r="Q10" s="89"/>
      <c r="R10" s="1"/>
      <c r="S10" s="1"/>
    </row>
    <row r="11" spans="1:19" s="120" customFormat="1" ht="21.75" customHeight="1" x14ac:dyDescent="0.2">
      <c r="A11" s="377" t="s">
        <v>4</v>
      </c>
      <c r="B11" s="377" t="s">
        <v>42</v>
      </c>
      <c r="C11" s="377" t="s">
        <v>5</v>
      </c>
      <c r="D11" s="1024" t="s">
        <v>546</v>
      </c>
      <c r="E11" s="1025"/>
      <c r="F11" s="1025"/>
      <c r="G11" s="377">
        <v>4</v>
      </c>
      <c r="H11" s="1024"/>
      <c r="I11" s="233" t="s">
        <v>547</v>
      </c>
      <c r="J11" s="89"/>
      <c r="K11" s="136">
        <f t="shared" ref="K11:N55" si="0">E11</f>
        <v>0</v>
      </c>
      <c r="L11" s="136">
        <f t="shared" si="0"/>
        <v>0</v>
      </c>
      <c r="M11" s="136">
        <f t="shared" si="0"/>
        <v>4</v>
      </c>
      <c r="N11" s="136">
        <f t="shared" si="0"/>
        <v>0</v>
      </c>
      <c r="O11" s="194"/>
      <c r="P11" s="8"/>
      <c r="Q11" s="194"/>
      <c r="R11" s="3"/>
      <c r="S11" s="3"/>
    </row>
    <row r="12" spans="1:19" s="120" customFormat="1" ht="21.75" customHeight="1" x14ac:dyDescent="0.2">
      <c r="A12" s="377" t="s">
        <v>4</v>
      </c>
      <c r="B12" s="377" t="s">
        <v>42</v>
      </c>
      <c r="C12" s="377" t="s">
        <v>5</v>
      </c>
      <c r="D12" s="1024" t="s">
        <v>548</v>
      </c>
      <c r="E12" s="1024"/>
      <c r="F12" s="1024"/>
      <c r="G12" s="1024"/>
      <c r="H12" s="1026">
        <v>2</v>
      </c>
      <c r="I12" s="233" t="s">
        <v>549</v>
      </c>
      <c r="J12" s="89"/>
      <c r="K12" s="136">
        <f t="shared" si="0"/>
        <v>0</v>
      </c>
      <c r="L12" s="136">
        <f t="shared" si="0"/>
        <v>0</v>
      </c>
      <c r="M12" s="136">
        <f t="shared" si="0"/>
        <v>0</v>
      </c>
      <c r="N12" s="136">
        <f t="shared" si="0"/>
        <v>2</v>
      </c>
      <c r="O12" s="194"/>
      <c r="P12" s="8"/>
      <c r="Q12" s="194"/>
      <c r="R12" s="3"/>
      <c r="S12" s="3"/>
    </row>
    <row r="13" spans="1:19" s="120" customFormat="1" ht="21.75" customHeight="1" x14ac:dyDescent="0.2">
      <c r="A13" s="377" t="s">
        <v>4</v>
      </c>
      <c r="B13" s="377" t="s">
        <v>43</v>
      </c>
      <c r="C13" s="377" t="s">
        <v>5</v>
      </c>
      <c r="D13" s="1024" t="s">
        <v>546</v>
      </c>
      <c r="E13" s="1025"/>
      <c r="F13" s="1025"/>
      <c r="G13" s="377">
        <v>4</v>
      </c>
      <c r="H13" s="1024"/>
      <c r="I13" s="233" t="s">
        <v>550</v>
      </c>
      <c r="J13" s="89"/>
      <c r="K13" s="136">
        <f t="shared" si="0"/>
        <v>0</v>
      </c>
      <c r="L13" s="136">
        <f t="shared" si="0"/>
        <v>0</v>
      </c>
      <c r="M13" s="136">
        <f t="shared" si="0"/>
        <v>4</v>
      </c>
      <c r="N13" s="136">
        <f t="shared" si="0"/>
        <v>0</v>
      </c>
      <c r="O13" s="194"/>
      <c r="P13" s="8"/>
      <c r="Q13" s="194"/>
      <c r="R13" s="3"/>
      <c r="S13" s="3"/>
    </row>
    <row r="14" spans="1:19" s="120" customFormat="1" ht="21.75" customHeight="1" x14ac:dyDescent="0.2">
      <c r="A14" s="377" t="s">
        <v>4</v>
      </c>
      <c r="B14" s="377" t="s">
        <v>43</v>
      </c>
      <c r="C14" s="377" t="s">
        <v>5</v>
      </c>
      <c r="D14" s="1024" t="s">
        <v>551</v>
      </c>
      <c r="E14" s="1024"/>
      <c r="F14" s="1024"/>
      <c r="G14" s="1024"/>
      <c r="H14" s="1026">
        <v>2</v>
      </c>
      <c r="I14" s="233" t="s">
        <v>549</v>
      </c>
      <c r="J14" s="89"/>
      <c r="K14" s="136">
        <f t="shared" si="0"/>
        <v>0</v>
      </c>
      <c r="L14" s="136">
        <f t="shared" si="0"/>
        <v>0</v>
      </c>
      <c r="M14" s="136">
        <f t="shared" si="0"/>
        <v>0</v>
      </c>
      <c r="N14" s="136">
        <f t="shared" si="0"/>
        <v>2</v>
      </c>
      <c r="O14" s="194"/>
      <c r="P14" s="8"/>
      <c r="Q14" s="194"/>
      <c r="R14" s="3"/>
      <c r="S14" s="3"/>
    </row>
    <row r="15" spans="1:19" s="120" customFormat="1" ht="21.75" customHeight="1" x14ac:dyDescent="0.2">
      <c r="A15" s="377" t="s">
        <v>4</v>
      </c>
      <c r="B15" s="377" t="s">
        <v>44</v>
      </c>
      <c r="C15" s="377" t="s">
        <v>5</v>
      </c>
      <c r="D15" s="1024" t="s">
        <v>546</v>
      </c>
      <c r="E15" s="1024"/>
      <c r="F15" s="1024"/>
      <c r="G15" s="1026">
        <v>4</v>
      </c>
      <c r="H15" s="1027"/>
      <c r="I15" s="233" t="s">
        <v>547</v>
      </c>
      <c r="J15" s="89"/>
      <c r="K15" s="136">
        <f t="shared" si="0"/>
        <v>0</v>
      </c>
      <c r="L15" s="136">
        <f t="shared" si="0"/>
        <v>0</v>
      </c>
      <c r="M15" s="136">
        <f t="shared" si="0"/>
        <v>4</v>
      </c>
      <c r="N15" s="136">
        <f t="shared" si="0"/>
        <v>0</v>
      </c>
      <c r="O15" s="194"/>
      <c r="P15" s="8"/>
      <c r="Q15" s="194"/>
      <c r="R15" s="3"/>
      <c r="S15" s="3"/>
    </row>
    <row r="16" spans="1:19" s="120" customFormat="1" ht="21.75" customHeight="1" x14ac:dyDescent="0.2">
      <c r="A16" s="377" t="s">
        <v>4</v>
      </c>
      <c r="B16" s="377" t="s">
        <v>44</v>
      </c>
      <c r="C16" s="377" t="s">
        <v>5</v>
      </c>
      <c r="D16" s="1024" t="s">
        <v>551</v>
      </c>
      <c r="E16" s="1024"/>
      <c r="F16" s="1024"/>
      <c r="G16" s="377"/>
      <c r="H16" s="377">
        <v>2</v>
      </c>
      <c r="I16" s="233" t="s">
        <v>552</v>
      </c>
      <c r="J16" s="89"/>
      <c r="K16" s="136">
        <f t="shared" si="0"/>
        <v>0</v>
      </c>
      <c r="L16" s="136">
        <f t="shared" si="0"/>
        <v>0</v>
      </c>
      <c r="M16" s="136">
        <f t="shared" si="0"/>
        <v>0</v>
      </c>
      <c r="N16" s="136">
        <f t="shared" si="0"/>
        <v>2</v>
      </c>
      <c r="O16" s="194"/>
      <c r="P16" s="8"/>
      <c r="Q16" s="194"/>
      <c r="R16" s="3"/>
      <c r="S16" s="3"/>
    </row>
    <row r="17" spans="1:19" s="120" customFormat="1" ht="21.75" customHeight="1" x14ac:dyDescent="0.2">
      <c r="A17" s="377" t="s">
        <v>4</v>
      </c>
      <c r="B17" s="377" t="s">
        <v>46</v>
      </c>
      <c r="C17" s="377" t="s">
        <v>5</v>
      </c>
      <c r="D17" s="1024" t="s">
        <v>546</v>
      </c>
      <c r="E17" s="1024"/>
      <c r="F17" s="1024"/>
      <c r="G17" s="377">
        <v>4</v>
      </c>
      <c r="H17" s="1024"/>
      <c r="I17" s="233" t="s">
        <v>552</v>
      </c>
      <c r="J17" s="89"/>
      <c r="K17" s="136">
        <f t="shared" si="0"/>
        <v>0</v>
      </c>
      <c r="L17" s="136">
        <f t="shared" si="0"/>
        <v>0</v>
      </c>
      <c r="M17" s="136">
        <f t="shared" si="0"/>
        <v>4</v>
      </c>
      <c r="N17" s="136">
        <f t="shared" si="0"/>
        <v>0</v>
      </c>
      <c r="O17" s="194"/>
      <c r="P17" s="8"/>
      <c r="Q17" s="194"/>
      <c r="R17" s="3"/>
      <c r="S17" s="3"/>
    </row>
    <row r="18" spans="1:19" s="120" customFormat="1" ht="21.75" customHeight="1" x14ac:dyDescent="0.2">
      <c r="A18" s="377" t="s">
        <v>4</v>
      </c>
      <c r="B18" s="377" t="s">
        <v>46</v>
      </c>
      <c r="C18" s="377" t="s">
        <v>5</v>
      </c>
      <c r="D18" s="1024" t="s">
        <v>551</v>
      </c>
      <c r="E18" s="1024"/>
      <c r="F18" s="1024"/>
      <c r="G18" s="1024"/>
      <c r="H18" s="1026">
        <v>2</v>
      </c>
      <c r="I18" s="233" t="s">
        <v>547</v>
      </c>
      <c r="J18" s="89"/>
      <c r="K18" s="136">
        <f t="shared" si="0"/>
        <v>0</v>
      </c>
      <c r="L18" s="136">
        <f t="shared" si="0"/>
        <v>0</v>
      </c>
      <c r="M18" s="136">
        <f t="shared" si="0"/>
        <v>0</v>
      </c>
      <c r="N18" s="136">
        <f t="shared" si="0"/>
        <v>2</v>
      </c>
      <c r="O18" s="194"/>
      <c r="P18" s="8"/>
      <c r="Q18" s="194"/>
      <c r="R18" s="3"/>
      <c r="S18" s="3"/>
    </row>
    <row r="19" spans="1:19" s="120" customFormat="1" ht="21.75" customHeight="1" x14ac:dyDescent="0.2">
      <c r="A19" s="377" t="s">
        <v>4</v>
      </c>
      <c r="B19" s="377" t="s">
        <v>47</v>
      </c>
      <c r="C19" s="377" t="s">
        <v>5</v>
      </c>
      <c r="D19" s="1024" t="s">
        <v>546</v>
      </c>
      <c r="E19" s="1024"/>
      <c r="F19" s="1024"/>
      <c r="G19" s="1026">
        <v>4</v>
      </c>
      <c r="H19" s="1027"/>
      <c r="I19" s="1024" t="s">
        <v>552</v>
      </c>
      <c r="J19" s="89"/>
      <c r="K19" s="136">
        <f t="shared" si="0"/>
        <v>0</v>
      </c>
      <c r="L19" s="136">
        <f t="shared" si="0"/>
        <v>0</v>
      </c>
      <c r="M19" s="136">
        <f t="shared" si="0"/>
        <v>4</v>
      </c>
      <c r="N19" s="136">
        <f t="shared" si="0"/>
        <v>0</v>
      </c>
      <c r="O19" s="194"/>
      <c r="P19" s="8"/>
      <c r="Q19" s="194"/>
      <c r="R19" s="3"/>
      <c r="S19" s="3"/>
    </row>
    <row r="20" spans="1:19" s="120" customFormat="1" ht="21.75" customHeight="1" x14ac:dyDescent="0.2">
      <c r="A20" s="377" t="s">
        <v>4</v>
      </c>
      <c r="B20" s="377" t="s">
        <v>47</v>
      </c>
      <c r="C20" s="377" t="s">
        <v>5</v>
      </c>
      <c r="D20" s="1024" t="s">
        <v>551</v>
      </c>
      <c r="E20" s="1024"/>
      <c r="F20" s="1024"/>
      <c r="G20" s="377"/>
      <c r="H20" s="377">
        <v>2</v>
      </c>
      <c r="I20" s="1024" t="s">
        <v>549</v>
      </c>
      <c r="J20" s="129"/>
      <c r="K20" s="136">
        <f t="shared" si="0"/>
        <v>0</v>
      </c>
      <c r="L20" s="136">
        <f t="shared" si="0"/>
        <v>0</v>
      </c>
      <c r="M20" s="136">
        <f t="shared" si="0"/>
        <v>0</v>
      </c>
      <c r="N20" s="136">
        <f t="shared" si="0"/>
        <v>2</v>
      </c>
      <c r="O20" s="142"/>
      <c r="P20" s="8"/>
      <c r="Q20" s="194"/>
      <c r="R20" s="3"/>
      <c r="S20" s="3"/>
    </row>
    <row r="21" spans="1:19" s="120" customFormat="1" ht="21.75" customHeight="1" x14ac:dyDescent="0.2">
      <c r="A21" s="377" t="s">
        <v>4</v>
      </c>
      <c r="B21" s="377" t="s">
        <v>132</v>
      </c>
      <c r="C21" s="377" t="s">
        <v>5</v>
      </c>
      <c r="D21" s="1024" t="s">
        <v>546</v>
      </c>
      <c r="E21" s="1024"/>
      <c r="F21" s="1024"/>
      <c r="G21" s="377">
        <v>4</v>
      </c>
      <c r="H21" s="377"/>
      <c r="I21" s="1024" t="s">
        <v>547</v>
      </c>
      <c r="J21" s="129"/>
      <c r="K21" s="136">
        <f t="shared" si="0"/>
        <v>0</v>
      </c>
      <c r="L21" s="136">
        <f t="shared" si="0"/>
        <v>0</v>
      </c>
      <c r="M21" s="136">
        <f t="shared" si="0"/>
        <v>4</v>
      </c>
      <c r="N21" s="136">
        <f t="shared" si="0"/>
        <v>0</v>
      </c>
      <c r="O21" s="142"/>
      <c r="P21" s="8"/>
      <c r="Q21" s="194"/>
      <c r="R21" s="3"/>
      <c r="S21" s="3"/>
    </row>
    <row r="22" spans="1:19" s="120" customFormat="1" ht="21.75" customHeight="1" x14ac:dyDescent="0.2">
      <c r="A22" s="1028" t="s">
        <v>4</v>
      </c>
      <c r="B22" s="1028" t="s">
        <v>132</v>
      </c>
      <c r="C22" s="1028" t="s">
        <v>5</v>
      </c>
      <c r="D22" s="1025" t="s">
        <v>551</v>
      </c>
      <c r="E22" s="1025"/>
      <c r="F22" s="1025"/>
      <c r="G22" s="1028"/>
      <c r="H22" s="1029">
        <v>2</v>
      </c>
      <c r="I22" s="1024" t="s">
        <v>549</v>
      </c>
      <c r="J22" s="129"/>
      <c r="K22" s="136">
        <f t="shared" si="0"/>
        <v>0</v>
      </c>
      <c r="L22" s="136">
        <f t="shared" si="0"/>
        <v>0</v>
      </c>
      <c r="M22" s="136">
        <f t="shared" si="0"/>
        <v>0</v>
      </c>
      <c r="N22" s="136">
        <f t="shared" si="0"/>
        <v>2</v>
      </c>
      <c r="O22" s="142"/>
      <c r="P22" s="8"/>
      <c r="Q22" s="8"/>
      <c r="R22" s="8"/>
      <c r="S22" s="3"/>
    </row>
    <row r="23" spans="1:19" s="120" customFormat="1" ht="21.75" customHeight="1" x14ac:dyDescent="0.2">
      <c r="A23" s="377" t="s">
        <v>4</v>
      </c>
      <c r="B23" s="113" t="s">
        <v>333</v>
      </c>
      <c r="C23" s="113" t="s">
        <v>5</v>
      </c>
      <c r="D23" s="111" t="s">
        <v>546</v>
      </c>
      <c r="E23" s="111"/>
      <c r="F23" s="111"/>
      <c r="G23" s="113">
        <v>4</v>
      </c>
      <c r="H23" s="113"/>
      <c r="I23" s="111" t="s">
        <v>552</v>
      </c>
      <c r="J23" s="129"/>
      <c r="K23" s="136">
        <f t="shared" si="0"/>
        <v>0</v>
      </c>
      <c r="L23" s="136">
        <f t="shared" si="0"/>
        <v>0</v>
      </c>
      <c r="M23" s="136">
        <f t="shared" si="0"/>
        <v>4</v>
      </c>
      <c r="N23" s="136">
        <f t="shared" si="0"/>
        <v>0</v>
      </c>
      <c r="O23" s="142"/>
      <c r="P23" s="8"/>
      <c r="Q23" s="8"/>
      <c r="R23" s="8"/>
      <c r="S23" s="3"/>
    </row>
    <row r="24" spans="1:19" s="120" customFormat="1" ht="21.75" customHeight="1" thickBot="1" x14ac:dyDescent="0.25">
      <c r="A24" s="1028" t="s">
        <v>4</v>
      </c>
      <c r="B24" s="113" t="s">
        <v>333</v>
      </c>
      <c r="C24" s="113" t="s">
        <v>5</v>
      </c>
      <c r="D24" s="111" t="s">
        <v>551</v>
      </c>
      <c r="E24" s="111"/>
      <c r="F24" s="111"/>
      <c r="G24" s="113"/>
      <c r="H24" s="113">
        <v>2</v>
      </c>
      <c r="I24" s="637" t="s">
        <v>547</v>
      </c>
      <c r="J24" s="129"/>
      <c r="K24" s="136">
        <f t="shared" si="0"/>
        <v>0</v>
      </c>
      <c r="L24" s="136">
        <f t="shared" si="0"/>
        <v>0</v>
      </c>
      <c r="M24" s="136">
        <f t="shared" si="0"/>
        <v>0</v>
      </c>
      <c r="N24" s="136">
        <f t="shared" si="0"/>
        <v>2</v>
      </c>
      <c r="O24" s="142"/>
      <c r="P24" s="8"/>
      <c r="Q24" s="8"/>
      <c r="R24" s="8"/>
      <c r="S24" s="3"/>
    </row>
    <row r="25" spans="1:19" s="121" customFormat="1" ht="21.75" customHeight="1" x14ac:dyDescent="0.2">
      <c r="A25" s="118" t="s">
        <v>63</v>
      </c>
      <c r="B25" s="118" t="s">
        <v>42</v>
      </c>
      <c r="C25" s="118" t="s">
        <v>5</v>
      </c>
      <c r="D25" s="117" t="s">
        <v>553</v>
      </c>
      <c r="E25" s="118">
        <v>6</v>
      </c>
      <c r="F25" s="118"/>
      <c r="G25" s="117"/>
      <c r="H25" s="117"/>
      <c r="I25" s="1030" t="s">
        <v>547</v>
      </c>
      <c r="J25" s="1341"/>
      <c r="K25" s="136">
        <f t="shared" si="0"/>
        <v>6</v>
      </c>
      <c r="L25" s="136">
        <f t="shared" si="0"/>
        <v>0</v>
      </c>
      <c r="M25" s="136">
        <f t="shared" si="0"/>
        <v>0</v>
      </c>
      <c r="N25" s="136">
        <f t="shared" si="0"/>
        <v>0</v>
      </c>
      <c r="O25" s="142"/>
      <c r="P25" s="8"/>
      <c r="Q25" s="8"/>
      <c r="R25" s="8"/>
      <c r="S25" s="8"/>
    </row>
    <row r="26" spans="1:19" s="121" customFormat="1" ht="25.5" customHeight="1" x14ac:dyDescent="0.2">
      <c r="A26" s="113" t="s">
        <v>63</v>
      </c>
      <c r="B26" s="113" t="s">
        <v>42</v>
      </c>
      <c r="C26" s="113" t="s">
        <v>5</v>
      </c>
      <c r="D26" s="111" t="s">
        <v>554</v>
      </c>
      <c r="E26" s="113"/>
      <c r="F26" s="113">
        <v>2</v>
      </c>
      <c r="G26" s="111"/>
      <c r="H26" s="111"/>
      <c r="I26" s="111" t="s">
        <v>550</v>
      </c>
      <c r="J26" s="1341"/>
      <c r="K26" s="136">
        <f t="shared" si="0"/>
        <v>0</v>
      </c>
      <c r="L26" s="136">
        <f t="shared" si="0"/>
        <v>2</v>
      </c>
      <c r="M26" s="136">
        <f t="shared" si="0"/>
        <v>0</v>
      </c>
      <c r="N26" s="136">
        <f t="shared" si="0"/>
        <v>0</v>
      </c>
      <c r="O26" s="142"/>
      <c r="P26" s="8"/>
      <c r="Q26" s="8"/>
      <c r="R26" s="8"/>
      <c r="S26" s="8"/>
    </row>
    <row r="27" spans="1:19" s="121" customFormat="1" ht="21.75" customHeight="1" x14ac:dyDescent="0.2">
      <c r="A27" s="118" t="s">
        <v>63</v>
      </c>
      <c r="B27" s="118" t="s">
        <v>42</v>
      </c>
      <c r="C27" s="113" t="s">
        <v>5</v>
      </c>
      <c r="D27" s="117" t="s">
        <v>555</v>
      </c>
      <c r="E27" s="118"/>
      <c r="F27" s="118"/>
      <c r="G27" s="118">
        <v>6</v>
      </c>
      <c r="H27" s="720"/>
      <c r="I27" s="111" t="s">
        <v>547</v>
      </c>
      <c r="J27" s="129"/>
      <c r="K27" s="136">
        <f t="shared" si="0"/>
        <v>0</v>
      </c>
      <c r="L27" s="136">
        <f t="shared" si="0"/>
        <v>0</v>
      </c>
      <c r="M27" s="136">
        <f t="shared" si="0"/>
        <v>6</v>
      </c>
      <c r="N27" s="136">
        <f t="shared" si="0"/>
        <v>0</v>
      </c>
      <c r="O27" s="142"/>
      <c r="P27" s="8"/>
      <c r="Q27" s="8"/>
      <c r="R27" s="8"/>
      <c r="S27" s="8"/>
    </row>
    <row r="28" spans="1:19" s="121" customFormat="1" ht="21.75" customHeight="1" x14ac:dyDescent="0.2">
      <c r="A28" s="113" t="s">
        <v>63</v>
      </c>
      <c r="B28" s="113" t="s">
        <v>42</v>
      </c>
      <c r="C28" s="113" t="s">
        <v>5</v>
      </c>
      <c r="D28" s="117" t="s">
        <v>556</v>
      </c>
      <c r="E28" s="113"/>
      <c r="F28" s="113"/>
      <c r="G28" s="113"/>
      <c r="H28" s="722">
        <v>2</v>
      </c>
      <c r="I28" s="111" t="s">
        <v>549</v>
      </c>
      <c r="J28" s="129"/>
      <c r="K28" s="136">
        <f t="shared" si="0"/>
        <v>0</v>
      </c>
      <c r="L28" s="136">
        <f t="shared" si="0"/>
        <v>0</v>
      </c>
      <c r="M28" s="136">
        <f t="shared" si="0"/>
        <v>0</v>
      </c>
      <c r="N28" s="136">
        <f t="shared" si="0"/>
        <v>2</v>
      </c>
      <c r="O28" s="142"/>
      <c r="P28" s="8"/>
      <c r="Q28" s="8"/>
      <c r="R28" s="8"/>
      <c r="S28" s="8"/>
    </row>
    <row r="29" spans="1:19" s="121" customFormat="1" ht="21.75" customHeight="1" x14ac:dyDescent="0.2">
      <c r="A29" s="113" t="s">
        <v>63</v>
      </c>
      <c r="B29" s="113" t="s">
        <v>43</v>
      </c>
      <c r="C29" s="113" t="s">
        <v>5</v>
      </c>
      <c r="D29" s="117" t="s">
        <v>553</v>
      </c>
      <c r="E29" s="113">
        <v>6</v>
      </c>
      <c r="F29" s="113"/>
      <c r="G29" s="111"/>
      <c r="H29" s="1016"/>
      <c r="I29" s="111" t="s">
        <v>550</v>
      </c>
      <c r="J29" s="129"/>
      <c r="K29" s="136">
        <f t="shared" si="0"/>
        <v>6</v>
      </c>
      <c r="L29" s="136">
        <f t="shared" si="0"/>
        <v>0</v>
      </c>
      <c r="M29" s="136">
        <f t="shared" si="0"/>
        <v>0</v>
      </c>
      <c r="N29" s="136">
        <f t="shared" si="0"/>
        <v>0</v>
      </c>
      <c r="O29" s="142"/>
      <c r="P29" s="8"/>
      <c r="Q29" s="8"/>
      <c r="R29" s="8"/>
      <c r="S29" s="8"/>
    </row>
    <row r="30" spans="1:19" s="120" customFormat="1" ht="21.75" customHeight="1" x14ac:dyDescent="0.2">
      <c r="A30" s="377" t="s">
        <v>63</v>
      </c>
      <c r="B30" s="377" t="s">
        <v>43</v>
      </c>
      <c r="C30" s="377" t="s">
        <v>5</v>
      </c>
      <c r="D30" s="1025" t="s">
        <v>554</v>
      </c>
      <c r="E30" s="377"/>
      <c r="F30" s="377">
        <v>2</v>
      </c>
      <c r="G30" s="1024"/>
      <c r="H30" s="1031"/>
      <c r="I30" s="1024" t="s">
        <v>549</v>
      </c>
      <c r="J30" s="129"/>
      <c r="K30" s="136">
        <f t="shared" si="0"/>
        <v>0</v>
      </c>
      <c r="L30" s="136">
        <f t="shared" si="0"/>
        <v>2</v>
      </c>
      <c r="M30" s="136">
        <f t="shared" si="0"/>
        <v>0</v>
      </c>
      <c r="N30" s="136">
        <f t="shared" si="0"/>
        <v>0</v>
      </c>
      <c r="O30" s="142"/>
      <c r="P30" s="8"/>
      <c r="Q30" s="194"/>
      <c r="R30" s="3"/>
      <c r="S30" s="3"/>
    </row>
    <row r="31" spans="1:19" s="120" customFormat="1" ht="21.75" customHeight="1" x14ac:dyDescent="0.2">
      <c r="A31" s="377" t="s">
        <v>63</v>
      </c>
      <c r="B31" s="377" t="s">
        <v>43</v>
      </c>
      <c r="C31" s="377" t="s">
        <v>5</v>
      </c>
      <c r="D31" s="1024" t="s">
        <v>555</v>
      </c>
      <c r="E31" s="377"/>
      <c r="F31" s="377"/>
      <c r="G31" s="377">
        <v>6</v>
      </c>
      <c r="H31" s="377"/>
      <c r="I31" s="1024" t="s">
        <v>550</v>
      </c>
      <c r="J31" s="129"/>
      <c r="K31" s="136">
        <f t="shared" si="0"/>
        <v>0</v>
      </c>
      <c r="L31" s="136">
        <f t="shared" si="0"/>
        <v>0</v>
      </c>
      <c r="M31" s="136">
        <f t="shared" si="0"/>
        <v>6</v>
      </c>
      <c r="N31" s="136">
        <f t="shared" si="0"/>
        <v>0</v>
      </c>
      <c r="O31" s="142"/>
      <c r="P31" s="8"/>
      <c r="Q31" s="194"/>
      <c r="R31" s="3"/>
      <c r="S31" s="3"/>
    </row>
    <row r="32" spans="1:19" s="120" customFormat="1" ht="21.75" customHeight="1" x14ac:dyDescent="0.2">
      <c r="A32" s="377" t="s">
        <v>63</v>
      </c>
      <c r="B32" s="377" t="s">
        <v>43</v>
      </c>
      <c r="C32" s="377" t="s">
        <v>5</v>
      </c>
      <c r="D32" s="1025" t="s">
        <v>556</v>
      </c>
      <c r="E32" s="377"/>
      <c r="F32" s="377"/>
      <c r="G32" s="377"/>
      <c r="H32" s="377">
        <v>2</v>
      </c>
      <c r="I32" s="1024" t="s">
        <v>549</v>
      </c>
      <c r="J32" s="89"/>
      <c r="K32" s="136">
        <f t="shared" si="0"/>
        <v>0</v>
      </c>
      <c r="L32" s="136">
        <f t="shared" si="0"/>
        <v>0</v>
      </c>
      <c r="M32" s="136">
        <f t="shared" si="0"/>
        <v>0</v>
      </c>
      <c r="N32" s="136">
        <f t="shared" si="0"/>
        <v>2</v>
      </c>
      <c r="O32" s="194"/>
      <c r="P32" s="8"/>
      <c r="Q32" s="194"/>
      <c r="R32" s="3"/>
      <c r="S32" s="3"/>
    </row>
    <row r="33" spans="1:19" s="120" customFormat="1" ht="21.75" customHeight="1" x14ac:dyDescent="0.2">
      <c r="A33" s="377" t="s">
        <v>63</v>
      </c>
      <c r="B33" s="377" t="s">
        <v>44</v>
      </c>
      <c r="C33" s="377" t="s">
        <v>5</v>
      </c>
      <c r="D33" s="1024" t="s">
        <v>553</v>
      </c>
      <c r="E33" s="377">
        <v>6</v>
      </c>
      <c r="F33" s="377"/>
      <c r="G33" s="1024"/>
      <c r="H33" s="1024"/>
      <c r="I33" s="1024" t="s">
        <v>549</v>
      </c>
      <c r="J33" s="89"/>
      <c r="K33" s="136">
        <f t="shared" si="0"/>
        <v>6</v>
      </c>
      <c r="L33" s="136">
        <f t="shared" si="0"/>
        <v>0</v>
      </c>
      <c r="M33" s="136">
        <f t="shared" si="0"/>
        <v>0</v>
      </c>
      <c r="N33" s="136">
        <f t="shared" si="0"/>
        <v>0</v>
      </c>
      <c r="O33" s="194"/>
      <c r="P33" s="8"/>
      <c r="Q33" s="194"/>
      <c r="R33" s="3"/>
      <c r="S33" s="3"/>
    </row>
    <row r="34" spans="1:19" s="120" customFormat="1" ht="21.75" customHeight="1" x14ac:dyDescent="0.2">
      <c r="A34" s="377" t="s">
        <v>63</v>
      </c>
      <c r="B34" s="377" t="s">
        <v>44</v>
      </c>
      <c r="C34" s="377" t="s">
        <v>5</v>
      </c>
      <c r="D34" s="1024" t="s">
        <v>554</v>
      </c>
      <c r="E34" s="377"/>
      <c r="F34" s="377">
        <v>2</v>
      </c>
      <c r="G34" s="1024"/>
      <c r="H34" s="1024"/>
      <c r="I34" s="1024" t="s">
        <v>550</v>
      </c>
      <c r="J34" s="89"/>
      <c r="K34" s="136">
        <f t="shared" si="0"/>
        <v>0</v>
      </c>
      <c r="L34" s="136">
        <f t="shared" si="0"/>
        <v>2</v>
      </c>
      <c r="M34" s="136">
        <f t="shared" si="0"/>
        <v>0</v>
      </c>
      <c r="N34" s="136">
        <f t="shared" si="0"/>
        <v>0</v>
      </c>
      <c r="O34" s="194"/>
      <c r="P34" s="8"/>
      <c r="Q34" s="194"/>
      <c r="R34" s="3"/>
      <c r="S34" s="3"/>
    </row>
    <row r="35" spans="1:19" s="120" customFormat="1" ht="21.75" customHeight="1" x14ac:dyDescent="0.2">
      <c r="A35" s="377" t="s">
        <v>63</v>
      </c>
      <c r="B35" s="377" t="s">
        <v>44</v>
      </c>
      <c r="C35" s="377" t="s">
        <v>5</v>
      </c>
      <c r="D35" s="1024" t="s">
        <v>555</v>
      </c>
      <c r="E35" s="377"/>
      <c r="F35" s="377"/>
      <c r="G35" s="377">
        <v>6</v>
      </c>
      <c r="H35" s="377"/>
      <c r="I35" s="1024" t="s">
        <v>549</v>
      </c>
      <c r="J35" s="89"/>
      <c r="K35" s="136">
        <f t="shared" si="0"/>
        <v>0</v>
      </c>
      <c r="L35" s="136">
        <f t="shared" si="0"/>
        <v>0</v>
      </c>
      <c r="M35" s="136">
        <f t="shared" si="0"/>
        <v>6</v>
      </c>
      <c r="N35" s="136">
        <f t="shared" si="0"/>
        <v>0</v>
      </c>
      <c r="O35" s="194"/>
      <c r="P35" s="8"/>
      <c r="Q35" s="194"/>
      <c r="R35" s="3"/>
      <c r="S35" s="3"/>
    </row>
    <row r="36" spans="1:19" s="120" customFormat="1" ht="21.75" customHeight="1" x14ac:dyDescent="0.2">
      <c r="A36" s="1028" t="s">
        <v>63</v>
      </c>
      <c r="B36" s="1028" t="s">
        <v>44</v>
      </c>
      <c r="C36" s="1028" t="s">
        <v>5</v>
      </c>
      <c r="D36" s="1025" t="s">
        <v>556</v>
      </c>
      <c r="E36" s="1028"/>
      <c r="F36" s="1028"/>
      <c r="G36" s="1028"/>
      <c r="H36" s="1029">
        <v>2</v>
      </c>
      <c r="I36" s="1024" t="s">
        <v>550</v>
      </c>
      <c r="J36" s="89"/>
      <c r="K36" s="136">
        <f t="shared" si="0"/>
        <v>0</v>
      </c>
      <c r="L36" s="136">
        <f t="shared" si="0"/>
        <v>0</v>
      </c>
      <c r="M36" s="136">
        <f t="shared" si="0"/>
        <v>0</v>
      </c>
      <c r="N36" s="136">
        <f t="shared" si="0"/>
        <v>2</v>
      </c>
      <c r="O36" s="194"/>
      <c r="P36" s="8"/>
      <c r="Q36" s="194"/>
      <c r="R36" s="3"/>
      <c r="S36" s="3"/>
    </row>
    <row r="37" spans="1:19" s="120" customFormat="1" ht="21.75" customHeight="1" x14ac:dyDescent="0.2">
      <c r="A37" s="1028" t="s">
        <v>63</v>
      </c>
      <c r="B37" s="1028" t="s">
        <v>46</v>
      </c>
      <c r="C37" s="377" t="s">
        <v>5</v>
      </c>
      <c r="D37" s="1024" t="s">
        <v>553</v>
      </c>
      <c r="E37" s="1028">
        <v>6</v>
      </c>
      <c r="F37" s="1028"/>
      <c r="G37" s="1025"/>
      <c r="H37" s="1025"/>
      <c r="I37" s="233" t="s">
        <v>101</v>
      </c>
      <c r="J37" s="89"/>
      <c r="K37" s="136">
        <f t="shared" si="0"/>
        <v>6</v>
      </c>
      <c r="L37" s="136">
        <f t="shared" si="0"/>
        <v>0</v>
      </c>
      <c r="M37" s="136">
        <f t="shared" si="0"/>
        <v>0</v>
      </c>
      <c r="N37" s="136">
        <f t="shared" si="0"/>
        <v>0</v>
      </c>
      <c r="O37" s="194"/>
      <c r="P37" s="8"/>
      <c r="Q37" s="194"/>
      <c r="R37" s="3"/>
      <c r="S37" s="3"/>
    </row>
    <row r="38" spans="1:19" s="120" customFormat="1" ht="21.75" customHeight="1" x14ac:dyDescent="0.2">
      <c r="A38" s="377" t="s">
        <v>63</v>
      </c>
      <c r="B38" s="377" t="s">
        <v>46</v>
      </c>
      <c r="C38" s="377" t="s">
        <v>5</v>
      </c>
      <c r="D38" s="1024" t="s">
        <v>554</v>
      </c>
      <c r="E38" s="377"/>
      <c r="F38" s="377">
        <v>2</v>
      </c>
      <c r="G38" s="1025"/>
      <c r="H38" s="1032"/>
      <c r="I38" s="1024" t="s">
        <v>552</v>
      </c>
      <c r="J38" s="89"/>
      <c r="K38" s="136">
        <f t="shared" si="0"/>
        <v>0</v>
      </c>
      <c r="L38" s="136">
        <f t="shared" si="0"/>
        <v>2</v>
      </c>
      <c r="M38" s="136">
        <f t="shared" si="0"/>
        <v>0</v>
      </c>
      <c r="N38" s="136">
        <f t="shared" si="0"/>
        <v>0</v>
      </c>
      <c r="O38" s="194"/>
      <c r="P38" s="8"/>
      <c r="Q38" s="194"/>
      <c r="R38" s="3"/>
      <c r="S38" s="3"/>
    </row>
    <row r="39" spans="1:19" s="120" customFormat="1" ht="21.75" customHeight="1" x14ac:dyDescent="0.2">
      <c r="A39" s="377" t="s">
        <v>63</v>
      </c>
      <c r="B39" s="377" t="s">
        <v>46</v>
      </c>
      <c r="C39" s="377" t="s">
        <v>5</v>
      </c>
      <c r="D39" s="1024" t="s">
        <v>555</v>
      </c>
      <c r="E39" s="377"/>
      <c r="F39" s="377"/>
      <c r="G39" s="1028">
        <v>6</v>
      </c>
      <c r="H39" s="1029"/>
      <c r="I39" s="233" t="s">
        <v>101</v>
      </c>
      <c r="J39" s="89"/>
      <c r="K39" s="136">
        <f t="shared" si="0"/>
        <v>0</v>
      </c>
      <c r="L39" s="136">
        <f t="shared" si="0"/>
        <v>0</v>
      </c>
      <c r="M39" s="136">
        <f t="shared" si="0"/>
        <v>6</v>
      </c>
      <c r="N39" s="136">
        <f t="shared" si="0"/>
        <v>0</v>
      </c>
      <c r="O39" s="194"/>
      <c r="P39" s="8"/>
      <c r="Q39" s="194"/>
      <c r="R39" s="3"/>
      <c r="S39" s="3"/>
    </row>
    <row r="40" spans="1:19" s="120" customFormat="1" ht="21.75" customHeight="1" x14ac:dyDescent="0.2">
      <c r="A40" s="377" t="s">
        <v>63</v>
      </c>
      <c r="B40" s="377" t="s">
        <v>46</v>
      </c>
      <c r="C40" s="377" t="s">
        <v>5</v>
      </c>
      <c r="D40" s="1024" t="s">
        <v>556</v>
      </c>
      <c r="E40" s="377"/>
      <c r="F40" s="377"/>
      <c r="G40" s="377"/>
      <c r="H40" s="377">
        <v>2</v>
      </c>
      <c r="I40" s="1024" t="s">
        <v>547</v>
      </c>
      <c r="J40" s="89"/>
      <c r="K40" s="136">
        <f t="shared" si="0"/>
        <v>0</v>
      </c>
      <c r="L40" s="136">
        <f t="shared" si="0"/>
        <v>0</v>
      </c>
      <c r="M40" s="136">
        <f t="shared" si="0"/>
        <v>0</v>
      </c>
      <c r="N40" s="136">
        <f t="shared" si="0"/>
        <v>2</v>
      </c>
      <c r="O40" s="194"/>
      <c r="P40" s="8"/>
      <c r="Q40" s="194"/>
      <c r="R40" s="3"/>
      <c r="S40" s="3"/>
    </row>
    <row r="41" spans="1:19" s="120" customFormat="1" ht="21.75" customHeight="1" x14ac:dyDescent="0.2">
      <c r="A41" s="1033" t="s">
        <v>53</v>
      </c>
      <c r="B41" s="1033"/>
      <c r="C41" s="1033" t="s">
        <v>5</v>
      </c>
      <c r="D41" s="1034" t="s">
        <v>557</v>
      </c>
      <c r="E41" s="1033">
        <v>4</v>
      </c>
      <c r="F41" s="1033"/>
      <c r="G41" s="1033"/>
      <c r="H41" s="1033"/>
      <c r="I41" s="1035" t="s">
        <v>549</v>
      </c>
      <c r="J41" s="89"/>
      <c r="K41" s="136">
        <f t="shared" si="0"/>
        <v>4</v>
      </c>
      <c r="L41" s="136">
        <f t="shared" si="0"/>
        <v>0</v>
      </c>
      <c r="M41" s="136">
        <f t="shared" si="0"/>
        <v>0</v>
      </c>
      <c r="N41" s="136">
        <f t="shared" si="0"/>
        <v>0</v>
      </c>
      <c r="O41" s="194"/>
      <c r="P41" s="8"/>
      <c r="Q41" s="194"/>
      <c r="R41" s="3"/>
      <c r="S41" s="3"/>
    </row>
    <row r="42" spans="1:19" s="120" customFormat="1" ht="21.75" customHeight="1" x14ac:dyDescent="0.2">
      <c r="A42" s="1036" t="s">
        <v>53</v>
      </c>
      <c r="B42" s="1036"/>
      <c r="C42" s="1036" t="s">
        <v>5</v>
      </c>
      <c r="D42" s="1035" t="s">
        <v>558</v>
      </c>
      <c r="E42" s="1035"/>
      <c r="F42" s="1036">
        <v>2</v>
      </c>
      <c r="G42" s="1036"/>
      <c r="H42" s="1036"/>
      <c r="I42" s="1035" t="s">
        <v>550</v>
      </c>
      <c r="J42" s="89"/>
      <c r="K42" s="136">
        <f t="shared" si="0"/>
        <v>0</v>
      </c>
      <c r="L42" s="136">
        <f t="shared" si="0"/>
        <v>2</v>
      </c>
      <c r="M42" s="136">
        <f t="shared" si="0"/>
        <v>0</v>
      </c>
      <c r="N42" s="136">
        <f t="shared" si="0"/>
        <v>0</v>
      </c>
      <c r="O42" s="194"/>
      <c r="P42" s="8"/>
      <c r="Q42" s="194"/>
      <c r="R42" s="3"/>
      <c r="S42" s="3"/>
    </row>
    <row r="43" spans="1:19" s="120" customFormat="1" ht="21.75" customHeight="1" x14ac:dyDescent="0.2">
      <c r="A43" s="377" t="s">
        <v>483</v>
      </c>
      <c r="B43" s="377"/>
      <c r="C43" s="377" t="s">
        <v>5</v>
      </c>
      <c r="D43" s="1024" t="s">
        <v>559</v>
      </c>
      <c r="E43" s="1024"/>
      <c r="F43" s="1024"/>
      <c r="G43" s="377">
        <v>4</v>
      </c>
      <c r="H43" s="377"/>
      <c r="I43" s="1024" t="s">
        <v>549</v>
      </c>
      <c r="J43" s="89"/>
      <c r="K43" s="136">
        <f>E43</f>
        <v>0</v>
      </c>
      <c r="L43" s="136">
        <f t="shared" si="0"/>
        <v>0</v>
      </c>
      <c r="M43" s="136">
        <f t="shared" si="0"/>
        <v>4</v>
      </c>
      <c r="N43" s="136">
        <f t="shared" si="0"/>
        <v>0</v>
      </c>
      <c r="O43" s="194"/>
      <c r="P43" s="8"/>
      <c r="Q43" s="194"/>
      <c r="R43" s="3"/>
      <c r="S43" s="3"/>
    </row>
    <row r="44" spans="1:19" s="120" customFormat="1" ht="21.75" customHeight="1" x14ac:dyDescent="0.2">
      <c r="A44" s="1037" t="s">
        <v>483</v>
      </c>
      <c r="B44" s="1037"/>
      <c r="C44" s="1037" t="s">
        <v>5</v>
      </c>
      <c r="D44" s="1038" t="s">
        <v>560</v>
      </c>
      <c r="E44" s="1038"/>
      <c r="F44" s="1038"/>
      <c r="G44" s="1039"/>
      <c r="H44" s="1039">
        <v>2</v>
      </c>
      <c r="I44" s="1040" t="s">
        <v>550</v>
      </c>
      <c r="J44" s="89"/>
      <c r="K44" s="136">
        <f t="shared" si="0"/>
        <v>0</v>
      </c>
      <c r="L44" s="136">
        <f t="shared" si="0"/>
        <v>0</v>
      </c>
      <c r="M44" s="136">
        <f t="shared" si="0"/>
        <v>0</v>
      </c>
      <c r="N44" s="136">
        <f t="shared" si="0"/>
        <v>2</v>
      </c>
      <c r="O44" s="194"/>
      <c r="P44" s="8"/>
      <c r="Q44" s="194"/>
      <c r="R44" s="3"/>
      <c r="S44" s="3"/>
    </row>
    <row r="45" spans="1:19" s="121" customFormat="1" ht="21.75" customHeight="1" x14ac:dyDescent="0.2">
      <c r="A45" s="297" t="s">
        <v>17</v>
      </c>
      <c r="B45" s="297"/>
      <c r="C45" s="297" t="s">
        <v>5</v>
      </c>
      <c r="D45" s="298" t="s">
        <v>561</v>
      </c>
      <c r="E45" s="1041">
        <v>4</v>
      </c>
      <c r="F45" s="297"/>
      <c r="G45" s="297"/>
      <c r="H45" s="297"/>
      <c r="I45" s="1035" t="s">
        <v>552</v>
      </c>
      <c r="J45" s="1342"/>
      <c r="K45" s="136">
        <f t="shared" si="0"/>
        <v>4</v>
      </c>
      <c r="L45" s="136">
        <f t="shared" si="0"/>
        <v>0</v>
      </c>
      <c r="M45" s="136">
        <f t="shared" si="0"/>
        <v>0</v>
      </c>
      <c r="N45" s="136">
        <f t="shared" si="0"/>
        <v>0</v>
      </c>
      <c r="O45" s="8"/>
      <c r="P45" s="8"/>
      <c r="Q45" s="8"/>
      <c r="R45" s="8"/>
      <c r="S45" s="8"/>
    </row>
    <row r="46" spans="1:19" s="121" customFormat="1" ht="21.75" customHeight="1" thickBot="1" x14ac:dyDescent="0.25">
      <c r="A46" s="1042" t="s">
        <v>17</v>
      </c>
      <c r="B46" s="1042"/>
      <c r="C46" s="1042" t="s">
        <v>5</v>
      </c>
      <c r="D46" s="1043" t="s">
        <v>562</v>
      </c>
      <c r="E46" s="1042"/>
      <c r="F46" s="1042">
        <v>2</v>
      </c>
      <c r="G46" s="1042"/>
      <c r="H46" s="1042"/>
      <c r="I46" s="1043" t="s">
        <v>547</v>
      </c>
      <c r="J46" s="1342"/>
      <c r="K46" s="136">
        <f t="shared" si="0"/>
        <v>0</v>
      </c>
      <c r="L46" s="136">
        <f t="shared" si="0"/>
        <v>2</v>
      </c>
      <c r="M46" s="136">
        <f t="shared" si="0"/>
        <v>0</v>
      </c>
      <c r="N46" s="136">
        <f t="shared" si="0"/>
        <v>0</v>
      </c>
      <c r="O46" s="8"/>
      <c r="P46" s="8"/>
      <c r="Q46" s="8"/>
      <c r="R46" s="8"/>
      <c r="S46" s="8"/>
    </row>
    <row r="47" spans="1:19" s="120" customFormat="1" ht="21.75" customHeight="1" x14ac:dyDescent="0.2">
      <c r="A47" s="1044" t="s">
        <v>61</v>
      </c>
      <c r="B47" s="1044" t="s">
        <v>42</v>
      </c>
      <c r="C47" s="1044" t="s">
        <v>5</v>
      </c>
      <c r="D47" s="1045" t="s">
        <v>563</v>
      </c>
      <c r="E47" s="1044">
        <v>4</v>
      </c>
      <c r="F47" s="1044"/>
      <c r="G47" s="1045"/>
      <c r="H47" s="1045"/>
      <c r="I47" s="1024" t="s">
        <v>550</v>
      </c>
      <c r="J47" s="89"/>
      <c r="K47" s="136">
        <f t="shared" si="0"/>
        <v>4</v>
      </c>
      <c r="L47" s="136">
        <f t="shared" si="0"/>
        <v>0</v>
      </c>
      <c r="M47" s="136">
        <f t="shared" si="0"/>
        <v>0</v>
      </c>
      <c r="N47" s="136">
        <f t="shared" si="0"/>
        <v>0</v>
      </c>
      <c r="O47" s="194"/>
      <c r="P47" s="8"/>
      <c r="Q47" s="194"/>
      <c r="R47" s="3"/>
      <c r="S47" s="3"/>
    </row>
    <row r="48" spans="1:19" s="120" customFormat="1" ht="21.75" customHeight="1" x14ac:dyDescent="0.2">
      <c r="A48" s="1036" t="s">
        <v>61</v>
      </c>
      <c r="B48" s="1036" t="s">
        <v>42</v>
      </c>
      <c r="C48" s="1036" t="s">
        <v>5</v>
      </c>
      <c r="D48" s="1035" t="s">
        <v>564</v>
      </c>
      <c r="E48" s="1036"/>
      <c r="F48" s="1036">
        <v>2</v>
      </c>
      <c r="G48" s="1035"/>
      <c r="H48" s="1035"/>
      <c r="I48" s="1035" t="s">
        <v>549</v>
      </c>
      <c r="J48" s="89"/>
      <c r="K48" s="136">
        <f t="shared" si="0"/>
        <v>0</v>
      </c>
      <c r="L48" s="136">
        <f t="shared" si="0"/>
        <v>2</v>
      </c>
      <c r="M48" s="136">
        <f t="shared" si="0"/>
        <v>0</v>
      </c>
      <c r="N48" s="136">
        <f t="shared" si="0"/>
        <v>0</v>
      </c>
      <c r="O48" s="194"/>
      <c r="P48" s="8"/>
      <c r="Q48" s="194"/>
      <c r="R48" s="3"/>
      <c r="S48" s="3"/>
    </row>
    <row r="49" spans="1:19" s="120" customFormat="1" ht="21.75" customHeight="1" x14ac:dyDescent="0.2">
      <c r="A49" s="1028" t="s">
        <v>61</v>
      </c>
      <c r="B49" s="1028" t="s">
        <v>42</v>
      </c>
      <c r="C49" s="1028" t="s">
        <v>5</v>
      </c>
      <c r="D49" s="1025" t="s">
        <v>565</v>
      </c>
      <c r="E49" s="1028"/>
      <c r="F49" s="1028"/>
      <c r="G49" s="1028">
        <v>4</v>
      </c>
      <c r="H49" s="1029"/>
      <c r="I49" s="1024" t="s">
        <v>550</v>
      </c>
      <c r="J49" s="89"/>
      <c r="K49" s="136">
        <f t="shared" si="0"/>
        <v>0</v>
      </c>
      <c r="L49" s="136">
        <f t="shared" si="0"/>
        <v>0</v>
      </c>
      <c r="M49" s="136">
        <f t="shared" si="0"/>
        <v>4</v>
      </c>
      <c r="N49" s="136">
        <f t="shared" si="0"/>
        <v>0</v>
      </c>
      <c r="O49" s="194"/>
      <c r="P49" s="8"/>
      <c r="Q49" s="194"/>
      <c r="R49" s="3"/>
      <c r="S49" s="3"/>
    </row>
    <row r="50" spans="1:19" s="120" customFormat="1" ht="21.75" customHeight="1" x14ac:dyDescent="0.2">
      <c r="A50" s="1028" t="s">
        <v>61</v>
      </c>
      <c r="B50" s="1028" t="s">
        <v>42</v>
      </c>
      <c r="C50" s="1028" t="s">
        <v>5</v>
      </c>
      <c r="D50" s="1025" t="s">
        <v>566</v>
      </c>
      <c r="E50" s="377"/>
      <c r="F50" s="377"/>
      <c r="G50" s="377"/>
      <c r="H50" s="1027">
        <v>2</v>
      </c>
      <c r="I50" s="1024" t="s">
        <v>547</v>
      </c>
      <c r="J50" s="89"/>
      <c r="K50" s="136">
        <f t="shared" si="0"/>
        <v>0</v>
      </c>
      <c r="L50" s="136">
        <f t="shared" si="0"/>
        <v>0</v>
      </c>
      <c r="M50" s="136">
        <f t="shared" si="0"/>
        <v>0</v>
      </c>
      <c r="N50" s="136">
        <f t="shared" si="0"/>
        <v>2</v>
      </c>
      <c r="O50" s="194"/>
      <c r="P50" s="8"/>
      <c r="Q50" s="194"/>
      <c r="R50" s="3"/>
      <c r="S50" s="3"/>
    </row>
    <row r="51" spans="1:19" s="120" customFormat="1" ht="21.75" customHeight="1" x14ac:dyDescent="0.2">
      <c r="A51" s="377" t="s">
        <v>61</v>
      </c>
      <c r="B51" s="377" t="s">
        <v>43</v>
      </c>
      <c r="C51" s="377" t="s">
        <v>5</v>
      </c>
      <c r="D51" s="1024" t="s">
        <v>567</v>
      </c>
      <c r="E51" s="377">
        <v>4</v>
      </c>
      <c r="F51" s="377"/>
      <c r="G51" s="1024"/>
      <c r="H51" s="1031"/>
      <c r="I51" s="1024" t="s">
        <v>550</v>
      </c>
      <c r="J51" s="89"/>
      <c r="K51" s="136">
        <f t="shared" si="0"/>
        <v>4</v>
      </c>
      <c r="L51" s="136">
        <f t="shared" si="0"/>
        <v>0</v>
      </c>
      <c r="M51" s="136">
        <f t="shared" si="0"/>
        <v>0</v>
      </c>
      <c r="N51" s="136">
        <f t="shared" si="0"/>
        <v>0</v>
      </c>
      <c r="O51" s="194"/>
      <c r="P51" s="8"/>
      <c r="Q51" s="194"/>
      <c r="R51" s="3"/>
      <c r="S51" s="3"/>
    </row>
    <row r="52" spans="1:19" s="120" customFormat="1" ht="24" customHeight="1" x14ac:dyDescent="0.2">
      <c r="A52" s="377" t="s">
        <v>61</v>
      </c>
      <c r="B52" s="377" t="s">
        <v>43</v>
      </c>
      <c r="C52" s="377" t="s">
        <v>5</v>
      </c>
      <c r="D52" s="1024" t="s">
        <v>568</v>
      </c>
      <c r="E52" s="377"/>
      <c r="F52" s="377">
        <v>2</v>
      </c>
      <c r="G52" s="1024"/>
      <c r="H52" s="1031"/>
      <c r="I52" s="111" t="s">
        <v>552</v>
      </c>
      <c r="J52" s="89"/>
      <c r="K52" s="136">
        <f t="shared" si="0"/>
        <v>0</v>
      </c>
      <c r="L52" s="136">
        <f t="shared" si="0"/>
        <v>2</v>
      </c>
      <c r="M52" s="136">
        <f t="shared" si="0"/>
        <v>0</v>
      </c>
      <c r="N52" s="136">
        <f t="shared" si="0"/>
        <v>0</v>
      </c>
      <c r="O52" s="194"/>
      <c r="P52" s="8"/>
      <c r="Q52" s="194"/>
      <c r="R52" s="3"/>
      <c r="S52" s="3"/>
    </row>
    <row r="53" spans="1:19" s="120" customFormat="1" ht="21.75" customHeight="1" x14ac:dyDescent="0.2">
      <c r="A53" s="377" t="s">
        <v>61</v>
      </c>
      <c r="B53" s="377" t="s">
        <v>43</v>
      </c>
      <c r="C53" s="377" t="s">
        <v>5</v>
      </c>
      <c r="D53" s="1024" t="s">
        <v>567</v>
      </c>
      <c r="E53" s="377"/>
      <c r="F53" s="377"/>
      <c r="G53" s="377">
        <v>4</v>
      </c>
      <c r="H53" s="1027"/>
      <c r="I53" s="1024" t="s">
        <v>550</v>
      </c>
      <c r="J53" s="89"/>
      <c r="K53" s="136">
        <f t="shared" si="0"/>
        <v>0</v>
      </c>
      <c r="L53" s="136">
        <f t="shared" si="0"/>
        <v>0</v>
      </c>
      <c r="M53" s="136">
        <f t="shared" si="0"/>
        <v>4</v>
      </c>
      <c r="N53" s="136">
        <f t="shared" si="0"/>
        <v>0</v>
      </c>
      <c r="O53" s="194"/>
      <c r="P53" s="8"/>
      <c r="Q53" s="194"/>
      <c r="R53" s="3"/>
      <c r="S53" s="3"/>
    </row>
    <row r="54" spans="1:19" s="120" customFormat="1" ht="24" customHeight="1" x14ac:dyDescent="0.2">
      <c r="A54" s="377" t="s">
        <v>61</v>
      </c>
      <c r="B54" s="377" t="s">
        <v>43</v>
      </c>
      <c r="C54" s="377" t="s">
        <v>5</v>
      </c>
      <c r="D54" s="1024" t="s">
        <v>568</v>
      </c>
      <c r="E54" s="377"/>
      <c r="F54" s="377"/>
      <c r="G54" s="377"/>
      <c r="H54" s="1027">
        <v>2</v>
      </c>
      <c r="I54" s="1024" t="s">
        <v>552</v>
      </c>
      <c r="J54" s="89"/>
      <c r="K54" s="136">
        <f t="shared" si="0"/>
        <v>0</v>
      </c>
      <c r="L54" s="136">
        <f t="shared" si="0"/>
        <v>0</v>
      </c>
      <c r="M54" s="136">
        <f t="shared" si="0"/>
        <v>0</v>
      </c>
      <c r="N54" s="136">
        <f t="shared" si="0"/>
        <v>2</v>
      </c>
      <c r="O54" s="194"/>
      <c r="P54" s="8"/>
      <c r="Q54" s="194"/>
      <c r="R54" s="3"/>
      <c r="S54" s="3"/>
    </row>
    <row r="55" spans="1:19" s="120" customFormat="1" ht="24" customHeight="1" x14ac:dyDescent="0.2">
      <c r="A55" s="1028" t="s">
        <v>61</v>
      </c>
      <c r="B55" s="1028" t="s">
        <v>44</v>
      </c>
      <c r="C55" s="1028" t="s">
        <v>5</v>
      </c>
      <c r="D55" s="1025" t="s">
        <v>563</v>
      </c>
      <c r="E55" s="1028">
        <v>4</v>
      </c>
      <c r="F55" s="1028"/>
      <c r="G55" s="1025"/>
      <c r="H55" s="1032"/>
      <c r="I55" s="1024" t="s">
        <v>550</v>
      </c>
      <c r="J55" s="89"/>
      <c r="K55" s="136">
        <f t="shared" si="0"/>
        <v>4</v>
      </c>
      <c r="L55" s="136">
        <f t="shared" si="0"/>
        <v>0</v>
      </c>
      <c r="M55" s="136">
        <f t="shared" si="0"/>
        <v>0</v>
      </c>
      <c r="N55" s="136">
        <f t="shared" si="0"/>
        <v>0</v>
      </c>
      <c r="O55" s="194"/>
      <c r="P55" s="8"/>
      <c r="Q55" s="194"/>
      <c r="R55" s="3"/>
      <c r="S55" s="3"/>
    </row>
    <row r="56" spans="1:19" s="120" customFormat="1" ht="24" customHeight="1" x14ac:dyDescent="0.2">
      <c r="A56" s="1028" t="s">
        <v>61</v>
      </c>
      <c r="B56" s="1028" t="s">
        <v>44</v>
      </c>
      <c r="C56" s="1028" t="s">
        <v>5</v>
      </c>
      <c r="D56" s="1025" t="s">
        <v>564</v>
      </c>
      <c r="E56" s="1028"/>
      <c r="F56" s="1028">
        <v>2</v>
      </c>
      <c r="G56" s="1025"/>
      <c r="H56" s="1032"/>
      <c r="I56" s="1024" t="s">
        <v>547</v>
      </c>
      <c r="J56" s="89"/>
      <c r="K56" s="136">
        <f t="shared" ref="K56:N58" si="1">E56</f>
        <v>0</v>
      </c>
      <c r="L56" s="136">
        <f t="shared" si="1"/>
        <v>2</v>
      </c>
      <c r="M56" s="136">
        <f t="shared" si="1"/>
        <v>0</v>
      </c>
      <c r="N56" s="136">
        <f t="shared" si="1"/>
        <v>0</v>
      </c>
      <c r="O56" s="194"/>
      <c r="P56" s="8"/>
      <c r="Q56" s="194"/>
      <c r="R56" s="3"/>
      <c r="S56" s="3"/>
    </row>
    <row r="57" spans="1:19" s="120" customFormat="1" ht="24" customHeight="1" x14ac:dyDescent="0.2">
      <c r="A57" s="377" t="s">
        <v>61</v>
      </c>
      <c r="B57" s="377" t="s">
        <v>44</v>
      </c>
      <c r="C57" s="377" t="s">
        <v>5</v>
      </c>
      <c r="D57" s="1024" t="s">
        <v>565</v>
      </c>
      <c r="E57" s="377"/>
      <c r="F57" s="377"/>
      <c r="G57" s="1028">
        <v>4</v>
      </c>
      <c r="H57" s="1029"/>
      <c r="I57" s="1024" t="s">
        <v>550</v>
      </c>
      <c r="J57" s="89"/>
      <c r="K57" s="136">
        <f t="shared" si="1"/>
        <v>0</v>
      </c>
      <c r="L57" s="136">
        <f t="shared" si="1"/>
        <v>0</v>
      </c>
      <c r="M57" s="136">
        <f t="shared" si="1"/>
        <v>4</v>
      </c>
      <c r="N57" s="136">
        <f t="shared" si="1"/>
        <v>0</v>
      </c>
      <c r="O57" s="194"/>
      <c r="P57" s="8"/>
      <c r="Q57" s="194"/>
      <c r="R57" s="3"/>
      <c r="S57" s="3"/>
    </row>
    <row r="58" spans="1:19" s="120" customFormat="1" ht="24" customHeight="1" x14ac:dyDescent="0.2">
      <c r="A58" s="1028" t="s">
        <v>61</v>
      </c>
      <c r="B58" s="1028" t="s">
        <v>44</v>
      </c>
      <c r="C58" s="1028" t="s">
        <v>5</v>
      </c>
      <c r="D58" s="1025" t="s">
        <v>566</v>
      </c>
      <c r="E58" s="377"/>
      <c r="F58" s="377"/>
      <c r="G58" s="1028"/>
      <c r="H58" s="1029">
        <v>2</v>
      </c>
      <c r="I58" s="1024" t="s">
        <v>552</v>
      </c>
      <c r="J58" s="89"/>
      <c r="K58" s="136">
        <f t="shared" si="1"/>
        <v>0</v>
      </c>
      <c r="L58" s="136">
        <f t="shared" si="1"/>
        <v>0</v>
      </c>
      <c r="M58" s="136">
        <f t="shared" si="1"/>
        <v>0</v>
      </c>
      <c r="N58" s="136">
        <f t="shared" si="1"/>
        <v>2</v>
      </c>
      <c r="O58" s="194"/>
      <c r="P58" s="8"/>
      <c r="Q58" s="194"/>
      <c r="R58" s="3"/>
      <c r="S58" s="3"/>
    </row>
    <row r="59" spans="1:19" ht="21.75" customHeight="1" x14ac:dyDescent="0.2">
      <c r="A59" s="1046"/>
      <c r="B59" s="1046"/>
      <c r="C59" s="1046"/>
      <c r="D59" s="1046"/>
      <c r="E59" s="1047">
        <v>0</v>
      </c>
      <c r="F59" s="1047">
        <v>0</v>
      </c>
      <c r="G59" s="1047">
        <v>0</v>
      </c>
      <c r="H59" s="1047">
        <v>0</v>
      </c>
      <c r="I59" s="233"/>
      <c r="J59" s="1048"/>
      <c r="K59" s="136">
        <f>E59</f>
        <v>0</v>
      </c>
      <c r="L59" s="136">
        <f>F59</f>
        <v>0</v>
      </c>
      <c r="M59" s="136">
        <f>G59</f>
        <v>0</v>
      </c>
      <c r="N59" s="136">
        <f>H59</f>
        <v>0</v>
      </c>
      <c r="O59" s="193"/>
      <c r="P59" s="205"/>
      <c r="Q59" s="193"/>
      <c r="R59"/>
      <c r="S59"/>
    </row>
    <row r="60" spans="1:19" ht="15" customHeight="1" x14ac:dyDescent="0.2">
      <c r="E60" s="165"/>
      <c r="F60" s="165"/>
      <c r="G60" s="165"/>
      <c r="H60" s="165"/>
      <c r="I60" s="1049" t="s">
        <v>22</v>
      </c>
      <c r="J60" s="193"/>
      <c r="K60" s="143"/>
      <c r="L60" s="143"/>
      <c r="M60" s="143"/>
      <c r="N60" s="143"/>
      <c r="O60" s="193"/>
      <c r="P60" s="205"/>
      <c r="Q60" s="193"/>
      <c r="R60"/>
      <c r="S60"/>
    </row>
    <row r="61" spans="1:19" ht="21.95" customHeight="1" x14ac:dyDescent="0.2">
      <c r="D61" s="1050" t="s">
        <v>330</v>
      </c>
      <c r="E61" s="1051">
        <f>+SUM(E11:E59)</f>
        <v>44</v>
      </c>
      <c r="F61" s="1051">
        <f>+SUM(F11:F59)</f>
        <v>18</v>
      </c>
      <c r="G61" s="1051">
        <f>+SUM(G11:G59)</f>
        <v>68</v>
      </c>
      <c r="H61" s="1051">
        <f>+SUM(H11:H59)</f>
        <v>30</v>
      </c>
      <c r="I61" s="1052">
        <f>+SUM(E61:H61)</f>
        <v>160</v>
      </c>
      <c r="J61" s="193"/>
      <c r="K61" s="193"/>
      <c r="L61" s="193"/>
      <c r="M61" s="193"/>
      <c r="N61" s="193"/>
      <c r="O61" s="193"/>
      <c r="P61" s="193"/>
      <c r="Q61" s="193"/>
      <c r="R61"/>
      <c r="S61"/>
    </row>
    <row r="62" spans="1:19" ht="35.25" customHeight="1" x14ac:dyDescent="0.2">
      <c r="I62" s="1053"/>
      <c r="J62" s="193"/>
      <c r="K62" s="193"/>
      <c r="L62" s="193"/>
      <c r="M62" s="193"/>
      <c r="N62" s="193"/>
      <c r="O62" s="193"/>
      <c r="P62" s="193"/>
      <c r="Q62" s="193"/>
      <c r="R62"/>
      <c r="S62"/>
    </row>
    <row r="63" spans="1:19" ht="36" customHeight="1" x14ac:dyDescent="0.2">
      <c r="I63" s="118" t="s">
        <v>141</v>
      </c>
      <c r="J63" s="177" t="s">
        <v>113</v>
      </c>
      <c r="K63" s="177" t="s">
        <v>45</v>
      </c>
      <c r="L63" s="177" t="s">
        <v>114</v>
      </c>
      <c r="M63" s="177" t="s">
        <v>45</v>
      </c>
      <c r="N63" s="89"/>
      <c r="O63" s="89"/>
      <c r="P63" s="1"/>
      <c r="Q63" s="1"/>
      <c r="R63" s="1"/>
      <c r="S63" s="1"/>
    </row>
    <row r="64" spans="1:19" ht="18" customHeight="1" x14ac:dyDescent="0.2">
      <c r="I64" s="233" t="s">
        <v>549</v>
      </c>
      <c r="J64" s="177">
        <f t="shared" ref="J64:M69" ca="1" si="2">SUMIF($I$11:$N$59,$I64,K$11:K$59)</f>
        <v>10</v>
      </c>
      <c r="K64" s="177">
        <f t="shared" ca="1" si="2"/>
        <v>4</v>
      </c>
      <c r="L64" s="177">
        <f t="shared" ca="1" si="2"/>
        <v>10</v>
      </c>
      <c r="M64" s="177">
        <f t="shared" ca="1" si="2"/>
        <v>12</v>
      </c>
      <c r="N64" s="89"/>
      <c r="O64" s="1054"/>
      <c r="P64" s="1054"/>
      <c r="Q64" s="1055"/>
      <c r="R64" s="1056"/>
      <c r="S64" s="1056"/>
    </row>
    <row r="65" spans="9:19" ht="18" customHeight="1" x14ac:dyDescent="0.2">
      <c r="I65" s="111" t="s">
        <v>92</v>
      </c>
      <c r="J65" s="177">
        <f t="shared" ca="1" si="2"/>
        <v>0</v>
      </c>
      <c r="K65" s="177">
        <f t="shared" ca="1" si="2"/>
        <v>0</v>
      </c>
      <c r="L65" s="177">
        <f t="shared" ca="1" si="2"/>
        <v>0</v>
      </c>
      <c r="M65" s="177">
        <f t="shared" ca="1" si="2"/>
        <v>0</v>
      </c>
      <c r="N65" s="89"/>
      <c r="O65" s="1054"/>
      <c r="P65" s="1054"/>
      <c r="Q65" s="1055"/>
      <c r="R65" s="1056"/>
      <c r="S65" s="1056"/>
    </row>
    <row r="66" spans="9:19" ht="18" customHeight="1" x14ac:dyDescent="0.2">
      <c r="I66" s="233" t="s">
        <v>550</v>
      </c>
      <c r="J66" s="177">
        <f t="shared" ca="1" si="2"/>
        <v>18</v>
      </c>
      <c r="K66" s="177">
        <f t="shared" ca="1" si="2"/>
        <v>6</v>
      </c>
      <c r="L66" s="177">
        <f t="shared" ca="1" si="2"/>
        <v>22</v>
      </c>
      <c r="M66" s="177">
        <f t="shared" ca="1" si="2"/>
        <v>4</v>
      </c>
      <c r="N66" s="89"/>
      <c r="O66" s="1054"/>
      <c r="P66" s="1054"/>
      <c r="Q66" s="1055"/>
      <c r="R66" s="1056"/>
      <c r="S66" s="1056"/>
    </row>
    <row r="67" spans="9:19" ht="18" customHeight="1" x14ac:dyDescent="0.2">
      <c r="I67" s="233" t="s">
        <v>101</v>
      </c>
      <c r="J67" s="177">
        <f t="shared" ca="1" si="2"/>
        <v>6</v>
      </c>
      <c r="K67" s="177">
        <f t="shared" ca="1" si="2"/>
        <v>0</v>
      </c>
      <c r="L67" s="177">
        <f t="shared" ca="1" si="2"/>
        <v>6</v>
      </c>
      <c r="M67" s="177">
        <f t="shared" ca="1" si="2"/>
        <v>0</v>
      </c>
      <c r="N67" s="89"/>
      <c r="O67" s="1054"/>
      <c r="P67" s="1054"/>
      <c r="Q67" s="1055"/>
      <c r="R67" s="1056"/>
      <c r="S67" s="1056"/>
    </row>
    <row r="68" spans="9:19" ht="18" customHeight="1" x14ac:dyDescent="0.2">
      <c r="I68" s="233" t="s">
        <v>547</v>
      </c>
      <c r="J68" s="177">
        <f t="shared" ca="1" si="2"/>
        <v>6</v>
      </c>
      <c r="K68" s="177">
        <f t="shared" ca="1" si="2"/>
        <v>4</v>
      </c>
      <c r="L68" s="177">
        <f t="shared" ca="1" si="2"/>
        <v>18</v>
      </c>
      <c r="M68" s="177">
        <f t="shared" ca="1" si="2"/>
        <v>8</v>
      </c>
      <c r="N68" s="89"/>
      <c r="O68" s="1054"/>
      <c r="P68" s="1054"/>
      <c r="Q68" s="1055"/>
      <c r="R68" s="1056"/>
      <c r="S68" s="1056"/>
    </row>
    <row r="69" spans="9:19" ht="19.5" customHeight="1" x14ac:dyDescent="0.2">
      <c r="I69" s="233" t="s">
        <v>552</v>
      </c>
      <c r="J69" s="177">
        <f t="shared" ca="1" si="2"/>
        <v>4</v>
      </c>
      <c r="K69" s="177">
        <f t="shared" ca="1" si="2"/>
        <v>4</v>
      </c>
      <c r="L69" s="177">
        <f t="shared" ca="1" si="2"/>
        <v>12</v>
      </c>
      <c r="M69" s="177">
        <f t="shared" ca="1" si="2"/>
        <v>6</v>
      </c>
      <c r="N69" s="89"/>
      <c r="O69" s="1054"/>
      <c r="P69" s="1054"/>
      <c r="Q69" s="1055"/>
      <c r="R69" s="1056"/>
      <c r="S69" s="1056"/>
    </row>
    <row r="70" spans="9:19" ht="18" customHeight="1" x14ac:dyDescent="0.2">
      <c r="I70" s="990"/>
      <c r="J70" s="177"/>
      <c r="K70" s="177"/>
      <c r="L70" s="177"/>
      <c r="M70" s="177"/>
      <c r="N70" s="193"/>
      <c r="O70" s="1054"/>
      <c r="P70" s="1057"/>
      <c r="Q70" s="1055"/>
      <c r="R70" s="1056"/>
      <c r="S70" s="1056"/>
    </row>
    <row r="71" spans="9:19" x14ac:dyDescent="0.2">
      <c r="J71" s="193"/>
      <c r="K71" s="193"/>
      <c r="L71" s="193"/>
      <c r="M71" s="193"/>
      <c r="N71" s="193"/>
      <c r="O71" s="193"/>
      <c r="P71" s="193"/>
      <c r="Q71" s="193"/>
      <c r="R71"/>
      <c r="S71"/>
    </row>
    <row r="72" spans="9:19" x14ac:dyDescent="0.25">
      <c r="J72" s="1058">
        <f ca="1">SUM(J64:M70)</f>
        <v>160</v>
      </c>
      <c r="K72" s="193"/>
      <c r="L72" s="193"/>
      <c r="M72" s="193"/>
      <c r="N72" s="193"/>
      <c r="O72" s="193"/>
      <c r="P72" s="193"/>
      <c r="Q72" s="193"/>
      <c r="R72"/>
      <c r="S72"/>
    </row>
    <row r="76" spans="9:19" x14ac:dyDescent="0.2">
      <c r="K76" s="170" t="s">
        <v>22</v>
      </c>
    </row>
  </sheetData>
  <sheetProtection formatCells="0" autoFilter="0"/>
  <autoFilter ref="A9:I61">
    <filterColumn colId="4" showButton="0"/>
    <filterColumn colId="6" showButton="0"/>
  </autoFilter>
  <mergeCells count="13">
    <mergeCell ref="I9:I10"/>
    <mergeCell ref="J25:J26"/>
    <mergeCell ref="J45:J46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dataValidations count="1">
    <dataValidation type="list" allowBlank="1" showInputMessage="1" showErrorMessage="1" sqref="I64:I70 I39 I37 I11:I18 I52">
      <formula1>$I$11:$I$59</formula1>
    </dataValidation>
  </dataValidations>
  <pageMargins left="0.70866141732283472" right="0.70866141732283472" top="0.74803149606299213" bottom="0.74803149606299213" header="0.31496062992125984" footer="0.31496062992125984"/>
  <pageSetup paperSize="8" scale="67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rgb="FF008000"/>
    <pageSetUpPr fitToPage="1"/>
  </sheetPr>
  <dimension ref="A1:U31"/>
  <sheetViews>
    <sheetView workbookViewId="0">
      <selection activeCell="K15" sqref="K15"/>
    </sheetView>
  </sheetViews>
  <sheetFormatPr baseColWidth="10" defaultColWidth="11.42578125" defaultRowHeight="12.75" x14ac:dyDescent="0.2"/>
  <cols>
    <col min="1" max="1" width="11.42578125" style="91"/>
    <col min="2" max="2" width="4.7109375" style="91" customWidth="1"/>
    <col min="3" max="3" width="23.42578125" style="91" customWidth="1"/>
    <col min="4" max="4" width="37.140625" style="91" customWidth="1"/>
    <col min="5" max="8" width="7.140625" style="91" customWidth="1"/>
    <col min="9" max="9" width="38.42578125" style="91" customWidth="1"/>
    <col min="10" max="11" width="8.42578125" style="91" customWidth="1"/>
    <col min="12" max="13" width="8.42578125" style="146" customWidth="1"/>
    <col min="14" max="15" width="11" style="146" customWidth="1"/>
    <col min="16" max="16" width="10.140625" style="146" customWidth="1"/>
    <col min="17" max="17" width="15.7109375" style="146" customWidth="1"/>
    <col min="18" max="16384" width="11.42578125" style="91"/>
  </cols>
  <sheetData>
    <row r="1" spans="1:17" ht="15.75" customHeight="1" x14ac:dyDescent="0.2">
      <c r="A1" s="91" t="s">
        <v>30</v>
      </c>
    </row>
    <row r="2" spans="1:17" ht="15.75" customHeight="1" x14ac:dyDescent="0.2">
      <c r="A2" s="91" t="s">
        <v>31</v>
      </c>
    </row>
    <row r="3" spans="1:17" ht="15.75" customHeight="1" x14ac:dyDescent="0.2">
      <c r="A3" s="91" t="s">
        <v>32</v>
      </c>
    </row>
    <row r="4" spans="1:17" ht="15.75" customHeight="1" thickBot="1" x14ac:dyDescent="0.25"/>
    <row r="5" spans="1:17" ht="15.75" customHeight="1" x14ac:dyDescent="0.2">
      <c r="A5" s="1343" t="s">
        <v>33</v>
      </c>
      <c r="B5" s="1344"/>
      <c r="C5" s="1344"/>
      <c r="D5" s="1344"/>
      <c r="E5" s="1344"/>
      <c r="F5" s="1344"/>
      <c r="G5" s="1344"/>
      <c r="H5" s="1344"/>
      <c r="I5" s="1345"/>
    </row>
    <row r="6" spans="1:17" ht="13.5" thickBot="1" x14ac:dyDescent="0.25">
      <c r="A6" s="1346" t="s">
        <v>420</v>
      </c>
      <c r="B6" s="1347"/>
      <c r="C6" s="1348"/>
      <c r="D6" s="1347"/>
      <c r="E6" s="1347"/>
      <c r="F6" s="1347"/>
      <c r="G6" s="1347"/>
      <c r="H6" s="1347"/>
      <c r="I6" s="1349"/>
    </row>
    <row r="7" spans="1:17" s="120" customFormat="1" ht="13.5" thickBot="1" x14ac:dyDescent="0.25">
      <c r="A7" s="1059" t="s">
        <v>34</v>
      </c>
      <c r="B7" s="1060"/>
      <c r="C7" s="1060"/>
      <c r="D7" s="1350" t="s">
        <v>569</v>
      </c>
      <c r="E7" s="1350"/>
      <c r="F7" s="1350"/>
      <c r="G7" s="1350"/>
      <c r="H7" s="1350"/>
      <c r="I7" s="1061"/>
      <c r="L7" s="1062"/>
      <c r="M7" s="1062"/>
      <c r="N7" s="1062"/>
      <c r="O7" s="1062"/>
      <c r="P7" s="1062"/>
      <c r="Q7" s="1062"/>
    </row>
    <row r="8" spans="1:17" s="109" customFormat="1" ht="8.25" customHeight="1" thickBot="1" x14ac:dyDescent="0.25">
      <c r="A8" s="1063"/>
      <c r="B8" s="1064"/>
      <c r="C8" s="1064"/>
      <c r="D8" s="1347" t="s">
        <v>35</v>
      </c>
      <c r="E8" s="1347"/>
      <c r="F8" s="1347"/>
      <c r="G8" s="1347"/>
      <c r="H8" s="1347"/>
      <c r="I8" s="1065"/>
      <c r="J8" s="108"/>
      <c r="K8" s="108"/>
      <c r="L8" s="1066"/>
      <c r="M8" s="1066"/>
      <c r="N8" s="1066"/>
      <c r="O8" s="1066"/>
      <c r="P8" s="1066"/>
      <c r="Q8" s="1066"/>
    </row>
    <row r="9" spans="1:17" s="109" customFormat="1" x14ac:dyDescent="0.2">
      <c r="A9" s="1355" t="s">
        <v>3</v>
      </c>
      <c r="B9" s="1357"/>
      <c r="C9" s="1357" t="s">
        <v>0</v>
      </c>
      <c r="D9" s="1357" t="s">
        <v>36</v>
      </c>
      <c r="E9" s="1359" t="s">
        <v>37</v>
      </c>
      <c r="F9" s="1359"/>
      <c r="G9" s="1359" t="s">
        <v>38</v>
      </c>
      <c r="H9" s="1359"/>
      <c r="I9" s="1353" t="s">
        <v>39</v>
      </c>
      <c r="J9" s="108"/>
      <c r="K9" s="1067"/>
      <c r="L9" s="1068"/>
      <c r="M9" s="1068"/>
      <c r="N9" s="1068"/>
      <c r="O9" s="1066"/>
      <c r="P9" s="1066"/>
      <c r="Q9" s="1066"/>
    </row>
    <row r="10" spans="1:17" s="109" customFormat="1" ht="5.25" customHeight="1" x14ac:dyDescent="0.2">
      <c r="A10" s="1356"/>
      <c r="B10" s="1358"/>
      <c r="C10" s="1358"/>
      <c r="D10" s="1358"/>
      <c r="E10" s="1069" t="s">
        <v>40</v>
      </c>
      <c r="F10" s="1069" t="s">
        <v>45</v>
      </c>
      <c r="G10" s="1069" t="s">
        <v>41</v>
      </c>
      <c r="H10" s="1069" t="s">
        <v>45</v>
      </c>
      <c r="I10" s="1354"/>
      <c r="J10" s="108"/>
      <c r="K10" s="128"/>
      <c r="L10" s="1070"/>
      <c r="M10" s="1070"/>
      <c r="N10" s="1070"/>
      <c r="O10" s="1066"/>
      <c r="P10" s="1066"/>
      <c r="Q10" s="1066"/>
    </row>
    <row r="11" spans="1:17" s="120" customFormat="1" ht="18" x14ac:dyDescent="0.2">
      <c r="A11" s="119" t="s">
        <v>14</v>
      </c>
      <c r="B11" s="119"/>
      <c r="C11" s="1071" t="s">
        <v>569</v>
      </c>
      <c r="D11" s="209" t="s">
        <v>570</v>
      </c>
      <c r="E11" s="1072">
        <v>4</v>
      </c>
      <c r="F11" s="1073"/>
      <c r="G11" s="1073"/>
      <c r="H11" s="1073"/>
      <c r="I11" s="114" t="s">
        <v>92</v>
      </c>
      <c r="K11" s="136">
        <f t="shared" ref="K11:N18" si="0">E11</f>
        <v>4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1062"/>
      <c r="P11" s="1062"/>
      <c r="Q11" s="1062"/>
    </row>
    <row r="12" spans="1:17" s="120" customFormat="1" ht="18" x14ac:dyDescent="0.2">
      <c r="A12" s="119" t="s">
        <v>14</v>
      </c>
      <c r="B12" s="119"/>
      <c r="C12" s="1071" t="s">
        <v>569</v>
      </c>
      <c r="D12" s="209" t="s">
        <v>571</v>
      </c>
      <c r="E12" s="1072"/>
      <c r="F12" s="1072">
        <v>2</v>
      </c>
      <c r="G12" s="1072"/>
      <c r="H12" s="1072"/>
      <c r="I12" s="114" t="s">
        <v>108</v>
      </c>
      <c r="K12" s="136">
        <f t="shared" si="0"/>
        <v>0</v>
      </c>
      <c r="L12" s="136">
        <f t="shared" si="0"/>
        <v>2</v>
      </c>
      <c r="M12" s="136">
        <f t="shared" si="0"/>
        <v>0</v>
      </c>
      <c r="N12" s="136">
        <f t="shared" si="0"/>
        <v>0</v>
      </c>
      <c r="O12" s="1062"/>
      <c r="P12" s="1062"/>
      <c r="Q12" s="1062"/>
    </row>
    <row r="13" spans="1:17" s="120" customFormat="1" ht="18" x14ac:dyDescent="0.2">
      <c r="A13" s="112" t="s">
        <v>572</v>
      </c>
      <c r="B13" s="112"/>
      <c r="C13" s="1074" t="s">
        <v>569</v>
      </c>
      <c r="D13" s="114" t="s">
        <v>335</v>
      </c>
      <c r="E13" s="1075">
        <v>2</v>
      </c>
      <c r="F13" s="1075"/>
      <c r="G13" s="1075">
        <v>4</v>
      </c>
      <c r="H13" s="1075"/>
      <c r="I13" s="114" t="s">
        <v>92</v>
      </c>
      <c r="K13" s="136">
        <f t="shared" si="0"/>
        <v>2</v>
      </c>
      <c r="L13" s="136">
        <f t="shared" si="0"/>
        <v>0</v>
      </c>
      <c r="M13" s="136">
        <f t="shared" si="0"/>
        <v>4</v>
      </c>
      <c r="N13" s="136">
        <f t="shared" si="0"/>
        <v>0</v>
      </c>
      <c r="O13" s="1062"/>
      <c r="P13" s="1062"/>
      <c r="Q13" s="1062"/>
    </row>
    <row r="14" spans="1:17" s="120" customFormat="1" ht="18" x14ac:dyDescent="0.2">
      <c r="A14" s="112" t="s">
        <v>572</v>
      </c>
      <c r="B14" s="112"/>
      <c r="C14" s="1074" t="s">
        <v>569</v>
      </c>
      <c r="D14" s="114" t="s">
        <v>573</v>
      </c>
      <c r="E14" s="1075"/>
      <c r="F14" s="1075">
        <v>1</v>
      </c>
      <c r="G14" s="1075"/>
      <c r="H14" s="1075">
        <v>2</v>
      </c>
      <c r="I14" s="114" t="s">
        <v>108</v>
      </c>
      <c r="K14" s="136">
        <f t="shared" si="0"/>
        <v>0</v>
      </c>
      <c r="L14" s="136">
        <f t="shared" si="0"/>
        <v>1</v>
      </c>
      <c r="M14" s="136">
        <f t="shared" si="0"/>
        <v>0</v>
      </c>
      <c r="N14" s="136">
        <f t="shared" si="0"/>
        <v>2</v>
      </c>
      <c r="O14" s="1062"/>
      <c r="P14" s="1062"/>
      <c r="Q14" s="1062"/>
    </row>
    <row r="15" spans="1:17" s="120" customFormat="1" ht="18" x14ac:dyDescent="0.2">
      <c r="A15" s="112" t="s">
        <v>574</v>
      </c>
      <c r="B15" s="112"/>
      <c r="C15" s="1074" t="s">
        <v>569</v>
      </c>
      <c r="D15" s="114" t="s">
        <v>335</v>
      </c>
      <c r="E15" s="1075">
        <v>2</v>
      </c>
      <c r="F15" s="1075"/>
      <c r="G15" s="1075">
        <v>4</v>
      </c>
      <c r="H15" s="1075"/>
      <c r="I15" s="114" t="s">
        <v>92</v>
      </c>
      <c r="K15" s="136">
        <f t="shared" si="0"/>
        <v>2</v>
      </c>
      <c r="L15" s="136">
        <f t="shared" si="0"/>
        <v>0</v>
      </c>
      <c r="M15" s="136">
        <f t="shared" si="0"/>
        <v>4</v>
      </c>
      <c r="N15" s="136">
        <f t="shared" si="0"/>
        <v>0</v>
      </c>
      <c r="O15" s="1062"/>
      <c r="P15" s="1062"/>
      <c r="Q15" s="1062"/>
    </row>
    <row r="16" spans="1:17" s="120" customFormat="1" ht="18" x14ac:dyDescent="0.2">
      <c r="A16" s="112" t="s">
        <v>574</v>
      </c>
      <c r="B16" s="112"/>
      <c r="C16" s="1074" t="s">
        <v>569</v>
      </c>
      <c r="D16" s="114" t="s">
        <v>573</v>
      </c>
      <c r="E16" s="1075"/>
      <c r="F16" s="1075">
        <v>1</v>
      </c>
      <c r="G16" s="1075"/>
      <c r="H16" s="1075">
        <v>2</v>
      </c>
      <c r="I16" s="114" t="s">
        <v>108</v>
      </c>
      <c r="K16" s="136">
        <f t="shared" si="0"/>
        <v>0</v>
      </c>
      <c r="L16" s="136">
        <f t="shared" si="0"/>
        <v>1</v>
      </c>
      <c r="M16" s="136">
        <f t="shared" si="0"/>
        <v>0</v>
      </c>
      <c r="N16" s="136">
        <f t="shared" si="0"/>
        <v>2</v>
      </c>
      <c r="O16" s="1062"/>
      <c r="P16" s="1062"/>
      <c r="Q16" s="1062"/>
    </row>
    <row r="17" spans="1:21" s="120" customFormat="1" ht="18" x14ac:dyDescent="0.2">
      <c r="A17" s="112" t="s">
        <v>575</v>
      </c>
      <c r="B17" s="112"/>
      <c r="C17" s="1074" t="s">
        <v>569</v>
      </c>
      <c r="D17" s="114" t="s">
        <v>335</v>
      </c>
      <c r="E17" s="1075">
        <v>2</v>
      </c>
      <c r="F17" s="1075"/>
      <c r="G17" s="1075">
        <v>4</v>
      </c>
      <c r="H17" s="1075"/>
      <c r="I17" s="114" t="s">
        <v>92</v>
      </c>
      <c r="K17" s="136">
        <f t="shared" si="0"/>
        <v>2</v>
      </c>
      <c r="L17" s="136">
        <f t="shared" si="0"/>
        <v>0</v>
      </c>
      <c r="M17" s="136">
        <f t="shared" si="0"/>
        <v>4</v>
      </c>
      <c r="N17" s="136">
        <f t="shared" si="0"/>
        <v>0</v>
      </c>
      <c r="O17" s="1062"/>
      <c r="P17" s="1062"/>
      <c r="Q17" s="1062"/>
    </row>
    <row r="18" spans="1:21" s="120" customFormat="1" ht="18" x14ac:dyDescent="0.2">
      <c r="A18" s="112" t="s">
        <v>575</v>
      </c>
      <c r="B18" s="112"/>
      <c r="C18" s="1074" t="s">
        <v>569</v>
      </c>
      <c r="D18" s="114" t="s">
        <v>573</v>
      </c>
      <c r="E18" s="1075"/>
      <c r="F18" s="1075">
        <v>1</v>
      </c>
      <c r="G18" s="1075"/>
      <c r="H18" s="1075">
        <v>2</v>
      </c>
      <c r="I18" s="114" t="s">
        <v>108</v>
      </c>
      <c r="K18" s="136">
        <f t="shared" si="0"/>
        <v>0</v>
      </c>
      <c r="L18" s="136">
        <f t="shared" si="0"/>
        <v>1</v>
      </c>
      <c r="M18" s="136">
        <f t="shared" si="0"/>
        <v>0</v>
      </c>
      <c r="N18" s="136">
        <f t="shared" si="0"/>
        <v>2</v>
      </c>
      <c r="O18" s="1062"/>
      <c r="P18" s="1062"/>
      <c r="Q18" s="1062"/>
    </row>
    <row r="19" spans="1:21" s="120" customFormat="1" x14ac:dyDescent="0.2">
      <c r="J19" s="1076"/>
      <c r="K19" s="136">
        <f t="shared" ref="K19:N20" si="1">E11</f>
        <v>4</v>
      </c>
      <c r="L19" s="136">
        <f t="shared" si="1"/>
        <v>0</v>
      </c>
      <c r="M19" s="136">
        <f t="shared" si="1"/>
        <v>0</v>
      </c>
      <c r="N19" s="136">
        <f t="shared" si="1"/>
        <v>0</v>
      </c>
      <c r="O19" s="1062"/>
      <c r="P19" s="1062"/>
      <c r="Q19" s="1062"/>
    </row>
    <row r="20" spans="1:21" s="120" customFormat="1" x14ac:dyDescent="0.2">
      <c r="K20" s="136">
        <f t="shared" si="1"/>
        <v>0</v>
      </c>
      <c r="L20" s="136">
        <f t="shared" si="1"/>
        <v>2</v>
      </c>
      <c r="M20" s="136">
        <f t="shared" si="1"/>
        <v>0</v>
      </c>
      <c r="N20" s="136">
        <f t="shared" si="1"/>
        <v>0</v>
      </c>
      <c r="O20" s="1062"/>
      <c r="P20" s="1062"/>
      <c r="Q20" s="1062"/>
    </row>
    <row r="21" spans="1:21" x14ac:dyDescent="0.2">
      <c r="A21" s="163"/>
      <c r="B21" s="163"/>
      <c r="C21" s="160"/>
      <c r="D21" s="110"/>
      <c r="E21" s="110"/>
      <c r="F21" s="110"/>
      <c r="G21" s="163"/>
      <c r="H21" s="163"/>
      <c r="I21" s="1077"/>
      <c r="K21" s="170"/>
      <c r="L21" s="211"/>
      <c r="M21" s="211"/>
      <c r="N21" s="211"/>
    </row>
    <row r="22" spans="1:21" x14ac:dyDescent="0.2">
      <c r="D22" s="398" t="s">
        <v>425</v>
      </c>
      <c r="E22" s="1078">
        <f>+SUM(E11:E18)</f>
        <v>10</v>
      </c>
      <c r="F22" s="1078">
        <f>+SUM(F11:F18)</f>
        <v>5</v>
      </c>
      <c r="G22" s="1078">
        <f>+SUM(G11:G18)</f>
        <v>12</v>
      </c>
      <c r="H22" s="1079">
        <f>+SUM(H11:H18)</f>
        <v>6</v>
      </c>
      <c r="I22" s="1080">
        <f>SUM(E22:H22)</f>
        <v>33</v>
      </c>
      <c r="J22" s="94"/>
      <c r="K22" s="94"/>
      <c r="L22" s="160"/>
      <c r="M22" s="160"/>
      <c r="N22" s="160"/>
      <c r="O22" s="160"/>
      <c r="P22" s="160"/>
      <c r="Q22" s="160"/>
    </row>
    <row r="23" spans="1:21" x14ac:dyDescent="0.2">
      <c r="D23" s="130"/>
      <c r="E23" s="1081"/>
      <c r="F23" s="1082"/>
      <c r="G23" s="1081"/>
      <c r="H23" s="1082"/>
      <c r="I23" s="1083"/>
      <c r="J23" s="306"/>
      <c r="K23" s="306"/>
      <c r="L23" s="91"/>
      <c r="M23" s="91"/>
      <c r="N23" s="91"/>
      <c r="O23" s="91"/>
      <c r="P23" s="91"/>
      <c r="Q23" s="91"/>
    </row>
    <row r="24" spans="1:21" s="120" customFormat="1" ht="15" x14ac:dyDescent="0.2">
      <c r="C24" s="154"/>
      <c r="D24" s="154"/>
      <c r="E24" s="125"/>
      <c r="F24" s="125"/>
      <c r="G24" s="125"/>
      <c r="H24" s="125"/>
      <c r="I24" s="123" t="s">
        <v>141</v>
      </c>
      <c r="J24" s="122" t="s">
        <v>113</v>
      </c>
      <c r="K24" s="122" t="s">
        <v>45</v>
      </c>
      <c r="L24" s="122" t="s">
        <v>114</v>
      </c>
      <c r="M24" s="1084" t="s">
        <v>45</v>
      </c>
      <c r="N24" s="109"/>
      <c r="O24" s="109"/>
      <c r="P24" s="109"/>
      <c r="Q24" s="109"/>
      <c r="R24" s="109"/>
      <c r="S24" s="109"/>
    </row>
    <row r="25" spans="1:21" ht="15" x14ac:dyDescent="0.25">
      <c r="C25" s="158"/>
      <c r="D25" s="157"/>
      <c r="I25" s="114" t="s">
        <v>92</v>
      </c>
      <c r="J25" s="16">
        <f t="shared" ref="J25:M26" ca="1" si="2">SUMIF($I$11:$N$20,$I25,K$11:K$20)</f>
        <v>10</v>
      </c>
      <c r="K25" s="16">
        <f t="shared" ca="1" si="2"/>
        <v>0</v>
      </c>
      <c r="L25" s="16">
        <f t="shared" ca="1" si="2"/>
        <v>12</v>
      </c>
      <c r="M25" s="16">
        <f t="shared" ca="1" si="2"/>
        <v>0</v>
      </c>
      <c r="N25" s="743"/>
      <c r="O25" s="1057"/>
      <c r="P25" s="1057"/>
      <c r="Q25" s="1056"/>
      <c r="R25" s="1056"/>
      <c r="S25" s="1056"/>
      <c r="T25"/>
      <c r="U25"/>
    </row>
    <row r="26" spans="1:21" ht="14.25" x14ac:dyDescent="0.2">
      <c r="C26" s="156"/>
      <c r="D26" s="157"/>
      <c r="I26" s="114" t="s">
        <v>108</v>
      </c>
      <c r="J26" s="16">
        <f t="shared" ca="1" si="2"/>
        <v>0</v>
      </c>
      <c r="K26" s="16">
        <f t="shared" ca="1" si="2"/>
        <v>5</v>
      </c>
      <c r="L26" s="16">
        <f t="shared" ca="1" si="2"/>
        <v>0</v>
      </c>
      <c r="M26" s="16">
        <f t="shared" ca="1" si="2"/>
        <v>6</v>
      </c>
      <c r="N26" s="1085"/>
      <c r="O26" s="1057"/>
      <c r="P26" s="1057"/>
      <c r="Q26" s="1056"/>
      <c r="R26" s="1056"/>
      <c r="S26" s="1056"/>
      <c r="T26"/>
      <c r="U26"/>
    </row>
    <row r="27" spans="1:21" ht="14.25" x14ac:dyDescent="0.2">
      <c r="C27" s="156"/>
      <c r="D27" s="157"/>
      <c r="I27" s="378"/>
      <c r="J27" s="16"/>
      <c r="K27" s="16"/>
      <c r="L27" s="16"/>
      <c r="M27" s="16"/>
      <c r="N27" s="1085"/>
      <c r="O27" s="1057"/>
      <c r="P27" s="1057"/>
      <c r="Q27" s="1056"/>
      <c r="R27" s="1056"/>
      <c r="S27" s="1056"/>
      <c r="T27"/>
      <c r="U27"/>
    </row>
    <row r="28" spans="1:21" ht="14.25" x14ac:dyDescent="0.2">
      <c r="C28" s="156"/>
      <c r="D28" s="157"/>
      <c r="L28" s="1086"/>
      <c r="M28" s="1086"/>
      <c r="N28" s="1086"/>
      <c r="O28" s="1086"/>
      <c r="P28" s="1086"/>
    </row>
    <row r="29" spans="1:21" ht="14.25" x14ac:dyDescent="0.2">
      <c r="C29" s="156"/>
      <c r="D29" s="157"/>
      <c r="I29" s="1087"/>
      <c r="J29" s="844">
        <f ca="1">SUM(J25:M27)</f>
        <v>33</v>
      </c>
      <c r="K29" s="1087"/>
      <c r="L29" s="1088"/>
      <c r="M29" s="1088"/>
      <c r="N29" s="1088"/>
      <c r="O29" s="1088"/>
      <c r="P29" s="1088"/>
      <c r="Q29" s="1088"/>
    </row>
    <row r="30" spans="1:21" ht="15" x14ac:dyDescent="0.25">
      <c r="C30" s="158"/>
      <c r="D30" s="157"/>
      <c r="I30" s="166"/>
      <c r="J30" s="1087"/>
      <c r="K30" s="1087"/>
      <c r="L30" s="1088"/>
      <c r="M30" s="1088"/>
      <c r="N30" s="1088"/>
      <c r="O30" s="1088"/>
      <c r="P30" s="1088"/>
      <c r="Q30" s="1088"/>
    </row>
    <row r="31" spans="1:21" ht="14.25" x14ac:dyDescent="0.2">
      <c r="C31" s="156"/>
      <c r="D31" s="157"/>
      <c r="I31" s="166"/>
      <c r="J31" s="167"/>
      <c r="K31" s="168"/>
      <c r="L31" s="169"/>
      <c r="M31" s="169"/>
      <c r="N31" s="169"/>
      <c r="O31" s="169"/>
      <c r="P31" s="169"/>
      <c r="Q31" s="169"/>
    </row>
  </sheetData>
  <sheetProtection autoFilter="0"/>
  <autoFilter ref="A9:I18">
    <filterColumn colId="4" showButton="0"/>
    <filterColumn colId="6" showButton="0"/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1">
    <dataValidation type="list" allowBlank="1" showInputMessage="1" showErrorMessage="1" sqref="I25:I28">
      <formula1>$I$11:$I$17</formula1>
    </dataValidation>
  </dataValidations>
  <pageMargins left="0.75" right="0.75" top="1" bottom="1" header="0" footer="0"/>
  <pageSetup scale="6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3" filterMode="1">
    <tabColor rgb="FF008000"/>
    <pageSetUpPr fitToPage="1"/>
  </sheetPr>
  <dimension ref="A1:Y45"/>
  <sheetViews>
    <sheetView workbookViewId="0">
      <selection activeCell="A35" sqref="A35"/>
    </sheetView>
  </sheetViews>
  <sheetFormatPr baseColWidth="10" defaultColWidth="11.42578125" defaultRowHeight="12.75" x14ac:dyDescent="0.2"/>
  <cols>
    <col min="1" max="1" width="18.7109375" style="91" customWidth="1"/>
    <col min="2" max="2" width="9.42578125" style="91" customWidth="1"/>
    <col min="3" max="3" width="16.42578125" style="91" hidden="1" customWidth="1"/>
    <col min="4" max="4" width="56.85546875" style="91" customWidth="1"/>
    <col min="5" max="8" width="7.140625" style="91" customWidth="1"/>
    <col min="9" max="9" width="34.85546875" style="91" customWidth="1"/>
    <col min="10" max="10" width="11.42578125" style="94" customWidth="1"/>
    <col min="11" max="13" width="9.85546875" style="163" customWidth="1"/>
    <col min="14" max="14" width="3" style="163" customWidth="1"/>
    <col min="15" max="15" width="26" style="94" customWidth="1"/>
    <col min="16" max="19" width="6.85546875" style="91" customWidth="1"/>
    <col min="20" max="20" width="2.85546875" style="91" customWidth="1"/>
    <col min="21" max="23" width="7" style="91" customWidth="1"/>
    <col min="24" max="16384" width="11.42578125" style="91"/>
  </cols>
  <sheetData>
    <row r="1" spans="1:17" x14ac:dyDescent="0.2">
      <c r="A1" s="91" t="s">
        <v>30</v>
      </c>
    </row>
    <row r="2" spans="1:17" x14ac:dyDescent="0.2">
      <c r="A2" s="91" t="s">
        <v>31</v>
      </c>
    </row>
    <row r="3" spans="1:17" x14ac:dyDescent="0.2">
      <c r="A3" s="91" t="s">
        <v>32</v>
      </c>
    </row>
    <row r="4" spans="1:17" ht="13.5" thickBot="1" x14ac:dyDescent="0.25"/>
    <row r="5" spans="1:17" x14ac:dyDescent="0.2">
      <c r="A5" s="1343" t="s">
        <v>33</v>
      </c>
      <c r="B5" s="1344"/>
      <c r="C5" s="1344"/>
      <c r="D5" s="1344"/>
      <c r="E5" s="1344"/>
      <c r="F5" s="1344"/>
      <c r="G5" s="1344"/>
      <c r="H5" s="1344"/>
      <c r="I5" s="1345"/>
    </row>
    <row r="6" spans="1:17" ht="13.5" thickBot="1" x14ac:dyDescent="0.25">
      <c r="A6" s="1346" t="s">
        <v>420</v>
      </c>
      <c r="B6" s="1347"/>
      <c r="C6" s="1348"/>
      <c r="D6" s="1347"/>
      <c r="E6" s="1347"/>
      <c r="F6" s="1347"/>
      <c r="G6" s="1347"/>
      <c r="H6" s="1347"/>
      <c r="I6" s="1349"/>
    </row>
    <row r="7" spans="1:17" s="120" customFormat="1" ht="13.5" thickBot="1" x14ac:dyDescent="0.25">
      <c r="A7" s="1059" t="s">
        <v>34</v>
      </c>
      <c r="B7" s="1060"/>
      <c r="C7" s="1060"/>
      <c r="D7" s="1350" t="s">
        <v>6</v>
      </c>
      <c r="E7" s="1350"/>
      <c r="F7" s="1350"/>
      <c r="G7" s="1350"/>
      <c r="H7" s="1350"/>
      <c r="I7" s="1061"/>
      <c r="J7" s="125"/>
      <c r="K7" s="963"/>
      <c r="L7" s="963"/>
      <c r="M7" s="963"/>
      <c r="N7" s="963"/>
      <c r="O7" s="171"/>
      <c r="P7" s="124"/>
    </row>
    <row r="8" spans="1:17" s="109" customFormat="1" ht="13.5" thickBot="1" x14ac:dyDescent="0.25">
      <c r="A8" s="1063"/>
      <c r="B8" s="1064"/>
      <c r="C8" s="1064"/>
      <c r="D8" s="1347" t="s">
        <v>35</v>
      </c>
      <c r="E8" s="1347"/>
      <c r="F8" s="1347"/>
      <c r="G8" s="1347"/>
      <c r="H8" s="1347"/>
      <c r="I8" s="1065"/>
      <c r="O8" s="201"/>
      <c r="P8" s="201"/>
    </row>
    <row r="9" spans="1:17" s="109" customFormat="1" x14ac:dyDescent="0.2">
      <c r="A9" s="1355" t="s">
        <v>3</v>
      </c>
      <c r="B9" s="1357"/>
      <c r="C9" s="1357" t="s">
        <v>0</v>
      </c>
      <c r="D9" s="1357" t="s">
        <v>36</v>
      </c>
      <c r="E9" s="1359" t="s">
        <v>37</v>
      </c>
      <c r="F9" s="1359"/>
      <c r="G9" s="1359" t="s">
        <v>38</v>
      </c>
      <c r="H9" s="1359"/>
      <c r="I9" s="1353" t="s">
        <v>39</v>
      </c>
      <c r="O9" s="201"/>
      <c r="P9" s="201"/>
    </row>
    <row r="10" spans="1:17" s="109" customFormat="1" hidden="1" x14ac:dyDescent="0.2">
      <c r="A10" s="1356"/>
      <c r="B10" s="1358"/>
      <c r="C10" s="1358"/>
      <c r="D10" s="1358"/>
      <c r="E10" s="1069" t="s">
        <v>40</v>
      </c>
      <c r="F10" s="1069" t="s">
        <v>45</v>
      </c>
      <c r="G10" s="1069" t="s">
        <v>41</v>
      </c>
      <c r="H10" s="1069" t="s">
        <v>45</v>
      </c>
      <c r="I10" s="1354"/>
      <c r="J10" s="1"/>
      <c r="K10" s="129"/>
      <c r="L10" s="129"/>
      <c r="M10" s="129"/>
      <c r="N10" s="129"/>
      <c r="O10" s="89"/>
      <c r="P10" s="89"/>
      <c r="Q10" s="1"/>
    </row>
    <row r="11" spans="1:17" s="121" customFormat="1" ht="15.75" x14ac:dyDescent="0.2">
      <c r="A11" s="217" t="s">
        <v>63</v>
      </c>
      <c r="B11" s="217" t="s">
        <v>42</v>
      </c>
      <c r="C11" s="217" t="s">
        <v>6</v>
      </c>
      <c r="D11" s="233" t="s">
        <v>576</v>
      </c>
      <c r="E11" s="986">
        <v>2</v>
      </c>
      <c r="F11" s="987"/>
      <c r="G11" s="986"/>
      <c r="H11" s="986"/>
      <c r="I11" s="1184" t="s">
        <v>119</v>
      </c>
      <c r="K11" s="136">
        <f t="shared" ref="K11:N26" si="0">E11</f>
        <v>2</v>
      </c>
      <c r="L11" s="136">
        <f t="shared" si="0"/>
        <v>0</v>
      </c>
      <c r="M11" s="136">
        <f t="shared" si="0"/>
        <v>0</v>
      </c>
      <c r="N11" s="136">
        <f t="shared" si="0"/>
        <v>0</v>
      </c>
      <c r="O11" s="822"/>
      <c r="P11" s="194"/>
      <c r="Q11" s="8"/>
    </row>
    <row r="12" spans="1:17" s="121" customFormat="1" ht="15.75" hidden="1" x14ac:dyDescent="0.2">
      <c r="A12" s="217" t="s">
        <v>63</v>
      </c>
      <c r="B12" s="217" t="s">
        <v>42</v>
      </c>
      <c r="C12" s="217" t="s">
        <v>6</v>
      </c>
      <c r="D12" s="233" t="s">
        <v>577</v>
      </c>
      <c r="E12" s="986"/>
      <c r="F12" s="986">
        <v>1</v>
      </c>
      <c r="G12" s="986"/>
      <c r="H12" s="986"/>
      <c r="I12" s="1185" t="s">
        <v>104</v>
      </c>
      <c r="K12" s="136">
        <f t="shared" si="0"/>
        <v>0</v>
      </c>
      <c r="L12" s="136">
        <f t="shared" si="0"/>
        <v>1</v>
      </c>
      <c r="M12" s="136">
        <f t="shared" si="0"/>
        <v>0</v>
      </c>
      <c r="N12" s="136">
        <f t="shared" si="0"/>
        <v>0</v>
      </c>
      <c r="O12" s="822"/>
      <c r="P12" s="194"/>
      <c r="Q12" s="8"/>
    </row>
    <row r="13" spans="1:17" s="121" customFormat="1" ht="15.75" x14ac:dyDescent="0.2">
      <c r="A13" s="217" t="s">
        <v>63</v>
      </c>
      <c r="B13" s="217" t="s">
        <v>42</v>
      </c>
      <c r="C13" s="217" t="s">
        <v>6</v>
      </c>
      <c r="D13" s="233" t="s">
        <v>578</v>
      </c>
      <c r="E13" s="986"/>
      <c r="F13" s="986"/>
      <c r="G13" s="986">
        <v>4</v>
      </c>
      <c r="H13" s="986"/>
      <c r="I13" s="1184" t="s">
        <v>119</v>
      </c>
      <c r="J13" s="964"/>
      <c r="K13" s="136">
        <f t="shared" si="0"/>
        <v>0</v>
      </c>
      <c r="L13" s="136">
        <f t="shared" si="0"/>
        <v>0</v>
      </c>
      <c r="M13" s="136">
        <f t="shared" si="0"/>
        <v>4</v>
      </c>
      <c r="N13" s="136">
        <f t="shared" si="0"/>
        <v>0</v>
      </c>
      <c r="O13" s="822"/>
      <c r="P13" s="194"/>
      <c r="Q13" s="8"/>
    </row>
    <row r="14" spans="1:17" s="121" customFormat="1" ht="15.75" hidden="1" x14ac:dyDescent="0.2">
      <c r="A14" s="217" t="s">
        <v>63</v>
      </c>
      <c r="B14" s="217" t="s">
        <v>42</v>
      </c>
      <c r="C14" s="217" t="s">
        <v>6</v>
      </c>
      <c r="D14" s="233" t="s">
        <v>579</v>
      </c>
      <c r="E14" s="986"/>
      <c r="F14" s="986"/>
      <c r="G14" s="986"/>
      <c r="H14" s="986">
        <v>2</v>
      </c>
      <c r="I14" s="1186" t="s">
        <v>309</v>
      </c>
      <c r="J14" s="964"/>
      <c r="K14" s="136">
        <f t="shared" si="0"/>
        <v>0</v>
      </c>
      <c r="L14" s="136">
        <f t="shared" si="0"/>
        <v>0</v>
      </c>
      <c r="M14" s="136">
        <f t="shared" si="0"/>
        <v>0</v>
      </c>
      <c r="N14" s="136">
        <f t="shared" si="0"/>
        <v>2</v>
      </c>
      <c r="O14" s="822"/>
      <c r="P14" s="194"/>
      <c r="Q14" s="8"/>
    </row>
    <row r="15" spans="1:17" s="121" customFormat="1" ht="15.75" hidden="1" x14ac:dyDescent="0.2">
      <c r="A15" s="217" t="s">
        <v>63</v>
      </c>
      <c r="B15" s="217" t="s">
        <v>43</v>
      </c>
      <c r="C15" s="217" t="s">
        <v>6</v>
      </c>
      <c r="D15" s="233" t="s">
        <v>576</v>
      </c>
      <c r="E15" s="986">
        <v>2</v>
      </c>
      <c r="F15" s="987"/>
      <c r="G15" s="986"/>
      <c r="H15" s="986"/>
      <c r="I15" s="1186" t="s">
        <v>309</v>
      </c>
      <c r="J15" s="1089"/>
      <c r="K15" s="136">
        <f t="shared" si="0"/>
        <v>2</v>
      </c>
      <c r="L15" s="136">
        <f t="shared" si="0"/>
        <v>0</v>
      </c>
      <c r="M15" s="136">
        <f t="shared" si="0"/>
        <v>0</v>
      </c>
      <c r="N15" s="136">
        <f t="shared" si="0"/>
        <v>0</v>
      </c>
      <c r="O15" s="194"/>
      <c r="P15" s="194"/>
      <c r="Q15" s="8"/>
    </row>
    <row r="16" spans="1:17" s="121" customFormat="1" ht="15.75" hidden="1" x14ac:dyDescent="0.2">
      <c r="A16" s="217" t="s">
        <v>63</v>
      </c>
      <c r="B16" s="217" t="s">
        <v>43</v>
      </c>
      <c r="C16" s="217" t="s">
        <v>6</v>
      </c>
      <c r="D16" s="233" t="s">
        <v>577</v>
      </c>
      <c r="E16" s="986"/>
      <c r="F16" s="986">
        <v>1</v>
      </c>
      <c r="G16" s="986"/>
      <c r="H16" s="986"/>
      <c r="I16" s="1185" t="s">
        <v>104</v>
      </c>
      <c r="J16" s="1089"/>
      <c r="K16" s="136">
        <f t="shared" si="0"/>
        <v>0</v>
      </c>
      <c r="L16" s="136">
        <f t="shared" si="0"/>
        <v>1</v>
      </c>
      <c r="M16" s="136">
        <f t="shared" si="0"/>
        <v>0</v>
      </c>
      <c r="N16" s="136">
        <f t="shared" si="0"/>
        <v>0</v>
      </c>
      <c r="O16" s="194"/>
      <c r="P16" s="194"/>
      <c r="Q16" s="8"/>
    </row>
    <row r="17" spans="1:18" s="121" customFormat="1" ht="15.75" hidden="1" x14ac:dyDescent="0.2">
      <c r="A17" s="217" t="s">
        <v>63</v>
      </c>
      <c r="B17" s="217" t="s">
        <v>43</v>
      </c>
      <c r="C17" s="217" t="s">
        <v>6</v>
      </c>
      <c r="D17" s="233" t="s">
        <v>578</v>
      </c>
      <c r="E17" s="986"/>
      <c r="F17" s="986"/>
      <c r="G17" s="986">
        <v>4</v>
      </c>
      <c r="H17" s="986"/>
      <c r="I17" s="1186" t="s">
        <v>309</v>
      </c>
      <c r="J17" s="1089"/>
      <c r="K17" s="136">
        <f t="shared" si="0"/>
        <v>0</v>
      </c>
      <c r="L17" s="136">
        <f t="shared" si="0"/>
        <v>0</v>
      </c>
      <c r="M17" s="136">
        <f t="shared" si="0"/>
        <v>4</v>
      </c>
      <c r="N17" s="136">
        <f t="shared" si="0"/>
        <v>0</v>
      </c>
      <c r="O17" s="194"/>
      <c r="P17" s="194"/>
      <c r="Q17" s="8"/>
    </row>
    <row r="18" spans="1:18" s="121" customFormat="1" ht="15.75" x14ac:dyDescent="0.2">
      <c r="A18" s="217" t="s">
        <v>63</v>
      </c>
      <c r="B18" s="217" t="s">
        <v>43</v>
      </c>
      <c r="C18" s="217" t="s">
        <v>6</v>
      </c>
      <c r="D18" s="233" t="s">
        <v>579</v>
      </c>
      <c r="E18" s="986"/>
      <c r="F18" s="986"/>
      <c r="G18" s="986"/>
      <c r="H18" s="986">
        <v>2</v>
      </c>
      <c r="I18" s="1184" t="s">
        <v>119</v>
      </c>
      <c r="J18" s="1089"/>
      <c r="K18" s="136">
        <f t="shared" si="0"/>
        <v>0</v>
      </c>
      <c r="L18" s="136">
        <f t="shared" si="0"/>
        <v>0</v>
      </c>
      <c r="M18" s="136">
        <f t="shared" si="0"/>
        <v>0</v>
      </c>
      <c r="N18" s="136">
        <f t="shared" si="0"/>
        <v>2</v>
      </c>
      <c r="O18" s="194"/>
      <c r="P18" s="194"/>
      <c r="Q18" s="8"/>
    </row>
    <row r="19" spans="1:18" s="121" customFormat="1" ht="15.75" x14ac:dyDescent="0.2">
      <c r="A19" s="217" t="s">
        <v>63</v>
      </c>
      <c r="B19" s="217" t="s">
        <v>44</v>
      </c>
      <c r="C19" s="217" t="s">
        <v>6</v>
      </c>
      <c r="D19" s="233" t="s">
        <v>576</v>
      </c>
      <c r="E19" s="986">
        <v>2</v>
      </c>
      <c r="F19" s="987"/>
      <c r="G19" s="986"/>
      <c r="H19" s="986"/>
      <c r="I19" s="1184" t="s">
        <v>119</v>
      </c>
      <c r="K19" s="136">
        <f t="shared" si="0"/>
        <v>2</v>
      </c>
      <c r="L19" s="136">
        <f t="shared" si="0"/>
        <v>0</v>
      </c>
      <c r="M19" s="136">
        <f t="shared" si="0"/>
        <v>0</v>
      </c>
      <c r="N19" s="136">
        <f t="shared" si="0"/>
        <v>0</v>
      </c>
      <c r="O19" s="822"/>
      <c r="P19" s="194"/>
      <c r="Q19" s="8"/>
    </row>
    <row r="20" spans="1:18" s="121" customFormat="1" ht="15.75" hidden="1" x14ac:dyDescent="0.2">
      <c r="A20" s="217" t="s">
        <v>63</v>
      </c>
      <c r="B20" s="217" t="s">
        <v>44</v>
      </c>
      <c r="C20" s="217" t="s">
        <v>6</v>
      </c>
      <c r="D20" s="233" t="s">
        <v>577</v>
      </c>
      <c r="E20" s="986"/>
      <c r="F20" s="986">
        <v>1</v>
      </c>
      <c r="G20" s="986"/>
      <c r="H20" s="986"/>
      <c r="I20" s="1185" t="s">
        <v>104</v>
      </c>
      <c r="J20" s="1089"/>
      <c r="K20" s="136">
        <f t="shared" si="0"/>
        <v>0</v>
      </c>
      <c r="L20" s="136">
        <f t="shared" si="0"/>
        <v>1</v>
      </c>
      <c r="M20" s="136">
        <f t="shared" si="0"/>
        <v>0</v>
      </c>
      <c r="N20" s="136">
        <f t="shared" si="0"/>
        <v>0</v>
      </c>
      <c r="O20" s="822"/>
      <c r="P20" s="194"/>
      <c r="Q20" s="8"/>
    </row>
    <row r="21" spans="1:18" s="121" customFormat="1" ht="15.75" x14ac:dyDescent="0.2">
      <c r="A21" s="217" t="s">
        <v>63</v>
      </c>
      <c r="B21" s="217" t="s">
        <v>44</v>
      </c>
      <c r="C21" s="217" t="s">
        <v>6</v>
      </c>
      <c r="D21" s="233" t="s">
        <v>578</v>
      </c>
      <c r="E21" s="986"/>
      <c r="F21" s="986"/>
      <c r="G21" s="986">
        <v>4</v>
      </c>
      <c r="H21" s="986"/>
      <c r="I21" s="1184" t="s">
        <v>119</v>
      </c>
      <c r="J21" s="1089"/>
      <c r="K21" s="136">
        <f t="shared" si="0"/>
        <v>0</v>
      </c>
      <c r="L21" s="136">
        <f t="shared" si="0"/>
        <v>0</v>
      </c>
      <c r="M21" s="136">
        <f t="shared" si="0"/>
        <v>4</v>
      </c>
      <c r="N21" s="136">
        <f t="shared" si="0"/>
        <v>0</v>
      </c>
      <c r="O21" s="822"/>
      <c r="P21" s="194"/>
      <c r="Q21" s="8"/>
    </row>
    <row r="22" spans="1:18" s="121" customFormat="1" ht="15.75" hidden="1" x14ac:dyDescent="0.2">
      <c r="A22" s="217" t="s">
        <v>63</v>
      </c>
      <c r="B22" s="217" t="s">
        <v>44</v>
      </c>
      <c r="C22" s="217" t="s">
        <v>6</v>
      </c>
      <c r="D22" s="233" t="s">
        <v>579</v>
      </c>
      <c r="E22" s="986"/>
      <c r="F22" s="986"/>
      <c r="G22" s="986"/>
      <c r="H22" s="986">
        <v>2</v>
      </c>
      <c r="I22" s="1186" t="s">
        <v>309</v>
      </c>
      <c r="J22" s="1089"/>
      <c r="K22" s="136">
        <f t="shared" si="0"/>
        <v>0</v>
      </c>
      <c r="L22" s="136">
        <f t="shared" si="0"/>
        <v>0</v>
      </c>
      <c r="M22" s="136">
        <f t="shared" si="0"/>
        <v>0</v>
      </c>
      <c r="N22" s="136">
        <f t="shared" si="0"/>
        <v>2</v>
      </c>
      <c r="O22" s="822"/>
      <c r="P22" s="194"/>
      <c r="Q22" s="8"/>
    </row>
    <row r="23" spans="1:18" s="121" customFormat="1" ht="15.75" hidden="1" x14ac:dyDescent="0.2">
      <c r="A23" s="217" t="s">
        <v>63</v>
      </c>
      <c r="B23" s="217" t="s">
        <v>46</v>
      </c>
      <c r="C23" s="217" t="s">
        <v>6</v>
      </c>
      <c r="D23" s="233" t="s">
        <v>576</v>
      </c>
      <c r="E23" s="986">
        <v>2</v>
      </c>
      <c r="F23" s="987"/>
      <c r="G23" s="986"/>
      <c r="H23" s="986"/>
      <c r="I23" s="1185" t="s">
        <v>104</v>
      </c>
      <c r="J23" s="1089"/>
      <c r="K23" s="136">
        <f t="shared" si="0"/>
        <v>2</v>
      </c>
      <c r="L23" s="136">
        <f t="shared" si="0"/>
        <v>0</v>
      </c>
      <c r="M23" s="136">
        <f t="shared" si="0"/>
        <v>0</v>
      </c>
      <c r="N23" s="136">
        <f t="shared" si="0"/>
        <v>0</v>
      </c>
      <c r="O23" s="822"/>
      <c r="P23" s="194"/>
      <c r="Q23" s="8"/>
    </row>
    <row r="24" spans="1:18" s="121" customFormat="1" ht="15.75" x14ac:dyDescent="0.2">
      <c r="A24" s="217" t="s">
        <v>63</v>
      </c>
      <c r="B24" s="217" t="s">
        <v>46</v>
      </c>
      <c r="C24" s="217" t="s">
        <v>6</v>
      </c>
      <c r="D24" s="233" t="s">
        <v>577</v>
      </c>
      <c r="E24" s="986"/>
      <c r="F24" s="986">
        <v>1</v>
      </c>
      <c r="G24" s="986"/>
      <c r="H24" s="986"/>
      <c r="I24" s="1184" t="s">
        <v>119</v>
      </c>
      <c r="J24" s="1089"/>
      <c r="K24" s="136">
        <f t="shared" si="0"/>
        <v>0</v>
      </c>
      <c r="L24" s="136">
        <f t="shared" si="0"/>
        <v>1</v>
      </c>
      <c r="M24" s="136">
        <f t="shared" si="0"/>
        <v>0</v>
      </c>
      <c r="N24" s="136">
        <f t="shared" si="0"/>
        <v>0</v>
      </c>
      <c r="O24" s="822"/>
      <c r="P24" s="194"/>
      <c r="Q24" s="8"/>
    </row>
    <row r="25" spans="1:18" s="121" customFormat="1" ht="15.75" hidden="1" x14ac:dyDescent="0.2">
      <c r="A25" s="217" t="s">
        <v>63</v>
      </c>
      <c r="B25" s="217" t="s">
        <v>46</v>
      </c>
      <c r="C25" s="217" t="s">
        <v>6</v>
      </c>
      <c r="D25" s="233" t="s">
        <v>578</v>
      </c>
      <c r="E25" s="986"/>
      <c r="F25" s="986"/>
      <c r="G25" s="986">
        <v>4</v>
      </c>
      <c r="H25" s="986"/>
      <c r="I25" s="1185" t="s">
        <v>104</v>
      </c>
      <c r="J25" s="1089"/>
      <c r="K25" s="136">
        <f t="shared" si="0"/>
        <v>0</v>
      </c>
      <c r="L25" s="136">
        <f t="shared" si="0"/>
        <v>0</v>
      </c>
      <c r="M25" s="136">
        <f t="shared" si="0"/>
        <v>4</v>
      </c>
      <c r="N25" s="136">
        <f t="shared" si="0"/>
        <v>0</v>
      </c>
      <c r="O25" s="822"/>
      <c r="P25" s="194"/>
      <c r="Q25" s="8"/>
    </row>
    <row r="26" spans="1:18" s="121" customFormat="1" ht="15.75" hidden="1" x14ac:dyDescent="0.2">
      <c r="A26" s="217" t="s">
        <v>63</v>
      </c>
      <c r="B26" s="217" t="s">
        <v>46</v>
      </c>
      <c r="C26" s="217" t="s">
        <v>6</v>
      </c>
      <c r="D26" s="233" t="s">
        <v>579</v>
      </c>
      <c r="E26" s="986"/>
      <c r="F26" s="986"/>
      <c r="G26" s="986"/>
      <c r="H26" s="986">
        <v>2</v>
      </c>
      <c r="I26" s="1186" t="s">
        <v>309</v>
      </c>
      <c r="J26" s="1089"/>
      <c r="K26" s="136">
        <f t="shared" si="0"/>
        <v>0</v>
      </c>
      <c r="L26" s="136">
        <f t="shared" si="0"/>
        <v>0</v>
      </c>
      <c r="M26" s="136">
        <f t="shared" si="0"/>
        <v>0</v>
      </c>
      <c r="N26" s="136">
        <f t="shared" si="0"/>
        <v>2</v>
      </c>
      <c r="O26" s="822"/>
      <c r="P26" s="194"/>
      <c r="Q26" s="8"/>
    </row>
    <row r="27" spans="1:18" s="121" customFormat="1" ht="15.75" hidden="1" x14ac:dyDescent="0.2">
      <c r="A27" s="217" t="s">
        <v>53</v>
      </c>
      <c r="B27" s="217"/>
      <c r="C27" s="217" t="s">
        <v>6</v>
      </c>
      <c r="D27" s="233" t="s">
        <v>580</v>
      </c>
      <c r="E27" s="986">
        <v>4</v>
      </c>
      <c r="F27" s="986"/>
      <c r="G27" s="986"/>
      <c r="H27" s="986"/>
      <c r="I27" s="1185" t="s">
        <v>104</v>
      </c>
      <c r="J27" s="8"/>
      <c r="K27" s="136">
        <f t="shared" ref="K27:N32" si="1">E27</f>
        <v>4</v>
      </c>
      <c r="L27" s="136">
        <f t="shared" si="1"/>
        <v>0</v>
      </c>
      <c r="M27" s="136">
        <f t="shared" si="1"/>
        <v>0</v>
      </c>
      <c r="N27" s="136">
        <f t="shared" si="1"/>
        <v>0</v>
      </c>
      <c r="O27" s="194"/>
      <c r="P27" s="194"/>
      <c r="Q27" s="8"/>
    </row>
    <row r="28" spans="1:18" s="121" customFormat="1" ht="15.75" hidden="1" x14ac:dyDescent="0.2">
      <c r="A28" s="217" t="s">
        <v>53</v>
      </c>
      <c r="B28" s="217"/>
      <c r="C28" s="217" t="s">
        <v>6</v>
      </c>
      <c r="D28" s="233" t="s">
        <v>581</v>
      </c>
      <c r="E28" s="986"/>
      <c r="F28" s="986">
        <v>2</v>
      </c>
      <c r="G28" s="986"/>
      <c r="H28" s="986"/>
      <c r="I28" s="1186" t="s">
        <v>309</v>
      </c>
      <c r="J28" s="3"/>
      <c r="K28" s="136">
        <f t="shared" si="1"/>
        <v>0</v>
      </c>
      <c r="L28" s="136">
        <f t="shared" si="1"/>
        <v>2</v>
      </c>
      <c r="M28" s="136">
        <f t="shared" si="1"/>
        <v>0</v>
      </c>
      <c r="N28" s="136">
        <f t="shared" si="1"/>
        <v>0</v>
      </c>
      <c r="O28" s="822"/>
      <c r="P28" s="194"/>
      <c r="Q28" s="8"/>
    </row>
    <row r="29" spans="1:18" s="121" customFormat="1" ht="15.75" hidden="1" x14ac:dyDescent="0.2">
      <c r="A29" s="217" t="s">
        <v>483</v>
      </c>
      <c r="B29" s="217"/>
      <c r="C29" s="217" t="s">
        <v>6</v>
      </c>
      <c r="D29" s="233" t="s">
        <v>582</v>
      </c>
      <c r="E29" s="986"/>
      <c r="F29" s="986"/>
      <c r="G29" s="986">
        <v>4</v>
      </c>
      <c r="H29" s="986"/>
      <c r="I29" s="1185" t="s">
        <v>104</v>
      </c>
      <c r="J29" s="8"/>
      <c r="K29" s="136">
        <f t="shared" si="1"/>
        <v>0</v>
      </c>
      <c r="L29" s="136">
        <f t="shared" si="1"/>
        <v>0</v>
      </c>
      <c r="M29" s="136">
        <f t="shared" si="1"/>
        <v>4</v>
      </c>
      <c r="N29" s="136">
        <f t="shared" si="1"/>
        <v>0</v>
      </c>
      <c r="O29" s="194"/>
      <c r="P29" s="194"/>
      <c r="Q29" s="8"/>
    </row>
    <row r="30" spans="1:18" s="121" customFormat="1" ht="15.75" hidden="1" x14ac:dyDescent="0.2">
      <c r="A30" s="217" t="s">
        <v>483</v>
      </c>
      <c r="B30" s="217"/>
      <c r="C30" s="217" t="s">
        <v>6</v>
      </c>
      <c r="D30" s="233" t="s">
        <v>583</v>
      </c>
      <c r="E30" s="986"/>
      <c r="F30" s="986"/>
      <c r="G30" s="986"/>
      <c r="H30" s="986">
        <v>2</v>
      </c>
      <c r="I30" s="1186" t="s">
        <v>309</v>
      </c>
      <c r="J30" s="964"/>
      <c r="K30" s="187">
        <f t="shared" si="1"/>
        <v>0</v>
      </c>
      <c r="L30" s="136">
        <f t="shared" si="1"/>
        <v>0</v>
      </c>
      <c r="M30" s="136">
        <f t="shared" si="1"/>
        <v>0</v>
      </c>
      <c r="N30" s="136">
        <f t="shared" si="1"/>
        <v>2</v>
      </c>
      <c r="O30" s="822"/>
      <c r="P30" s="194"/>
      <c r="Q30" s="8"/>
    </row>
    <row r="31" spans="1:18" s="121" customFormat="1" ht="15.75" hidden="1" x14ac:dyDescent="0.2">
      <c r="A31" s="217" t="s">
        <v>17</v>
      </c>
      <c r="B31" s="217"/>
      <c r="C31" s="217" t="s">
        <v>6</v>
      </c>
      <c r="D31" s="233" t="s">
        <v>584</v>
      </c>
      <c r="E31" s="986">
        <v>4</v>
      </c>
      <c r="F31" s="986"/>
      <c r="G31" s="987"/>
      <c r="H31" s="987"/>
      <c r="I31" s="1185" t="s">
        <v>104</v>
      </c>
      <c r="K31" s="136">
        <f t="shared" si="1"/>
        <v>4</v>
      </c>
      <c r="L31" s="136">
        <f t="shared" si="1"/>
        <v>0</v>
      </c>
      <c r="M31" s="136">
        <f t="shared" si="1"/>
        <v>0</v>
      </c>
      <c r="N31" s="136">
        <f t="shared" si="1"/>
        <v>0</v>
      </c>
      <c r="O31" s="822"/>
      <c r="P31" s="194"/>
      <c r="Q31" s="8"/>
    </row>
    <row r="32" spans="1:18" ht="15.75" hidden="1" x14ac:dyDescent="0.2">
      <c r="A32" s="217" t="s">
        <v>17</v>
      </c>
      <c r="B32" s="217"/>
      <c r="C32" s="217" t="s">
        <v>6</v>
      </c>
      <c r="D32" s="233" t="s">
        <v>585</v>
      </c>
      <c r="E32" s="986"/>
      <c r="F32" s="986">
        <v>2</v>
      </c>
      <c r="G32" s="987"/>
      <c r="H32" s="987"/>
      <c r="I32" s="1186" t="s">
        <v>309</v>
      </c>
      <c r="J32" s="210"/>
      <c r="K32" s="136">
        <f t="shared" si="1"/>
        <v>0</v>
      </c>
      <c r="L32" s="136">
        <f t="shared" si="1"/>
        <v>2</v>
      </c>
      <c r="M32" s="136">
        <f t="shared" si="1"/>
        <v>0</v>
      </c>
      <c r="N32" s="136">
        <f t="shared" si="1"/>
        <v>0</v>
      </c>
      <c r="O32" s="202"/>
      <c r="P32" s="193"/>
      <c r="Q32" s="205"/>
      <c r="R32" s="110"/>
    </row>
    <row r="33" spans="2:25" x14ac:dyDescent="0.2">
      <c r="B33" s="160"/>
      <c r="C33" s="160"/>
      <c r="I33" s="110"/>
      <c r="J33" s="210"/>
      <c r="K33" s="1090"/>
      <c r="L33" s="1090"/>
      <c r="M33" s="1090"/>
      <c r="N33" s="1090"/>
      <c r="O33" s="210"/>
      <c r="P33" s="205"/>
      <c r="Q33" s="205"/>
      <c r="R33" s="110"/>
    </row>
    <row r="34" spans="2:25" ht="18" x14ac:dyDescent="0.2">
      <c r="D34" s="398" t="s">
        <v>425</v>
      </c>
      <c r="E34" s="381">
        <f>+SUM(E11:E32)</f>
        <v>16</v>
      </c>
      <c r="F34" s="381">
        <f>+SUM(F11:F32)</f>
        <v>8</v>
      </c>
      <c r="G34" s="381">
        <f>+SUM(G11:G32)</f>
        <v>20</v>
      </c>
      <c r="H34" s="381">
        <f>+SUM(H11:H32)</f>
        <v>10</v>
      </c>
      <c r="I34" s="1091">
        <f>+H34+G34+F34+E34</f>
        <v>54</v>
      </c>
      <c r="J34" s="210"/>
      <c r="K34" s="1090"/>
      <c r="L34" s="1090"/>
      <c r="M34" s="1090"/>
      <c r="N34" s="1090"/>
      <c r="O34" s="210"/>
      <c r="P34" s="205"/>
      <c r="Q34" s="205"/>
      <c r="R34" s="110"/>
    </row>
    <row r="35" spans="2:25" ht="20.25" x14ac:dyDescent="0.2">
      <c r="I35" s="1092"/>
      <c r="J35" s="1093">
        <v>2026</v>
      </c>
      <c r="K35" s="220"/>
      <c r="L35" s="205"/>
      <c r="M35" s="205"/>
      <c r="N35" s="205"/>
      <c r="O35" s="1094">
        <v>2025</v>
      </c>
      <c r="P35"/>
      <c r="Q35"/>
    </row>
    <row r="36" spans="2:25" ht="14.25" x14ac:dyDescent="0.2">
      <c r="E36" s="94"/>
      <c r="G36" s="94"/>
      <c r="I36" s="1095" t="s">
        <v>141</v>
      </c>
      <c r="J36" s="1096" t="s">
        <v>113</v>
      </c>
      <c r="K36" s="1096" t="s">
        <v>45</v>
      </c>
      <c r="L36" s="1096" t="s">
        <v>114</v>
      </c>
      <c r="M36" s="1097" t="s">
        <v>45</v>
      </c>
      <c r="N36" s="182"/>
      <c r="O36" s="1098" t="s">
        <v>141</v>
      </c>
      <c r="P36" s="1098" t="s">
        <v>113</v>
      </c>
      <c r="Q36" s="1098" t="s">
        <v>45</v>
      </c>
      <c r="R36" s="1099" t="s">
        <v>114</v>
      </c>
      <c r="S36" s="1099" t="s">
        <v>45</v>
      </c>
      <c r="U36" s="305"/>
      <c r="V36" s="305"/>
      <c r="W36" s="305"/>
      <c r="X36" s="305"/>
      <c r="Y36" s="305"/>
    </row>
    <row r="37" spans="2:25" s="127" customFormat="1" ht="15" x14ac:dyDescent="0.2">
      <c r="I37" s="1100" t="s">
        <v>119</v>
      </c>
      <c r="J37" s="1096">
        <f ca="1">SUMIF($I$11:$N$32,$I37,K$11:K$32)</f>
        <v>4</v>
      </c>
      <c r="K37" s="1096">
        <f ca="1">SUMIF($I$11:$N$32,$I37,L$11:L$32)</f>
        <v>1</v>
      </c>
      <c r="L37" s="1096">
        <f ca="1">SUMIF($I$11:$N$32,$I37,M$11:M$32)</f>
        <v>8</v>
      </c>
      <c r="M37" s="1096">
        <f ca="1">SUMIF($I$11:$N$32,$I37,N$11:N$32)</f>
        <v>2</v>
      </c>
      <c r="N37" s="1101"/>
      <c r="O37" s="1102" t="s">
        <v>119</v>
      </c>
      <c r="P37" s="1103">
        <v>10</v>
      </c>
      <c r="Q37" s="1103">
        <v>6</v>
      </c>
      <c r="R37" s="1104">
        <v>4</v>
      </c>
      <c r="S37" s="1104">
        <v>3</v>
      </c>
      <c r="U37" s="1105"/>
      <c r="V37" s="1105"/>
      <c r="W37" s="1106"/>
      <c r="X37" s="1107"/>
      <c r="Y37" s="1108"/>
    </row>
    <row r="38" spans="2:25" s="127" customFormat="1" ht="15" x14ac:dyDescent="0.2">
      <c r="I38" s="1100" t="s">
        <v>104</v>
      </c>
      <c r="J38" s="1109">
        <f ca="1">SUMIF($I$11:$N$32,$I38,K$11:K$32)-2</f>
        <v>8</v>
      </c>
      <c r="K38" s="1096">
        <f t="shared" ref="K38:M39" ca="1" si="2">SUMIF($I$11:$N$32,$I38,L$11:L$32)</f>
        <v>3</v>
      </c>
      <c r="L38" s="1096">
        <f t="shared" ca="1" si="2"/>
        <v>8</v>
      </c>
      <c r="M38" s="1096">
        <f t="shared" ca="1" si="2"/>
        <v>0</v>
      </c>
      <c r="N38" s="1101"/>
      <c r="O38" s="1102" t="s">
        <v>104</v>
      </c>
      <c r="P38" s="1103">
        <v>14</v>
      </c>
      <c r="Q38" s="1103">
        <v>2</v>
      </c>
      <c r="R38" s="1104">
        <v>8</v>
      </c>
      <c r="S38" s="1104">
        <v>3</v>
      </c>
      <c r="U38" s="1105"/>
      <c r="V38" s="1105"/>
      <c r="W38" s="1106"/>
      <c r="X38" s="1107"/>
      <c r="Y38" s="1108"/>
    </row>
    <row r="39" spans="2:25" s="127" customFormat="1" ht="15" x14ac:dyDescent="0.2">
      <c r="I39" s="1110" t="s">
        <v>309</v>
      </c>
      <c r="J39" s="1096">
        <f ca="1">SUMIF($I$11:$N$32,$I39,K$11:K$32)</f>
        <v>2</v>
      </c>
      <c r="K39" s="1096">
        <f ca="1">SUMIF($I$11:$N$32,$I39,L$11:L$32)</f>
        <v>4</v>
      </c>
      <c r="L39" s="1096">
        <f t="shared" ca="1" si="2"/>
        <v>4</v>
      </c>
      <c r="M39" s="1096">
        <f ca="1">SUMIF($I$11:$N$32,$I39,N$11:N$32)</f>
        <v>8</v>
      </c>
      <c r="N39" s="1101"/>
      <c r="O39" s="1102" t="s">
        <v>309</v>
      </c>
      <c r="P39" s="1103">
        <v>4</v>
      </c>
      <c r="Q39" s="1103">
        <v>4</v>
      </c>
      <c r="R39" s="1104">
        <v>4</v>
      </c>
      <c r="S39" s="1104">
        <v>2</v>
      </c>
      <c r="U39" s="1105"/>
      <c r="V39" s="1105"/>
      <c r="W39" s="1106"/>
      <c r="X39" s="1107"/>
      <c r="Y39" s="1108"/>
    </row>
    <row r="40" spans="2:25" ht="15" x14ac:dyDescent="0.2">
      <c r="I40" s="1111"/>
      <c r="J40" s="781"/>
      <c r="K40" s="781"/>
      <c r="L40" s="781"/>
      <c r="M40" s="781"/>
      <c r="N40" s="1112"/>
    </row>
    <row r="41" spans="2:25" ht="15.75" x14ac:dyDescent="0.25">
      <c r="J41" s="1113">
        <f ca="1">SUM(J37:J40)</f>
        <v>14</v>
      </c>
      <c r="K41" s="1113">
        <f t="shared" ref="K41:M41" ca="1" si="3">SUM(K37:K40)</f>
        <v>8</v>
      </c>
      <c r="L41" s="1113">
        <f t="shared" ca="1" si="3"/>
        <v>20</v>
      </c>
      <c r="M41" s="1113">
        <f t="shared" ca="1" si="3"/>
        <v>10</v>
      </c>
      <c r="P41" s="1113">
        <f>SUM(P37:P40)</f>
        <v>28</v>
      </c>
      <c r="Q41" s="1113">
        <f t="shared" ref="Q41:S41" si="4">SUM(Q37:Q40)</f>
        <v>12</v>
      </c>
      <c r="R41" s="1113">
        <f t="shared" si="4"/>
        <v>16</v>
      </c>
      <c r="S41" s="1113">
        <f t="shared" si="4"/>
        <v>8</v>
      </c>
    </row>
    <row r="42" spans="2:25" x14ac:dyDescent="0.2">
      <c r="I42" s="110" t="s">
        <v>586</v>
      </c>
    </row>
    <row r="43" spans="2:25" ht="15.75" x14ac:dyDescent="0.2">
      <c r="J43" s="135">
        <f ca="1">SUM(J37:M39)</f>
        <v>52</v>
      </c>
      <c r="P43" s="1114">
        <f>SUM(P37:S39)</f>
        <v>64</v>
      </c>
    </row>
    <row r="45" spans="2:25" x14ac:dyDescent="0.2">
      <c r="I45" s="130"/>
    </row>
  </sheetData>
  <sheetProtection formatCells="0" autoFilter="0"/>
  <autoFilter ref="A9:I32">
    <filterColumn colId="4" showButton="0"/>
    <filterColumn colId="6" showButton="0"/>
    <filterColumn colId="8">
      <filters>
        <filter val="GALLARDO FELIPE"/>
      </filters>
    </filterColumn>
  </autoFilter>
  <mergeCells count="11">
    <mergeCell ref="I9:I10"/>
    <mergeCell ref="A5:I5"/>
    <mergeCell ref="A6:I6"/>
    <mergeCell ref="D7:H7"/>
    <mergeCell ref="D8:H8"/>
    <mergeCell ref="A9:A10"/>
    <mergeCell ref="B9:B10"/>
    <mergeCell ref="C9:C10"/>
    <mergeCell ref="D9:D10"/>
    <mergeCell ref="E9:F9"/>
    <mergeCell ref="G9:H9"/>
  </mergeCells>
  <phoneticPr fontId="3" type="noConversion"/>
  <dataValidations count="2">
    <dataValidation type="list" allowBlank="1" showErrorMessage="1" sqref="I12 I16">
      <formula1>$I$13:$I$33</formula1>
    </dataValidation>
    <dataValidation type="list" allowBlank="1" showInputMessage="1" showErrorMessage="1" sqref="I37:I40">
      <formula1>$I$13:$I$33</formula1>
    </dataValidation>
  </dataValidations>
  <pageMargins left="0.74803149606299213" right="0.74803149606299213" top="0.59055118110236227" bottom="0.59055118110236227" header="0" footer="0"/>
  <pageSetup scale="20" orientation="landscape" r:id="rId1"/>
  <headerFooter alignWithMargins="0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K1:O1"/>
  <sheetViews>
    <sheetView workbookViewId="0">
      <selection activeCell="D17" sqref="D17"/>
    </sheetView>
  </sheetViews>
  <sheetFormatPr baseColWidth="10" defaultRowHeight="12.75" x14ac:dyDescent="0.2"/>
  <cols>
    <col min="2" max="2" width="6.42578125" customWidth="1"/>
    <col min="3" max="3" width="34" customWidth="1"/>
    <col min="4" max="4" width="38.7109375" customWidth="1"/>
    <col min="5" max="8" width="7.140625" customWidth="1"/>
    <col min="9" max="9" width="36.7109375" customWidth="1"/>
    <col min="10" max="10" width="5.140625" customWidth="1"/>
    <col min="11" max="11" width="11.140625" style="6" customWidth="1"/>
    <col min="12" max="12" width="5.42578125" style="205" customWidth="1"/>
    <col min="13" max="15" width="11.42578125" style="205"/>
  </cols>
  <sheetData/>
  <phoneticPr fontId="10" type="noConversion"/>
  <pageMargins left="0.75" right="0.75" top="1" bottom="1" header="0" footer="0"/>
  <pageSetup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</sheetPr>
  <dimension ref="D1:H1"/>
  <sheetViews>
    <sheetView workbookViewId="0">
      <selection activeCell="A7" sqref="A1:XFD1048576"/>
    </sheetView>
  </sheetViews>
  <sheetFormatPr baseColWidth="10" defaultRowHeight="12.75" x14ac:dyDescent="0.2"/>
  <cols>
    <col min="4" max="8" width="11.42578125" style="6"/>
  </cols>
  <sheetData/>
  <pageMargins left="0.7" right="0.7" top="0.75" bottom="0.75" header="0.3" footer="0.3"/>
  <pageSetup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30</v>
      </c>
    </row>
    <row r="2" spans="1:25" x14ac:dyDescent="0.2">
      <c r="A2" s="3" t="s">
        <v>31</v>
      </c>
    </row>
    <row r="3" spans="1:25" x14ac:dyDescent="0.2">
      <c r="A3" s="3" t="s">
        <v>32</v>
      </c>
    </row>
    <row r="4" spans="1:25" ht="13.5" thickBot="1" x14ac:dyDescent="0.25"/>
    <row r="5" spans="1:25" ht="18.75" customHeight="1" x14ac:dyDescent="0.2">
      <c r="A5" s="1365" t="s">
        <v>33</v>
      </c>
      <c r="B5" s="1366"/>
      <c r="C5" s="1366"/>
      <c r="D5" s="1366"/>
      <c r="E5" s="1366"/>
      <c r="F5" s="1366"/>
      <c r="G5" s="1366"/>
      <c r="H5" s="1366"/>
      <c r="I5" s="1367"/>
    </row>
    <row r="6" spans="1:25" ht="18.75" customHeight="1" thickBot="1" x14ac:dyDescent="0.25">
      <c r="A6" s="1368" t="s">
        <v>107</v>
      </c>
      <c r="B6" s="1369"/>
      <c r="C6" s="1369"/>
      <c r="D6" s="1369"/>
      <c r="E6" s="1369"/>
      <c r="F6" s="1369"/>
      <c r="G6" s="1369"/>
      <c r="H6" s="1369"/>
      <c r="I6" s="1370"/>
    </row>
    <row r="7" spans="1:25" ht="33" customHeight="1" thickBot="1" x14ac:dyDescent="0.25">
      <c r="A7" s="20" t="s">
        <v>34</v>
      </c>
      <c r="B7" s="21"/>
      <c r="C7" s="28"/>
      <c r="D7" s="1371" t="s">
        <v>121</v>
      </c>
      <c r="E7" s="1371"/>
      <c r="F7" s="1371"/>
      <c r="G7" s="1371"/>
      <c r="H7" s="1371"/>
      <c r="I7" s="22"/>
    </row>
    <row r="8" spans="1:25" s="1" customFormat="1" ht="20.25" customHeight="1" thickBot="1" x14ac:dyDescent="0.25">
      <c r="A8" s="23"/>
      <c r="B8" s="24"/>
      <c r="C8" s="24"/>
      <c r="D8" s="1369" t="s">
        <v>35</v>
      </c>
      <c r="E8" s="1369"/>
      <c r="F8" s="1369"/>
      <c r="G8" s="1369"/>
      <c r="H8" s="1369"/>
      <c r="I8" s="25"/>
    </row>
    <row r="9" spans="1:25" s="1" customFormat="1" ht="20.25" customHeight="1" x14ac:dyDescent="0.2">
      <c r="A9" s="1372" t="s">
        <v>3</v>
      </c>
      <c r="B9" s="1360"/>
      <c r="C9" s="1360" t="s">
        <v>0</v>
      </c>
      <c r="D9" s="1360" t="s">
        <v>36</v>
      </c>
      <c r="E9" s="1362" t="s">
        <v>37</v>
      </c>
      <c r="F9" s="1362"/>
      <c r="G9" s="1362" t="s">
        <v>38</v>
      </c>
      <c r="H9" s="1362"/>
      <c r="I9" s="1363" t="s">
        <v>39</v>
      </c>
    </row>
    <row r="10" spans="1:25" s="1" customFormat="1" ht="19.5" customHeight="1" x14ac:dyDescent="0.2">
      <c r="A10" s="1373"/>
      <c r="B10" s="1361"/>
      <c r="C10" s="1361"/>
      <c r="D10" s="1361"/>
      <c r="E10" s="26" t="s">
        <v>40</v>
      </c>
      <c r="F10" s="26" t="s">
        <v>45</v>
      </c>
      <c r="G10" s="27" t="s">
        <v>41</v>
      </c>
      <c r="H10" s="27" t="s">
        <v>45</v>
      </c>
      <c r="I10" s="1364"/>
    </row>
    <row r="11" spans="1:25" s="8" customFormat="1" ht="13.5" customHeight="1" x14ac:dyDescent="0.2">
      <c r="A11" s="13" t="s">
        <v>4</v>
      </c>
      <c r="B11" s="44" t="s">
        <v>42</v>
      </c>
      <c r="C11" s="13" t="s">
        <v>121</v>
      </c>
      <c r="D11" s="19" t="s">
        <v>125</v>
      </c>
      <c r="E11" s="35"/>
      <c r="F11" s="39"/>
      <c r="G11" s="13"/>
      <c r="H11" s="13"/>
      <c r="I11" s="38"/>
    </row>
    <row r="12" spans="1:25" s="36" customFormat="1" ht="13.5" customHeight="1" x14ac:dyDescent="0.2">
      <c r="A12" s="13" t="s">
        <v>4</v>
      </c>
      <c r="B12" s="44" t="s">
        <v>42</v>
      </c>
      <c r="C12" s="13" t="s">
        <v>121</v>
      </c>
      <c r="D12" s="43" t="s">
        <v>126</v>
      </c>
      <c r="E12" s="40"/>
      <c r="F12" s="35"/>
      <c r="G12" s="41"/>
      <c r="H12" s="41"/>
      <c r="I12" s="3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6" customFormat="1" ht="13.5" customHeight="1" x14ac:dyDescent="0.2">
      <c r="A13" s="13" t="s">
        <v>4</v>
      </c>
      <c r="B13" s="44" t="s">
        <v>42</v>
      </c>
      <c r="C13" s="13" t="s">
        <v>121</v>
      </c>
      <c r="D13" s="19" t="s">
        <v>123</v>
      </c>
      <c r="E13" s="40"/>
      <c r="F13" s="35"/>
      <c r="G13" s="41"/>
      <c r="H13" s="41"/>
      <c r="I13" s="3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6" customFormat="1" ht="13.5" customHeight="1" x14ac:dyDescent="0.2">
      <c r="A14" s="13" t="s">
        <v>4</v>
      </c>
      <c r="B14" s="44" t="s">
        <v>42</v>
      </c>
      <c r="C14" s="13" t="s">
        <v>121</v>
      </c>
      <c r="D14" s="19" t="s">
        <v>124</v>
      </c>
      <c r="E14" s="40"/>
      <c r="F14" s="35"/>
      <c r="G14" s="41"/>
      <c r="H14" s="41"/>
      <c r="I14" s="3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3" t="s">
        <v>4</v>
      </c>
      <c r="B15" s="45" t="s">
        <v>43</v>
      </c>
      <c r="C15" s="13" t="s">
        <v>121</v>
      </c>
      <c r="D15" s="19" t="s">
        <v>125</v>
      </c>
      <c r="E15" s="35"/>
      <c r="F15" s="35"/>
      <c r="G15" s="13"/>
      <c r="H15" s="13"/>
      <c r="I15" s="42"/>
    </row>
    <row r="16" spans="1:25" s="8" customFormat="1" ht="13.5" customHeight="1" x14ac:dyDescent="0.2">
      <c r="A16" s="13" t="s">
        <v>4</v>
      </c>
      <c r="B16" s="45" t="s">
        <v>43</v>
      </c>
      <c r="C16" s="13" t="s">
        <v>121</v>
      </c>
      <c r="D16" s="43" t="s">
        <v>126</v>
      </c>
      <c r="E16" s="40"/>
      <c r="F16" s="35"/>
      <c r="G16" s="41"/>
      <c r="H16" s="41"/>
      <c r="I16" s="38"/>
    </row>
    <row r="17" spans="1:9" s="8" customFormat="1" ht="13.5" customHeight="1" x14ac:dyDescent="0.2">
      <c r="A17" s="13" t="s">
        <v>4</v>
      </c>
      <c r="B17" s="45" t="s">
        <v>43</v>
      </c>
      <c r="C17" s="13" t="s">
        <v>121</v>
      </c>
      <c r="D17" s="19" t="s">
        <v>123</v>
      </c>
      <c r="E17" s="40"/>
      <c r="F17" s="35"/>
      <c r="G17" s="41"/>
      <c r="H17" s="41"/>
      <c r="I17" s="38"/>
    </row>
    <row r="18" spans="1:9" s="8" customFormat="1" ht="13.5" customHeight="1" x14ac:dyDescent="0.2">
      <c r="A18" s="13" t="s">
        <v>4</v>
      </c>
      <c r="B18" s="45" t="s">
        <v>43</v>
      </c>
      <c r="C18" s="13" t="s">
        <v>121</v>
      </c>
      <c r="D18" s="19" t="s">
        <v>124</v>
      </c>
      <c r="E18" s="40"/>
      <c r="F18" s="35"/>
      <c r="G18" s="41"/>
      <c r="H18" s="41"/>
      <c r="I18" s="38"/>
    </row>
    <row r="19" spans="1:9" s="8" customFormat="1" ht="13.5" customHeight="1" x14ac:dyDescent="0.2">
      <c r="A19" s="13" t="s">
        <v>4</v>
      </c>
      <c r="B19" s="44" t="s">
        <v>44</v>
      </c>
      <c r="C19" s="13" t="s">
        <v>121</v>
      </c>
      <c r="D19" s="19" t="s">
        <v>125</v>
      </c>
      <c r="E19" s="35"/>
      <c r="F19" s="35"/>
      <c r="G19" s="13"/>
      <c r="H19" s="13"/>
      <c r="I19" s="38"/>
    </row>
    <row r="20" spans="1:9" s="8" customFormat="1" ht="13.5" customHeight="1" x14ac:dyDescent="0.2">
      <c r="A20" s="13" t="s">
        <v>4</v>
      </c>
      <c r="B20" s="44" t="s">
        <v>44</v>
      </c>
      <c r="C20" s="13" t="s">
        <v>121</v>
      </c>
      <c r="D20" s="43" t="s">
        <v>126</v>
      </c>
      <c r="E20" s="40"/>
      <c r="F20" s="35"/>
      <c r="G20" s="41"/>
      <c r="H20" s="41"/>
      <c r="I20" s="38"/>
    </row>
    <row r="21" spans="1:9" s="8" customFormat="1" ht="13.5" customHeight="1" x14ac:dyDescent="0.2">
      <c r="A21" s="13" t="s">
        <v>4</v>
      </c>
      <c r="B21" s="44" t="s">
        <v>44</v>
      </c>
      <c r="C21" s="13" t="s">
        <v>121</v>
      </c>
      <c r="D21" s="19" t="s">
        <v>123</v>
      </c>
      <c r="E21" s="40"/>
      <c r="F21" s="35"/>
      <c r="G21" s="41"/>
      <c r="H21" s="41"/>
      <c r="I21" s="38"/>
    </row>
    <row r="22" spans="1:9" s="8" customFormat="1" ht="13.5" customHeight="1" x14ac:dyDescent="0.2">
      <c r="A22" s="13" t="s">
        <v>4</v>
      </c>
      <c r="B22" s="44" t="s">
        <v>44</v>
      </c>
      <c r="C22" s="13" t="s">
        <v>121</v>
      </c>
      <c r="D22" s="19" t="s">
        <v>124</v>
      </c>
      <c r="E22" s="40"/>
      <c r="F22" s="35"/>
      <c r="G22" s="41"/>
      <c r="H22" s="41"/>
      <c r="I22" s="38"/>
    </row>
    <row r="23" spans="1:9" ht="13.5" customHeight="1" x14ac:dyDescent="0.2">
      <c r="A23" s="13" t="s">
        <v>4</v>
      </c>
      <c r="B23" s="45" t="s">
        <v>46</v>
      </c>
      <c r="C23" s="13" t="s">
        <v>121</v>
      </c>
      <c r="D23" s="19" t="s">
        <v>125</v>
      </c>
      <c r="E23" s="13"/>
      <c r="F23" s="13"/>
      <c r="G23" s="13"/>
      <c r="H23" s="13"/>
      <c r="I23" s="38"/>
    </row>
    <row r="24" spans="1:9" ht="13.5" customHeight="1" x14ac:dyDescent="0.2">
      <c r="A24" s="13" t="s">
        <v>4</v>
      </c>
      <c r="B24" s="45" t="s">
        <v>46</v>
      </c>
      <c r="C24" s="13" t="s">
        <v>121</v>
      </c>
      <c r="D24" s="43" t="s">
        <v>126</v>
      </c>
      <c r="E24" s="40"/>
      <c r="F24" s="35"/>
      <c r="G24" s="41"/>
      <c r="H24" s="41"/>
      <c r="I24" s="38"/>
    </row>
    <row r="25" spans="1:9" ht="13.5" customHeight="1" x14ac:dyDescent="0.2">
      <c r="A25" s="13" t="s">
        <v>4</v>
      </c>
      <c r="B25" s="45" t="s">
        <v>46</v>
      </c>
      <c r="C25" s="13" t="s">
        <v>121</v>
      </c>
      <c r="D25" s="19" t="s">
        <v>123</v>
      </c>
      <c r="E25" s="40"/>
      <c r="F25" s="35"/>
      <c r="G25" s="41"/>
      <c r="H25" s="41"/>
      <c r="I25" s="38"/>
    </row>
    <row r="26" spans="1:9" ht="13.5" customHeight="1" x14ac:dyDescent="0.2">
      <c r="A26" s="13" t="s">
        <v>4</v>
      </c>
      <c r="B26" s="45" t="s">
        <v>46</v>
      </c>
      <c r="C26" s="13" t="s">
        <v>121</v>
      </c>
      <c r="D26" s="19" t="s">
        <v>124</v>
      </c>
      <c r="E26" s="41"/>
      <c r="F26" s="13"/>
      <c r="G26" s="41"/>
      <c r="H26" s="41"/>
      <c r="I26" s="38"/>
    </row>
    <row r="27" spans="1:9" ht="13.5" customHeight="1" x14ac:dyDescent="0.2">
      <c r="A27" s="13" t="s">
        <v>4</v>
      </c>
      <c r="B27" s="44" t="s">
        <v>47</v>
      </c>
      <c r="C27" s="13" t="s">
        <v>121</v>
      </c>
      <c r="D27" s="19" t="s">
        <v>125</v>
      </c>
      <c r="E27" s="13"/>
      <c r="F27" s="13"/>
      <c r="G27" s="13"/>
      <c r="H27" s="13"/>
      <c r="I27" s="38"/>
    </row>
    <row r="28" spans="1:9" ht="13.5" customHeight="1" x14ac:dyDescent="0.2">
      <c r="A28" s="13" t="s">
        <v>4</v>
      </c>
      <c r="B28" s="44" t="s">
        <v>47</v>
      </c>
      <c r="C28" s="13" t="s">
        <v>121</v>
      </c>
      <c r="D28" s="43" t="s">
        <v>126</v>
      </c>
      <c r="E28" s="41"/>
      <c r="F28" s="13"/>
      <c r="G28" s="41"/>
      <c r="H28" s="41"/>
      <c r="I28" s="38"/>
    </row>
    <row r="29" spans="1:9" ht="13.5" customHeight="1" x14ac:dyDescent="0.2">
      <c r="A29" s="13" t="s">
        <v>4</v>
      </c>
      <c r="B29" s="44" t="s">
        <v>47</v>
      </c>
      <c r="C29" s="13" t="s">
        <v>121</v>
      </c>
      <c r="D29" s="19" t="s">
        <v>123</v>
      </c>
      <c r="E29" s="41"/>
      <c r="F29" s="13"/>
      <c r="G29" s="41"/>
      <c r="H29" s="41"/>
      <c r="I29" s="38"/>
    </row>
    <row r="30" spans="1:9" ht="13.5" customHeight="1" x14ac:dyDescent="0.2">
      <c r="A30" s="13" t="s">
        <v>4</v>
      </c>
      <c r="B30" s="44" t="s">
        <v>47</v>
      </c>
      <c r="C30" s="13" t="s">
        <v>121</v>
      </c>
      <c r="D30" s="19" t="s">
        <v>124</v>
      </c>
      <c r="E30" s="41"/>
      <c r="F30" s="13"/>
      <c r="G30" s="41"/>
      <c r="H30" s="41"/>
      <c r="I30" s="38"/>
    </row>
    <row r="31" spans="1:9" ht="13.5" customHeight="1" x14ac:dyDescent="0.2">
      <c r="A31" s="13" t="s">
        <v>4</v>
      </c>
      <c r="B31" s="13" t="s">
        <v>42</v>
      </c>
      <c r="C31" s="13" t="s">
        <v>121</v>
      </c>
      <c r="D31" s="19" t="s">
        <v>125</v>
      </c>
      <c r="E31" s="41"/>
      <c r="F31" s="13"/>
      <c r="G31" s="41"/>
      <c r="H31" s="41"/>
      <c r="I31" s="38"/>
    </row>
    <row r="32" spans="1:9" ht="13.5" customHeight="1" x14ac:dyDescent="0.2">
      <c r="A32" s="13" t="s">
        <v>4</v>
      </c>
      <c r="B32" s="13" t="s">
        <v>42</v>
      </c>
      <c r="C32" s="13" t="s">
        <v>121</v>
      </c>
      <c r="D32" s="43" t="s">
        <v>124</v>
      </c>
      <c r="E32" s="41"/>
      <c r="F32" s="13"/>
      <c r="G32" s="41"/>
      <c r="H32" s="41"/>
      <c r="I32" s="38"/>
    </row>
    <row r="33" spans="1:9" ht="13.5" customHeight="1" x14ac:dyDescent="0.2">
      <c r="A33" s="13" t="s">
        <v>4</v>
      </c>
      <c r="B33" s="13" t="s">
        <v>42</v>
      </c>
      <c r="C33" s="13" t="s">
        <v>121</v>
      </c>
      <c r="D33" s="19" t="s">
        <v>123</v>
      </c>
      <c r="E33" s="41"/>
      <c r="F33" s="13"/>
      <c r="G33" s="41"/>
      <c r="H33" s="41"/>
      <c r="I33" s="38"/>
    </row>
    <row r="34" spans="1:9" ht="13.5" customHeight="1" x14ac:dyDescent="0.2">
      <c r="A34" s="13" t="s">
        <v>4</v>
      </c>
      <c r="B34" s="13" t="s">
        <v>42</v>
      </c>
      <c r="C34" s="13" t="s">
        <v>121</v>
      </c>
      <c r="D34" s="19" t="s">
        <v>124</v>
      </c>
      <c r="E34" s="41"/>
      <c r="F34" s="13"/>
      <c r="G34" s="41"/>
      <c r="H34" s="41"/>
      <c r="I34" s="38"/>
    </row>
    <row r="35" spans="1:9" ht="13.5" customHeight="1" x14ac:dyDescent="0.2">
      <c r="A35" s="13" t="s">
        <v>4</v>
      </c>
      <c r="B35" s="13" t="s">
        <v>43</v>
      </c>
      <c r="C35" s="13" t="s">
        <v>121</v>
      </c>
      <c r="D35" s="19" t="s">
        <v>125</v>
      </c>
      <c r="E35" s="41"/>
      <c r="F35" s="13"/>
      <c r="G35" s="41"/>
      <c r="H35" s="41"/>
      <c r="I35" s="38"/>
    </row>
    <row r="36" spans="1:9" ht="13.5" customHeight="1" x14ac:dyDescent="0.2">
      <c r="A36" s="13" t="s">
        <v>4</v>
      </c>
      <c r="B36" s="13" t="s">
        <v>43</v>
      </c>
      <c r="C36" s="13" t="s">
        <v>121</v>
      </c>
      <c r="D36" s="43" t="s">
        <v>124</v>
      </c>
      <c r="E36" s="41"/>
      <c r="F36" s="13"/>
      <c r="G36" s="41"/>
      <c r="H36" s="41"/>
      <c r="I36" s="38"/>
    </row>
    <row r="37" spans="1:9" ht="13.5" customHeight="1" x14ac:dyDescent="0.2">
      <c r="A37" s="13" t="s">
        <v>4</v>
      </c>
      <c r="B37" s="13" t="s">
        <v>43</v>
      </c>
      <c r="C37" s="13" t="s">
        <v>121</v>
      </c>
      <c r="D37" s="19" t="s">
        <v>123</v>
      </c>
      <c r="E37" s="41"/>
      <c r="F37" s="13"/>
      <c r="G37" s="41"/>
      <c r="H37" s="41"/>
      <c r="I37" s="38"/>
    </row>
    <row r="38" spans="1:9" ht="13.5" customHeight="1" x14ac:dyDescent="0.2">
      <c r="A38" s="13" t="s">
        <v>4</v>
      </c>
      <c r="B38" s="13" t="s">
        <v>43</v>
      </c>
      <c r="C38" s="13" t="s">
        <v>121</v>
      </c>
      <c r="D38" s="19" t="s">
        <v>124</v>
      </c>
      <c r="E38" s="41"/>
      <c r="F38" s="13"/>
      <c r="G38" s="41"/>
      <c r="H38" s="41"/>
      <c r="I38" s="38"/>
    </row>
    <row r="39" spans="1:9" ht="13.5" customHeight="1" x14ac:dyDescent="0.2">
      <c r="A39" s="13" t="s">
        <v>4</v>
      </c>
      <c r="B39" s="13" t="s">
        <v>44</v>
      </c>
      <c r="C39" s="13" t="s">
        <v>121</v>
      </c>
      <c r="D39" s="19" t="s">
        <v>125</v>
      </c>
      <c r="E39" s="41"/>
      <c r="F39" s="13"/>
      <c r="G39" s="41"/>
      <c r="H39" s="41"/>
      <c r="I39" s="38"/>
    </row>
    <row r="40" spans="1:9" ht="13.5" customHeight="1" x14ac:dyDescent="0.2">
      <c r="A40" s="13" t="s">
        <v>4</v>
      </c>
      <c r="B40" s="13" t="s">
        <v>44</v>
      </c>
      <c r="C40" s="13" t="s">
        <v>121</v>
      </c>
      <c r="D40" s="43" t="s">
        <v>124</v>
      </c>
      <c r="E40" s="41"/>
      <c r="F40" s="13"/>
      <c r="G40" s="41"/>
      <c r="H40" s="41"/>
      <c r="I40" s="38"/>
    </row>
    <row r="41" spans="1:9" ht="13.5" customHeight="1" x14ac:dyDescent="0.2">
      <c r="A41" s="13" t="s">
        <v>4</v>
      </c>
      <c r="B41" s="13" t="s">
        <v>44</v>
      </c>
      <c r="C41" s="13" t="s">
        <v>121</v>
      </c>
      <c r="D41" s="19" t="s">
        <v>123</v>
      </c>
      <c r="E41" s="41"/>
      <c r="F41" s="13"/>
      <c r="G41" s="41"/>
      <c r="H41" s="41"/>
      <c r="I41" s="38"/>
    </row>
    <row r="42" spans="1:9" ht="13.5" customHeight="1" x14ac:dyDescent="0.2">
      <c r="A42" s="13" t="s">
        <v>4</v>
      </c>
      <c r="B42" s="13" t="s">
        <v>44</v>
      </c>
      <c r="C42" s="13" t="s">
        <v>121</v>
      </c>
      <c r="D42" s="19" t="s">
        <v>124</v>
      </c>
      <c r="E42" s="41"/>
      <c r="F42" s="13"/>
      <c r="G42" s="41"/>
      <c r="H42" s="41"/>
      <c r="I42" s="38"/>
    </row>
    <row r="43" spans="1:9" ht="13.5" customHeight="1" x14ac:dyDescent="0.2">
      <c r="A43" s="13" t="s">
        <v>4</v>
      </c>
      <c r="B43" s="13" t="s">
        <v>46</v>
      </c>
      <c r="C43" s="13" t="s">
        <v>121</v>
      </c>
      <c r="D43" s="19" t="s">
        <v>125</v>
      </c>
      <c r="E43" s="41"/>
      <c r="F43" s="13"/>
      <c r="G43" s="41"/>
      <c r="H43" s="41"/>
      <c r="I43" s="38"/>
    </row>
    <row r="44" spans="1:9" ht="13.5" customHeight="1" x14ac:dyDescent="0.2">
      <c r="A44" s="13" t="s">
        <v>4</v>
      </c>
      <c r="B44" s="13" t="s">
        <v>46</v>
      </c>
      <c r="C44" s="13" t="s">
        <v>121</v>
      </c>
      <c r="D44" s="43" t="s">
        <v>124</v>
      </c>
      <c r="E44" s="41"/>
      <c r="F44" s="13"/>
      <c r="G44" s="41"/>
      <c r="H44" s="41"/>
      <c r="I44" s="38"/>
    </row>
    <row r="45" spans="1:9" ht="13.5" customHeight="1" x14ac:dyDescent="0.2">
      <c r="A45" s="13" t="s">
        <v>4</v>
      </c>
      <c r="B45" s="13" t="s">
        <v>46</v>
      </c>
      <c r="C45" s="13" t="s">
        <v>121</v>
      </c>
      <c r="D45" s="19" t="s">
        <v>123</v>
      </c>
      <c r="E45" s="41"/>
      <c r="F45" s="13"/>
      <c r="G45" s="41"/>
      <c r="H45" s="41"/>
      <c r="I45" s="38"/>
    </row>
    <row r="46" spans="1:9" ht="13.5" customHeight="1" x14ac:dyDescent="0.2">
      <c r="A46" s="13" t="s">
        <v>4</v>
      </c>
      <c r="B46" s="13" t="s">
        <v>46</v>
      </c>
      <c r="C46" s="13" t="s">
        <v>121</v>
      </c>
      <c r="D46" s="19" t="s">
        <v>124</v>
      </c>
      <c r="E46" s="41"/>
      <c r="F46" s="13"/>
      <c r="G46" s="41"/>
      <c r="H46" s="41"/>
      <c r="I46" s="38"/>
    </row>
    <row r="47" spans="1:9" ht="13.5" customHeight="1" x14ac:dyDescent="0.2">
      <c r="A47" s="13" t="s">
        <v>4</v>
      </c>
      <c r="B47" s="13" t="s">
        <v>47</v>
      </c>
      <c r="C47" s="13" t="s">
        <v>121</v>
      </c>
      <c r="D47" s="19" t="s">
        <v>125</v>
      </c>
      <c r="E47" s="41"/>
      <c r="F47" s="13"/>
      <c r="G47" s="41"/>
      <c r="H47" s="41"/>
      <c r="I47" s="38"/>
    </row>
    <row r="48" spans="1:9" ht="13.5" customHeight="1" x14ac:dyDescent="0.2">
      <c r="A48" s="13" t="s">
        <v>4</v>
      </c>
      <c r="B48" s="13" t="s">
        <v>47</v>
      </c>
      <c r="C48" s="13" t="s">
        <v>121</v>
      </c>
      <c r="D48" s="43" t="s">
        <v>124</v>
      </c>
      <c r="E48" s="41"/>
      <c r="F48" s="13"/>
      <c r="G48" s="41"/>
      <c r="H48" s="41"/>
      <c r="I48" s="38"/>
    </row>
    <row r="49" spans="1:15" ht="13.5" customHeight="1" x14ac:dyDescent="0.2">
      <c r="A49" s="13" t="s">
        <v>4</v>
      </c>
      <c r="B49" s="13" t="s">
        <v>47</v>
      </c>
      <c r="C49" s="13" t="s">
        <v>121</v>
      </c>
      <c r="D49" s="19" t="s">
        <v>123</v>
      </c>
      <c r="E49" s="41"/>
      <c r="F49" s="13"/>
      <c r="G49" s="41"/>
      <c r="H49" s="41"/>
      <c r="I49" s="38"/>
    </row>
    <row r="50" spans="1:15" ht="13.5" customHeight="1" x14ac:dyDescent="0.2">
      <c r="A50" s="13" t="s">
        <v>4</v>
      </c>
      <c r="B50" s="13" t="s">
        <v>47</v>
      </c>
      <c r="C50" s="13" t="s">
        <v>121</v>
      </c>
      <c r="D50" s="19" t="s">
        <v>124</v>
      </c>
      <c r="E50" s="41"/>
      <c r="F50" s="13"/>
      <c r="G50" s="41"/>
      <c r="H50" s="41"/>
      <c r="I50" s="38"/>
    </row>
    <row r="51" spans="1:15" ht="13.5" customHeight="1" x14ac:dyDescent="0.2">
      <c r="A51" s="11"/>
      <c r="B51" s="11"/>
      <c r="C51" s="4"/>
      <c r="D51" s="5"/>
      <c r="E51" s="15"/>
      <c r="F51" s="15"/>
      <c r="G51" s="15"/>
      <c r="H51" s="15"/>
      <c r="I51" s="11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7">
        <f>+E53+F53</f>
        <v>0</v>
      </c>
    </row>
    <row r="54" spans="1:15" ht="13.5" customHeight="1" x14ac:dyDescent="0.2"/>
    <row r="55" spans="1:15" ht="26.25" customHeight="1" x14ac:dyDescent="0.2">
      <c r="I55" s="17"/>
      <c r="J55" s="16" t="s">
        <v>113</v>
      </c>
      <c r="K55" s="16" t="s">
        <v>114</v>
      </c>
      <c r="L55" s="30" t="s">
        <v>116</v>
      </c>
      <c r="M55" s="31" t="s">
        <v>116</v>
      </c>
      <c r="N55" s="34" t="s">
        <v>117</v>
      </c>
      <c r="O55" s="32" t="s">
        <v>118</v>
      </c>
    </row>
    <row r="56" spans="1:15" ht="18" customHeight="1" x14ac:dyDescent="0.2">
      <c r="I56" s="29" t="s">
        <v>78</v>
      </c>
      <c r="J56" s="16">
        <v>4</v>
      </c>
      <c r="K56" s="16">
        <v>0</v>
      </c>
      <c r="L56" s="10">
        <f>+AVERAGE(J56:K56)</f>
        <v>2</v>
      </c>
      <c r="M56" s="10">
        <f>+ROUND(L56,0)</f>
        <v>2</v>
      </c>
      <c r="N56" s="10">
        <v>4</v>
      </c>
      <c r="O56" s="33">
        <f>ROUND(+N56/2,0)</f>
        <v>2</v>
      </c>
    </row>
    <row r="57" spans="1:15" ht="18" customHeight="1" x14ac:dyDescent="0.2">
      <c r="I57" s="29" t="s">
        <v>79</v>
      </c>
      <c r="J57" s="16">
        <v>4</v>
      </c>
      <c r="K57" s="16">
        <v>0</v>
      </c>
      <c r="L57" s="10">
        <f>+AVERAGE(J57:K57)</f>
        <v>2</v>
      </c>
      <c r="M57" s="10">
        <f>+ROUND(L57,0)</f>
        <v>2</v>
      </c>
      <c r="N57" s="10">
        <v>6</v>
      </c>
      <c r="O57" s="33">
        <f>ROUND(+N57/2,0)</f>
        <v>3</v>
      </c>
    </row>
    <row r="58" spans="1:15" ht="18" customHeight="1" x14ac:dyDescent="0.2">
      <c r="I58" s="29" t="s">
        <v>105</v>
      </c>
      <c r="J58" s="16">
        <v>2</v>
      </c>
      <c r="K58" s="16">
        <v>0</v>
      </c>
      <c r="L58" s="10">
        <f>+AVERAGE(J58:K58)</f>
        <v>1</v>
      </c>
      <c r="M58" s="10">
        <f>+ROUND(L58,0)</f>
        <v>1</v>
      </c>
      <c r="N58" s="10">
        <v>0</v>
      </c>
      <c r="O58" s="33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workbookViewId="0"/>
  </sheetViews>
  <sheetFormatPr baseColWidth="10" defaultColWidth="11.42578125" defaultRowHeight="12.75" x14ac:dyDescent="0.2"/>
  <cols>
    <col min="1" max="1" width="11.42578125" style="3"/>
    <col min="2" max="2" width="6.42578125" style="3" customWidth="1"/>
    <col min="3" max="3" width="27" style="6" customWidth="1"/>
    <col min="4" max="4" width="31.7109375" style="3" customWidth="1"/>
    <col min="5" max="8" width="7.140625" style="3" customWidth="1"/>
    <col min="9" max="9" width="32.85546875" style="3" customWidth="1"/>
    <col min="10" max="10" width="12" style="3" customWidth="1"/>
    <col min="11" max="11" width="16" style="3" bestFit="1" customWidth="1"/>
    <col min="12" max="13" width="16.140625" style="3" customWidth="1"/>
    <col min="14" max="15" width="13.7109375" style="3" customWidth="1"/>
    <col min="16" max="16384" width="11.42578125" style="3"/>
  </cols>
  <sheetData>
    <row r="1" spans="1:25" x14ac:dyDescent="0.2">
      <c r="A1" s="3" t="s">
        <v>30</v>
      </c>
    </row>
    <row r="2" spans="1:25" x14ac:dyDescent="0.2">
      <c r="A2" s="3" t="s">
        <v>31</v>
      </c>
    </row>
    <row r="3" spans="1:25" x14ac:dyDescent="0.2">
      <c r="A3" s="3" t="s">
        <v>32</v>
      </c>
    </row>
    <row r="4" spans="1:25" ht="13.5" thickBot="1" x14ac:dyDescent="0.25"/>
    <row r="5" spans="1:25" ht="18.75" customHeight="1" x14ac:dyDescent="0.2">
      <c r="A5" s="1365" t="s">
        <v>33</v>
      </c>
      <c r="B5" s="1366"/>
      <c r="C5" s="1366"/>
      <c r="D5" s="1366"/>
      <c r="E5" s="1366"/>
      <c r="F5" s="1366"/>
      <c r="G5" s="1366"/>
      <c r="H5" s="1366"/>
      <c r="I5" s="1367"/>
    </row>
    <row r="6" spans="1:25" ht="18.75" customHeight="1" thickBot="1" x14ac:dyDescent="0.25">
      <c r="A6" s="1368" t="s">
        <v>107</v>
      </c>
      <c r="B6" s="1369"/>
      <c r="C6" s="1369"/>
      <c r="D6" s="1369"/>
      <c r="E6" s="1369"/>
      <c r="F6" s="1369"/>
      <c r="G6" s="1369"/>
      <c r="H6" s="1369"/>
      <c r="I6" s="1370"/>
    </row>
    <row r="7" spans="1:25" ht="33" customHeight="1" thickBot="1" x14ac:dyDescent="0.25">
      <c r="A7" s="20" t="s">
        <v>34</v>
      </c>
      <c r="B7" s="21"/>
      <c r="C7" s="28"/>
      <c r="D7" s="1371" t="s">
        <v>121</v>
      </c>
      <c r="E7" s="1371"/>
      <c r="F7" s="1371"/>
      <c r="G7" s="1371"/>
      <c r="H7" s="1371"/>
      <c r="I7" s="22"/>
    </row>
    <row r="8" spans="1:25" s="1" customFormat="1" ht="20.25" customHeight="1" thickBot="1" x14ac:dyDescent="0.25">
      <c r="A8" s="23"/>
      <c r="B8" s="24"/>
      <c r="C8" s="24"/>
      <c r="D8" s="1369" t="s">
        <v>35</v>
      </c>
      <c r="E8" s="1369"/>
      <c r="F8" s="1369"/>
      <c r="G8" s="1369"/>
      <c r="H8" s="1369"/>
      <c r="I8" s="25"/>
    </row>
    <row r="9" spans="1:25" s="1" customFormat="1" ht="20.25" customHeight="1" x14ac:dyDescent="0.2">
      <c r="A9" s="1372" t="s">
        <v>3</v>
      </c>
      <c r="B9" s="1360"/>
      <c r="C9" s="1360" t="s">
        <v>0</v>
      </c>
      <c r="D9" s="1360" t="s">
        <v>36</v>
      </c>
      <c r="E9" s="1362" t="s">
        <v>37</v>
      </c>
      <c r="F9" s="1362"/>
      <c r="G9" s="1362" t="s">
        <v>38</v>
      </c>
      <c r="H9" s="1362"/>
      <c r="I9" s="1363" t="s">
        <v>39</v>
      </c>
    </row>
    <row r="10" spans="1:25" s="1" customFormat="1" ht="19.5" customHeight="1" x14ac:dyDescent="0.2">
      <c r="A10" s="1373"/>
      <c r="B10" s="1361"/>
      <c r="C10" s="1361"/>
      <c r="D10" s="1361"/>
      <c r="E10" s="26" t="s">
        <v>40</v>
      </c>
      <c r="F10" s="26" t="s">
        <v>45</v>
      </c>
      <c r="G10" s="27" t="s">
        <v>41</v>
      </c>
      <c r="H10" s="27" t="s">
        <v>45</v>
      </c>
      <c r="I10" s="1364"/>
    </row>
    <row r="11" spans="1:25" s="8" customFormat="1" ht="13.5" customHeight="1" x14ac:dyDescent="0.2">
      <c r="A11" s="13" t="s">
        <v>122</v>
      </c>
      <c r="B11" s="13" t="s">
        <v>42</v>
      </c>
      <c r="C11" s="13" t="s">
        <v>121</v>
      </c>
      <c r="D11" s="19" t="s">
        <v>129</v>
      </c>
      <c r="E11" s="35"/>
      <c r="F11" s="39"/>
      <c r="G11" s="13"/>
      <c r="H11" s="13"/>
      <c r="I11" s="38"/>
    </row>
    <row r="12" spans="1:25" s="36" customFormat="1" ht="13.5" customHeight="1" x14ac:dyDescent="0.2">
      <c r="A12" s="13" t="s">
        <v>122</v>
      </c>
      <c r="B12" s="13" t="s">
        <v>42</v>
      </c>
      <c r="C12" s="13" t="s">
        <v>121</v>
      </c>
      <c r="D12" s="43" t="s">
        <v>131</v>
      </c>
      <c r="E12" s="40"/>
      <c r="F12" s="35"/>
      <c r="G12" s="41"/>
      <c r="H12" s="41"/>
      <c r="I12" s="3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</row>
    <row r="13" spans="1:25" s="36" customFormat="1" ht="13.5" customHeight="1" x14ac:dyDescent="0.2">
      <c r="A13" s="13" t="s">
        <v>122</v>
      </c>
      <c r="B13" s="13" t="s">
        <v>42</v>
      </c>
      <c r="C13" s="13" t="s">
        <v>121</v>
      </c>
      <c r="D13" s="19" t="s">
        <v>127</v>
      </c>
      <c r="E13" s="40"/>
      <c r="F13" s="35"/>
      <c r="G13" s="41"/>
      <c r="H13" s="41"/>
      <c r="I13" s="3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</row>
    <row r="14" spans="1:25" s="36" customFormat="1" ht="13.5" customHeight="1" x14ac:dyDescent="0.2">
      <c r="A14" s="13" t="s">
        <v>122</v>
      </c>
      <c r="B14" s="13" t="s">
        <v>42</v>
      </c>
      <c r="C14" s="13" t="s">
        <v>121</v>
      </c>
      <c r="D14" s="19" t="s">
        <v>128</v>
      </c>
      <c r="E14" s="40"/>
      <c r="F14" s="35"/>
      <c r="G14" s="41"/>
      <c r="H14" s="41"/>
      <c r="I14" s="3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</row>
    <row r="15" spans="1:25" s="8" customFormat="1" ht="13.5" customHeight="1" x14ac:dyDescent="0.2">
      <c r="A15" s="13" t="s">
        <v>122</v>
      </c>
      <c r="B15" s="13" t="s">
        <v>43</v>
      </c>
      <c r="C15" s="13" t="s">
        <v>121</v>
      </c>
      <c r="D15" s="19" t="s">
        <v>129</v>
      </c>
      <c r="E15" s="35"/>
      <c r="F15" s="35"/>
      <c r="G15" s="13"/>
      <c r="H15" s="13"/>
      <c r="I15" s="42"/>
    </row>
    <row r="16" spans="1:25" s="8" customFormat="1" ht="13.5" customHeight="1" x14ac:dyDescent="0.2">
      <c r="A16" s="13" t="s">
        <v>122</v>
      </c>
      <c r="B16" s="13" t="s">
        <v>43</v>
      </c>
      <c r="C16" s="13" t="s">
        <v>121</v>
      </c>
      <c r="D16" s="43" t="s">
        <v>131</v>
      </c>
      <c r="E16" s="40"/>
      <c r="F16" s="35"/>
      <c r="G16" s="41"/>
      <c r="H16" s="41"/>
      <c r="I16" s="38"/>
    </row>
    <row r="17" spans="1:9" s="8" customFormat="1" ht="13.5" customHeight="1" x14ac:dyDescent="0.2">
      <c r="A17" s="13" t="s">
        <v>122</v>
      </c>
      <c r="B17" s="13" t="s">
        <v>43</v>
      </c>
      <c r="C17" s="13" t="s">
        <v>121</v>
      </c>
      <c r="D17" s="19" t="s">
        <v>127</v>
      </c>
      <c r="E17" s="40"/>
      <c r="F17" s="35"/>
      <c r="G17" s="41"/>
      <c r="H17" s="41"/>
      <c r="I17" s="38"/>
    </row>
    <row r="18" spans="1:9" s="8" customFormat="1" ht="13.5" customHeight="1" x14ac:dyDescent="0.2">
      <c r="A18" s="13" t="s">
        <v>122</v>
      </c>
      <c r="B18" s="13" t="s">
        <v>43</v>
      </c>
      <c r="C18" s="13" t="s">
        <v>121</v>
      </c>
      <c r="D18" s="19" t="s">
        <v>128</v>
      </c>
      <c r="E18" s="40"/>
      <c r="F18" s="35"/>
      <c r="G18" s="41"/>
      <c r="H18" s="41"/>
      <c r="I18" s="38"/>
    </row>
    <row r="19" spans="1:9" s="8" customFormat="1" ht="13.5" customHeight="1" x14ac:dyDescent="0.2">
      <c r="A19" s="13" t="s">
        <v>122</v>
      </c>
      <c r="B19" s="13" t="s">
        <v>44</v>
      </c>
      <c r="C19" s="13" t="s">
        <v>121</v>
      </c>
      <c r="D19" s="19" t="s">
        <v>129</v>
      </c>
      <c r="E19" s="35"/>
      <c r="F19" s="35"/>
      <c r="G19" s="13"/>
      <c r="H19" s="13"/>
      <c r="I19" s="38"/>
    </row>
    <row r="20" spans="1:9" s="8" customFormat="1" ht="13.5" customHeight="1" x14ac:dyDescent="0.2">
      <c r="A20" s="13" t="s">
        <v>122</v>
      </c>
      <c r="B20" s="13" t="s">
        <v>44</v>
      </c>
      <c r="C20" s="13" t="s">
        <v>121</v>
      </c>
      <c r="D20" s="43" t="s">
        <v>131</v>
      </c>
      <c r="E20" s="40"/>
      <c r="F20" s="35"/>
      <c r="G20" s="41"/>
      <c r="H20" s="41"/>
      <c r="I20" s="38"/>
    </row>
    <row r="21" spans="1:9" s="8" customFormat="1" ht="13.5" customHeight="1" x14ac:dyDescent="0.2">
      <c r="A21" s="13" t="s">
        <v>122</v>
      </c>
      <c r="B21" s="13" t="s">
        <v>44</v>
      </c>
      <c r="C21" s="13" t="s">
        <v>121</v>
      </c>
      <c r="D21" s="19" t="s">
        <v>127</v>
      </c>
      <c r="E21" s="40"/>
      <c r="F21" s="35"/>
      <c r="G21" s="41"/>
      <c r="H21" s="41"/>
      <c r="I21" s="38"/>
    </row>
    <row r="22" spans="1:9" s="8" customFormat="1" ht="13.5" customHeight="1" x14ac:dyDescent="0.2">
      <c r="A22" s="13" t="s">
        <v>122</v>
      </c>
      <c r="B22" s="13" t="s">
        <v>44</v>
      </c>
      <c r="C22" s="13" t="s">
        <v>121</v>
      </c>
      <c r="D22" s="19" t="s">
        <v>128</v>
      </c>
      <c r="E22" s="40"/>
      <c r="F22" s="35"/>
      <c r="G22" s="41"/>
      <c r="H22" s="41"/>
      <c r="I22" s="38"/>
    </row>
    <row r="23" spans="1:9" ht="13.5" customHeight="1" x14ac:dyDescent="0.2">
      <c r="A23" s="13" t="s">
        <v>122</v>
      </c>
      <c r="B23" s="13" t="s">
        <v>46</v>
      </c>
      <c r="C23" s="13" t="s">
        <v>121</v>
      </c>
      <c r="D23" s="19" t="s">
        <v>129</v>
      </c>
      <c r="E23" s="13"/>
      <c r="F23" s="13"/>
      <c r="G23" s="13"/>
      <c r="H23" s="13"/>
      <c r="I23" s="38"/>
    </row>
    <row r="24" spans="1:9" ht="13.5" customHeight="1" x14ac:dyDescent="0.2">
      <c r="A24" s="13" t="s">
        <v>122</v>
      </c>
      <c r="B24" s="13" t="s">
        <v>46</v>
      </c>
      <c r="C24" s="13" t="s">
        <v>121</v>
      </c>
      <c r="D24" s="43" t="s">
        <v>131</v>
      </c>
      <c r="E24" s="40"/>
      <c r="F24" s="35"/>
      <c r="G24" s="41"/>
      <c r="H24" s="41"/>
      <c r="I24" s="38"/>
    </row>
    <row r="25" spans="1:9" ht="13.5" customHeight="1" x14ac:dyDescent="0.2">
      <c r="A25" s="13" t="s">
        <v>122</v>
      </c>
      <c r="B25" s="13" t="s">
        <v>46</v>
      </c>
      <c r="C25" s="13" t="s">
        <v>121</v>
      </c>
      <c r="D25" s="19" t="s">
        <v>127</v>
      </c>
      <c r="E25" s="40"/>
      <c r="F25" s="35"/>
      <c r="G25" s="41"/>
      <c r="H25" s="41"/>
      <c r="I25" s="38"/>
    </row>
    <row r="26" spans="1:9" ht="13.5" customHeight="1" x14ac:dyDescent="0.2">
      <c r="A26" s="13" t="s">
        <v>122</v>
      </c>
      <c r="B26" s="13" t="s">
        <v>46</v>
      </c>
      <c r="C26" s="13" t="s">
        <v>121</v>
      </c>
      <c r="D26" s="19" t="s">
        <v>128</v>
      </c>
      <c r="E26" s="41"/>
      <c r="F26" s="13"/>
      <c r="G26" s="41"/>
      <c r="H26" s="41"/>
      <c r="I26" s="38"/>
    </row>
    <row r="27" spans="1:9" ht="13.5" customHeight="1" x14ac:dyDescent="0.2">
      <c r="A27" s="13" t="s">
        <v>122</v>
      </c>
      <c r="B27" s="13" t="s">
        <v>47</v>
      </c>
      <c r="C27" s="13" t="s">
        <v>121</v>
      </c>
      <c r="D27" s="19" t="s">
        <v>129</v>
      </c>
      <c r="E27" s="13"/>
      <c r="F27" s="13"/>
      <c r="G27" s="13"/>
      <c r="H27" s="13"/>
      <c r="I27" s="38"/>
    </row>
    <row r="28" spans="1:9" ht="13.5" customHeight="1" x14ac:dyDescent="0.2">
      <c r="A28" s="13" t="s">
        <v>122</v>
      </c>
      <c r="B28" s="13" t="s">
        <v>47</v>
      </c>
      <c r="C28" s="13" t="s">
        <v>121</v>
      </c>
      <c r="D28" s="43" t="s">
        <v>131</v>
      </c>
      <c r="E28" s="41"/>
      <c r="F28" s="13"/>
      <c r="G28" s="41"/>
      <c r="H28" s="41"/>
      <c r="I28" s="38"/>
    </row>
    <row r="29" spans="1:9" ht="13.5" customHeight="1" x14ac:dyDescent="0.2">
      <c r="A29" s="13" t="s">
        <v>122</v>
      </c>
      <c r="B29" s="13" t="s">
        <v>47</v>
      </c>
      <c r="C29" s="13" t="s">
        <v>121</v>
      </c>
      <c r="D29" s="19" t="s">
        <v>127</v>
      </c>
      <c r="E29" s="41"/>
      <c r="F29" s="13"/>
      <c r="G29" s="41"/>
      <c r="H29" s="41"/>
      <c r="I29" s="38"/>
    </row>
    <row r="30" spans="1:9" ht="13.5" customHeight="1" x14ac:dyDescent="0.2">
      <c r="A30" s="13" t="s">
        <v>122</v>
      </c>
      <c r="B30" s="13" t="s">
        <v>47</v>
      </c>
      <c r="C30" s="13" t="s">
        <v>121</v>
      </c>
      <c r="D30" s="19" t="s">
        <v>128</v>
      </c>
      <c r="E30" s="41"/>
      <c r="F30" s="13"/>
      <c r="G30" s="41"/>
      <c r="H30" s="41"/>
      <c r="I30" s="38"/>
    </row>
    <row r="31" spans="1:9" ht="13.5" customHeight="1" x14ac:dyDescent="0.2">
      <c r="A31" s="13" t="s">
        <v>122</v>
      </c>
      <c r="B31" s="13" t="s">
        <v>42</v>
      </c>
      <c r="C31" s="13" t="s">
        <v>121</v>
      </c>
      <c r="D31" s="19" t="s">
        <v>130</v>
      </c>
      <c r="E31" s="41"/>
      <c r="F31" s="13"/>
      <c r="G31" s="41"/>
      <c r="H31" s="41"/>
      <c r="I31" s="38"/>
    </row>
    <row r="32" spans="1:9" ht="13.5" customHeight="1" x14ac:dyDescent="0.2">
      <c r="A32" s="13" t="s">
        <v>122</v>
      </c>
      <c r="B32" s="13" t="s">
        <v>42</v>
      </c>
      <c r="C32" s="13" t="s">
        <v>121</v>
      </c>
      <c r="D32" s="19" t="s">
        <v>128</v>
      </c>
      <c r="E32" s="41"/>
      <c r="F32" s="13"/>
      <c r="G32" s="41"/>
      <c r="H32" s="41"/>
      <c r="I32" s="38"/>
    </row>
    <row r="33" spans="1:9" ht="13.5" customHeight="1" x14ac:dyDescent="0.2">
      <c r="A33" s="13" t="s">
        <v>122</v>
      </c>
      <c r="B33" s="13" t="s">
        <v>42</v>
      </c>
      <c r="C33" s="13" t="s">
        <v>121</v>
      </c>
      <c r="D33" s="19" t="s">
        <v>127</v>
      </c>
      <c r="E33" s="41"/>
      <c r="F33" s="13"/>
      <c r="G33" s="41"/>
      <c r="H33" s="41"/>
      <c r="I33" s="38"/>
    </row>
    <row r="34" spans="1:9" ht="13.5" customHeight="1" x14ac:dyDescent="0.2">
      <c r="A34" s="13" t="s">
        <v>122</v>
      </c>
      <c r="B34" s="13" t="s">
        <v>42</v>
      </c>
      <c r="C34" s="13" t="s">
        <v>121</v>
      </c>
      <c r="D34" s="19" t="s">
        <v>128</v>
      </c>
      <c r="E34" s="41"/>
      <c r="F34" s="13"/>
      <c r="G34" s="41"/>
      <c r="H34" s="41"/>
      <c r="I34" s="38"/>
    </row>
    <row r="35" spans="1:9" ht="13.5" customHeight="1" x14ac:dyDescent="0.2">
      <c r="A35" s="13" t="s">
        <v>122</v>
      </c>
      <c r="B35" s="13" t="s">
        <v>43</v>
      </c>
      <c r="C35" s="13" t="s">
        <v>121</v>
      </c>
      <c r="D35" s="19" t="s">
        <v>130</v>
      </c>
      <c r="E35" s="41"/>
      <c r="F35" s="13"/>
      <c r="G35" s="41"/>
      <c r="H35" s="41"/>
      <c r="I35" s="38"/>
    </row>
    <row r="36" spans="1:9" ht="13.5" customHeight="1" x14ac:dyDescent="0.2">
      <c r="A36" s="13" t="s">
        <v>122</v>
      </c>
      <c r="B36" s="13" t="s">
        <v>43</v>
      </c>
      <c r="C36" s="13" t="s">
        <v>121</v>
      </c>
      <c r="D36" s="19" t="s">
        <v>128</v>
      </c>
      <c r="E36" s="41"/>
      <c r="F36" s="13"/>
      <c r="G36" s="41"/>
      <c r="H36" s="41"/>
      <c r="I36" s="38"/>
    </row>
    <row r="37" spans="1:9" ht="13.5" customHeight="1" x14ac:dyDescent="0.2">
      <c r="A37" s="13" t="s">
        <v>122</v>
      </c>
      <c r="B37" s="13" t="s">
        <v>43</v>
      </c>
      <c r="C37" s="13" t="s">
        <v>121</v>
      </c>
      <c r="D37" s="19" t="s">
        <v>127</v>
      </c>
      <c r="E37" s="41"/>
      <c r="F37" s="13"/>
      <c r="G37" s="41"/>
      <c r="H37" s="41"/>
      <c r="I37" s="38"/>
    </row>
    <row r="38" spans="1:9" ht="13.5" customHeight="1" x14ac:dyDescent="0.2">
      <c r="A38" s="13" t="s">
        <v>122</v>
      </c>
      <c r="B38" s="13" t="s">
        <v>43</v>
      </c>
      <c r="C38" s="13" t="s">
        <v>121</v>
      </c>
      <c r="D38" s="19" t="s">
        <v>128</v>
      </c>
      <c r="E38" s="41"/>
      <c r="F38" s="13"/>
      <c r="G38" s="41"/>
      <c r="H38" s="41"/>
      <c r="I38" s="38"/>
    </row>
    <row r="39" spans="1:9" ht="13.5" customHeight="1" x14ac:dyDescent="0.2">
      <c r="A39" s="13" t="s">
        <v>122</v>
      </c>
      <c r="B39" s="13" t="s">
        <v>44</v>
      </c>
      <c r="C39" s="13" t="s">
        <v>121</v>
      </c>
      <c r="D39" s="19" t="s">
        <v>130</v>
      </c>
      <c r="E39" s="41"/>
      <c r="F39" s="13"/>
      <c r="G39" s="41"/>
      <c r="H39" s="41"/>
      <c r="I39" s="38"/>
    </row>
    <row r="40" spans="1:9" ht="13.5" customHeight="1" x14ac:dyDescent="0.2">
      <c r="A40" s="13" t="s">
        <v>122</v>
      </c>
      <c r="B40" s="13" t="s">
        <v>44</v>
      </c>
      <c r="C40" s="13" t="s">
        <v>121</v>
      </c>
      <c r="D40" s="19" t="s">
        <v>128</v>
      </c>
      <c r="E40" s="41"/>
      <c r="F40" s="13"/>
      <c r="G40" s="41"/>
      <c r="H40" s="41"/>
      <c r="I40" s="38"/>
    </row>
    <row r="41" spans="1:9" ht="13.5" customHeight="1" x14ac:dyDescent="0.2">
      <c r="A41" s="13" t="s">
        <v>122</v>
      </c>
      <c r="B41" s="13" t="s">
        <v>44</v>
      </c>
      <c r="C41" s="13" t="s">
        <v>121</v>
      </c>
      <c r="D41" s="19" t="s">
        <v>127</v>
      </c>
      <c r="E41" s="41"/>
      <c r="F41" s="13"/>
      <c r="G41" s="41"/>
      <c r="H41" s="41"/>
      <c r="I41" s="38"/>
    </row>
    <row r="42" spans="1:9" ht="13.5" customHeight="1" x14ac:dyDescent="0.2">
      <c r="A42" s="13" t="s">
        <v>122</v>
      </c>
      <c r="B42" s="13" t="s">
        <v>44</v>
      </c>
      <c r="C42" s="13" t="s">
        <v>121</v>
      </c>
      <c r="D42" s="19" t="s">
        <v>128</v>
      </c>
      <c r="E42" s="41"/>
      <c r="F42" s="13"/>
      <c r="G42" s="41"/>
      <c r="H42" s="41"/>
      <c r="I42" s="38"/>
    </row>
    <row r="43" spans="1:9" ht="13.5" customHeight="1" x14ac:dyDescent="0.2">
      <c r="A43" s="13" t="s">
        <v>122</v>
      </c>
      <c r="B43" s="13" t="s">
        <v>46</v>
      </c>
      <c r="C43" s="13" t="s">
        <v>121</v>
      </c>
      <c r="D43" s="19" t="s">
        <v>130</v>
      </c>
      <c r="E43" s="41"/>
      <c r="F43" s="13"/>
      <c r="G43" s="41"/>
      <c r="H43" s="41"/>
      <c r="I43" s="38"/>
    </row>
    <row r="44" spans="1:9" ht="13.5" customHeight="1" x14ac:dyDescent="0.2">
      <c r="A44" s="13" t="s">
        <v>122</v>
      </c>
      <c r="B44" s="13" t="s">
        <v>46</v>
      </c>
      <c r="C44" s="13" t="s">
        <v>121</v>
      </c>
      <c r="D44" s="19" t="s">
        <v>128</v>
      </c>
      <c r="E44" s="41"/>
      <c r="F44" s="13"/>
      <c r="G44" s="41"/>
      <c r="H44" s="41"/>
      <c r="I44" s="38"/>
    </row>
    <row r="45" spans="1:9" ht="13.5" customHeight="1" x14ac:dyDescent="0.2">
      <c r="A45" s="13" t="s">
        <v>122</v>
      </c>
      <c r="B45" s="13" t="s">
        <v>46</v>
      </c>
      <c r="C45" s="13" t="s">
        <v>121</v>
      </c>
      <c r="D45" s="19" t="s">
        <v>127</v>
      </c>
      <c r="E45" s="41"/>
      <c r="F45" s="13"/>
      <c r="G45" s="41"/>
      <c r="H45" s="41"/>
      <c r="I45" s="38"/>
    </row>
    <row r="46" spans="1:9" ht="13.5" customHeight="1" x14ac:dyDescent="0.2">
      <c r="A46" s="13" t="s">
        <v>122</v>
      </c>
      <c r="B46" s="13" t="s">
        <v>46</v>
      </c>
      <c r="C46" s="13" t="s">
        <v>121</v>
      </c>
      <c r="D46" s="19" t="s">
        <v>128</v>
      </c>
      <c r="E46" s="41"/>
      <c r="F46" s="13"/>
      <c r="G46" s="41"/>
      <c r="H46" s="41"/>
      <c r="I46" s="38"/>
    </row>
    <row r="47" spans="1:9" ht="13.5" customHeight="1" x14ac:dyDescent="0.2">
      <c r="A47" s="13" t="s">
        <v>122</v>
      </c>
      <c r="B47" s="13" t="s">
        <v>47</v>
      </c>
      <c r="C47" s="13" t="s">
        <v>121</v>
      </c>
      <c r="D47" s="19" t="s">
        <v>130</v>
      </c>
      <c r="E47" s="41"/>
      <c r="F47" s="13"/>
      <c r="G47" s="41"/>
      <c r="H47" s="41"/>
      <c r="I47" s="38"/>
    </row>
    <row r="48" spans="1:9" ht="13.5" customHeight="1" x14ac:dyDescent="0.2">
      <c r="A48" s="13" t="s">
        <v>122</v>
      </c>
      <c r="B48" s="13" t="s">
        <v>47</v>
      </c>
      <c r="C48" s="13" t="s">
        <v>121</v>
      </c>
      <c r="D48" s="19" t="s">
        <v>128</v>
      </c>
      <c r="E48" s="41"/>
      <c r="F48" s="13"/>
      <c r="G48" s="41"/>
      <c r="H48" s="41"/>
      <c r="I48" s="38"/>
    </row>
    <row r="49" spans="1:15" ht="13.5" customHeight="1" x14ac:dyDescent="0.2">
      <c r="A49" s="13" t="s">
        <v>122</v>
      </c>
      <c r="B49" s="13" t="s">
        <v>47</v>
      </c>
      <c r="C49" s="13" t="s">
        <v>121</v>
      </c>
      <c r="D49" s="19" t="s">
        <v>127</v>
      </c>
      <c r="E49" s="41"/>
      <c r="F49" s="13"/>
      <c r="G49" s="41"/>
      <c r="H49" s="41"/>
      <c r="I49" s="38"/>
    </row>
    <row r="50" spans="1:15" ht="13.5" customHeight="1" x14ac:dyDescent="0.2">
      <c r="A50" s="13" t="s">
        <v>122</v>
      </c>
      <c r="B50" s="13" t="s">
        <v>47</v>
      </c>
      <c r="C50" s="13" t="s">
        <v>121</v>
      </c>
      <c r="D50" s="19" t="s">
        <v>128</v>
      </c>
      <c r="E50" s="41"/>
      <c r="F50" s="13"/>
      <c r="G50" s="41"/>
      <c r="H50" s="41"/>
      <c r="I50" s="38"/>
    </row>
    <row r="51" spans="1:15" ht="13.5" customHeight="1" x14ac:dyDescent="0.2">
      <c r="A51" s="11"/>
      <c r="B51" s="11"/>
      <c r="C51" s="4"/>
      <c r="D51" s="5"/>
      <c r="E51" s="15"/>
      <c r="F51" s="15"/>
      <c r="G51" s="15"/>
      <c r="H51" s="15"/>
      <c r="I51" s="11"/>
    </row>
    <row r="52" spans="1:15" ht="13.5" customHeight="1" x14ac:dyDescent="0.2">
      <c r="C52" s="9"/>
      <c r="D52" s="8"/>
      <c r="E52" s="6"/>
      <c r="F52" s="6"/>
      <c r="G52" s="6"/>
      <c r="H52" s="6"/>
    </row>
    <row r="53" spans="1:15" ht="13.5" customHeight="1" x14ac:dyDescent="0.2">
      <c r="E53" s="6">
        <f>+SUM(E11:E28)</f>
        <v>0</v>
      </c>
      <c r="F53" s="6">
        <f>+SUM(F11:F28)</f>
        <v>0</v>
      </c>
      <c r="G53" s="6"/>
      <c r="H53" s="6"/>
      <c r="I53" s="37">
        <f>+E53+F53</f>
        <v>0</v>
      </c>
    </row>
    <row r="54" spans="1:15" ht="13.5" customHeight="1" x14ac:dyDescent="0.2"/>
    <row r="55" spans="1:15" ht="26.25" customHeight="1" x14ac:dyDescent="0.2">
      <c r="I55" s="17"/>
      <c r="J55" s="16" t="s">
        <v>113</v>
      </c>
      <c r="K55" s="16" t="s">
        <v>114</v>
      </c>
      <c r="L55" s="30" t="s">
        <v>116</v>
      </c>
      <c r="M55" s="31" t="s">
        <v>116</v>
      </c>
      <c r="N55" s="34" t="s">
        <v>117</v>
      </c>
      <c r="O55" s="32" t="s">
        <v>118</v>
      </c>
    </row>
    <row r="56" spans="1:15" ht="18" customHeight="1" x14ac:dyDescent="0.2">
      <c r="I56" s="29" t="s">
        <v>78</v>
      </c>
      <c r="J56" s="16">
        <v>4</v>
      </c>
      <c r="K56" s="16">
        <v>0</v>
      </c>
      <c r="L56" s="10">
        <f>+AVERAGE(J56:K56)</f>
        <v>2</v>
      </c>
      <c r="M56" s="10">
        <f>+ROUND(L56,0)</f>
        <v>2</v>
      </c>
      <c r="N56" s="10">
        <v>4</v>
      </c>
      <c r="O56" s="33">
        <f>ROUND(+N56/2,0)</f>
        <v>2</v>
      </c>
    </row>
    <row r="57" spans="1:15" ht="18" customHeight="1" x14ac:dyDescent="0.2">
      <c r="I57" s="29" t="s">
        <v>79</v>
      </c>
      <c r="J57" s="16">
        <v>4</v>
      </c>
      <c r="K57" s="16">
        <v>0</v>
      </c>
      <c r="L57" s="10">
        <f>+AVERAGE(J57:K57)</f>
        <v>2</v>
      </c>
      <c r="M57" s="10">
        <f>+ROUND(L57,0)</f>
        <v>2</v>
      </c>
      <c r="N57" s="10">
        <v>6</v>
      </c>
      <c r="O57" s="33">
        <f>ROUND(+N57/2,0)</f>
        <v>3</v>
      </c>
    </row>
    <row r="58" spans="1:15" ht="18" customHeight="1" x14ac:dyDescent="0.2">
      <c r="I58" s="29" t="s">
        <v>105</v>
      </c>
      <c r="J58" s="16">
        <v>2</v>
      </c>
      <c r="K58" s="16">
        <v>0</v>
      </c>
      <c r="L58" s="10">
        <f>+AVERAGE(J58:K58)</f>
        <v>1</v>
      </c>
      <c r="M58" s="10">
        <f>+ROUND(L58,0)</f>
        <v>1</v>
      </c>
      <c r="N58" s="10">
        <v>0</v>
      </c>
      <c r="O58" s="33">
        <f>ROUND(+N58/2,0)</f>
        <v>0</v>
      </c>
    </row>
  </sheetData>
  <autoFilter ref="A10:Y50"/>
  <mergeCells count="11">
    <mergeCell ref="D9:D10"/>
    <mergeCell ref="E9:F9"/>
    <mergeCell ref="G9:H9"/>
    <mergeCell ref="I9:I10"/>
    <mergeCell ref="A5:I5"/>
    <mergeCell ref="A6:I6"/>
    <mergeCell ref="D7:H7"/>
    <mergeCell ref="D8:H8"/>
    <mergeCell ref="A9:A10"/>
    <mergeCell ref="B9:B10"/>
    <mergeCell ref="C9:C10"/>
  </mergeCells>
  <phoneticPr fontId="2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4"/>
  <sheetViews>
    <sheetView workbookViewId="0"/>
  </sheetViews>
  <sheetFormatPr baseColWidth="10" defaultColWidth="11.42578125" defaultRowHeight="12.75" x14ac:dyDescent="0.2"/>
  <cols>
    <col min="1" max="1" width="6.140625" style="6" customWidth="1"/>
    <col min="2" max="2" width="17.7109375" style="46" customWidth="1"/>
    <col min="3" max="3" width="12.85546875" style="6" customWidth="1"/>
    <col min="4" max="4" width="0.7109375" style="6" customWidth="1"/>
    <col min="5" max="5" width="17.7109375" style="46" customWidth="1"/>
    <col min="6" max="7" width="11.42578125" style="6"/>
    <col min="8" max="8" width="1.28515625" style="6" customWidth="1"/>
    <col min="9" max="10" width="11.42578125" style="6"/>
    <col min="11" max="11" width="1.42578125" style="6" customWidth="1"/>
    <col min="12" max="12" width="22.7109375" style="6" customWidth="1"/>
    <col min="13" max="13" width="1.140625" style="46" hidden="1" customWidth="1"/>
    <col min="14" max="14" width="15.42578125" style="6" customWidth="1"/>
    <col min="15" max="16384" width="11.42578125" style="6"/>
  </cols>
  <sheetData>
    <row r="4" spans="2:14" ht="13.5" thickBot="1" x14ac:dyDescent="0.25"/>
    <row r="5" spans="2:14" ht="30.75" customHeight="1" thickBot="1" x14ac:dyDescent="0.25">
      <c r="B5" s="1374" t="s">
        <v>142</v>
      </c>
      <c r="C5" s="1375"/>
      <c r="D5" s="1375"/>
      <c r="E5" s="1375"/>
      <c r="F5" s="1375"/>
      <c r="G5" s="1375"/>
      <c r="H5" s="1375"/>
      <c r="I5" s="1375"/>
      <c r="J5" s="1375"/>
      <c r="K5" s="1375"/>
      <c r="L5" s="1376"/>
    </row>
    <row r="6" spans="2:14" ht="15" customHeight="1" thickBot="1" x14ac:dyDescent="0.25">
      <c r="B6" s="47"/>
      <c r="C6" s="48"/>
      <c r="D6" s="48"/>
      <c r="E6" s="47"/>
      <c r="F6" s="48"/>
      <c r="G6" s="48"/>
      <c r="H6" s="48"/>
      <c r="I6" s="48"/>
      <c r="J6" s="48"/>
      <c r="K6" s="48"/>
      <c r="L6" s="48"/>
    </row>
    <row r="7" spans="2:14" ht="24" customHeight="1" thickBot="1" x14ac:dyDescent="0.25">
      <c r="B7" s="49"/>
      <c r="D7" s="50"/>
      <c r="E7" s="1377">
        <v>2019</v>
      </c>
      <c r="F7" s="1378"/>
      <c r="G7" s="1379"/>
      <c r="I7" s="1377" t="s">
        <v>143</v>
      </c>
      <c r="J7" s="1380"/>
    </row>
    <row r="8" spans="2:14" ht="57.75" customHeight="1" thickBot="1" x14ac:dyDescent="0.25">
      <c r="B8" s="86"/>
      <c r="C8" s="51"/>
      <c r="D8" s="51"/>
      <c r="E8" s="52"/>
      <c r="G8" s="53" t="s">
        <v>144</v>
      </c>
      <c r="H8" s="54"/>
      <c r="I8" s="52"/>
      <c r="J8" s="53" t="s">
        <v>145</v>
      </c>
      <c r="L8" s="55" t="s">
        <v>146</v>
      </c>
      <c r="M8" s="55" t="s">
        <v>147</v>
      </c>
      <c r="N8" s="56" t="s">
        <v>148</v>
      </c>
    </row>
    <row r="9" spans="2:14" ht="50.25" customHeight="1" x14ac:dyDescent="0.2">
      <c r="B9" s="57" t="s">
        <v>135</v>
      </c>
      <c r="C9" s="58" t="s">
        <v>149</v>
      </c>
      <c r="E9" s="59" t="s">
        <v>150</v>
      </c>
      <c r="F9" s="60" t="s">
        <v>151</v>
      </c>
      <c r="G9" s="61">
        <f>14*10</f>
        <v>140</v>
      </c>
      <c r="I9" s="62">
        <v>16</v>
      </c>
      <c r="J9" s="61">
        <f>16*10</f>
        <v>160</v>
      </c>
      <c r="L9" s="63" t="s">
        <v>152</v>
      </c>
      <c r="M9" s="64">
        <v>180</v>
      </c>
      <c r="N9" s="65">
        <v>160</v>
      </c>
    </row>
    <row r="10" spans="2:14" ht="45" x14ac:dyDescent="0.2">
      <c r="B10" s="57" t="s">
        <v>136</v>
      </c>
      <c r="C10" s="58" t="s">
        <v>153</v>
      </c>
      <c r="E10" s="66" t="s">
        <v>154</v>
      </c>
      <c r="F10" s="60" t="s">
        <v>151</v>
      </c>
      <c r="G10" s="61">
        <v>62</v>
      </c>
      <c r="I10" s="52">
        <v>14</v>
      </c>
      <c r="J10" s="61">
        <f>14*8</f>
        <v>112</v>
      </c>
      <c r="L10" s="67" t="s">
        <v>155</v>
      </c>
      <c r="M10" s="68">
        <v>90</v>
      </c>
      <c r="N10" s="65">
        <v>112</v>
      </c>
    </row>
    <row r="11" spans="2:14" ht="60.75" customHeight="1" x14ac:dyDescent="0.2">
      <c r="B11" s="57" t="s">
        <v>156</v>
      </c>
      <c r="C11" s="58" t="s">
        <v>157</v>
      </c>
      <c r="E11" s="69"/>
      <c r="G11" s="61">
        <v>51</v>
      </c>
      <c r="I11" s="52"/>
      <c r="J11" s="61">
        <v>52</v>
      </c>
      <c r="L11" s="70"/>
      <c r="M11" s="68">
        <v>62</v>
      </c>
      <c r="N11" s="65">
        <v>52</v>
      </c>
    </row>
    <row r="12" spans="2:14" ht="52.5" customHeight="1" x14ac:dyDescent="0.2">
      <c r="B12" s="71" t="s">
        <v>158</v>
      </c>
      <c r="C12" s="72"/>
      <c r="E12" s="69"/>
      <c r="G12" s="61">
        <v>47</v>
      </c>
      <c r="I12" s="52"/>
      <c r="J12" s="73">
        <v>75</v>
      </c>
      <c r="L12" s="74" t="s">
        <v>159</v>
      </c>
      <c r="M12" s="68">
        <v>60</v>
      </c>
      <c r="N12" s="1381">
        <v>64</v>
      </c>
    </row>
    <row r="13" spans="2:14" ht="53.25" customHeight="1" thickBot="1" x14ac:dyDescent="0.25">
      <c r="B13" s="75" t="s">
        <v>160</v>
      </c>
      <c r="C13" s="76"/>
      <c r="E13" s="1383" t="s">
        <v>161</v>
      </c>
      <c r="F13" s="1384"/>
      <c r="G13" s="77">
        <v>0</v>
      </c>
      <c r="I13" s="78"/>
      <c r="J13" s="79">
        <v>9</v>
      </c>
      <c r="L13" s="80" t="s">
        <v>162</v>
      </c>
      <c r="M13" s="81">
        <v>0</v>
      </c>
      <c r="N13" s="1382"/>
    </row>
    <row r="14" spans="2:14" ht="29.25" customHeight="1" thickBot="1" x14ac:dyDescent="0.25">
      <c r="F14" s="82" t="s">
        <v>138</v>
      </c>
      <c r="G14" s="83">
        <f>+G12+G11+G10+G9</f>
        <v>300</v>
      </c>
      <c r="J14" s="84">
        <f>+J13/12+J12+J11+J10+J9</f>
        <v>399.75</v>
      </c>
      <c r="L14" s="46"/>
      <c r="M14" s="84">
        <f>+M13+M12+M11+M10+M9+L7</f>
        <v>392</v>
      </c>
      <c r="N14" s="85">
        <f>+N13+N12+N11+N10+N9</f>
        <v>388</v>
      </c>
    </row>
  </sheetData>
  <mergeCells count="5">
    <mergeCell ref="B5:L5"/>
    <mergeCell ref="E7:G7"/>
    <mergeCell ref="I7:J7"/>
    <mergeCell ref="N12:N13"/>
    <mergeCell ref="E13:F1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1"/>
    </sheetView>
  </sheetViews>
  <sheetFormatPr baseColWidth="10" defaultRowHeight="12.75" x14ac:dyDescent="0.2"/>
  <cols>
    <col min="1" max="1" width="31.7109375" customWidth="1"/>
    <col min="5" max="5" width="14.28515625" customWidth="1"/>
  </cols>
  <sheetData>
    <row r="1" spans="1:5" x14ac:dyDescent="0.2">
      <c r="A1" s="1385" t="s">
        <v>173</v>
      </c>
      <c r="B1" s="1385"/>
      <c r="C1" s="1385"/>
      <c r="D1" s="1385"/>
      <c r="E1" s="1385"/>
    </row>
    <row r="2" spans="1:5" x14ac:dyDescent="0.2">
      <c r="A2" s="97"/>
      <c r="B2" s="97"/>
      <c r="C2" s="97"/>
      <c r="D2" s="97"/>
      <c r="E2" s="97"/>
    </row>
    <row r="3" spans="1:5" x14ac:dyDescent="0.2">
      <c r="A3" s="91" t="s">
        <v>168</v>
      </c>
      <c r="B3" s="93" t="s">
        <v>169</v>
      </c>
      <c r="C3" s="94" t="s">
        <v>170</v>
      </c>
      <c r="D3" s="94" t="s">
        <v>171</v>
      </c>
      <c r="E3" s="95" t="s">
        <v>172</v>
      </c>
    </row>
    <row r="4" spans="1:5" x14ac:dyDescent="0.2">
      <c r="A4" s="87" t="s">
        <v>166</v>
      </c>
      <c r="B4" s="88">
        <v>23313</v>
      </c>
      <c r="C4" s="92">
        <v>8</v>
      </c>
      <c r="D4" s="18">
        <v>10</v>
      </c>
      <c r="E4" s="96">
        <f>D4*C4*B4</f>
        <v>1865040</v>
      </c>
    </row>
    <row r="5" spans="1:5" x14ac:dyDescent="0.2">
      <c r="A5" s="87" t="s">
        <v>167</v>
      </c>
      <c r="B5" s="88">
        <v>23313</v>
      </c>
      <c r="C5" s="92">
        <v>10</v>
      </c>
      <c r="D5" s="18">
        <v>10</v>
      </c>
      <c r="E5" s="96">
        <f>D5*C5*B5</f>
        <v>2331300</v>
      </c>
    </row>
    <row r="6" spans="1:5" x14ac:dyDescent="0.2">
      <c r="A6" s="87" t="s">
        <v>165</v>
      </c>
      <c r="B6" s="88">
        <v>37301</v>
      </c>
      <c r="C6" s="92">
        <v>8</v>
      </c>
      <c r="D6" s="18">
        <v>10</v>
      </c>
      <c r="E6" s="96">
        <f>D6*C6*B6</f>
        <v>2984080</v>
      </c>
    </row>
  </sheetData>
  <mergeCells count="1">
    <mergeCell ref="A1:E1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DE3ED"/>
  </sheetPr>
  <dimension ref="A1:KEN153"/>
  <sheetViews>
    <sheetView topLeftCell="A3" zoomScale="70" zoomScaleNormal="70" workbookViewId="0">
      <pane xSplit="2" ySplit="2" topLeftCell="C50" activePane="bottomRight" state="frozen"/>
      <selection activeCell="A3" sqref="A3"/>
      <selection pane="topRight" activeCell="C3" sqref="C3"/>
      <selection pane="bottomLeft" activeCell="A7" sqref="A7"/>
      <selection pane="bottomRight" activeCell="AA65" sqref="AA65"/>
    </sheetView>
  </sheetViews>
  <sheetFormatPr baseColWidth="10" defaultRowHeight="15" outlineLevelCol="1" x14ac:dyDescent="0.2"/>
  <cols>
    <col min="1" max="1" width="8.7109375" style="9" customWidth="1"/>
    <col min="2" max="2" width="39.140625" style="551" customWidth="1"/>
    <col min="3" max="3" width="12.28515625" style="437" customWidth="1" outlineLevel="1"/>
    <col min="4" max="4" width="4.85546875" style="438" customWidth="1" outlineLevel="1"/>
    <col min="5" max="5" width="6.28515625" style="438" customWidth="1" outlineLevel="1"/>
    <col min="6" max="7" width="6.28515625" style="439" customWidth="1" outlineLevel="1"/>
    <col min="8" max="9" width="9.5703125" style="440" customWidth="1" outlineLevel="1"/>
    <col min="10" max="11" width="7" style="440" customWidth="1" outlineLevel="1"/>
    <col min="12" max="13" width="6.5703125" style="440" customWidth="1" outlineLevel="1"/>
    <col min="14" max="14" width="6.28515625" style="440" customWidth="1" outlineLevel="1"/>
    <col min="15" max="16" width="6.28515625" style="440" customWidth="1"/>
    <col min="17" max="17" width="6.28515625" style="545" customWidth="1"/>
    <col min="18" max="21" width="5.7109375" style="440" customWidth="1"/>
    <col min="22" max="22" width="6.28515625" style="1127" customWidth="1"/>
    <col min="23" max="25" width="4.7109375" style="440" customWidth="1"/>
    <col min="26" max="27" width="6.28515625" style="440" customWidth="1"/>
    <col min="28" max="28" width="5.28515625" style="440" customWidth="1"/>
    <col min="29" max="29" width="6.28515625" style="440" customWidth="1"/>
    <col min="30" max="30" width="4.7109375" style="440" customWidth="1"/>
    <col min="31" max="31" width="5.5703125" style="364" customWidth="1"/>
    <col min="32" max="32" width="4.7109375" style="440" customWidth="1"/>
    <col min="33" max="33" width="4.7109375" style="364" customWidth="1"/>
    <col min="34" max="34" width="5.85546875" style="440" customWidth="1"/>
    <col min="35" max="35" width="5" style="439" customWidth="1"/>
    <col min="36" max="36" width="6.5703125" style="1433" customWidth="1"/>
    <col min="37" max="37" width="5.28515625" style="9" customWidth="1"/>
    <col min="38" max="38" width="7.140625" style="9" customWidth="1"/>
    <col min="39" max="39" width="9.42578125" style="9" customWidth="1"/>
    <col min="40" max="40" width="5.42578125" style="9" customWidth="1"/>
    <col min="41" max="41" width="13.140625" style="9" customWidth="1"/>
    <col min="42" max="42" width="16.42578125" style="443" customWidth="1"/>
    <col min="43" max="43" width="14.7109375" style="9" customWidth="1"/>
    <col min="44" max="44" width="17.7109375" style="9" customWidth="1"/>
    <col min="45" max="45" width="13.140625" style="9" customWidth="1"/>
    <col min="46" max="46" width="16.85546875" style="443" customWidth="1"/>
    <col min="47" max="47" width="21.7109375" style="9" bestFit="1" customWidth="1"/>
    <col min="48" max="53" width="13.140625" style="9" customWidth="1"/>
    <col min="54" max="1299" width="11.42578125" style="9"/>
    <col min="1300" max="1300" width="11.42578125" style="9" customWidth="1"/>
    <col min="1301" max="11614" width="11.42578125" style="9"/>
    <col min="11615" max="11615" width="8.42578125" style="9" customWidth="1"/>
    <col min="11616" max="16378" width="11.42578125" style="9"/>
    <col min="16379" max="16379" width="11.42578125" style="9" customWidth="1"/>
    <col min="16380" max="16384" width="11.42578125" style="9"/>
  </cols>
  <sheetData>
    <row r="1" spans="1:52" x14ac:dyDescent="0.25">
      <c r="AL1" s="441" t="s">
        <v>203</v>
      </c>
      <c r="AM1" s="442" t="s">
        <v>204</v>
      </c>
      <c r="AN1" s="442" t="s">
        <v>205</v>
      </c>
    </row>
    <row r="2" spans="1:52" ht="35.25" hidden="1" customHeight="1" thickBot="1" x14ac:dyDescent="0.25">
      <c r="B2" s="436"/>
      <c r="H2" s="1389" t="s">
        <v>116</v>
      </c>
      <c r="I2" s="1390"/>
      <c r="J2" s="1390"/>
      <c r="K2" s="1391"/>
      <c r="L2" s="1392" t="s">
        <v>206</v>
      </c>
      <c r="M2" s="1393"/>
      <c r="N2" s="1394"/>
      <c r="O2" s="564"/>
      <c r="AJ2" s="1434"/>
      <c r="AL2" s="444">
        <v>7127</v>
      </c>
      <c r="AM2" s="444">
        <v>21110</v>
      </c>
      <c r="AN2" s="445">
        <v>3.5000000000000003E-2</v>
      </c>
    </row>
    <row r="3" spans="1:52" s="462" customFormat="1" ht="99.75" customHeight="1" x14ac:dyDescent="0.2">
      <c r="B3" s="491" t="s">
        <v>207</v>
      </c>
      <c r="C3" s="492" t="s">
        <v>208</v>
      </c>
      <c r="D3" s="493" t="s">
        <v>209</v>
      </c>
      <c r="E3" s="493" t="s">
        <v>210</v>
      </c>
      <c r="F3" s="494" t="s">
        <v>211</v>
      </c>
      <c r="G3" s="493" t="s">
        <v>212</v>
      </c>
      <c r="H3" s="565" t="s">
        <v>113</v>
      </c>
      <c r="I3" s="565" t="s">
        <v>114</v>
      </c>
      <c r="J3" s="566" t="s">
        <v>116</v>
      </c>
      <c r="K3" s="566" t="s">
        <v>213</v>
      </c>
      <c r="L3" s="567" t="s">
        <v>113</v>
      </c>
      <c r="M3" s="567" t="s">
        <v>114</v>
      </c>
      <c r="N3" s="568" t="s">
        <v>214</v>
      </c>
      <c r="O3" s="569" t="s">
        <v>215</v>
      </c>
      <c r="P3" s="523" t="s">
        <v>216</v>
      </c>
      <c r="Q3" s="516" t="s">
        <v>324</v>
      </c>
      <c r="R3" s="518" t="s">
        <v>135</v>
      </c>
      <c r="S3" s="518" t="s">
        <v>136</v>
      </c>
      <c r="T3" s="517" t="s">
        <v>218</v>
      </c>
      <c r="U3" s="519" t="s">
        <v>217</v>
      </c>
      <c r="V3" s="520" t="s">
        <v>219</v>
      </c>
      <c r="W3" s="524" t="s">
        <v>220</v>
      </c>
      <c r="X3" s="522" t="s">
        <v>221</v>
      </c>
      <c r="Y3" s="522" t="s">
        <v>285</v>
      </c>
      <c r="Z3" s="521" t="s">
        <v>222</v>
      </c>
      <c r="AA3" s="521" t="s">
        <v>223</v>
      </c>
      <c r="AB3" s="513" t="s">
        <v>224</v>
      </c>
      <c r="AC3" s="515" t="s">
        <v>297</v>
      </c>
      <c r="AD3" s="525" t="s">
        <v>225</v>
      </c>
      <c r="AE3" s="510" t="s">
        <v>226</v>
      </c>
      <c r="AF3" s="526" t="s">
        <v>227</v>
      </c>
      <c r="AG3" s="511" t="s">
        <v>228</v>
      </c>
      <c r="AH3" s="512" t="s">
        <v>404</v>
      </c>
      <c r="AI3" s="525" t="s">
        <v>229</v>
      </c>
      <c r="AJ3" s="1435" t="s">
        <v>331</v>
      </c>
      <c r="AK3" s="495"/>
      <c r="AL3" s="496" t="s">
        <v>230</v>
      </c>
      <c r="AM3" s="497" t="s">
        <v>231</v>
      </c>
      <c r="AN3" s="497" t="s">
        <v>294</v>
      </c>
      <c r="AO3" s="498" t="s">
        <v>232</v>
      </c>
      <c r="AP3" s="30" t="s">
        <v>198</v>
      </c>
      <c r="AQ3" s="30" t="str">
        <f>+AL3</f>
        <v>ASIGNACIÓN
 LOCOMOCIÓN</v>
      </c>
      <c r="AR3" s="30" t="str">
        <f>+AM3</f>
        <v>ASIGNACIÓN 
DE RANCHO</v>
      </c>
      <c r="AS3" s="30" t="str">
        <f>+AN3</f>
        <v>BONIFICACIÓN COMPESATORIA 
DE SALUD</v>
      </c>
      <c r="AT3" s="30" t="s">
        <v>415</v>
      </c>
      <c r="AU3" s="34" t="s">
        <v>233</v>
      </c>
    </row>
    <row r="4" spans="1:52" x14ac:dyDescent="0.2">
      <c r="A4" s="9">
        <v>4</v>
      </c>
      <c r="B4" s="402" t="s">
        <v>42</v>
      </c>
      <c r="C4" s="449"/>
      <c r="D4" s="450"/>
      <c r="E4" s="450"/>
      <c r="F4" s="419"/>
      <c r="G4" s="447"/>
      <c r="H4" s="402"/>
      <c r="I4" s="402"/>
      <c r="J4" s="451"/>
      <c r="K4" s="451"/>
      <c r="L4" s="402"/>
      <c r="M4" s="402"/>
      <c r="N4" s="402">
        <f>TRUNC(SUM(L4:M4)/2,0)</f>
        <v>0</v>
      </c>
      <c r="O4" s="570"/>
      <c r="P4" s="421"/>
      <c r="Q4" s="546"/>
      <c r="R4" s="570"/>
      <c r="S4" s="570"/>
      <c r="T4" s="421"/>
      <c r="U4" s="570"/>
      <c r="V4" s="593"/>
      <c r="W4" s="570"/>
      <c r="X4" s="570"/>
      <c r="Y4" s="570"/>
      <c r="Z4" s="570"/>
      <c r="AA4" s="570"/>
      <c r="AB4" s="421"/>
      <c r="AC4" s="421"/>
      <c r="AD4" s="421"/>
      <c r="AE4" s="571"/>
      <c r="AF4" s="421"/>
      <c r="AG4" s="571"/>
      <c r="AH4" s="421"/>
      <c r="AI4" s="452"/>
      <c r="AJ4" s="1436"/>
      <c r="AK4" s="453"/>
      <c r="AL4" s="454"/>
      <c r="AM4" s="455"/>
      <c r="AN4" s="455"/>
      <c r="AO4" s="456"/>
      <c r="AP4" s="457"/>
      <c r="AQ4" s="457"/>
      <c r="AR4" s="457"/>
      <c r="AS4" s="458"/>
      <c r="AT4" s="457"/>
      <c r="AU4" s="456"/>
      <c r="AV4" s="459"/>
      <c r="AW4" s="459"/>
      <c r="AX4" s="459"/>
      <c r="AY4" s="459"/>
      <c r="AZ4" s="459"/>
    </row>
    <row r="5" spans="1:52" s="873" customFormat="1" ht="15.75" x14ac:dyDescent="0.2">
      <c r="B5" s="874" t="s">
        <v>416</v>
      </c>
      <c r="C5" s="875">
        <v>49600</v>
      </c>
      <c r="D5" s="877" t="s">
        <v>234</v>
      </c>
      <c r="E5" s="877"/>
      <c r="F5" s="895" t="s">
        <v>417</v>
      </c>
      <c r="G5" s="878" t="s">
        <v>42</v>
      </c>
      <c r="H5" s="954"/>
      <c r="I5" s="954"/>
      <c r="J5" s="880"/>
      <c r="K5" s="880"/>
      <c r="L5" s="881"/>
      <c r="M5" s="881"/>
      <c r="N5" s="881"/>
      <c r="O5" s="882"/>
      <c r="P5" s="882"/>
      <c r="Q5" s="562"/>
      <c r="R5" s="882"/>
      <c r="S5" s="882"/>
      <c r="T5" s="884"/>
      <c r="U5" s="885"/>
      <c r="V5" s="592"/>
      <c r="W5" s="882"/>
      <c r="X5" s="882"/>
      <c r="Y5" s="882"/>
      <c r="Z5" s="882"/>
      <c r="AA5" s="882"/>
      <c r="AB5" s="882"/>
      <c r="AC5" s="907"/>
      <c r="AD5" s="883"/>
      <c r="AE5" s="885"/>
      <c r="AF5" s="882"/>
      <c r="AG5" s="885"/>
      <c r="AH5" s="883">
        <v>36</v>
      </c>
      <c r="AI5" s="955"/>
      <c r="AJ5" s="1437">
        <f t="shared" ref="AJ5:AJ8" si="0">SUM(N5:AI5)+K5</f>
        <v>36</v>
      </c>
      <c r="AK5" s="887"/>
      <c r="AL5" s="888">
        <v>1</v>
      </c>
      <c r="AM5" s="896">
        <v>1</v>
      </c>
      <c r="AN5" s="896">
        <v>0</v>
      </c>
      <c r="AO5" s="889">
        <v>12</v>
      </c>
      <c r="AP5" s="890">
        <f>+C5*AO5*AJ5</f>
        <v>21427200</v>
      </c>
      <c r="AQ5" s="890">
        <v>115008</v>
      </c>
      <c r="AR5" s="890">
        <v>340620</v>
      </c>
      <c r="AS5" s="890"/>
      <c r="AT5" s="890">
        <f>SUM(AP5:AS5)/AO5</f>
        <v>1823569</v>
      </c>
      <c r="AU5" s="890"/>
      <c r="AV5" s="956"/>
    </row>
    <row r="6" spans="1:52" s="873" customFormat="1" ht="15.75" x14ac:dyDescent="0.2">
      <c r="A6" s="873">
        <v>7</v>
      </c>
      <c r="B6" s="897" t="s">
        <v>236</v>
      </c>
      <c r="C6" s="875">
        <v>68800</v>
      </c>
      <c r="D6" s="877" t="s">
        <v>234</v>
      </c>
      <c r="E6" s="889"/>
      <c r="F6" s="895" t="s">
        <v>237</v>
      </c>
      <c r="G6" s="878" t="s">
        <v>42</v>
      </c>
      <c r="H6" s="954">
        <v>9</v>
      </c>
      <c r="I6" s="954">
        <v>10</v>
      </c>
      <c r="J6" s="880">
        <f>IF(G6="A",(H6+I6)/2,H6+I6)</f>
        <v>9.5</v>
      </c>
      <c r="K6" s="880">
        <f>TRUNC(J6,0)</f>
        <v>9</v>
      </c>
      <c r="L6" s="880">
        <v>9</v>
      </c>
      <c r="M6" s="880">
        <v>18</v>
      </c>
      <c r="N6" s="880">
        <f>TRUNC(SUM(L6:M6)/2,0)</f>
        <v>13</v>
      </c>
      <c r="O6" s="883">
        <v>1</v>
      </c>
      <c r="P6" s="884"/>
      <c r="Q6" s="546">
        <f>TRUNC(IF(D6="PM",0,IF(E6="CA",(K6)/6,(K6)/3)),0)</f>
        <v>3</v>
      </c>
      <c r="R6" s="882"/>
      <c r="S6" s="882"/>
      <c r="T6" s="882"/>
      <c r="U6" s="882"/>
      <c r="V6" s="592"/>
      <c r="W6" s="882"/>
      <c r="X6" s="882"/>
      <c r="Y6" s="882"/>
      <c r="Z6" s="882"/>
      <c r="AA6" s="882"/>
      <c r="AB6" s="882"/>
      <c r="AC6" s="884"/>
      <c r="AD6" s="882"/>
      <c r="AE6" s="885"/>
      <c r="AF6" s="882"/>
      <c r="AG6" s="885"/>
      <c r="AH6" s="882"/>
      <c r="AI6" s="893"/>
      <c r="AJ6" s="1438">
        <f t="shared" si="0"/>
        <v>26</v>
      </c>
      <c r="AK6" s="887"/>
      <c r="AL6" s="888">
        <f>+IF(D6="PC",1,0)</f>
        <v>1</v>
      </c>
      <c r="AM6" s="896">
        <f>IF(D6="PC", +IF(AJ6&gt;17,1,0),0)</f>
        <v>1</v>
      </c>
      <c r="AN6" s="896">
        <f>IF(I6="CA",1,0)</f>
        <v>0</v>
      </c>
      <c r="AO6" s="889">
        <f>+IF(G6="S",5,+IF(D6="PM",10,12))</f>
        <v>12</v>
      </c>
      <c r="AP6" s="890">
        <f>+C6*AO6*AJ6</f>
        <v>21465600</v>
      </c>
      <c r="AQ6" s="890">
        <v>115008</v>
      </c>
      <c r="AR6" s="890">
        <v>340620</v>
      </c>
      <c r="AS6" s="890">
        <f>AP6*$AN$2*AN6</f>
        <v>0</v>
      </c>
      <c r="AT6" s="890">
        <f>SUM(AP6:AS6)/AO6</f>
        <v>1826769</v>
      </c>
      <c r="AU6" s="890">
        <f>AT6*5/44</f>
        <v>207587.38636363635</v>
      </c>
    </row>
    <row r="7" spans="1:52" ht="15.75" x14ac:dyDescent="0.2">
      <c r="A7" s="9">
        <v>9</v>
      </c>
      <c r="B7" s="416" t="s">
        <v>238</v>
      </c>
      <c r="C7" s="417">
        <v>51200</v>
      </c>
      <c r="D7" s="418" t="s">
        <v>234</v>
      </c>
      <c r="E7" s="433"/>
      <c r="F7" s="419" t="s">
        <v>235</v>
      </c>
      <c r="G7" s="420" t="s">
        <v>42</v>
      </c>
      <c r="H7" s="542"/>
      <c r="I7" s="542"/>
      <c r="J7" s="539">
        <v>6</v>
      </c>
      <c r="K7" s="539">
        <f>TRUNC(J7,0)</f>
        <v>6</v>
      </c>
      <c r="L7" s="402"/>
      <c r="M7" s="402"/>
      <c r="N7" s="402">
        <f t="shared" ref="N7:N21" si="1">TRUNC(SUM(L7:M7)/2,0)</f>
        <v>0</v>
      </c>
      <c r="O7" s="426"/>
      <c r="P7" s="426"/>
      <c r="Q7" s="562">
        <f t="shared" ref="Q7:Q23" si="2">TRUNC(IF(D7="PM",0,IF(E7="CA",(K7)/6,(K7)/3)),0)</f>
        <v>2</v>
      </c>
      <c r="R7" s="90">
        <v>8</v>
      </c>
      <c r="S7" s="90"/>
      <c r="T7" s="90">
        <v>2</v>
      </c>
      <c r="U7" s="90"/>
      <c r="V7" s="592"/>
      <c r="W7" s="426"/>
      <c r="X7" s="426"/>
      <c r="Y7" s="426"/>
      <c r="Z7" s="426"/>
      <c r="AA7" s="426"/>
      <c r="AB7" s="426"/>
      <c r="AC7" s="426"/>
      <c r="AD7" s="177"/>
      <c r="AE7" s="177"/>
      <c r="AF7" s="426"/>
      <c r="AG7" s="177"/>
      <c r="AH7" s="426"/>
      <c r="AI7" s="501"/>
      <c r="AJ7" s="1438">
        <f t="shared" si="0"/>
        <v>18</v>
      </c>
      <c r="AK7" s="422"/>
      <c r="AL7" s="423">
        <f>+IF(D7="PC",1,0)</f>
        <v>1</v>
      </c>
      <c r="AM7" s="424">
        <f>IF(D7="PC", +IF(AJ7&gt;17,1,0),0)</f>
        <v>1</v>
      </c>
      <c r="AN7" s="424">
        <f>IF(E7="CA",1,0)</f>
        <v>0</v>
      </c>
      <c r="AO7" s="4">
        <f>+IF(G7="S",5,+IF(D7="PM",10,12))</f>
        <v>12</v>
      </c>
      <c r="AP7" s="425">
        <f>+C7*AO7*AJ7</f>
        <v>11059200</v>
      </c>
      <c r="AQ7" s="425">
        <v>115008</v>
      </c>
      <c r="AR7" s="425">
        <f>AM7*$AM$2*AO7</f>
        <v>253320</v>
      </c>
      <c r="AS7" s="425">
        <f>AP7*$AN$2*AN7</f>
        <v>0</v>
      </c>
      <c r="AT7" s="425">
        <f>SUM(AP7:AS7)/AO7</f>
        <v>952294</v>
      </c>
      <c r="AU7" s="425">
        <f>AT7*5/44</f>
        <v>108215.22727272728</v>
      </c>
    </row>
    <row r="8" spans="1:52" s="873" customFormat="1" ht="15.75" x14ac:dyDescent="0.2">
      <c r="A8" s="873">
        <v>10</v>
      </c>
      <c r="B8" s="897" t="s">
        <v>102</v>
      </c>
      <c r="C8" s="875">
        <v>65600</v>
      </c>
      <c r="D8" s="877" t="s">
        <v>234</v>
      </c>
      <c r="E8" s="936"/>
      <c r="F8" s="937" t="s">
        <v>239</v>
      </c>
      <c r="G8" s="878" t="s">
        <v>42</v>
      </c>
      <c r="H8" s="900">
        <v>26</v>
      </c>
      <c r="I8" s="900">
        <v>24</v>
      </c>
      <c r="J8" s="880">
        <f>IF(G8="A",(H8+I8)/2,H8+I8)</f>
        <v>25</v>
      </c>
      <c r="K8" s="880">
        <f>TRUNC(J8,0)</f>
        <v>25</v>
      </c>
      <c r="L8" s="880">
        <v>0</v>
      </c>
      <c r="M8" s="880">
        <v>0</v>
      </c>
      <c r="N8" s="880">
        <f t="shared" si="1"/>
        <v>0</v>
      </c>
      <c r="O8" s="884"/>
      <c r="P8" s="884"/>
      <c r="Q8" s="546">
        <f t="shared" si="2"/>
        <v>8</v>
      </c>
      <c r="R8" s="882"/>
      <c r="S8" s="882"/>
      <c r="T8" s="882"/>
      <c r="U8" s="882"/>
      <c r="V8" s="592"/>
      <c r="W8" s="882"/>
      <c r="X8" s="882"/>
      <c r="Y8" s="882"/>
      <c r="Z8" s="882"/>
      <c r="AA8" s="882"/>
      <c r="AB8" s="882"/>
      <c r="AC8" s="934"/>
      <c r="AD8" s="882"/>
      <c r="AE8" s="883">
        <v>2</v>
      </c>
      <c r="AF8" s="882"/>
      <c r="AG8" s="885"/>
      <c r="AH8" s="882"/>
      <c r="AI8" s="893"/>
      <c r="AJ8" s="1438">
        <f t="shared" si="0"/>
        <v>35</v>
      </c>
      <c r="AK8" s="887"/>
      <c r="AL8" s="888">
        <f>+IF(D8="PC",1,0)</f>
        <v>1</v>
      </c>
      <c r="AM8" s="896">
        <f>IF(D8="PC", +IF(AJ8&gt;17,1,0),0)</f>
        <v>1</v>
      </c>
      <c r="AN8" s="896">
        <f>IF(I8="CA",1,0)</f>
        <v>0</v>
      </c>
      <c r="AO8" s="889">
        <f>+IF(G8="S",5,+IF(D8="PM",10,12))</f>
        <v>12</v>
      </c>
      <c r="AP8" s="890">
        <f>+C8*AO8*AJ8</f>
        <v>27552000</v>
      </c>
      <c r="AQ8" s="890">
        <v>115008</v>
      </c>
      <c r="AR8" s="890">
        <v>340620</v>
      </c>
      <c r="AS8" s="890">
        <f>AP8*$AN$2*AN8</f>
        <v>0</v>
      </c>
      <c r="AT8" s="890">
        <f>SUM(AP8:AS8)/AO8</f>
        <v>2333969</v>
      </c>
      <c r="AU8" s="890">
        <f>AT8*5/44</f>
        <v>265223.75</v>
      </c>
    </row>
    <row r="9" spans="1:52" ht="15.75" x14ac:dyDescent="0.2">
      <c r="A9" s="9">
        <v>11</v>
      </c>
      <c r="B9" s="561" t="s">
        <v>43</v>
      </c>
      <c r="C9" s="465"/>
      <c r="D9" s="450"/>
      <c r="E9" s="450"/>
      <c r="F9" s="431"/>
      <c r="G9" s="447"/>
      <c r="H9" s="540"/>
      <c r="I9" s="540"/>
      <c r="J9" s="539"/>
      <c r="K9" s="539"/>
      <c r="L9" s="539"/>
      <c r="M9" s="539"/>
      <c r="N9" s="539">
        <f t="shared" si="1"/>
        <v>0</v>
      </c>
      <c r="O9" s="572"/>
      <c r="P9" s="573"/>
      <c r="Q9" s="546">
        <f t="shared" si="2"/>
        <v>0</v>
      </c>
      <c r="R9" s="570"/>
      <c r="S9" s="570"/>
      <c r="T9" s="421"/>
      <c r="U9" s="570"/>
      <c r="V9" s="593"/>
      <c r="W9" s="570"/>
      <c r="X9" s="570"/>
      <c r="Y9" s="570"/>
      <c r="Z9" s="570"/>
      <c r="AA9" s="570"/>
      <c r="AB9" s="421"/>
      <c r="AC9" s="421"/>
      <c r="AD9" s="421"/>
      <c r="AE9" s="571"/>
      <c r="AF9" s="421"/>
      <c r="AG9" s="571"/>
      <c r="AH9" s="421"/>
      <c r="AI9" s="452"/>
      <c r="AJ9" s="1438"/>
      <c r="AK9" s="453"/>
      <c r="AL9" s="454"/>
      <c r="AM9" s="455"/>
      <c r="AN9" s="455"/>
      <c r="AO9" s="456"/>
      <c r="AP9" s="457"/>
      <c r="AQ9" s="457"/>
      <c r="AR9" s="457"/>
      <c r="AS9" s="458"/>
      <c r="AT9" s="457"/>
      <c r="AU9" s="456"/>
    </row>
    <row r="10" spans="1:52" s="873" customFormat="1" ht="15.75" x14ac:dyDescent="0.2">
      <c r="A10" s="873">
        <v>13</v>
      </c>
      <c r="B10" s="894" t="s">
        <v>81</v>
      </c>
      <c r="C10" s="927">
        <v>75200</v>
      </c>
      <c r="D10" s="877" t="s">
        <v>234</v>
      </c>
      <c r="E10" s="877"/>
      <c r="F10" s="1115" t="s">
        <v>237</v>
      </c>
      <c r="G10" s="878" t="s">
        <v>42</v>
      </c>
      <c r="H10" s="920">
        <v>24</v>
      </c>
      <c r="I10" s="920">
        <v>24</v>
      </c>
      <c r="J10" s="880">
        <f t="shared" ref="J10:J23" si="3">IF(G10="A",(H10+I10)/2,H10+I10)</f>
        <v>24</v>
      </c>
      <c r="K10" s="880">
        <f t="shared" ref="K10:K23" si="4">TRUNC(J10,0)</f>
        <v>24</v>
      </c>
      <c r="L10" s="880"/>
      <c r="M10" s="880"/>
      <c r="N10" s="880">
        <f t="shared" si="1"/>
        <v>0</v>
      </c>
      <c r="O10" s="884"/>
      <c r="P10" s="884"/>
      <c r="Q10" s="546">
        <f t="shared" si="2"/>
        <v>8</v>
      </c>
      <c r="R10" s="882"/>
      <c r="S10" s="882"/>
      <c r="T10" s="882"/>
      <c r="U10" s="882"/>
      <c r="V10" s="592">
        <v>2</v>
      </c>
      <c r="W10" s="882"/>
      <c r="X10" s="882"/>
      <c r="Y10" s="882"/>
      <c r="Z10" s="882"/>
      <c r="AA10" s="882"/>
      <c r="AB10" s="882"/>
      <c r="AC10" s="934"/>
      <c r="AD10" s="882"/>
      <c r="AE10" s="885"/>
      <c r="AF10" s="882"/>
      <c r="AG10" s="885"/>
      <c r="AH10" s="882"/>
      <c r="AI10" s="893"/>
      <c r="AJ10" s="1438">
        <f t="shared" ref="AJ10:AJ30" si="5">SUM(N10:AI10)+K10</f>
        <v>34</v>
      </c>
      <c r="AK10" s="887"/>
      <c r="AL10" s="888">
        <f t="shared" ref="AL10:AL20" si="6">+IF(D10="PC",1,0)</f>
        <v>1</v>
      </c>
      <c r="AM10" s="896">
        <f>IF(D10="PC", +IF(AJ10&gt;17,1,0),0)</f>
        <v>1</v>
      </c>
      <c r="AN10" s="896">
        <f>IF(E10="CA",1,0)</f>
        <v>0</v>
      </c>
      <c r="AO10" s="889">
        <f t="shared" ref="AO10:AO20" si="7">+IF(G10="S",5,+IF(D10="PM",10,12))</f>
        <v>12</v>
      </c>
      <c r="AP10" s="890">
        <f>+C10*AO10*AJ10</f>
        <v>30681600</v>
      </c>
      <c r="AQ10" s="890">
        <v>115008</v>
      </c>
      <c r="AR10" s="890">
        <v>340620</v>
      </c>
      <c r="AS10" s="890">
        <f>AP10*$AN$2*AN10</f>
        <v>0</v>
      </c>
      <c r="AT10" s="890">
        <f>SUM(AP10:AS10)/AO10</f>
        <v>2594769</v>
      </c>
      <c r="AU10" s="890">
        <f>AT10*5/44</f>
        <v>294860.11363636365</v>
      </c>
    </row>
    <row r="11" spans="1:52" s="873" customFormat="1" ht="15.75" x14ac:dyDescent="0.2">
      <c r="A11" s="873">
        <v>0</v>
      </c>
      <c r="B11" s="894" t="s">
        <v>80</v>
      </c>
      <c r="C11" s="927">
        <v>72000</v>
      </c>
      <c r="D11" s="877" t="s">
        <v>234</v>
      </c>
      <c r="E11" s="1116"/>
      <c r="F11" s="1115" t="s">
        <v>237</v>
      </c>
      <c r="G11" s="878" t="s">
        <v>42</v>
      </c>
      <c r="H11" s="920">
        <v>22</v>
      </c>
      <c r="I11" s="920">
        <v>22</v>
      </c>
      <c r="J11" s="880">
        <f t="shared" si="3"/>
        <v>22</v>
      </c>
      <c r="K11" s="880">
        <f t="shared" si="4"/>
        <v>22</v>
      </c>
      <c r="L11" s="880"/>
      <c r="M11" s="880"/>
      <c r="N11" s="880">
        <f t="shared" si="1"/>
        <v>0</v>
      </c>
      <c r="O11" s="884"/>
      <c r="P11" s="884"/>
      <c r="Q11" s="546">
        <f t="shared" si="2"/>
        <v>7</v>
      </c>
      <c r="R11" s="882"/>
      <c r="S11" s="882"/>
      <c r="T11" s="882"/>
      <c r="U11" s="882"/>
      <c r="V11" s="592">
        <v>4</v>
      </c>
      <c r="W11" s="882"/>
      <c r="X11" s="882"/>
      <c r="Y11" s="882"/>
      <c r="Z11" s="882"/>
      <c r="AA11" s="882"/>
      <c r="AB11" s="882"/>
      <c r="AC11" s="884"/>
      <c r="AD11" s="882"/>
      <c r="AE11" s="885"/>
      <c r="AF11" s="882"/>
      <c r="AG11" s="885"/>
      <c r="AH11" s="882"/>
      <c r="AI11" s="893"/>
      <c r="AJ11" s="1438">
        <f t="shared" si="5"/>
        <v>33</v>
      </c>
      <c r="AK11" s="887"/>
      <c r="AL11" s="888">
        <f t="shared" si="6"/>
        <v>1</v>
      </c>
      <c r="AM11" s="896">
        <f>IF(D11="PC", +IF(AJ11&gt;17,1,0),0)</f>
        <v>1</v>
      </c>
      <c r="AN11" s="896">
        <f>IF(E11="CA",1,0)</f>
        <v>0</v>
      </c>
      <c r="AO11" s="889">
        <f t="shared" si="7"/>
        <v>12</v>
      </c>
      <c r="AP11" s="890">
        <f>+C11*AO11*AJ11</f>
        <v>28512000</v>
      </c>
      <c r="AQ11" s="890">
        <v>115008</v>
      </c>
      <c r="AR11" s="890">
        <v>340620</v>
      </c>
      <c r="AS11" s="890">
        <f>AP11*$AN$2*AN11</f>
        <v>0</v>
      </c>
      <c r="AT11" s="890">
        <f>SUM(AP11:AS11)/AO11</f>
        <v>2413969</v>
      </c>
      <c r="AU11" s="890">
        <f>AT11*5/44</f>
        <v>274314.65909090912</v>
      </c>
    </row>
    <row r="12" spans="1:52" ht="15.75" x14ac:dyDescent="0.2">
      <c r="A12" s="9">
        <v>16</v>
      </c>
      <c r="B12" s="428" t="s">
        <v>243</v>
      </c>
      <c r="C12" s="429">
        <v>62400</v>
      </c>
      <c r="D12" s="418" t="s">
        <v>234</v>
      </c>
      <c r="E12" s="430"/>
      <c r="F12" s="431" t="s">
        <v>235</v>
      </c>
      <c r="G12" s="420" t="s">
        <v>42</v>
      </c>
      <c r="H12" s="540"/>
      <c r="I12" s="540"/>
      <c r="J12" s="539">
        <f t="shared" si="3"/>
        <v>0</v>
      </c>
      <c r="K12" s="539">
        <f t="shared" si="4"/>
        <v>0</v>
      </c>
      <c r="L12" s="402"/>
      <c r="M12" s="402"/>
      <c r="N12" s="402">
        <f t="shared" si="1"/>
        <v>0</v>
      </c>
      <c r="O12" s="426"/>
      <c r="P12" s="426"/>
      <c r="Q12" s="562">
        <f t="shared" si="2"/>
        <v>0</v>
      </c>
      <c r="R12" s="426"/>
      <c r="S12" s="90">
        <v>8</v>
      </c>
      <c r="T12" s="461"/>
      <c r="U12" s="461"/>
      <c r="V12" s="592"/>
      <c r="W12" s="426"/>
      <c r="X12" s="426"/>
      <c r="Y12" s="426"/>
      <c r="Z12" s="500"/>
      <c r="AA12" s="426"/>
      <c r="AB12" s="426"/>
      <c r="AC12" s="426"/>
      <c r="AD12" s="177"/>
      <c r="AE12" s="177"/>
      <c r="AF12" s="426"/>
      <c r="AG12" s="177"/>
      <c r="AH12" s="426"/>
      <c r="AI12" s="501"/>
      <c r="AJ12" s="1437">
        <f t="shared" si="5"/>
        <v>8</v>
      </c>
      <c r="AK12" s="422"/>
      <c r="AL12" s="423">
        <f t="shared" si="6"/>
        <v>1</v>
      </c>
      <c r="AM12" s="424">
        <f>IF(D12="PC", +IF(AJ12&gt;17,1,0),0)</f>
        <v>0</v>
      </c>
      <c r="AN12" s="424">
        <f>IF(E12="CA",1,0)</f>
        <v>0</v>
      </c>
      <c r="AO12" s="4">
        <f t="shared" si="7"/>
        <v>12</v>
      </c>
      <c r="AP12" s="425">
        <f>+C12*AO12*AJ12</f>
        <v>5990400</v>
      </c>
      <c r="AQ12" s="425">
        <v>115008</v>
      </c>
      <c r="AR12" s="425">
        <f>AM12*$AM$2*AO12</f>
        <v>0</v>
      </c>
      <c r="AS12" s="425">
        <f>AP12*$AN$2*AN12</f>
        <v>0</v>
      </c>
      <c r="AT12" s="425">
        <f>SUM(AP12:AS12)/AO12</f>
        <v>508784</v>
      </c>
      <c r="AU12" s="425">
        <f>AT12*5/44</f>
        <v>57816.36363636364</v>
      </c>
    </row>
    <row r="13" spans="1:52" s="873" customFormat="1" ht="15.75" x14ac:dyDescent="0.2">
      <c r="A13" s="873">
        <v>17</v>
      </c>
      <c r="B13" s="950" t="s">
        <v>291</v>
      </c>
      <c r="C13" s="898">
        <v>25631</v>
      </c>
      <c r="D13" s="877" t="s">
        <v>244</v>
      </c>
      <c r="E13" s="1116"/>
      <c r="F13" s="937" t="s">
        <v>241</v>
      </c>
      <c r="G13" s="878" t="s">
        <v>242</v>
      </c>
      <c r="H13" s="920">
        <v>2</v>
      </c>
      <c r="I13" s="920">
        <v>4</v>
      </c>
      <c r="J13" s="880">
        <f t="shared" si="3"/>
        <v>6</v>
      </c>
      <c r="K13" s="880">
        <f t="shared" si="4"/>
        <v>6</v>
      </c>
      <c r="L13" s="880"/>
      <c r="M13" s="880"/>
      <c r="N13" s="880">
        <f t="shared" si="1"/>
        <v>0</v>
      </c>
      <c r="O13" s="884"/>
      <c r="P13" s="884"/>
      <c r="Q13" s="546">
        <f t="shared" si="2"/>
        <v>0</v>
      </c>
      <c r="R13" s="882"/>
      <c r="S13" s="882"/>
      <c r="T13" s="882"/>
      <c r="U13" s="882"/>
      <c r="V13" s="592"/>
      <c r="W13" s="882"/>
      <c r="X13" s="882"/>
      <c r="Y13" s="882"/>
      <c r="Z13" s="882"/>
      <c r="AA13" s="882"/>
      <c r="AB13" s="882"/>
      <c r="AC13" s="882"/>
      <c r="AD13" s="882"/>
      <c r="AE13" s="885"/>
      <c r="AF13" s="882"/>
      <c r="AG13" s="885"/>
      <c r="AH13" s="882"/>
      <c r="AI13" s="893"/>
      <c r="AJ13" s="1438">
        <f t="shared" si="5"/>
        <v>6</v>
      </c>
      <c r="AK13" s="887"/>
      <c r="AL13" s="888">
        <f t="shared" si="6"/>
        <v>0</v>
      </c>
      <c r="AM13" s="896"/>
      <c r="AN13" s="896"/>
      <c r="AO13" s="889">
        <f t="shared" si="7"/>
        <v>5</v>
      </c>
      <c r="AP13" s="890"/>
      <c r="AQ13" s="890">
        <f t="shared" ref="AQ13:AQ16" si="8">+AL13*AO13*$AL$2</f>
        <v>0</v>
      </c>
      <c r="AR13" s="890"/>
      <c r="AS13" s="890"/>
      <c r="AT13" s="890"/>
      <c r="AU13" s="889"/>
    </row>
    <row r="14" spans="1:52" ht="15.75" x14ac:dyDescent="0.2">
      <c r="A14" s="9">
        <v>18</v>
      </c>
      <c r="B14" s="416" t="s">
        <v>120</v>
      </c>
      <c r="C14" s="432">
        <v>73600</v>
      </c>
      <c r="D14" s="433" t="s">
        <v>234</v>
      </c>
      <c r="E14" s="418" t="s">
        <v>240</v>
      </c>
      <c r="F14" s="419" t="s">
        <v>235</v>
      </c>
      <c r="G14" s="434" t="s">
        <v>42</v>
      </c>
      <c r="H14" s="539">
        <v>2</v>
      </c>
      <c r="I14" s="539">
        <v>2</v>
      </c>
      <c r="J14" s="539">
        <f t="shared" si="3"/>
        <v>2</v>
      </c>
      <c r="K14" s="539">
        <f t="shared" si="4"/>
        <v>2</v>
      </c>
      <c r="L14" s="402"/>
      <c r="M14" s="402"/>
      <c r="N14" s="402">
        <f t="shared" si="1"/>
        <v>0</v>
      </c>
      <c r="O14" s="426"/>
      <c r="P14" s="426"/>
      <c r="Q14" s="546">
        <f t="shared" si="2"/>
        <v>0</v>
      </c>
      <c r="R14" s="90">
        <v>7</v>
      </c>
      <c r="S14" s="90"/>
      <c r="T14" s="90">
        <v>1</v>
      </c>
      <c r="U14" s="426"/>
      <c r="V14" s="592"/>
      <c r="W14" s="930"/>
      <c r="X14" s="930"/>
      <c r="Y14" s="930"/>
      <c r="Z14" s="929">
        <v>20</v>
      </c>
      <c r="AA14" s="930"/>
      <c r="AB14" s="930"/>
      <c r="AC14" s="426"/>
      <c r="AD14" s="177"/>
      <c r="AE14" s="177"/>
      <c r="AF14" s="426"/>
      <c r="AG14" s="177"/>
      <c r="AH14" s="426"/>
      <c r="AI14" s="501"/>
      <c r="AJ14" s="1437">
        <f t="shared" si="5"/>
        <v>30</v>
      </c>
      <c r="AK14" s="422"/>
      <c r="AL14" s="423">
        <f t="shared" si="6"/>
        <v>1</v>
      </c>
      <c r="AM14" s="423">
        <f>IF(D14="PC", +IF(AJ14&gt;17,1,0),0)</f>
        <v>1</v>
      </c>
      <c r="AN14" s="423">
        <f>IF(E14="CA",1,0)</f>
        <v>1</v>
      </c>
      <c r="AO14" s="4">
        <f t="shared" si="7"/>
        <v>12</v>
      </c>
      <c r="AP14" s="425">
        <f t="shared" ref="AP14:AP20" si="9">+C14*AO14*AJ14</f>
        <v>26496000</v>
      </c>
      <c r="AQ14" s="425">
        <v>115008</v>
      </c>
      <c r="AR14" s="425">
        <v>340620</v>
      </c>
      <c r="AS14" s="425">
        <f>AP14*$AN$2*AN14</f>
        <v>927360.00000000012</v>
      </c>
      <c r="AT14" s="425">
        <f>SUM(AP14:AS14)/AO14</f>
        <v>2323249</v>
      </c>
      <c r="AU14" s="425">
        <f>AT14*5/44</f>
        <v>264005.56818181818</v>
      </c>
    </row>
    <row r="15" spans="1:52" ht="15.75" x14ac:dyDescent="0.2">
      <c r="A15" s="9">
        <v>20</v>
      </c>
      <c r="B15" s="556" t="s">
        <v>373</v>
      </c>
      <c r="C15" s="417">
        <v>48000</v>
      </c>
      <c r="D15" s="418" t="s">
        <v>234</v>
      </c>
      <c r="E15" s="418"/>
      <c r="F15" s="420" t="s">
        <v>241</v>
      </c>
      <c r="G15" s="420" t="s">
        <v>242</v>
      </c>
      <c r="H15" s="539"/>
      <c r="I15" s="539"/>
      <c r="J15" s="539">
        <f t="shared" si="3"/>
        <v>0</v>
      </c>
      <c r="K15" s="539">
        <f t="shared" si="4"/>
        <v>0</v>
      </c>
      <c r="L15" s="405"/>
      <c r="M15" s="405"/>
      <c r="N15" s="405">
        <f t="shared" si="1"/>
        <v>0</v>
      </c>
      <c r="O15" s="461"/>
      <c r="P15" s="461"/>
      <c r="Q15" s="546">
        <f t="shared" si="2"/>
        <v>0</v>
      </c>
      <c r="R15" s="426"/>
      <c r="S15" s="90">
        <v>7</v>
      </c>
      <c r="T15" s="90">
        <v>2</v>
      </c>
      <c r="U15" s="426"/>
      <c r="V15" s="592"/>
      <c r="W15" s="930"/>
      <c r="X15" s="1241">
        <v>8</v>
      </c>
      <c r="Y15" s="930"/>
      <c r="Z15" s="930"/>
      <c r="AA15" s="928"/>
      <c r="AB15" s="930"/>
      <c r="AC15" s="426"/>
      <c r="AD15" s="426"/>
      <c r="AE15" s="177"/>
      <c r="AF15" s="426"/>
      <c r="AG15" s="177"/>
      <c r="AH15" s="426"/>
      <c r="AI15" s="427"/>
      <c r="AJ15" s="1438">
        <f t="shared" si="5"/>
        <v>17</v>
      </c>
      <c r="AK15" s="422"/>
      <c r="AL15" s="423">
        <f t="shared" si="6"/>
        <v>1</v>
      </c>
      <c r="AM15" s="424"/>
      <c r="AN15" s="424"/>
      <c r="AO15" s="4">
        <f t="shared" si="7"/>
        <v>5</v>
      </c>
      <c r="AP15" s="425">
        <f t="shared" si="9"/>
        <v>4080000</v>
      </c>
      <c r="AQ15" s="425">
        <v>115008</v>
      </c>
      <c r="AR15" s="425"/>
      <c r="AS15" s="425"/>
      <c r="AT15" s="425"/>
      <c r="AU15" s="4"/>
    </row>
    <row r="16" spans="1:52" s="873" customFormat="1" ht="15.75" x14ac:dyDescent="0.2">
      <c r="A16" s="873">
        <v>19</v>
      </c>
      <c r="B16" s="897" t="s">
        <v>288</v>
      </c>
      <c r="C16" s="898">
        <v>29732</v>
      </c>
      <c r="D16" s="877" t="s">
        <v>244</v>
      </c>
      <c r="E16" s="877"/>
      <c r="F16" s="878" t="s">
        <v>245</v>
      </c>
      <c r="G16" s="878" t="s">
        <v>42</v>
      </c>
      <c r="H16" s="880">
        <v>2</v>
      </c>
      <c r="I16" s="880">
        <v>0</v>
      </c>
      <c r="J16" s="880">
        <v>0</v>
      </c>
      <c r="K16" s="880">
        <f t="shared" si="4"/>
        <v>0</v>
      </c>
      <c r="L16" s="880"/>
      <c r="M16" s="880"/>
      <c r="N16" s="880">
        <f t="shared" si="1"/>
        <v>0</v>
      </c>
      <c r="O16" s="884"/>
      <c r="P16" s="883">
        <v>2</v>
      </c>
      <c r="Q16" s="546">
        <f t="shared" si="2"/>
        <v>0</v>
      </c>
      <c r="R16" s="882"/>
      <c r="S16" s="882"/>
      <c r="T16" s="882"/>
      <c r="U16" s="882"/>
      <c r="V16" s="592"/>
      <c r="W16" s="882"/>
      <c r="X16" s="882"/>
      <c r="Y16" s="882"/>
      <c r="Z16" s="923"/>
      <c r="AA16" s="882"/>
      <c r="AB16" s="882"/>
      <c r="AC16" s="882"/>
      <c r="AD16" s="882"/>
      <c r="AE16" s="885"/>
      <c r="AF16" s="882"/>
      <c r="AG16" s="885"/>
      <c r="AH16" s="882"/>
      <c r="AI16" s="893"/>
      <c r="AJ16" s="1438">
        <f t="shared" si="5"/>
        <v>2</v>
      </c>
      <c r="AK16" s="887"/>
      <c r="AL16" s="888">
        <f t="shared" si="6"/>
        <v>0</v>
      </c>
      <c r="AM16" s="896">
        <f>IF(D16="PC", +IF(AJ16&gt;17,1,0),0)</f>
        <v>0</v>
      </c>
      <c r="AN16" s="896">
        <f>IF(E16="CA",1,0)</f>
        <v>0</v>
      </c>
      <c r="AO16" s="889">
        <f t="shared" si="7"/>
        <v>10</v>
      </c>
      <c r="AP16" s="890">
        <f t="shared" si="9"/>
        <v>594640</v>
      </c>
      <c r="AQ16" s="890">
        <f t="shared" si="8"/>
        <v>0</v>
      </c>
      <c r="AR16" s="890">
        <f>AM16*$AM$2*AO16</f>
        <v>0</v>
      </c>
      <c r="AS16" s="890">
        <f>AP16*$AN$2*AN16</f>
        <v>0</v>
      </c>
      <c r="AT16" s="890">
        <f>SUM(AP16:AS16)/AO16</f>
        <v>59464</v>
      </c>
      <c r="AU16" s="890">
        <f>AT16*5/44</f>
        <v>6757.272727272727</v>
      </c>
    </row>
    <row r="17" spans="1:7580" s="403" customFormat="1" ht="15.75" x14ac:dyDescent="0.2">
      <c r="B17" s="588" t="s">
        <v>44</v>
      </c>
      <c r="C17" s="595"/>
      <c r="D17" s="596"/>
      <c r="E17" s="596"/>
      <c r="F17" s="597"/>
      <c r="G17" s="597"/>
      <c r="H17" s="598"/>
      <c r="I17" s="598"/>
      <c r="J17" s="598"/>
      <c r="K17" s="598"/>
      <c r="L17" s="598"/>
      <c r="M17" s="598"/>
      <c r="N17" s="598"/>
      <c r="O17" s="1122"/>
      <c r="P17" s="405"/>
      <c r="Q17" s="546"/>
      <c r="R17" s="599"/>
      <c r="S17" s="599"/>
      <c r="T17" s="599"/>
      <c r="U17" s="599"/>
      <c r="V17" s="592"/>
      <c r="W17" s="599"/>
      <c r="X17" s="599"/>
      <c r="Y17" s="1123"/>
      <c r="Z17" s="1124"/>
      <c r="AA17" s="1125"/>
      <c r="AB17" s="599"/>
      <c r="AC17" s="599"/>
      <c r="AD17" s="599"/>
      <c r="AE17" s="404"/>
      <c r="AF17" s="599"/>
      <c r="AG17" s="404"/>
      <c r="AH17" s="599"/>
      <c r="AI17" s="1126"/>
      <c r="AJ17" s="1438"/>
      <c r="AK17" s="600"/>
      <c r="AL17" s="601"/>
      <c r="AM17" s="602"/>
      <c r="AN17" s="602"/>
      <c r="AO17" s="603"/>
      <c r="AP17" s="604"/>
      <c r="AQ17" s="604"/>
      <c r="AR17" s="604"/>
      <c r="AS17" s="604"/>
      <c r="AT17" s="604"/>
      <c r="AU17" s="604"/>
    </row>
    <row r="18" spans="1:7580" ht="15.75" x14ac:dyDescent="0.2">
      <c r="A18" s="9">
        <v>22</v>
      </c>
      <c r="B18" s="556" t="s">
        <v>246</v>
      </c>
      <c r="C18" s="417">
        <v>73600</v>
      </c>
      <c r="D18" s="418" t="s">
        <v>234</v>
      </c>
      <c r="E18" s="418" t="s">
        <v>240</v>
      </c>
      <c r="F18" s="419" t="s">
        <v>241</v>
      </c>
      <c r="G18" s="420" t="s">
        <v>42</v>
      </c>
      <c r="H18" s="539">
        <v>6</v>
      </c>
      <c r="I18" s="539">
        <v>6</v>
      </c>
      <c r="J18" s="90">
        <f t="shared" si="3"/>
        <v>6</v>
      </c>
      <c r="K18" s="90">
        <f t="shared" si="4"/>
        <v>6</v>
      </c>
      <c r="L18" s="539"/>
      <c r="M18" s="539"/>
      <c r="N18" s="539">
        <f t="shared" si="1"/>
        <v>0</v>
      </c>
      <c r="O18" s="461"/>
      <c r="P18" s="461"/>
      <c r="Q18" s="546">
        <f t="shared" si="2"/>
        <v>1</v>
      </c>
      <c r="R18" s="177">
        <v>8</v>
      </c>
      <c r="S18" s="539"/>
      <c r="T18" s="177">
        <v>1</v>
      </c>
      <c r="U18" s="426"/>
      <c r="V18" s="592"/>
      <c r="W18" s="930"/>
      <c r="X18" s="930"/>
      <c r="Y18" s="931"/>
      <c r="Z18" s="932"/>
      <c r="AA18" s="933"/>
      <c r="AB18" s="930"/>
      <c r="AC18" s="426"/>
      <c r="AD18" s="426"/>
      <c r="AE18" s="177"/>
      <c r="AF18" s="426"/>
      <c r="AG18" s="177"/>
      <c r="AH18" s="426"/>
      <c r="AI18" s="427"/>
      <c r="AJ18" s="1438">
        <f t="shared" si="5"/>
        <v>16</v>
      </c>
      <c r="AK18" s="422"/>
      <c r="AL18" s="423">
        <f t="shared" si="6"/>
        <v>1</v>
      </c>
      <c r="AM18" s="424">
        <f>IF(D18="PC", +IF(AJ18&gt;17,1,0),0)</f>
        <v>0</v>
      </c>
      <c r="AN18" s="424">
        <f>IF(E18="CA",1,0)</f>
        <v>1</v>
      </c>
      <c r="AO18" s="4">
        <f t="shared" si="7"/>
        <v>12</v>
      </c>
      <c r="AP18" s="425">
        <f t="shared" si="9"/>
        <v>14131200</v>
      </c>
      <c r="AQ18" s="425">
        <v>115008</v>
      </c>
      <c r="AR18" s="425">
        <f>AM18*$AM$2*AO18</f>
        <v>0</v>
      </c>
      <c r="AS18" s="425">
        <f>AP18*$AN$2*AN18</f>
        <v>494592.00000000006</v>
      </c>
      <c r="AT18" s="425">
        <f>SUM(AP18:AS18)/AO18</f>
        <v>1228400</v>
      </c>
      <c r="AU18" s="425">
        <f>AT18*5/44</f>
        <v>139590.90909090909</v>
      </c>
    </row>
    <row r="19" spans="1:7580" s="873" customFormat="1" ht="15.75" x14ac:dyDescent="0.2">
      <c r="A19" s="938">
        <v>26</v>
      </c>
      <c r="B19" s="939" t="s">
        <v>95</v>
      </c>
      <c r="C19" s="927">
        <v>59200</v>
      </c>
      <c r="D19" s="940" t="s">
        <v>234</v>
      </c>
      <c r="E19" s="940"/>
      <c r="F19" s="941" t="s">
        <v>239</v>
      </c>
      <c r="G19" s="941" t="s">
        <v>42</v>
      </c>
      <c r="H19" s="942">
        <v>24</v>
      </c>
      <c r="I19" s="942">
        <v>24</v>
      </c>
      <c r="J19" s="880">
        <f t="shared" si="3"/>
        <v>24</v>
      </c>
      <c r="K19" s="880">
        <f t="shared" si="4"/>
        <v>24</v>
      </c>
      <c r="L19" s="943"/>
      <c r="M19" s="943"/>
      <c r="N19" s="880">
        <f t="shared" si="1"/>
        <v>0</v>
      </c>
      <c r="O19" s="944"/>
      <c r="P19" s="944"/>
      <c r="Q19" s="546">
        <f t="shared" si="2"/>
        <v>8</v>
      </c>
      <c r="R19" s="939"/>
      <c r="S19" s="939"/>
      <c r="T19" s="939"/>
      <c r="U19" s="939"/>
      <c r="V19" s="1128"/>
      <c r="W19" s="939"/>
      <c r="X19" s="939"/>
      <c r="Y19" s="939"/>
      <c r="Z19" s="945"/>
      <c r="AA19" s="939"/>
      <c r="AB19" s="939"/>
      <c r="AC19" s="946"/>
      <c r="AD19" s="939"/>
      <c r="AE19" s="939"/>
      <c r="AF19" s="939"/>
      <c r="AG19" s="939"/>
      <c r="AH19" s="939"/>
      <c r="AI19" s="947"/>
      <c r="AJ19" s="1439">
        <f t="shared" si="5"/>
        <v>32</v>
      </c>
      <c r="AK19" s="947"/>
      <c r="AL19" s="1121">
        <f t="shared" si="6"/>
        <v>1</v>
      </c>
      <c r="AM19" s="1121">
        <f>IF(D19="PC", +IF(AJ19&gt;17,1,0),0)</f>
        <v>1</v>
      </c>
      <c r="AN19" s="1121">
        <f>IF(E19="CA",1,0)</f>
        <v>0</v>
      </c>
      <c r="AO19" s="948">
        <f t="shared" si="7"/>
        <v>12</v>
      </c>
      <c r="AP19" s="948">
        <f t="shared" si="9"/>
        <v>22732800</v>
      </c>
      <c r="AQ19" s="890">
        <v>115008</v>
      </c>
      <c r="AR19" s="890">
        <v>340620</v>
      </c>
      <c r="AS19" s="948">
        <f>AP19*$AN$2*AN19</f>
        <v>0</v>
      </c>
      <c r="AT19" s="948">
        <f>SUM(AP19:AS19)/AO19</f>
        <v>1932369</v>
      </c>
      <c r="AU19" s="948">
        <f>AT19*5/44</f>
        <v>219587.38636363635</v>
      </c>
      <c r="AV19" s="949"/>
      <c r="AW19" s="949"/>
      <c r="AX19" s="949"/>
      <c r="AY19" s="949"/>
      <c r="AZ19" s="949"/>
      <c r="BA19" s="949"/>
      <c r="BB19" s="949"/>
      <c r="BC19" s="949"/>
      <c r="BD19" s="949"/>
      <c r="BE19" s="949"/>
      <c r="BF19" s="949"/>
      <c r="BG19" s="949"/>
      <c r="BH19" s="949"/>
      <c r="BI19" s="949"/>
      <c r="BJ19" s="949"/>
      <c r="BK19" s="949"/>
      <c r="BL19" s="949"/>
      <c r="BM19" s="949"/>
      <c r="BN19" s="949"/>
      <c r="BO19" s="949"/>
      <c r="BP19" s="949"/>
      <c r="BQ19" s="949"/>
      <c r="BR19" s="949"/>
      <c r="BS19" s="949"/>
      <c r="BT19" s="949"/>
      <c r="BU19" s="949"/>
      <c r="BV19" s="949"/>
      <c r="BW19" s="949"/>
      <c r="BX19" s="949"/>
      <c r="BY19" s="949"/>
      <c r="BZ19" s="949"/>
      <c r="CA19" s="949"/>
      <c r="CB19" s="949"/>
      <c r="CC19" s="949"/>
      <c r="CD19" s="949"/>
      <c r="CE19" s="949"/>
      <c r="CF19" s="949"/>
      <c r="CG19" s="949"/>
      <c r="CH19" s="949"/>
      <c r="CI19" s="949"/>
      <c r="CJ19" s="949"/>
      <c r="CK19" s="949"/>
      <c r="CL19" s="949"/>
      <c r="CM19" s="949"/>
      <c r="CN19" s="949"/>
      <c r="CO19" s="949"/>
      <c r="CP19" s="949"/>
      <c r="CQ19" s="949"/>
      <c r="CR19" s="949"/>
      <c r="CS19" s="949"/>
      <c r="CT19" s="949"/>
      <c r="CU19" s="949"/>
      <c r="CV19" s="949"/>
      <c r="CW19" s="949"/>
      <c r="CX19" s="949"/>
      <c r="CY19" s="949"/>
      <c r="CZ19" s="949"/>
      <c r="DA19" s="949"/>
      <c r="DB19" s="949"/>
      <c r="DC19" s="949"/>
      <c r="DD19" s="949"/>
      <c r="DE19" s="949"/>
      <c r="DF19" s="949"/>
      <c r="DG19" s="949"/>
      <c r="DH19" s="949"/>
      <c r="DI19" s="949"/>
      <c r="DJ19" s="949"/>
      <c r="DK19" s="949"/>
      <c r="DL19" s="949"/>
      <c r="DM19" s="949"/>
      <c r="DN19" s="949"/>
      <c r="DO19" s="949"/>
      <c r="DP19" s="949"/>
      <c r="DQ19" s="949"/>
      <c r="DR19" s="949"/>
      <c r="DS19" s="949"/>
      <c r="DT19" s="949"/>
      <c r="DU19" s="949"/>
      <c r="DV19" s="949"/>
      <c r="DW19" s="949"/>
      <c r="DX19" s="949"/>
      <c r="DY19" s="949"/>
      <c r="DZ19" s="949"/>
      <c r="EA19" s="949"/>
      <c r="EB19" s="949"/>
      <c r="EC19" s="949"/>
      <c r="ED19" s="949"/>
      <c r="EE19" s="949"/>
      <c r="EF19" s="949"/>
      <c r="EG19" s="949"/>
      <c r="EH19" s="949"/>
      <c r="EI19" s="949"/>
      <c r="EJ19" s="949"/>
      <c r="EK19" s="949"/>
      <c r="EL19" s="949"/>
      <c r="EM19" s="949"/>
      <c r="EN19" s="949"/>
      <c r="EO19" s="949"/>
      <c r="EP19" s="949"/>
      <c r="EQ19" s="949"/>
      <c r="ER19" s="949"/>
      <c r="ES19" s="949"/>
      <c r="ET19" s="949"/>
      <c r="EU19" s="949"/>
      <c r="EV19" s="949"/>
      <c r="EW19" s="949"/>
      <c r="EX19" s="949"/>
      <c r="EY19" s="949"/>
      <c r="EZ19" s="949"/>
      <c r="FA19" s="949"/>
      <c r="FB19" s="949"/>
      <c r="FC19" s="949"/>
      <c r="FD19" s="949"/>
      <c r="FE19" s="949"/>
      <c r="FF19" s="949"/>
      <c r="FG19" s="949"/>
      <c r="FH19" s="949"/>
      <c r="FI19" s="949"/>
      <c r="FJ19" s="949"/>
      <c r="FK19" s="949"/>
      <c r="FL19" s="949"/>
      <c r="FM19" s="949"/>
      <c r="FN19" s="949"/>
      <c r="FO19" s="949"/>
      <c r="FP19" s="949"/>
      <c r="FQ19" s="949"/>
      <c r="FR19" s="949"/>
      <c r="FS19" s="949"/>
      <c r="FT19" s="949"/>
      <c r="FU19" s="949"/>
      <c r="FV19" s="949"/>
      <c r="FW19" s="949"/>
      <c r="FX19" s="949"/>
      <c r="FY19" s="949"/>
      <c r="FZ19" s="949"/>
      <c r="GA19" s="949"/>
      <c r="GB19" s="949"/>
      <c r="GC19" s="949"/>
      <c r="GD19" s="949"/>
      <c r="GE19" s="949"/>
      <c r="GF19" s="949"/>
      <c r="GG19" s="949"/>
      <c r="GH19" s="949"/>
      <c r="GI19" s="949"/>
      <c r="GJ19" s="949"/>
      <c r="GK19" s="949"/>
      <c r="GL19" s="949"/>
      <c r="GM19" s="949"/>
      <c r="GN19" s="949"/>
      <c r="GO19" s="949"/>
      <c r="GP19" s="949"/>
      <c r="GQ19" s="949"/>
      <c r="GR19" s="949"/>
      <c r="GS19" s="949"/>
      <c r="GT19" s="949"/>
      <c r="GU19" s="949"/>
      <c r="GV19" s="949"/>
      <c r="GW19" s="949"/>
      <c r="GX19" s="949"/>
      <c r="GY19" s="949"/>
      <c r="GZ19" s="949"/>
      <c r="HA19" s="949"/>
      <c r="HB19" s="949"/>
      <c r="HC19" s="949"/>
      <c r="HD19" s="949"/>
      <c r="HE19" s="949"/>
      <c r="HF19" s="949"/>
      <c r="HG19" s="949"/>
      <c r="HH19" s="949"/>
      <c r="HI19" s="949"/>
      <c r="HJ19" s="949"/>
      <c r="HK19" s="949"/>
      <c r="HL19" s="949"/>
      <c r="HM19" s="949"/>
      <c r="HN19" s="949"/>
      <c r="HO19" s="949"/>
      <c r="HP19" s="949"/>
      <c r="HQ19" s="949"/>
      <c r="HR19" s="949"/>
      <c r="HS19" s="949"/>
      <c r="HT19" s="949"/>
      <c r="HU19" s="949"/>
      <c r="HV19" s="949"/>
      <c r="HW19" s="949"/>
      <c r="HX19" s="949"/>
      <c r="HY19" s="949"/>
      <c r="HZ19" s="949"/>
      <c r="IA19" s="949"/>
      <c r="IB19" s="949"/>
      <c r="IC19" s="949"/>
      <c r="ID19" s="949"/>
      <c r="IE19" s="949"/>
      <c r="IF19" s="949"/>
      <c r="IG19" s="949"/>
      <c r="IH19" s="949"/>
      <c r="II19" s="949"/>
      <c r="IJ19" s="949"/>
      <c r="IK19" s="949"/>
      <c r="IL19" s="949"/>
      <c r="IM19" s="949"/>
      <c r="IN19" s="949"/>
      <c r="IO19" s="949"/>
      <c r="IP19" s="949"/>
      <c r="IQ19" s="949"/>
      <c r="IR19" s="949"/>
      <c r="IS19" s="949"/>
      <c r="IT19" s="949"/>
      <c r="IU19" s="949"/>
      <c r="IV19" s="949"/>
      <c r="IW19" s="949"/>
      <c r="IX19" s="949"/>
      <c r="IY19" s="949"/>
      <c r="IZ19" s="949"/>
      <c r="JA19" s="949"/>
      <c r="JB19" s="949"/>
      <c r="JC19" s="949"/>
      <c r="JD19" s="949"/>
      <c r="JE19" s="949"/>
      <c r="JF19" s="949"/>
      <c r="JG19" s="949"/>
      <c r="JH19" s="949"/>
      <c r="JI19" s="949"/>
      <c r="JJ19" s="949"/>
      <c r="JK19" s="949"/>
      <c r="JL19" s="949"/>
      <c r="JM19" s="949"/>
      <c r="JN19" s="949"/>
      <c r="JO19" s="949"/>
      <c r="JP19" s="949"/>
      <c r="JQ19" s="949"/>
      <c r="JR19" s="949"/>
      <c r="JS19" s="949"/>
      <c r="JT19" s="949"/>
      <c r="JU19" s="949"/>
      <c r="JV19" s="949"/>
      <c r="JW19" s="949"/>
      <c r="JX19" s="949"/>
      <c r="JY19" s="949"/>
      <c r="JZ19" s="949"/>
      <c r="KA19" s="949"/>
      <c r="KB19" s="949"/>
      <c r="KC19" s="949"/>
      <c r="KD19" s="949"/>
      <c r="KE19" s="949"/>
      <c r="KF19" s="949"/>
      <c r="KG19" s="949"/>
      <c r="KH19" s="949"/>
      <c r="KI19" s="949"/>
      <c r="KJ19" s="949"/>
      <c r="KK19" s="949"/>
      <c r="KL19" s="949"/>
      <c r="KM19" s="949"/>
      <c r="KN19" s="949"/>
      <c r="KO19" s="949"/>
      <c r="KP19" s="949"/>
      <c r="KQ19" s="949"/>
      <c r="KR19" s="949"/>
      <c r="KS19" s="949"/>
      <c r="KT19" s="949"/>
      <c r="KU19" s="949"/>
      <c r="KV19" s="949"/>
      <c r="KW19" s="949"/>
      <c r="KX19" s="949"/>
      <c r="KY19" s="949"/>
      <c r="KZ19" s="949"/>
      <c r="LA19" s="949"/>
      <c r="LB19" s="949"/>
      <c r="LC19" s="949"/>
      <c r="LD19" s="949"/>
      <c r="LE19" s="949"/>
      <c r="LF19" s="949"/>
      <c r="LG19" s="949"/>
      <c r="LH19" s="949"/>
      <c r="LI19" s="949"/>
      <c r="LJ19" s="949"/>
      <c r="LK19" s="949"/>
      <c r="LL19" s="949"/>
      <c r="LM19" s="949"/>
      <c r="LN19" s="949"/>
      <c r="LO19" s="949"/>
      <c r="LP19" s="949"/>
      <c r="LQ19" s="949"/>
      <c r="LR19" s="949"/>
      <c r="LS19" s="949"/>
      <c r="LT19" s="949"/>
      <c r="LU19" s="949"/>
      <c r="LV19" s="949"/>
      <c r="LW19" s="949"/>
      <c r="LX19" s="949"/>
      <c r="LY19" s="949"/>
      <c r="LZ19" s="949"/>
      <c r="MA19" s="949"/>
      <c r="MB19" s="949"/>
      <c r="MC19" s="949"/>
      <c r="MD19" s="949"/>
      <c r="ME19" s="949"/>
      <c r="MF19" s="949"/>
      <c r="MG19" s="949"/>
      <c r="MH19" s="949"/>
      <c r="MI19" s="949"/>
      <c r="MJ19" s="949"/>
      <c r="MK19" s="949"/>
      <c r="ML19" s="949"/>
      <c r="MM19" s="949"/>
      <c r="MN19" s="949"/>
      <c r="MO19" s="949"/>
      <c r="MP19" s="949"/>
      <c r="MQ19" s="949"/>
      <c r="MR19" s="949"/>
      <c r="MS19" s="949"/>
      <c r="MT19" s="949"/>
      <c r="MU19" s="949"/>
      <c r="MV19" s="949"/>
      <c r="MW19" s="949"/>
      <c r="MX19" s="949"/>
      <c r="MY19" s="949"/>
      <c r="MZ19" s="949"/>
      <c r="NA19" s="949"/>
      <c r="NB19" s="949"/>
      <c r="NC19" s="949"/>
      <c r="ND19" s="949"/>
      <c r="NE19" s="949"/>
      <c r="NF19" s="949"/>
      <c r="NG19" s="949"/>
      <c r="NH19" s="949"/>
      <c r="NI19" s="949"/>
      <c r="NJ19" s="949"/>
      <c r="NK19" s="949"/>
      <c r="NL19" s="949"/>
      <c r="NM19" s="949"/>
      <c r="NN19" s="949"/>
      <c r="NO19" s="949"/>
      <c r="NP19" s="949"/>
      <c r="NQ19" s="949"/>
      <c r="NR19" s="949"/>
      <c r="NS19" s="949"/>
      <c r="NT19" s="949"/>
      <c r="NU19" s="949"/>
      <c r="NV19" s="949"/>
      <c r="NW19" s="949"/>
      <c r="NX19" s="949"/>
      <c r="NY19" s="949"/>
      <c r="NZ19" s="949"/>
      <c r="OA19" s="949"/>
      <c r="OB19" s="949"/>
      <c r="OC19" s="949"/>
      <c r="OD19" s="949"/>
      <c r="OE19" s="949"/>
      <c r="OF19" s="949"/>
      <c r="OG19" s="949"/>
      <c r="OH19" s="949"/>
      <c r="OI19" s="949"/>
      <c r="OJ19" s="949"/>
      <c r="OK19" s="949"/>
      <c r="OL19" s="949"/>
      <c r="OM19" s="949"/>
      <c r="ON19" s="949"/>
      <c r="OO19" s="949"/>
      <c r="OP19" s="949"/>
      <c r="OQ19" s="949"/>
      <c r="OR19" s="949"/>
      <c r="OS19" s="949"/>
      <c r="OT19" s="949"/>
      <c r="OU19" s="949"/>
      <c r="OV19" s="949"/>
      <c r="OW19" s="949"/>
      <c r="OX19" s="949"/>
      <c r="OY19" s="949"/>
      <c r="OZ19" s="949"/>
      <c r="PA19" s="949"/>
      <c r="PB19" s="949"/>
      <c r="PC19" s="949"/>
      <c r="PD19" s="949"/>
      <c r="PE19" s="949"/>
      <c r="PF19" s="949"/>
      <c r="PG19" s="949"/>
      <c r="PH19" s="949"/>
      <c r="PI19" s="949"/>
      <c r="PJ19" s="949"/>
      <c r="PK19" s="949"/>
      <c r="PL19" s="949"/>
      <c r="PM19" s="949"/>
      <c r="PN19" s="949"/>
      <c r="PO19" s="949"/>
      <c r="PP19" s="949"/>
      <c r="PQ19" s="949"/>
      <c r="PR19" s="949"/>
      <c r="PS19" s="949"/>
      <c r="PT19" s="949"/>
      <c r="PU19" s="949"/>
      <c r="PV19" s="949"/>
      <c r="PW19" s="949"/>
      <c r="PX19" s="949"/>
      <c r="PY19" s="949"/>
      <c r="PZ19" s="949"/>
      <c r="QA19" s="949"/>
      <c r="QB19" s="949"/>
      <c r="QC19" s="949"/>
      <c r="QD19" s="949"/>
      <c r="QE19" s="949"/>
      <c r="QF19" s="949"/>
      <c r="QG19" s="949"/>
      <c r="QH19" s="949"/>
      <c r="QI19" s="949"/>
      <c r="QJ19" s="949"/>
      <c r="QK19" s="949"/>
      <c r="QL19" s="949"/>
      <c r="QM19" s="949"/>
      <c r="QN19" s="949"/>
      <c r="QO19" s="949"/>
      <c r="QP19" s="949"/>
      <c r="QQ19" s="949"/>
      <c r="QR19" s="949"/>
      <c r="QS19" s="949"/>
      <c r="QT19" s="949"/>
      <c r="QU19" s="949"/>
      <c r="QV19" s="949"/>
      <c r="QW19" s="949"/>
      <c r="QX19" s="949"/>
      <c r="QY19" s="949"/>
      <c r="QZ19" s="949"/>
      <c r="RA19" s="949"/>
      <c r="RB19" s="949"/>
      <c r="RC19" s="949"/>
      <c r="RD19" s="949"/>
      <c r="RE19" s="949"/>
      <c r="RF19" s="949"/>
      <c r="RG19" s="949"/>
      <c r="RH19" s="949"/>
      <c r="RI19" s="949"/>
      <c r="RJ19" s="949"/>
      <c r="RK19" s="949"/>
      <c r="RL19" s="949"/>
      <c r="RM19" s="949"/>
      <c r="RN19" s="949"/>
      <c r="RO19" s="949"/>
      <c r="RP19" s="949"/>
      <c r="RQ19" s="949"/>
      <c r="RR19" s="949"/>
      <c r="RS19" s="949"/>
      <c r="RT19" s="949"/>
      <c r="RU19" s="949"/>
      <c r="RV19" s="949"/>
      <c r="RW19" s="949"/>
      <c r="RX19" s="949"/>
      <c r="RY19" s="949"/>
      <c r="RZ19" s="949"/>
      <c r="SA19" s="949"/>
      <c r="SB19" s="949"/>
      <c r="SC19" s="949"/>
      <c r="SD19" s="949"/>
      <c r="SE19" s="949"/>
      <c r="SF19" s="949"/>
      <c r="SG19" s="949"/>
      <c r="SH19" s="949"/>
      <c r="SI19" s="949"/>
      <c r="SJ19" s="949"/>
      <c r="SK19" s="949"/>
      <c r="SL19" s="949"/>
      <c r="SM19" s="949"/>
      <c r="SN19" s="949"/>
      <c r="SO19" s="949"/>
      <c r="SP19" s="949"/>
      <c r="SQ19" s="949"/>
      <c r="SR19" s="949"/>
      <c r="SS19" s="949"/>
      <c r="ST19" s="949"/>
      <c r="SU19" s="949"/>
      <c r="SV19" s="949"/>
      <c r="SW19" s="949"/>
      <c r="SX19" s="949"/>
      <c r="SY19" s="949"/>
      <c r="SZ19" s="949"/>
      <c r="TA19" s="949"/>
      <c r="TB19" s="949"/>
      <c r="TC19" s="949"/>
      <c r="TD19" s="949"/>
      <c r="TE19" s="949"/>
      <c r="TF19" s="949"/>
      <c r="TG19" s="949"/>
      <c r="TH19" s="949"/>
      <c r="TI19" s="949"/>
      <c r="TJ19" s="949"/>
      <c r="TK19" s="949"/>
      <c r="TL19" s="949"/>
      <c r="TM19" s="949"/>
      <c r="TN19" s="949"/>
      <c r="TO19" s="949"/>
      <c r="TP19" s="949"/>
      <c r="TQ19" s="949"/>
      <c r="TR19" s="949"/>
      <c r="TS19" s="949"/>
      <c r="TT19" s="949"/>
      <c r="TU19" s="949"/>
      <c r="TV19" s="949"/>
      <c r="TW19" s="949"/>
      <c r="TX19" s="949"/>
      <c r="TY19" s="949"/>
      <c r="TZ19" s="949"/>
      <c r="UA19" s="949"/>
      <c r="UB19" s="949"/>
      <c r="UC19" s="949"/>
      <c r="UD19" s="949"/>
      <c r="UE19" s="949"/>
      <c r="UF19" s="949"/>
      <c r="UG19" s="949"/>
      <c r="UH19" s="949"/>
      <c r="UI19" s="949"/>
      <c r="UJ19" s="949"/>
      <c r="UK19" s="949"/>
      <c r="UL19" s="949"/>
      <c r="UM19" s="949"/>
      <c r="UN19" s="949"/>
      <c r="UO19" s="949"/>
      <c r="UP19" s="949"/>
      <c r="UQ19" s="949"/>
      <c r="UR19" s="949"/>
      <c r="US19" s="949"/>
      <c r="UT19" s="949"/>
      <c r="UU19" s="949"/>
      <c r="UV19" s="949"/>
      <c r="UW19" s="949"/>
      <c r="UX19" s="949"/>
      <c r="UY19" s="949"/>
      <c r="UZ19" s="949"/>
      <c r="VA19" s="949"/>
      <c r="VB19" s="949"/>
      <c r="VC19" s="949"/>
      <c r="VD19" s="949"/>
      <c r="VE19" s="949"/>
      <c r="VF19" s="949"/>
      <c r="VG19" s="949"/>
      <c r="VH19" s="949"/>
      <c r="VI19" s="949"/>
      <c r="VJ19" s="949"/>
      <c r="VK19" s="949"/>
      <c r="VL19" s="949"/>
      <c r="VM19" s="949"/>
      <c r="VN19" s="949"/>
      <c r="VO19" s="949"/>
      <c r="VP19" s="949"/>
      <c r="VQ19" s="949"/>
      <c r="VR19" s="949"/>
      <c r="VS19" s="949"/>
      <c r="VT19" s="949"/>
      <c r="VU19" s="949"/>
      <c r="VV19" s="949"/>
      <c r="VW19" s="949"/>
      <c r="VX19" s="949"/>
      <c r="VY19" s="949"/>
      <c r="VZ19" s="949"/>
      <c r="WA19" s="949"/>
      <c r="WB19" s="949"/>
      <c r="WC19" s="949"/>
      <c r="WD19" s="949"/>
      <c r="WE19" s="949"/>
      <c r="WF19" s="949"/>
      <c r="WG19" s="949"/>
      <c r="WH19" s="949"/>
      <c r="WI19" s="949"/>
      <c r="WJ19" s="949"/>
      <c r="WK19" s="949"/>
      <c r="WL19" s="949"/>
      <c r="WM19" s="949"/>
      <c r="WN19" s="949"/>
      <c r="WO19" s="949"/>
      <c r="WP19" s="949"/>
      <c r="WQ19" s="949"/>
      <c r="WR19" s="949"/>
      <c r="WS19" s="949"/>
      <c r="WT19" s="949"/>
      <c r="WU19" s="949"/>
      <c r="WV19" s="949"/>
      <c r="WW19" s="949"/>
      <c r="WX19" s="949"/>
      <c r="WY19" s="949"/>
      <c r="WZ19" s="949"/>
      <c r="XA19" s="949"/>
      <c r="XB19" s="949"/>
      <c r="XC19" s="949"/>
      <c r="XD19" s="949"/>
      <c r="XE19" s="949"/>
      <c r="XF19" s="949"/>
      <c r="XG19" s="949"/>
      <c r="XH19" s="949"/>
      <c r="XI19" s="949"/>
      <c r="XJ19" s="949"/>
      <c r="XK19" s="949"/>
      <c r="XL19" s="949"/>
      <c r="XM19" s="949"/>
      <c r="XN19" s="949"/>
      <c r="XO19" s="949"/>
      <c r="XP19" s="949"/>
      <c r="XQ19" s="949"/>
      <c r="XR19" s="949"/>
      <c r="XS19" s="949"/>
      <c r="XT19" s="949"/>
      <c r="XU19" s="949"/>
      <c r="XV19" s="949"/>
      <c r="XW19" s="949"/>
      <c r="XX19" s="949"/>
      <c r="XY19" s="949"/>
      <c r="XZ19" s="949"/>
      <c r="YA19" s="949"/>
      <c r="YB19" s="949"/>
      <c r="YC19" s="949"/>
      <c r="YD19" s="949"/>
      <c r="YE19" s="949"/>
      <c r="YF19" s="949"/>
      <c r="YG19" s="949"/>
      <c r="YH19" s="949"/>
      <c r="YI19" s="949"/>
      <c r="YJ19" s="949"/>
      <c r="YK19" s="949"/>
      <c r="YL19" s="949"/>
      <c r="YM19" s="949"/>
      <c r="YN19" s="949"/>
      <c r="YO19" s="949"/>
      <c r="YP19" s="949"/>
      <c r="YQ19" s="949"/>
      <c r="YR19" s="949"/>
      <c r="YS19" s="949"/>
      <c r="YT19" s="949"/>
      <c r="YU19" s="949"/>
      <c r="YV19" s="949"/>
      <c r="YW19" s="949"/>
      <c r="YX19" s="949"/>
      <c r="YY19" s="949"/>
      <c r="YZ19" s="949"/>
      <c r="ZA19" s="949"/>
      <c r="ZB19" s="949"/>
      <c r="ZC19" s="949"/>
      <c r="ZD19" s="949"/>
      <c r="ZE19" s="949"/>
      <c r="ZF19" s="949"/>
      <c r="ZG19" s="949"/>
      <c r="ZH19" s="949"/>
      <c r="ZI19" s="949"/>
      <c r="ZJ19" s="949"/>
      <c r="ZK19" s="949"/>
      <c r="ZL19" s="949"/>
      <c r="ZM19" s="949"/>
      <c r="ZN19" s="949"/>
      <c r="ZO19" s="949"/>
      <c r="ZP19" s="949"/>
      <c r="ZQ19" s="949"/>
      <c r="ZR19" s="949"/>
      <c r="ZS19" s="949"/>
      <c r="ZT19" s="949"/>
      <c r="ZU19" s="949"/>
      <c r="ZV19" s="949"/>
      <c r="ZW19" s="949"/>
      <c r="ZX19" s="949"/>
      <c r="ZY19" s="949"/>
      <c r="ZZ19" s="949"/>
      <c r="AAA19" s="949"/>
      <c r="AAB19" s="949"/>
      <c r="AAC19" s="949"/>
      <c r="AAD19" s="949"/>
      <c r="AAE19" s="949"/>
      <c r="AAF19" s="949"/>
      <c r="AAG19" s="949"/>
      <c r="AAH19" s="949"/>
      <c r="AAI19" s="949"/>
      <c r="AAJ19" s="949"/>
      <c r="AAK19" s="949"/>
      <c r="AAL19" s="949"/>
      <c r="AAM19" s="949"/>
      <c r="AAN19" s="949"/>
      <c r="AAO19" s="949"/>
      <c r="AAP19" s="949"/>
      <c r="AAQ19" s="949"/>
      <c r="AAR19" s="949"/>
      <c r="AAS19" s="949"/>
      <c r="AAT19" s="949"/>
      <c r="AAU19" s="949"/>
      <c r="AAV19" s="949"/>
      <c r="AAW19" s="949"/>
      <c r="AAX19" s="949"/>
      <c r="AAY19" s="949"/>
      <c r="AAZ19" s="949"/>
      <c r="ABA19" s="949"/>
      <c r="ABB19" s="949"/>
      <c r="ABC19" s="949"/>
      <c r="ABD19" s="949"/>
      <c r="ABE19" s="949"/>
      <c r="ABF19" s="949"/>
      <c r="ABG19" s="949"/>
      <c r="ABH19" s="949"/>
      <c r="ABI19" s="949"/>
      <c r="ABJ19" s="949"/>
      <c r="ABK19" s="949"/>
      <c r="ABL19" s="949"/>
      <c r="ABM19" s="949"/>
      <c r="ABN19" s="949"/>
      <c r="ABO19" s="949"/>
      <c r="ABP19" s="949"/>
      <c r="ABQ19" s="949"/>
      <c r="ABR19" s="949"/>
      <c r="ABS19" s="949"/>
      <c r="ABT19" s="949"/>
      <c r="ABU19" s="949"/>
      <c r="ABV19" s="949"/>
      <c r="ABW19" s="949"/>
      <c r="ABX19" s="949"/>
      <c r="ABY19" s="949"/>
      <c r="ABZ19" s="949"/>
      <c r="ACA19" s="949"/>
      <c r="ACB19" s="949"/>
      <c r="ACC19" s="949"/>
      <c r="ACD19" s="949"/>
      <c r="ACE19" s="949"/>
      <c r="ACF19" s="949"/>
      <c r="ACG19" s="949"/>
      <c r="ACH19" s="949"/>
      <c r="ACI19" s="949"/>
      <c r="ACJ19" s="949"/>
      <c r="ACK19" s="949"/>
      <c r="ACL19" s="949"/>
      <c r="ACM19" s="949"/>
      <c r="ACN19" s="949"/>
      <c r="ACO19" s="949"/>
      <c r="ACP19" s="949"/>
      <c r="ACQ19" s="949"/>
      <c r="ACR19" s="949"/>
      <c r="ACS19" s="949"/>
      <c r="ACT19" s="949"/>
      <c r="ACU19" s="949"/>
      <c r="ACV19" s="949"/>
      <c r="ACW19" s="949"/>
      <c r="ACX19" s="949"/>
      <c r="ACY19" s="949"/>
      <c r="ACZ19" s="949"/>
      <c r="ADA19" s="949"/>
      <c r="ADB19" s="949"/>
      <c r="ADC19" s="949"/>
      <c r="ADD19" s="949"/>
      <c r="ADE19" s="949"/>
      <c r="ADF19" s="949"/>
      <c r="ADG19" s="949"/>
      <c r="ADH19" s="949"/>
      <c r="ADI19" s="949"/>
      <c r="ADJ19" s="949"/>
      <c r="ADK19" s="949"/>
      <c r="ADL19" s="949"/>
      <c r="ADM19" s="949"/>
      <c r="ADN19" s="949"/>
      <c r="ADO19" s="949"/>
      <c r="ADP19" s="949"/>
      <c r="ADQ19" s="949"/>
      <c r="ADR19" s="949"/>
      <c r="ADS19" s="949"/>
      <c r="ADT19" s="949"/>
      <c r="ADU19" s="949"/>
      <c r="ADV19" s="949"/>
      <c r="ADW19" s="949"/>
      <c r="ADX19" s="949"/>
      <c r="ADY19" s="949"/>
      <c r="ADZ19" s="949"/>
      <c r="AEA19" s="949"/>
      <c r="AEB19" s="949"/>
      <c r="AEC19" s="949"/>
      <c r="AED19" s="949"/>
      <c r="AEE19" s="949"/>
      <c r="AEF19" s="949"/>
      <c r="AEG19" s="949"/>
      <c r="AEH19" s="949"/>
      <c r="AEI19" s="949"/>
      <c r="AEJ19" s="949"/>
      <c r="AEK19" s="949"/>
      <c r="AEL19" s="949"/>
      <c r="AEM19" s="949"/>
      <c r="AEN19" s="949"/>
      <c r="AEO19" s="949"/>
      <c r="AEP19" s="949"/>
      <c r="AEQ19" s="949"/>
      <c r="AER19" s="949"/>
      <c r="AES19" s="949"/>
      <c r="AET19" s="949"/>
      <c r="AEU19" s="949"/>
      <c r="AEV19" s="949"/>
      <c r="AEW19" s="949"/>
      <c r="AEX19" s="949"/>
      <c r="AEY19" s="949"/>
      <c r="AEZ19" s="949"/>
      <c r="AFA19" s="949"/>
      <c r="AFB19" s="949"/>
      <c r="AFC19" s="949"/>
      <c r="AFD19" s="949"/>
      <c r="AFE19" s="949"/>
      <c r="AFF19" s="949"/>
      <c r="AFG19" s="949"/>
      <c r="AFH19" s="949"/>
      <c r="AFI19" s="949"/>
      <c r="AFJ19" s="949"/>
      <c r="AFK19" s="949"/>
      <c r="AFL19" s="949"/>
      <c r="AFM19" s="949"/>
      <c r="AFN19" s="949"/>
      <c r="AFO19" s="949"/>
      <c r="AFP19" s="949"/>
      <c r="AFQ19" s="949"/>
      <c r="AFR19" s="949"/>
      <c r="AFS19" s="949"/>
      <c r="AFT19" s="949"/>
      <c r="AFU19" s="949"/>
      <c r="AFV19" s="949"/>
      <c r="AFW19" s="949"/>
      <c r="AFX19" s="949"/>
      <c r="AFY19" s="949"/>
      <c r="AFZ19" s="949"/>
      <c r="AGA19" s="949"/>
      <c r="AGB19" s="949"/>
      <c r="AGC19" s="949"/>
      <c r="AGD19" s="949"/>
      <c r="AGE19" s="949"/>
      <c r="AGF19" s="949"/>
      <c r="AGG19" s="949"/>
      <c r="AGH19" s="949"/>
      <c r="AGI19" s="949"/>
      <c r="AGJ19" s="949"/>
      <c r="AGK19" s="949"/>
      <c r="AGL19" s="949"/>
      <c r="AGM19" s="949"/>
      <c r="AGN19" s="949"/>
      <c r="AGO19" s="949"/>
      <c r="AGP19" s="949"/>
      <c r="AGQ19" s="949"/>
      <c r="AGR19" s="949"/>
      <c r="AGS19" s="949"/>
      <c r="AGT19" s="949"/>
      <c r="AGU19" s="949"/>
      <c r="AGV19" s="949"/>
      <c r="AGW19" s="949"/>
      <c r="AGX19" s="949"/>
      <c r="AGY19" s="949"/>
      <c r="AGZ19" s="949"/>
      <c r="AHA19" s="949"/>
      <c r="AHB19" s="949"/>
      <c r="AHC19" s="949"/>
      <c r="AHD19" s="949"/>
      <c r="AHE19" s="949"/>
      <c r="AHF19" s="949"/>
      <c r="AHG19" s="949"/>
      <c r="AHH19" s="949"/>
      <c r="AHI19" s="949"/>
      <c r="AHJ19" s="949"/>
      <c r="AHK19" s="949"/>
      <c r="AHL19" s="949"/>
      <c r="AHM19" s="949"/>
      <c r="AHN19" s="949"/>
      <c r="AHO19" s="949"/>
      <c r="AHP19" s="949"/>
      <c r="AHQ19" s="949"/>
      <c r="AHR19" s="949"/>
      <c r="AHS19" s="949"/>
      <c r="AHT19" s="949"/>
      <c r="AHU19" s="949"/>
      <c r="AHV19" s="949"/>
      <c r="AHW19" s="949"/>
      <c r="AHX19" s="949"/>
      <c r="AHY19" s="949"/>
      <c r="AHZ19" s="949"/>
      <c r="AIA19" s="949"/>
      <c r="AIB19" s="949"/>
      <c r="AIC19" s="949"/>
      <c r="AID19" s="949"/>
      <c r="AIE19" s="949"/>
      <c r="AIF19" s="949"/>
      <c r="AIG19" s="949"/>
      <c r="AIH19" s="949"/>
      <c r="AII19" s="949"/>
      <c r="AIJ19" s="949"/>
      <c r="AIK19" s="949"/>
      <c r="AIL19" s="949"/>
      <c r="AIM19" s="949"/>
      <c r="AIN19" s="949"/>
      <c r="AIO19" s="949"/>
      <c r="AIP19" s="949"/>
      <c r="AIQ19" s="949"/>
      <c r="AIR19" s="949"/>
      <c r="AIS19" s="949"/>
      <c r="AIT19" s="949"/>
      <c r="AIU19" s="949"/>
      <c r="AIV19" s="949"/>
      <c r="AIW19" s="949"/>
      <c r="AIX19" s="949"/>
      <c r="AIY19" s="949"/>
      <c r="AIZ19" s="949"/>
      <c r="AJA19" s="949"/>
      <c r="AJB19" s="949"/>
      <c r="AJC19" s="949"/>
      <c r="AJD19" s="949"/>
      <c r="AJE19" s="949"/>
      <c r="AJF19" s="949"/>
      <c r="AJG19" s="949"/>
      <c r="AJH19" s="949"/>
      <c r="AJI19" s="949"/>
      <c r="AJJ19" s="949"/>
      <c r="AJK19" s="949"/>
      <c r="AJL19" s="949"/>
      <c r="AJM19" s="949"/>
      <c r="AJN19" s="949"/>
      <c r="AJO19" s="949"/>
      <c r="AJP19" s="949"/>
      <c r="AJQ19" s="949"/>
      <c r="AJR19" s="949"/>
      <c r="AJS19" s="949"/>
      <c r="AJT19" s="949"/>
      <c r="AJU19" s="949"/>
      <c r="AJV19" s="949"/>
      <c r="AJW19" s="949"/>
      <c r="AJX19" s="949"/>
      <c r="AJY19" s="949"/>
      <c r="AJZ19" s="949"/>
      <c r="AKA19" s="949"/>
      <c r="AKB19" s="949"/>
      <c r="AKC19" s="949"/>
      <c r="AKD19" s="949"/>
      <c r="AKE19" s="949"/>
      <c r="AKF19" s="949"/>
      <c r="AKG19" s="949"/>
      <c r="AKH19" s="949"/>
      <c r="AKI19" s="949"/>
      <c r="AKJ19" s="949"/>
      <c r="AKK19" s="949"/>
      <c r="AKL19" s="949"/>
      <c r="AKM19" s="949"/>
      <c r="AKN19" s="949"/>
      <c r="AKO19" s="949"/>
      <c r="AKP19" s="949"/>
      <c r="AKQ19" s="949"/>
      <c r="AKR19" s="949"/>
      <c r="AKS19" s="949"/>
      <c r="AKT19" s="949"/>
      <c r="AKU19" s="949"/>
      <c r="AKV19" s="949"/>
      <c r="AKW19" s="949"/>
      <c r="AKX19" s="949"/>
      <c r="AKY19" s="949"/>
      <c r="AKZ19" s="949"/>
      <c r="ALA19" s="949"/>
      <c r="ALB19" s="949"/>
      <c r="ALC19" s="949"/>
      <c r="ALD19" s="949"/>
      <c r="ALE19" s="949"/>
      <c r="ALF19" s="949"/>
      <c r="ALG19" s="949"/>
      <c r="ALH19" s="949"/>
      <c r="ALI19" s="949"/>
      <c r="ALJ19" s="949"/>
      <c r="ALK19" s="949"/>
      <c r="ALL19" s="949"/>
      <c r="ALM19" s="949"/>
      <c r="ALN19" s="949"/>
      <c r="ALO19" s="949"/>
      <c r="ALP19" s="949"/>
      <c r="ALQ19" s="949"/>
      <c r="ALR19" s="949"/>
      <c r="ALS19" s="949"/>
      <c r="ALT19" s="949"/>
      <c r="ALU19" s="949"/>
      <c r="ALV19" s="949"/>
      <c r="ALW19" s="949"/>
      <c r="ALX19" s="949"/>
      <c r="ALY19" s="949"/>
      <c r="ALZ19" s="949"/>
      <c r="AMA19" s="949"/>
      <c r="AMB19" s="949"/>
      <c r="AMC19" s="949"/>
      <c r="AMD19" s="949"/>
      <c r="AME19" s="949"/>
      <c r="AMF19" s="949"/>
      <c r="AMG19" s="949"/>
      <c r="AMH19" s="949"/>
      <c r="AMI19" s="949"/>
      <c r="AMJ19" s="949"/>
      <c r="AMK19" s="949"/>
      <c r="AML19" s="949"/>
      <c r="AMM19" s="949"/>
      <c r="AMN19" s="949"/>
      <c r="AMO19" s="949"/>
      <c r="AMP19" s="949"/>
      <c r="AMQ19" s="949"/>
      <c r="AMR19" s="949"/>
      <c r="AMS19" s="949"/>
      <c r="AMT19" s="949"/>
      <c r="AMU19" s="949"/>
      <c r="AMV19" s="949"/>
      <c r="AMW19" s="949"/>
      <c r="AMX19" s="949"/>
      <c r="AMY19" s="949"/>
      <c r="AMZ19" s="949"/>
      <c r="ANA19" s="949"/>
      <c r="ANB19" s="949"/>
      <c r="ANC19" s="949"/>
      <c r="AND19" s="949"/>
      <c r="ANE19" s="949"/>
      <c r="ANF19" s="949"/>
      <c r="ANG19" s="949"/>
      <c r="ANH19" s="949"/>
      <c r="ANI19" s="949"/>
      <c r="ANJ19" s="949"/>
      <c r="ANK19" s="949"/>
      <c r="ANL19" s="949"/>
      <c r="ANM19" s="949"/>
      <c r="ANN19" s="949"/>
      <c r="ANO19" s="949"/>
      <c r="ANP19" s="949"/>
      <c r="ANQ19" s="949"/>
      <c r="ANR19" s="949"/>
      <c r="ANS19" s="949"/>
      <c r="ANT19" s="949"/>
      <c r="ANU19" s="949"/>
      <c r="ANV19" s="949"/>
      <c r="ANW19" s="949"/>
      <c r="ANX19" s="949"/>
      <c r="ANY19" s="949"/>
      <c r="ANZ19" s="949"/>
      <c r="AOA19" s="949"/>
      <c r="AOB19" s="949"/>
      <c r="AOC19" s="949"/>
      <c r="AOD19" s="949"/>
      <c r="AOE19" s="949"/>
      <c r="AOF19" s="949"/>
      <c r="AOG19" s="949"/>
      <c r="AOH19" s="949"/>
      <c r="AOI19" s="949"/>
      <c r="AOJ19" s="949"/>
      <c r="AOK19" s="949"/>
      <c r="AOL19" s="949"/>
      <c r="AOM19" s="949"/>
      <c r="AON19" s="949"/>
      <c r="AOO19" s="949"/>
      <c r="AOP19" s="949"/>
      <c r="AOQ19" s="949"/>
      <c r="AOR19" s="949"/>
      <c r="AOS19" s="949"/>
      <c r="AOT19" s="949"/>
      <c r="AOU19" s="949"/>
      <c r="AOV19" s="949"/>
      <c r="AOW19" s="949"/>
      <c r="AOX19" s="949"/>
      <c r="AOY19" s="949"/>
      <c r="AOZ19" s="949"/>
      <c r="APA19" s="949"/>
      <c r="APB19" s="949"/>
      <c r="APC19" s="949"/>
      <c r="APD19" s="949"/>
      <c r="APE19" s="949"/>
      <c r="APF19" s="949"/>
      <c r="APG19" s="949"/>
      <c r="APH19" s="949"/>
      <c r="API19" s="949"/>
      <c r="APJ19" s="949"/>
      <c r="APK19" s="949"/>
      <c r="APL19" s="949"/>
      <c r="APM19" s="949"/>
      <c r="APN19" s="949"/>
      <c r="APO19" s="949"/>
      <c r="APP19" s="949"/>
      <c r="APQ19" s="949"/>
      <c r="APR19" s="949"/>
      <c r="APS19" s="949"/>
      <c r="APT19" s="949"/>
      <c r="APU19" s="949"/>
      <c r="APV19" s="949"/>
      <c r="APW19" s="949"/>
      <c r="APX19" s="949"/>
      <c r="APY19" s="949"/>
      <c r="APZ19" s="949"/>
      <c r="AQA19" s="949"/>
      <c r="AQB19" s="949"/>
      <c r="AQC19" s="949"/>
      <c r="AQD19" s="949"/>
      <c r="AQE19" s="949"/>
      <c r="AQF19" s="949"/>
      <c r="AQG19" s="949"/>
      <c r="AQH19" s="949"/>
      <c r="AQI19" s="949"/>
      <c r="AQJ19" s="949"/>
      <c r="AQK19" s="949"/>
      <c r="AQL19" s="949"/>
      <c r="AQM19" s="949"/>
      <c r="AQN19" s="949"/>
      <c r="AQO19" s="949"/>
      <c r="AQP19" s="949"/>
      <c r="AQQ19" s="949"/>
      <c r="AQR19" s="949"/>
      <c r="AQS19" s="949"/>
      <c r="AQT19" s="949"/>
      <c r="AQU19" s="949"/>
      <c r="AQV19" s="949"/>
      <c r="AQW19" s="949"/>
      <c r="AQX19" s="949"/>
      <c r="AQY19" s="949"/>
      <c r="AQZ19" s="949"/>
      <c r="ARA19" s="949"/>
      <c r="ARB19" s="949"/>
      <c r="ARC19" s="949"/>
      <c r="ARD19" s="949"/>
      <c r="ARE19" s="949"/>
      <c r="ARF19" s="949"/>
      <c r="ARG19" s="949"/>
      <c r="ARH19" s="949"/>
      <c r="ARI19" s="949"/>
      <c r="ARJ19" s="949"/>
      <c r="ARK19" s="949"/>
      <c r="ARL19" s="949"/>
      <c r="ARM19" s="949"/>
      <c r="ARN19" s="949"/>
      <c r="ARO19" s="949"/>
      <c r="ARP19" s="949"/>
      <c r="ARQ19" s="949"/>
      <c r="ARR19" s="949"/>
      <c r="ARS19" s="949"/>
      <c r="ART19" s="949"/>
      <c r="ARU19" s="949"/>
      <c r="ARV19" s="949"/>
      <c r="ARW19" s="949"/>
      <c r="ARX19" s="949"/>
      <c r="ARY19" s="949"/>
      <c r="ARZ19" s="949"/>
      <c r="ASA19" s="949"/>
      <c r="ASB19" s="949"/>
      <c r="ASC19" s="949"/>
      <c r="ASD19" s="949"/>
      <c r="ASE19" s="949"/>
      <c r="ASF19" s="949"/>
      <c r="ASG19" s="949"/>
      <c r="ASH19" s="949"/>
      <c r="ASI19" s="949"/>
      <c r="ASJ19" s="949"/>
      <c r="ASK19" s="949"/>
      <c r="ASL19" s="949"/>
      <c r="ASM19" s="949"/>
      <c r="ASN19" s="949"/>
      <c r="ASO19" s="949"/>
      <c r="ASP19" s="949"/>
      <c r="ASQ19" s="949"/>
      <c r="ASR19" s="949"/>
      <c r="ASS19" s="949"/>
      <c r="AST19" s="949"/>
      <c r="ASU19" s="949"/>
      <c r="ASV19" s="949"/>
      <c r="ASW19" s="949"/>
      <c r="ASX19" s="949"/>
      <c r="ASY19" s="949"/>
      <c r="ASZ19" s="949"/>
      <c r="ATA19" s="949"/>
      <c r="ATB19" s="949"/>
      <c r="ATC19" s="949"/>
      <c r="ATD19" s="949"/>
      <c r="ATE19" s="949"/>
      <c r="ATF19" s="949"/>
      <c r="ATG19" s="949"/>
      <c r="ATH19" s="949"/>
      <c r="ATI19" s="949"/>
      <c r="ATJ19" s="949"/>
      <c r="ATK19" s="949"/>
      <c r="ATL19" s="949"/>
      <c r="ATM19" s="949"/>
      <c r="ATN19" s="949"/>
      <c r="ATO19" s="949"/>
      <c r="ATP19" s="949"/>
      <c r="ATQ19" s="949"/>
      <c r="ATR19" s="949"/>
      <c r="ATS19" s="949"/>
      <c r="ATT19" s="949"/>
      <c r="ATU19" s="949"/>
      <c r="ATV19" s="949"/>
      <c r="ATW19" s="949"/>
      <c r="ATX19" s="949"/>
      <c r="ATY19" s="949"/>
      <c r="ATZ19" s="949"/>
      <c r="AUA19" s="949"/>
      <c r="AUB19" s="949"/>
      <c r="AUC19" s="949"/>
      <c r="AUD19" s="949"/>
      <c r="AUE19" s="949"/>
      <c r="AUF19" s="949"/>
      <c r="AUG19" s="949"/>
      <c r="AUH19" s="949"/>
      <c r="AUI19" s="949"/>
      <c r="AUJ19" s="949"/>
      <c r="AUK19" s="949"/>
      <c r="AUL19" s="949"/>
      <c r="AUM19" s="949"/>
      <c r="AUN19" s="949"/>
      <c r="AUO19" s="949"/>
      <c r="AUP19" s="949"/>
      <c r="AUQ19" s="949"/>
      <c r="AUR19" s="949"/>
      <c r="AUS19" s="949"/>
      <c r="AUT19" s="949"/>
      <c r="AUU19" s="949"/>
      <c r="AUV19" s="949"/>
      <c r="AUW19" s="949"/>
      <c r="AUX19" s="949"/>
      <c r="AUY19" s="949"/>
      <c r="AUZ19" s="949"/>
      <c r="AVA19" s="949"/>
      <c r="AVB19" s="949"/>
      <c r="AVC19" s="949"/>
      <c r="AVD19" s="949"/>
      <c r="AVE19" s="949"/>
      <c r="AVF19" s="949"/>
      <c r="AVG19" s="949"/>
      <c r="AVH19" s="949"/>
      <c r="AVI19" s="949"/>
      <c r="AVJ19" s="949"/>
      <c r="AVK19" s="949"/>
      <c r="AVL19" s="949"/>
      <c r="AVM19" s="949"/>
      <c r="AVN19" s="949"/>
      <c r="AVO19" s="949"/>
      <c r="AVP19" s="949"/>
      <c r="AVQ19" s="949"/>
      <c r="AVR19" s="949"/>
      <c r="AVS19" s="949"/>
      <c r="AVT19" s="949"/>
      <c r="AVU19" s="949"/>
      <c r="AVV19" s="949"/>
      <c r="AVW19" s="949"/>
      <c r="AVX19" s="949"/>
      <c r="AVY19" s="949"/>
      <c r="AVZ19" s="949"/>
      <c r="AWA19" s="949"/>
      <c r="AWB19" s="949"/>
      <c r="AWC19" s="949"/>
      <c r="AWD19" s="949"/>
      <c r="AWE19" s="949"/>
      <c r="AWF19" s="949"/>
      <c r="AWG19" s="949"/>
      <c r="AWH19" s="949"/>
      <c r="AWI19" s="949"/>
      <c r="AWJ19" s="949"/>
      <c r="AWK19" s="949"/>
      <c r="AWL19" s="949"/>
      <c r="AWM19" s="949"/>
      <c r="AWN19" s="949"/>
      <c r="AWO19" s="949"/>
      <c r="AWP19" s="949"/>
      <c r="AWQ19" s="949"/>
      <c r="AWR19" s="949"/>
      <c r="AWS19" s="949"/>
      <c r="AWT19" s="949"/>
      <c r="AWU19" s="949"/>
      <c r="AWV19" s="949"/>
      <c r="AWW19" s="949"/>
      <c r="AWX19" s="949"/>
      <c r="AWY19" s="949"/>
      <c r="AWZ19" s="949"/>
      <c r="AXA19" s="949"/>
      <c r="AXB19" s="949"/>
      <c r="AXC19" s="949"/>
      <c r="AXD19" s="949"/>
      <c r="AXE19" s="949"/>
      <c r="AXF19" s="949"/>
      <c r="AXG19" s="949"/>
      <c r="AXH19" s="949"/>
      <c r="AXI19" s="949"/>
      <c r="AXJ19" s="949"/>
      <c r="AXK19" s="949"/>
      <c r="AXL19" s="949"/>
      <c r="AXM19" s="949"/>
      <c r="AXN19" s="949"/>
      <c r="AXO19" s="949"/>
      <c r="AXP19" s="949"/>
      <c r="AXQ19" s="949"/>
      <c r="AXR19" s="949"/>
      <c r="AXS19" s="949"/>
      <c r="AXT19" s="949"/>
      <c r="AXU19" s="949"/>
      <c r="AXV19" s="949"/>
      <c r="AXW19" s="949"/>
      <c r="AXX19" s="949"/>
      <c r="AXY19" s="949"/>
      <c r="AXZ19" s="949"/>
      <c r="AYA19" s="949"/>
      <c r="AYB19" s="949"/>
      <c r="AYC19" s="949"/>
      <c r="AYD19" s="949"/>
      <c r="AYE19" s="949"/>
      <c r="AYF19" s="949"/>
      <c r="AYG19" s="949"/>
      <c r="AYH19" s="949"/>
      <c r="AYI19" s="949"/>
      <c r="AYJ19" s="949"/>
      <c r="AYK19" s="949"/>
      <c r="AYL19" s="949"/>
      <c r="AYM19" s="949"/>
      <c r="AYN19" s="949"/>
      <c r="AYO19" s="949"/>
      <c r="AYP19" s="949"/>
      <c r="AYQ19" s="949"/>
      <c r="AYR19" s="949"/>
      <c r="AYS19" s="949"/>
      <c r="AYT19" s="949"/>
      <c r="AYU19" s="949"/>
      <c r="AYV19" s="949"/>
      <c r="AYW19" s="949"/>
      <c r="AYX19" s="949"/>
      <c r="AYY19" s="949"/>
      <c r="AYZ19" s="949"/>
      <c r="AZA19" s="949"/>
      <c r="AZB19" s="949"/>
      <c r="AZC19" s="949"/>
      <c r="AZD19" s="949"/>
      <c r="AZE19" s="949"/>
      <c r="AZF19" s="949"/>
      <c r="AZG19" s="949"/>
      <c r="AZH19" s="949"/>
      <c r="AZI19" s="949"/>
      <c r="AZJ19" s="949"/>
      <c r="AZK19" s="949"/>
      <c r="AZL19" s="949"/>
      <c r="AZM19" s="949"/>
      <c r="AZN19" s="949"/>
      <c r="AZO19" s="949"/>
      <c r="AZP19" s="949"/>
      <c r="AZQ19" s="949"/>
      <c r="AZR19" s="949"/>
      <c r="AZS19" s="949"/>
      <c r="AZT19" s="949"/>
      <c r="AZU19" s="949"/>
      <c r="AZV19" s="949"/>
      <c r="AZW19" s="949"/>
      <c r="AZX19" s="949"/>
      <c r="AZY19" s="949"/>
      <c r="AZZ19" s="949"/>
      <c r="BAA19" s="949"/>
      <c r="BAB19" s="949"/>
      <c r="BAC19" s="949"/>
      <c r="BAD19" s="949"/>
      <c r="BAE19" s="949"/>
      <c r="BAF19" s="949"/>
      <c r="BAG19" s="949"/>
      <c r="BAH19" s="949"/>
      <c r="BAI19" s="949"/>
      <c r="BAJ19" s="949"/>
      <c r="BAK19" s="949"/>
      <c r="BAL19" s="949"/>
      <c r="BAM19" s="949"/>
      <c r="BAN19" s="949"/>
      <c r="BAO19" s="949"/>
      <c r="BAP19" s="949"/>
      <c r="BAQ19" s="949"/>
      <c r="BAR19" s="949"/>
      <c r="BAS19" s="949"/>
      <c r="BAT19" s="949"/>
      <c r="BAU19" s="949"/>
      <c r="BAV19" s="949"/>
      <c r="BAW19" s="949"/>
      <c r="BAX19" s="949"/>
      <c r="BAY19" s="949"/>
      <c r="BAZ19" s="949"/>
      <c r="BBA19" s="949"/>
      <c r="BBB19" s="949"/>
      <c r="BBC19" s="949"/>
      <c r="BBD19" s="949"/>
      <c r="BBE19" s="949"/>
      <c r="BBF19" s="949"/>
      <c r="BBG19" s="949"/>
      <c r="BBH19" s="949"/>
      <c r="BBI19" s="949"/>
      <c r="BBJ19" s="949"/>
      <c r="BBK19" s="949"/>
      <c r="BBL19" s="949"/>
      <c r="BBM19" s="949"/>
      <c r="BBN19" s="949"/>
      <c r="BBO19" s="949"/>
      <c r="BBP19" s="949"/>
      <c r="BBQ19" s="949"/>
      <c r="BBR19" s="949"/>
      <c r="BBS19" s="949"/>
      <c r="BBT19" s="949"/>
      <c r="BBU19" s="949"/>
      <c r="BBV19" s="949"/>
      <c r="BBW19" s="949"/>
      <c r="BBX19" s="949"/>
      <c r="BBY19" s="949"/>
      <c r="BBZ19" s="949"/>
      <c r="BCA19" s="949"/>
      <c r="BCB19" s="949"/>
      <c r="BCC19" s="949"/>
      <c r="BCD19" s="949"/>
      <c r="BCE19" s="949"/>
      <c r="BCF19" s="949"/>
      <c r="BCG19" s="949"/>
      <c r="BCH19" s="949"/>
      <c r="BCI19" s="949"/>
      <c r="BCJ19" s="949"/>
      <c r="BCK19" s="949"/>
      <c r="BCL19" s="949"/>
      <c r="BCM19" s="949"/>
      <c r="BCN19" s="949"/>
      <c r="BCO19" s="949"/>
      <c r="BCP19" s="949"/>
      <c r="BCQ19" s="949"/>
      <c r="BCR19" s="949"/>
      <c r="BCS19" s="949"/>
      <c r="BCT19" s="949"/>
      <c r="BCU19" s="949"/>
      <c r="BCV19" s="949"/>
      <c r="BCW19" s="949"/>
      <c r="BCX19" s="949"/>
      <c r="BCY19" s="949"/>
      <c r="BCZ19" s="949"/>
      <c r="BDA19" s="949"/>
      <c r="BDB19" s="949"/>
      <c r="BDC19" s="949"/>
      <c r="BDD19" s="949"/>
      <c r="BDE19" s="949"/>
      <c r="BDF19" s="949"/>
      <c r="BDG19" s="949"/>
      <c r="BDH19" s="949"/>
      <c r="BDI19" s="949"/>
      <c r="BDJ19" s="949"/>
      <c r="BDK19" s="949"/>
      <c r="BDL19" s="949"/>
      <c r="BDM19" s="949"/>
      <c r="BDN19" s="949"/>
      <c r="BDO19" s="949"/>
      <c r="BDP19" s="949"/>
      <c r="BDQ19" s="949"/>
      <c r="BDR19" s="949"/>
      <c r="BDS19" s="949"/>
      <c r="BDT19" s="949"/>
      <c r="BDU19" s="949"/>
      <c r="BDV19" s="949"/>
      <c r="BDW19" s="949"/>
      <c r="BDX19" s="949"/>
      <c r="BDY19" s="949"/>
      <c r="BDZ19" s="949"/>
      <c r="BEA19" s="949"/>
      <c r="BEB19" s="949"/>
      <c r="BEC19" s="949"/>
      <c r="BED19" s="949"/>
      <c r="BEE19" s="949"/>
      <c r="BEF19" s="949"/>
      <c r="BEG19" s="949"/>
      <c r="BEH19" s="949"/>
      <c r="BEI19" s="949"/>
      <c r="BEJ19" s="949"/>
      <c r="BEK19" s="949"/>
      <c r="BEL19" s="949"/>
      <c r="BEM19" s="949"/>
      <c r="BEN19" s="949"/>
      <c r="BEO19" s="949"/>
      <c r="BEP19" s="949"/>
      <c r="BEQ19" s="949"/>
      <c r="BER19" s="949"/>
      <c r="BES19" s="949"/>
      <c r="BET19" s="949"/>
      <c r="BEU19" s="949"/>
      <c r="BEV19" s="949"/>
      <c r="BEW19" s="949"/>
      <c r="BEX19" s="949"/>
      <c r="BEY19" s="949"/>
      <c r="BEZ19" s="949"/>
      <c r="BFA19" s="949"/>
      <c r="BFB19" s="949"/>
      <c r="BFC19" s="949"/>
      <c r="BFD19" s="949"/>
      <c r="BFE19" s="949"/>
      <c r="BFF19" s="949"/>
      <c r="BFG19" s="949"/>
      <c r="BFH19" s="949"/>
      <c r="BFI19" s="949"/>
      <c r="BFJ19" s="949"/>
      <c r="BFK19" s="949"/>
      <c r="BFL19" s="949"/>
      <c r="BFM19" s="949"/>
      <c r="BFN19" s="949"/>
      <c r="BFO19" s="949"/>
      <c r="BFP19" s="949"/>
      <c r="BFQ19" s="949"/>
      <c r="BFR19" s="949"/>
      <c r="BFS19" s="949"/>
      <c r="BFT19" s="949"/>
      <c r="BFU19" s="949"/>
      <c r="BFV19" s="949"/>
      <c r="BFW19" s="949"/>
      <c r="BFX19" s="949"/>
      <c r="BFY19" s="949"/>
      <c r="BFZ19" s="949"/>
      <c r="BGA19" s="949"/>
      <c r="BGB19" s="949"/>
      <c r="BGC19" s="949"/>
      <c r="BGD19" s="949"/>
      <c r="BGE19" s="949"/>
      <c r="BGF19" s="949"/>
      <c r="BGG19" s="949"/>
      <c r="BGH19" s="949"/>
      <c r="BGI19" s="949"/>
      <c r="BGJ19" s="949"/>
      <c r="BGK19" s="949"/>
      <c r="BGL19" s="949"/>
      <c r="BGM19" s="949"/>
      <c r="BGN19" s="949"/>
      <c r="BGO19" s="949"/>
      <c r="BGP19" s="949"/>
      <c r="BGQ19" s="949"/>
      <c r="BGR19" s="949"/>
      <c r="BGS19" s="949"/>
      <c r="BGT19" s="949"/>
      <c r="BGU19" s="949"/>
      <c r="BGV19" s="949"/>
      <c r="BGW19" s="949"/>
      <c r="BGX19" s="949"/>
      <c r="BGY19" s="949"/>
      <c r="BGZ19" s="949"/>
      <c r="BHA19" s="949"/>
      <c r="BHB19" s="949"/>
      <c r="BHC19" s="949"/>
      <c r="BHD19" s="949"/>
      <c r="BHE19" s="949"/>
      <c r="BHF19" s="949"/>
      <c r="BHG19" s="949"/>
      <c r="BHH19" s="949"/>
      <c r="BHI19" s="949"/>
      <c r="BHJ19" s="949"/>
      <c r="BHK19" s="949"/>
      <c r="BHL19" s="949"/>
      <c r="BHM19" s="949"/>
      <c r="BHN19" s="949"/>
      <c r="BHO19" s="949"/>
      <c r="BHP19" s="949"/>
      <c r="BHQ19" s="949"/>
      <c r="BHR19" s="949"/>
      <c r="BHS19" s="949"/>
      <c r="BHT19" s="949"/>
      <c r="BHU19" s="949"/>
      <c r="BHV19" s="949"/>
      <c r="BHW19" s="949"/>
      <c r="BHX19" s="949"/>
      <c r="BHY19" s="949"/>
      <c r="BHZ19" s="949"/>
      <c r="BIA19" s="949"/>
      <c r="BIB19" s="949"/>
      <c r="BIC19" s="949"/>
      <c r="BID19" s="949"/>
      <c r="BIE19" s="949"/>
      <c r="BIF19" s="949"/>
      <c r="BIG19" s="949"/>
      <c r="BIH19" s="949"/>
      <c r="BII19" s="949"/>
      <c r="BIJ19" s="949"/>
      <c r="BIK19" s="949"/>
      <c r="BIL19" s="949"/>
      <c r="BIM19" s="949"/>
      <c r="BIN19" s="949"/>
      <c r="BIO19" s="949"/>
      <c r="BIP19" s="949"/>
      <c r="BIQ19" s="949"/>
      <c r="BIR19" s="949"/>
      <c r="BIS19" s="949"/>
      <c r="BIT19" s="949"/>
      <c r="BIU19" s="949"/>
      <c r="BIV19" s="949"/>
      <c r="BIW19" s="949"/>
      <c r="BIX19" s="949"/>
      <c r="BIY19" s="949"/>
      <c r="BIZ19" s="949"/>
      <c r="BJA19" s="949"/>
      <c r="BJB19" s="949"/>
      <c r="BJC19" s="949"/>
      <c r="BJD19" s="949"/>
      <c r="BJE19" s="949"/>
      <c r="BJF19" s="949"/>
      <c r="BJG19" s="949"/>
      <c r="BJH19" s="949"/>
      <c r="BJI19" s="949"/>
      <c r="BJJ19" s="949"/>
      <c r="BJK19" s="949"/>
      <c r="BJL19" s="949"/>
      <c r="BJM19" s="949"/>
      <c r="BJN19" s="949"/>
      <c r="BJO19" s="949"/>
      <c r="BJP19" s="949"/>
      <c r="BJQ19" s="949"/>
      <c r="BJR19" s="949"/>
      <c r="BJS19" s="949"/>
      <c r="BJT19" s="949"/>
      <c r="BJU19" s="949"/>
      <c r="BJV19" s="949"/>
      <c r="BJW19" s="949"/>
      <c r="BJX19" s="949"/>
      <c r="BJY19" s="949"/>
      <c r="BJZ19" s="949"/>
      <c r="BKA19" s="949"/>
      <c r="BKB19" s="949"/>
      <c r="BKC19" s="949"/>
      <c r="BKD19" s="949"/>
      <c r="BKE19" s="949"/>
      <c r="BKF19" s="949"/>
      <c r="BKG19" s="949"/>
      <c r="BKH19" s="949"/>
      <c r="BKI19" s="949"/>
      <c r="BKJ19" s="949"/>
      <c r="BKK19" s="949"/>
      <c r="BKL19" s="949"/>
      <c r="BKM19" s="949"/>
      <c r="BKN19" s="949"/>
      <c r="BKO19" s="949"/>
      <c r="BKP19" s="949"/>
      <c r="BKQ19" s="949"/>
      <c r="BKR19" s="949"/>
      <c r="BKS19" s="949"/>
      <c r="BKT19" s="949"/>
      <c r="BKU19" s="949"/>
      <c r="BKV19" s="949"/>
      <c r="BKW19" s="949"/>
      <c r="BKX19" s="949"/>
      <c r="BKY19" s="949"/>
      <c r="BKZ19" s="949"/>
      <c r="BLA19" s="949"/>
      <c r="BLB19" s="949"/>
      <c r="BLC19" s="949"/>
      <c r="BLD19" s="949"/>
      <c r="BLE19" s="949"/>
      <c r="BLF19" s="949"/>
      <c r="BLG19" s="949"/>
      <c r="BLH19" s="949"/>
      <c r="BLI19" s="949"/>
      <c r="BLJ19" s="949"/>
      <c r="BLK19" s="949"/>
      <c r="BLL19" s="949"/>
      <c r="BLM19" s="949"/>
      <c r="BLN19" s="949"/>
      <c r="BLO19" s="949"/>
      <c r="BLP19" s="949"/>
      <c r="BLQ19" s="949"/>
      <c r="BLR19" s="949"/>
      <c r="BLS19" s="949"/>
      <c r="BLT19" s="949"/>
      <c r="BLU19" s="949"/>
      <c r="BLV19" s="949"/>
      <c r="BLW19" s="949"/>
      <c r="BLX19" s="949"/>
      <c r="BLY19" s="949"/>
      <c r="BLZ19" s="949"/>
      <c r="BMA19" s="949"/>
      <c r="BMB19" s="949"/>
      <c r="BMC19" s="949"/>
      <c r="BMD19" s="949"/>
      <c r="BME19" s="949"/>
      <c r="BMF19" s="949"/>
      <c r="BMG19" s="949"/>
      <c r="BMH19" s="949"/>
      <c r="BMI19" s="949"/>
      <c r="BMJ19" s="949"/>
      <c r="BMK19" s="949"/>
      <c r="BML19" s="949"/>
      <c r="BMM19" s="949"/>
      <c r="BMN19" s="949"/>
      <c r="BMO19" s="949"/>
      <c r="BMP19" s="949"/>
      <c r="BMQ19" s="949"/>
      <c r="BMR19" s="949"/>
      <c r="BMS19" s="949"/>
      <c r="BMT19" s="949"/>
      <c r="BMU19" s="949"/>
      <c r="BMV19" s="949"/>
      <c r="BMW19" s="949"/>
      <c r="BMX19" s="949"/>
      <c r="BMY19" s="949"/>
      <c r="BMZ19" s="949"/>
      <c r="BNA19" s="949"/>
      <c r="BNB19" s="949"/>
      <c r="BNC19" s="949"/>
      <c r="BND19" s="949"/>
      <c r="BNE19" s="949"/>
      <c r="BNF19" s="949"/>
      <c r="BNG19" s="949"/>
      <c r="BNH19" s="949"/>
      <c r="BNI19" s="949"/>
      <c r="BNJ19" s="949"/>
      <c r="BNK19" s="949"/>
      <c r="BNL19" s="949"/>
      <c r="BNM19" s="949"/>
      <c r="BNN19" s="949"/>
      <c r="BNO19" s="949"/>
      <c r="BNP19" s="949"/>
      <c r="BNQ19" s="949"/>
      <c r="BNR19" s="949"/>
      <c r="BNS19" s="949"/>
      <c r="BNT19" s="949"/>
      <c r="BNU19" s="949"/>
      <c r="BNV19" s="949"/>
      <c r="BNW19" s="949"/>
      <c r="BNX19" s="949"/>
      <c r="BNY19" s="949"/>
      <c r="BNZ19" s="949"/>
      <c r="BOA19" s="949"/>
      <c r="BOB19" s="949"/>
      <c r="BOC19" s="949"/>
      <c r="BOD19" s="949"/>
      <c r="BOE19" s="949"/>
      <c r="BOF19" s="949"/>
      <c r="BOG19" s="949"/>
      <c r="BOH19" s="949"/>
      <c r="BOI19" s="949"/>
      <c r="BOJ19" s="949"/>
      <c r="BOK19" s="949"/>
      <c r="BOL19" s="949"/>
      <c r="BOM19" s="949"/>
      <c r="BON19" s="949"/>
      <c r="BOO19" s="949"/>
      <c r="BOP19" s="949"/>
      <c r="BOQ19" s="949"/>
      <c r="BOR19" s="949"/>
      <c r="BOS19" s="949"/>
      <c r="BOT19" s="949"/>
      <c r="BOU19" s="949"/>
      <c r="BOV19" s="949"/>
      <c r="BOW19" s="949"/>
      <c r="BOX19" s="949"/>
      <c r="BOY19" s="949"/>
      <c r="BOZ19" s="949"/>
      <c r="BPA19" s="949"/>
      <c r="BPB19" s="949"/>
      <c r="BPC19" s="949"/>
      <c r="BPD19" s="949"/>
      <c r="BPE19" s="949"/>
      <c r="BPF19" s="949"/>
      <c r="BPG19" s="949"/>
      <c r="BPH19" s="949"/>
      <c r="BPI19" s="949"/>
      <c r="BPJ19" s="949"/>
      <c r="BPK19" s="949"/>
      <c r="BPL19" s="949"/>
      <c r="BPM19" s="949"/>
      <c r="BPN19" s="949"/>
      <c r="BPO19" s="949"/>
      <c r="BPP19" s="949"/>
      <c r="BPQ19" s="949"/>
      <c r="BPR19" s="949"/>
      <c r="BPS19" s="949"/>
      <c r="BPT19" s="949"/>
      <c r="BPU19" s="949"/>
      <c r="BPV19" s="949"/>
      <c r="BPW19" s="949"/>
      <c r="BPX19" s="949"/>
      <c r="BPY19" s="949"/>
      <c r="BPZ19" s="949"/>
      <c r="BQA19" s="949"/>
      <c r="BQB19" s="949"/>
      <c r="BQC19" s="949"/>
      <c r="BQD19" s="949"/>
      <c r="BQE19" s="949"/>
      <c r="BQF19" s="949"/>
      <c r="BQG19" s="949"/>
      <c r="BQH19" s="949"/>
      <c r="BQI19" s="949"/>
      <c r="BQJ19" s="949"/>
      <c r="BQK19" s="949"/>
      <c r="BQL19" s="949"/>
      <c r="BQM19" s="949"/>
      <c r="BQN19" s="949"/>
      <c r="BQO19" s="949"/>
      <c r="BQP19" s="949"/>
      <c r="BQQ19" s="949"/>
      <c r="BQR19" s="949"/>
      <c r="BQS19" s="949"/>
      <c r="BQT19" s="949"/>
      <c r="BQU19" s="949"/>
      <c r="BQV19" s="949"/>
      <c r="BQW19" s="949"/>
      <c r="BQX19" s="949"/>
      <c r="BQY19" s="949"/>
      <c r="BQZ19" s="949"/>
      <c r="BRA19" s="949"/>
      <c r="BRB19" s="949"/>
      <c r="BRC19" s="949"/>
      <c r="BRD19" s="949"/>
      <c r="BRE19" s="949"/>
      <c r="BRF19" s="949"/>
      <c r="BRG19" s="949"/>
      <c r="BRH19" s="949"/>
      <c r="BRI19" s="949"/>
      <c r="BRJ19" s="949"/>
      <c r="BRK19" s="949"/>
      <c r="BRL19" s="949"/>
      <c r="BRM19" s="949"/>
      <c r="BRN19" s="949"/>
      <c r="BRO19" s="949"/>
      <c r="BRP19" s="949"/>
      <c r="BRQ19" s="949"/>
      <c r="BRR19" s="949"/>
      <c r="BRS19" s="949"/>
      <c r="BRT19" s="949"/>
      <c r="BRU19" s="949"/>
      <c r="BRV19" s="949"/>
      <c r="BRW19" s="949"/>
      <c r="BRX19" s="949"/>
      <c r="BRY19" s="949"/>
      <c r="BRZ19" s="949"/>
      <c r="BSA19" s="949"/>
      <c r="BSB19" s="949"/>
      <c r="BSC19" s="949"/>
      <c r="BSD19" s="949"/>
      <c r="BSE19" s="949"/>
      <c r="BSF19" s="949"/>
      <c r="BSG19" s="949"/>
      <c r="BSH19" s="949"/>
      <c r="BSI19" s="949"/>
      <c r="BSJ19" s="949"/>
      <c r="BSK19" s="949"/>
      <c r="BSL19" s="949"/>
      <c r="BSM19" s="949"/>
      <c r="BSN19" s="949"/>
      <c r="BSO19" s="949"/>
      <c r="BSP19" s="949"/>
      <c r="BSQ19" s="949"/>
      <c r="BSR19" s="949"/>
      <c r="BSS19" s="949"/>
      <c r="BST19" s="949"/>
      <c r="BSU19" s="949"/>
      <c r="BSV19" s="949"/>
      <c r="BSW19" s="949"/>
      <c r="BSX19" s="949"/>
      <c r="BSY19" s="949"/>
      <c r="BSZ19" s="949"/>
      <c r="BTA19" s="949"/>
      <c r="BTB19" s="949"/>
      <c r="BTC19" s="949"/>
      <c r="BTD19" s="949"/>
      <c r="BTE19" s="949"/>
      <c r="BTF19" s="949"/>
      <c r="BTG19" s="949"/>
      <c r="BTH19" s="949"/>
      <c r="BTI19" s="949"/>
      <c r="BTJ19" s="949"/>
      <c r="BTK19" s="949"/>
      <c r="BTL19" s="949"/>
      <c r="BTM19" s="949"/>
      <c r="BTN19" s="949"/>
      <c r="BTO19" s="949"/>
      <c r="BTP19" s="949"/>
      <c r="BTQ19" s="949"/>
      <c r="BTR19" s="949"/>
      <c r="BTS19" s="949"/>
      <c r="BTT19" s="949"/>
      <c r="BTU19" s="949"/>
      <c r="BTV19" s="949"/>
      <c r="BTW19" s="949"/>
      <c r="BTX19" s="949"/>
      <c r="BTY19" s="949"/>
      <c r="BTZ19" s="949"/>
      <c r="BUA19" s="949"/>
      <c r="BUB19" s="949"/>
      <c r="BUC19" s="949"/>
      <c r="BUD19" s="949"/>
      <c r="BUE19" s="949"/>
      <c r="BUF19" s="949"/>
      <c r="BUG19" s="949"/>
      <c r="BUH19" s="949"/>
      <c r="BUI19" s="949"/>
      <c r="BUJ19" s="949"/>
      <c r="BUK19" s="949"/>
      <c r="BUL19" s="949"/>
      <c r="BUM19" s="949"/>
      <c r="BUN19" s="949"/>
      <c r="BUO19" s="949"/>
      <c r="BUP19" s="949"/>
      <c r="BUQ19" s="949"/>
      <c r="BUR19" s="949"/>
      <c r="BUS19" s="949"/>
      <c r="BUT19" s="949"/>
      <c r="BUU19" s="949"/>
      <c r="BUV19" s="949"/>
      <c r="BUW19" s="949"/>
      <c r="BUX19" s="949"/>
      <c r="BUY19" s="949"/>
      <c r="BUZ19" s="949"/>
      <c r="BVA19" s="949"/>
      <c r="BVB19" s="949"/>
      <c r="BVC19" s="949"/>
      <c r="BVD19" s="949"/>
      <c r="BVE19" s="949"/>
      <c r="BVF19" s="949"/>
      <c r="BVG19" s="949"/>
      <c r="BVH19" s="949"/>
      <c r="BVI19" s="949"/>
      <c r="BVJ19" s="949"/>
      <c r="BVK19" s="949"/>
      <c r="BVL19" s="949"/>
      <c r="BVM19" s="949"/>
      <c r="BVN19" s="949"/>
      <c r="BVO19" s="949"/>
      <c r="BVP19" s="949"/>
      <c r="BVQ19" s="949"/>
      <c r="BVR19" s="949"/>
      <c r="BVS19" s="949"/>
      <c r="BVT19" s="949"/>
      <c r="BVU19" s="949"/>
      <c r="BVV19" s="949"/>
      <c r="BVW19" s="949"/>
      <c r="BVX19" s="949"/>
      <c r="BVY19" s="949"/>
      <c r="BVZ19" s="949"/>
      <c r="BWA19" s="949"/>
      <c r="BWB19" s="949"/>
      <c r="BWC19" s="949"/>
      <c r="BWD19" s="949"/>
      <c r="BWE19" s="949"/>
      <c r="BWF19" s="949"/>
      <c r="BWG19" s="949"/>
      <c r="BWH19" s="949"/>
      <c r="BWI19" s="949"/>
      <c r="BWJ19" s="949"/>
      <c r="BWK19" s="949"/>
      <c r="BWL19" s="949"/>
      <c r="BWM19" s="949"/>
      <c r="BWN19" s="949"/>
      <c r="BWO19" s="949"/>
      <c r="BWP19" s="949"/>
      <c r="BWQ19" s="949"/>
      <c r="BWR19" s="949"/>
      <c r="BWS19" s="949"/>
      <c r="BWT19" s="949"/>
      <c r="BWU19" s="949"/>
      <c r="BWV19" s="949"/>
      <c r="BWW19" s="949"/>
      <c r="BWX19" s="949"/>
      <c r="BWY19" s="949"/>
      <c r="BWZ19" s="949"/>
      <c r="BXA19" s="949"/>
      <c r="BXB19" s="949"/>
      <c r="BXC19" s="949"/>
      <c r="BXD19" s="949"/>
      <c r="BXE19" s="949"/>
      <c r="BXF19" s="949"/>
      <c r="BXG19" s="949"/>
      <c r="BXH19" s="949"/>
      <c r="BXI19" s="949"/>
      <c r="BXJ19" s="949"/>
      <c r="BXK19" s="949"/>
      <c r="BXL19" s="949"/>
      <c r="BXM19" s="949"/>
      <c r="BXN19" s="949"/>
      <c r="BXO19" s="949"/>
      <c r="BXP19" s="949"/>
      <c r="BXQ19" s="949"/>
      <c r="BXR19" s="949"/>
      <c r="BXS19" s="949"/>
      <c r="BXT19" s="949"/>
      <c r="BXU19" s="949"/>
      <c r="BXV19" s="949"/>
      <c r="BXW19" s="949"/>
      <c r="BXX19" s="949"/>
      <c r="BXY19" s="949"/>
      <c r="BXZ19" s="949"/>
      <c r="BYA19" s="949"/>
      <c r="BYB19" s="949"/>
      <c r="BYC19" s="949"/>
      <c r="BYD19" s="949"/>
      <c r="BYE19" s="949"/>
      <c r="BYF19" s="949"/>
      <c r="BYG19" s="949"/>
      <c r="BYH19" s="949"/>
      <c r="BYI19" s="949"/>
      <c r="BYJ19" s="949"/>
      <c r="BYK19" s="949"/>
      <c r="BYL19" s="949"/>
      <c r="BYM19" s="949"/>
      <c r="BYN19" s="949"/>
      <c r="BYO19" s="949"/>
      <c r="BYP19" s="949"/>
      <c r="BYQ19" s="949"/>
      <c r="BYR19" s="949"/>
      <c r="BYS19" s="949"/>
      <c r="BYT19" s="949"/>
      <c r="BYU19" s="949"/>
      <c r="BYV19" s="949"/>
      <c r="BYW19" s="949"/>
      <c r="BYX19" s="949"/>
      <c r="BYY19" s="949"/>
      <c r="BYZ19" s="949"/>
      <c r="BZA19" s="949"/>
      <c r="BZB19" s="949"/>
      <c r="BZC19" s="949"/>
      <c r="BZD19" s="949"/>
      <c r="BZE19" s="949"/>
      <c r="BZF19" s="949"/>
      <c r="BZG19" s="949"/>
      <c r="BZH19" s="949"/>
      <c r="BZI19" s="949"/>
      <c r="BZJ19" s="949"/>
      <c r="BZK19" s="949"/>
      <c r="BZL19" s="949"/>
      <c r="BZM19" s="949"/>
      <c r="BZN19" s="949"/>
      <c r="BZO19" s="949"/>
      <c r="BZP19" s="949"/>
      <c r="BZQ19" s="949"/>
      <c r="BZR19" s="949"/>
      <c r="BZS19" s="949"/>
      <c r="BZT19" s="949"/>
      <c r="BZU19" s="949"/>
      <c r="BZV19" s="949"/>
      <c r="BZW19" s="949"/>
      <c r="BZX19" s="949"/>
      <c r="BZY19" s="949"/>
      <c r="BZZ19" s="949"/>
      <c r="CAA19" s="949"/>
      <c r="CAB19" s="949"/>
      <c r="CAC19" s="949"/>
      <c r="CAD19" s="949"/>
      <c r="CAE19" s="949"/>
      <c r="CAF19" s="949"/>
      <c r="CAG19" s="949"/>
      <c r="CAH19" s="949"/>
      <c r="CAI19" s="949"/>
      <c r="CAJ19" s="949"/>
      <c r="CAK19" s="949"/>
      <c r="CAL19" s="949"/>
      <c r="CAM19" s="949"/>
      <c r="CAN19" s="949"/>
      <c r="CAO19" s="949"/>
      <c r="CAP19" s="949"/>
      <c r="CAQ19" s="949"/>
      <c r="CAR19" s="949"/>
      <c r="CAS19" s="949"/>
      <c r="CAT19" s="949"/>
      <c r="CAU19" s="949"/>
      <c r="CAV19" s="949"/>
      <c r="CAW19" s="949"/>
      <c r="CAX19" s="949"/>
      <c r="CAY19" s="949"/>
      <c r="CAZ19" s="949"/>
      <c r="CBA19" s="949"/>
      <c r="CBB19" s="949"/>
      <c r="CBC19" s="949"/>
      <c r="CBD19" s="949"/>
      <c r="CBE19" s="949"/>
      <c r="CBF19" s="949"/>
      <c r="CBG19" s="949"/>
      <c r="CBH19" s="949"/>
      <c r="CBI19" s="949"/>
      <c r="CBJ19" s="949"/>
      <c r="CBK19" s="949"/>
      <c r="CBL19" s="949"/>
      <c r="CBM19" s="949"/>
      <c r="CBN19" s="949"/>
      <c r="CBO19" s="949"/>
      <c r="CBP19" s="949"/>
      <c r="CBQ19" s="949"/>
      <c r="CBR19" s="949"/>
      <c r="CBS19" s="949"/>
      <c r="CBT19" s="949"/>
      <c r="CBU19" s="949"/>
      <c r="CBV19" s="949"/>
      <c r="CBW19" s="949"/>
      <c r="CBX19" s="949"/>
      <c r="CBY19" s="949"/>
      <c r="CBZ19" s="949"/>
      <c r="CCA19" s="949"/>
      <c r="CCB19" s="949"/>
      <c r="CCC19" s="949"/>
      <c r="CCD19" s="949"/>
      <c r="CCE19" s="949"/>
      <c r="CCF19" s="949"/>
      <c r="CCG19" s="949"/>
      <c r="CCH19" s="949"/>
      <c r="CCI19" s="949"/>
      <c r="CCJ19" s="949"/>
      <c r="CCK19" s="949"/>
      <c r="CCL19" s="949"/>
      <c r="CCM19" s="949"/>
      <c r="CCN19" s="949"/>
      <c r="CCO19" s="949"/>
      <c r="CCP19" s="949"/>
      <c r="CCQ19" s="949"/>
      <c r="CCR19" s="949"/>
      <c r="CCS19" s="949"/>
      <c r="CCT19" s="949"/>
      <c r="CCU19" s="949"/>
      <c r="CCV19" s="949"/>
      <c r="CCW19" s="949"/>
      <c r="CCX19" s="949"/>
      <c r="CCY19" s="949"/>
      <c r="CCZ19" s="949"/>
      <c r="CDA19" s="949"/>
      <c r="CDB19" s="949"/>
      <c r="CDC19" s="949"/>
      <c r="CDD19" s="949"/>
      <c r="CDE19" s="949"/>
      <c r="CDF19" s="949"/>
      <c r="CDG19" s="949"/>
      <c r="CDH19" s="949"/>
      <c r="CDI19" s="949"/>
      <c r="CDJ19" s="949"/>
      <c r="CDK19" s="949"/>
      <c r="CDL19" s="949"/>
      <c r="CDM19" s="949"/>
      <c r="CDN19" s="949"/>
      <c r="CDO19" s="949"/>
      <c r="CDP19" s="949"/>
      <c r="CDQ19" s="949"/>
      <c r="CDR19" s="949"/>
      <c r="CDS19" s="949"/>
      <c r="CDT19" s="949"/>
      <c r="CDU19" s="949"/>
      <c r="CDV19" s="949"/>
      <c r="CDW19" s="949"/>
      <c r="CDX19" s="949"/>
      <c r="CDY19" s="949"/>
      <c r="CDZ19" s="949"/>
      <c r="CEA19" s="949"/>
      <c r="CEB19" s="949"/>
      <c r="CEC19" s="949"/>
      <c r="CED19" s="949"/>
      <c r="CEE19" s="949"/>
      <c r="CEF19" s="949"/>
      <c r="CEG19" s="949"/>
      <c r="CEH19" s="949"/>
      <c r="CEI19" s="949"/>
      <c r="CEJ19" s="949"/>
      <c r="CEK19" s="949"/>
      <c r="CEL19" s="949"/>
      <c r="CEM19" s="949"/>
      <c r="CEN19" s="949"/>
      <c r="CEO19" s="949"/>
      <c r="CEP19" s="949"/>
      <c r="CEQ19" s="949"/>
      <c r="CER19" s="949"/>
      <c r="CES19" s="949"/>
      <c r="CET19" s="949"/>
      <c r="CEU19" s="949"/>
      <c r="CEV19" s="949"/>
      <c r="CEW19" s="949"/>
      <c r="CEX19" s="949"/>
      <c r="CEY19" s="949"/>
      <c r="CEZ19" s="949"/>
      <c r="CFA19" s="949"/>
      <c r="CFB19" s="949"/>
      <c r="CFC19" s="949"/>
      <c r="CFD19" s="949"/>
      <c r="CFE19" s="949"/>
      <c r="CFF19" s="949"/>
      <c r="CFG19" s="949"/>
      <c r="CFH19" s="949"/>
      <c r="CFI19" s="949"/>
      <c r="CFJ19" s="949"/>
      <c r="CFK19" s="949"/>
      <c r="CFL19" s="949"/>
      <c r="CFM19" s="949"/>
      <c r="CFN19" s="949"/>
      <c r="CFO19" s="949"/>
      <c r="CFP19" s="949"/>
      <c r="CFQ19" s="949"/>
      <c r="CFR19" s="949"/>
      <c r="CFS19" s="949"/>
      <c r="CFT19" s="949"/>
      <c r="CFU19" s="949"/>
      <c r="CFV19" s="949"/>
      <c r="CFW19" s="949"/>
      <c r="CFX19" s="949"/>
      <c r="CFY19" s="949"/>
      <c r="CFZ19" s="949"/>
      <c r="CGA19" s="949"/>
      <c r="CGB19" s="949"/>
      <c r="CGC19" s="949"/>
      <c r="CGD19" s="949"/>
      <c r="CGE19" s="949"/>
      <c r="CGF19" s="949"/>
      <c r="CGG19" s="949"/>
      <c r="CGH19" s="949"/>
      <c r="CGI19" s="949"/>
      <c r="CGJ19" s="949"/>
      <c r="CGK19" s="949"/>
      <c r="CGL19" s="949"/>
      <c r="CGM19" s="949"/>
      <c r="CGN19" s="949"/>
      <c r="CGO19" s="949"/>
      <c r="CGP19" s="949"/>
      <c r="CGQ19" s="949"/>
      <c r="CGR19" s="949"/>
      <c r="CGS19" s="949"/>
      <c r="CGT19" s="949"/>
      <c r="CGU19" s="949"/>
      <c r="CGV19" s="949"/>
      <c r="CGW19" s="949"/>
      <c r="CGX19" s="949"/>
      <c r="CGY19" s="949"/>
      <c r="CGZ19" s="949"/>
      <c r="CHA19" s="949"/>
      <c r="CHB19" s="949"/>
      <c r="CHC19" s="949"/>
      <c r="CHD19" s="949"/>
      <c r="CHE19" s="949"/>
      <c r="CHF19" s="949"/>
      <c r="CHG19" s="949"/>
      <c r="CHH19" s="949"/>
      <c r="CHI19" s="949"/>
      <c r="CHJ19" s="949"/>
      <c r="CHK19" s="949"/>
      <c r="CHL19" s="949"/>
      <c r="CHM19" s="949"/>
      <c r="CHN19" s="949"/>
      <c r="CHO19" s="949"/>
      <c r="CHP19" s="949"/>
      <c r="CHQ19" s="949"/>
      <c r="CHR19" s="949"/>
      <c r="CHS19" s="949"/>
      <c r="CHT19" s="949"/>
      <c r="CHU19" s="949"/>
      <c r="CHV19" s="949"/>
      <c r="CHW19" s="949"/>
      <c r="CHX19" s="949"/>
      <c r="CHY19" s="949"/>
      <c r="CHZ19" s="949"/>
      <c r="CIA19" s="949"/>
      <c r="CIB19" s="949"/>
      <c r="CIC19" s="949"/>
      <c r="CID19" s="949"/>
      <c r="CIE19" s="949"/>
      <c r="CIF19" s="949"/>
      <c r="CIG19" s="949"/>
      <c r="CIH19" s="949"/>
      <c r="CII19" s="949"/>
      <c r="CIJ19" s="949"/>
      <c r="CIK19" s="949"/>
      <c r="CIL19" s="949"/>
      <c r="CIM19" s="949"/>
      <c r="CIN19" s="949"/>
      <c r="CIO19" s="949"/>
      <c r="CIP19" s="949"/>
      <c r="CIQ19" s="949"/>
      <c r="CIR19" s="949"/>
      <c r="CIS19" s="949"/>
      <c r="CIT19" s="949"/>
      <c r="CIU19" s="949"/>
      <c r="CIV19" s="949"/>
      <c r="CIW19" s="949"/>
      <c r="CIX19" s="949"/>
      <c r="CIY19" s="949"/>
      <c r="CIZ19" s="949"/>
      <c r="CJA19" s="949"/>
      <c r="CJB19" s="949"/>
      <c r="CJC19" s="949"/>
      <c r="CJD19" s="949"/>
      <c r="CJE19" s="949"/>
      <c r="CJF19" s="949"/>
      <c r="CJG19" s="949"/>
      <c r="CJH19" s="949"/>
      <c r="CJI19" s="949"/>
      <c r="CJJ19" s="949"/>
      <c r="CJK19" s="949"/>
      <c r="CJL19" s="949"/>
      <c r="CJM19" s="949"/>
      <c r="CJN19" s="949"/>
      <c r="CJO19" s="949"/>
      <c r="CJP19" s="949"/>
      <c r="CJQ19" s="949"/>
      <c r="CJR19" s="949"/>
      <c r="CJS19" s="949"/>
      <c r="CJT19" s="949"/>
      <c r="CJU19" s="949"/>
      <c r="CJV19" s="949"/>
      <c r="CJW19" s="949"/>
      <c r="CJX19" s="949"/>
      <c r="CJY19" s="949"/>
      <c r="CJZ19" s="949"/>
      <c r="CKA19" s="949"/>
      <c r="CKB19" s="949"/>
      <c r="CKC19" s="949"/>
      <c r="CKD19" s="949"/>
      <c r="CKE19" s="949"/>
      <c r="CKF19" s="949"/>
      <c r="CKG19" s="949"/>
      <c r="CKH19" s="949"/>
      <c r="CKI19" s="949"/>
      <c r="CKJ19" s="949"/>
      <c r="CKK19" s="949"/>
      <c r="CKL19" s="949"/>
      <c r="CKM19" s="949"/>
      <c r="CKN19" s="949"/>
      <c r="CKO19" s="949"/>
      <c r="CKP19" s="949"/>
      <c r="CKQ19" s="949"/>
      <c r="CKR19" s="949"/>
      <c r="CKS19" s="949"/>
      <c r="CKT19" s="949"/>
      <c r="CKU19" s="949"/>
      <c r="CKV19" s="949"/>
      <c r="CKW19" s="949"/>
      <c r="CKX19" s="949"/>
      <c r="CKY19" s="949"/>
      <c r="CKZ19" s="949"/>
      <c r="CLA19" s="949"/>
      <c r="CLB19" s="949"/>
      <c r="CLC19" s="949"/>
      <c r="CLD19" s="949"/>
      <c r="CLE19" s="949"/>
      <c r="CLF19" s="949"/>
      <c r="CLG19" s="949"/>
      <c r="CLH19" s="949"/>
      <c r="CLI19" s="949"/>
      <c r="CLJ19" s="949"/>
      <c r="CLK19" s="949"/>
      <c r="CLL19" s="949"/>
      <c r="CLM19" s="949"/>
      <c r="CLN19" s="949"/>
      <c r="CLO19" s="949"/>
      <c r="CLP19" s="949"/>
      <c r="CLQ19" s="949"/>
      <c r="CLR19" s="949"/>
      <c r="CLS19" s="949"/>
      <c r="CLT19" s="949"/>
      <c r="CLU19" s="949"/>
      <c r="CLV19" s="949"/>
      <c r="CLW19" s="949"/>
      <c r="CLX19" s="949"/>
      <c r="CLY19" s="949"/>
      <c r="CLZ19" s="949"/>
      <c r="CMA19" s="949"/>
      <c r="CMB19" s="949"/>
      <c r="CMC19" s="949"/>
      <c r="CMD19" s="949"/>
      <c r="CME19" s="949"/>
      <c r="CMF19" s="949"/>
      <c r="CMG19" s="949"/>
      <c r="CMH19" s="949"/>
      <c r="CMI19" s="949"/>
      <c r="CMJ19" s="949"/>
      <c r="CMK19" s="949"/>
      <c r="CML19" s="949"/>
      <c r="CMM19" s="949"/>
      <c r="CMN19" s="949"/>
      <c r="CMO19" s="949"/>
      <c r="CMP19" s="949"/>
      <c r="CMQ19" s="949"/>
      <c r="CMR19" s="949"/>
      <c r="CMS19" s="949"/>
      <c r="CMT19" s="949"/>
      <c r="CMU19" s="949"/>
      <c r="CMV19" s="949"/>
      <c r="CMW19" s="949"/>
      <c r="CMX19" s="949"/>
      <c r="CMY19" s="949"/>
      <c r="CMZ19" s="949"/>
      <c r="CNA19" s="949"/>
      <c r="CNB19" s="949"/>
      <c r="CNC19" s="949"/>
      <c r="CND19" s="949"/>
      <c r="CNE19" s="949"/>
      <c r="CNF19" s="949"/>
      <c r="CNG19" s="949"/>
      <c r="CNH19" s="949"/>
      <c r="CNI19" s="949"/>
      <c r="CNJ19" s="949"/>
      <c r="CNK19" s="949"/>
      <c r="CNL19" s="949"/>
      <c r="CNM19" s="949"/>
      <c r="CNN19" s="949"/>
      <c r="CNO19" s="949"/>
      <c r="CNP19" s="949"/>
      <c r="CNQ19" s="949"/>
      <c r="CNR19" s="949"/>
      <c r="CNS19" s="949"/>
      <c r="CNT19" s="949"/>
      <c r="CNU19" s="949"/>
      <c r="CNV19" s="949"/>
      <c r="CNW19" s="949"/>
      <c r="CNX19" s="949"/>
      <c r="CNY19" s="949"/>
      <c r="CNZ19" s="949"/>
      <c r="COA19" s="949"/>
      <c r="COB19" s="949"/>
      <c r="COC19" s="949"/>
      <c r="COD19" s="949"/>
      <c r="COE19" s="949"/>
      <c r="COF19" s="949"/>
      <c r="COG19" s="949"/>
      <c r="COH19" s="949"/>
      <c r="COI19" s="949"/>
      <c r="COJ19" s="949"/>
      <c r="COK19" s="949"/>
      <c r="COL19" s="949"/>
      <c r="COM19" s="949"/>
      <c r="CON19" s="949"/>
      <c r="COO19" s="949"/>
      <c r="COP19" s="949"/>
      <c r="COQ19" s="949"/>
      <c r="COR19" s="949"/>
      <c r="COS19" s="949"/>
      <c r="COT19" s="949"/>
      <c r="COU19" s="949"/>
      <c r="COV19" s="949"/>
      <c r="COW19" s="949"/>
      <c r="COX19" s="949"/>
      <c r="COY19" s="949"/>
      <c r="COZ19" s="949"/>
      <c r="CPA19" s="949"/>
      <c r="CPB19" s="949"/>
      <c r="CPC19" s="949"/>
      <c r="CPD19" s="949"/>
      <c r="CPE19" s="949"/>
      <c r="CPF19" s="949"/>
      <c r="CPG19" s="949"/>
      <c r="CPH19" s="949"/>
      <c r="CPI19" s="949"/>
      <c r="CPJ19" s="949"/>
      <c r="CPK19" s="949"/>
      <c r="CPL19" s="949"/>
      <c r="CPM19" s="949"/>
      <c r="CPN19" s="949"/>
      <c r="CPO19" s="949"/>
      <c r="CPP19" s="949"/>
      <c r="CPQ19" s="949"/>
      <c r="CPR19" s="949"/>
      <c r="CPS19" s="949"/>
      <c r="CPT19" s="949"/>
      <c r="CPU19" s="949"/>
      <c r="CPV19" s="949"/>
      <c r="CPW19" s="949"/>
      <c r="CPX19" s="949"/>
      <c r="CPY19" s="949"/>
      <c r="CPZ19" s="949"/>
      <c r="CQA19" s="949"/>
      <c r="CQB19" s="949"/>
      <c r="CQC19" s="949"/>
      <c r="CQD19" s="949"/>
      <c r="CQE19" s="949"/>
      <c r="CQF19" s="949"/>
      <c r="CQG19" s="949"/>
      <c r="CQH19" s="949"/>
      <c r="CQI19" s="949"/>
      <c r="CQJ19" s="949"/>
      <c r="CQK19" s="949"/>
      <c r="CQL19" s="949"/>
      <c r="CQM19" s="949"/>
      <c r="CQN19" s="949"/>
      <c r="CQO19" s="949"/>
      <c r="CQP19" s="949"/>
      <c r="CQQ19" s="949"/>
      <c r="CQR19" s="949"/>
      <c r="CQS19" s="949"/>
      <c r="CQT19" s="949"/>
      <c r="CQU19" s="949"/>
      <c r="CQV19" s="949"/>
      <c r="CQW19" s="949"/>
      <c r="CQX19" s="949"/>
      <c r="CQY19" s="949"/>
      <c r="CQZ19" s="949"/>
      <c r="CRA19" s="949"/>
      <c r="CRB19" s="949"/>
      <c r="CRC19" s="949"/>
      <c r="CRD19" s="949"/>
      <c r="CRE19" s="949"/>
      <c r="CRF19" s="949"/>
      <c r="CRG19" s="949"/>
      <c r="CRH19" s="949"/>
      <c r="CRI19" s="949"/>
      <c r="CRJ19" s="949"/>
      <c r="CRK19" s="949"/>
      <c r="CRL19" s="949"/>
      <c r="CRM19" s="949"/>
      <c r="CRN19" s="949"/>
      <c r="CRO19" s="949"/>
      <c r="CRP19" s="949"/>
      <c r="CRQ19" s="949"/>
      <c r="CRR19" s="949"/>
      <c r="CRS19" s="949"/>
      <c r="CRT19" s="949"/>
      <c r="CRU19" s="949"/>
      <c r="CRV19" s="949"/>
      <c r="CRW19" s="949"/>
      <c r="CRX19" s="949"/>
      <c r="CRY19" s="949"/>
      <c r="CRZ19" s="949"/>
      <c r="CSA19" s="949"/>
      <c r="CSB19" s="949"/>
      <c r="CSC19" s="949"/>
      <c r="CSD19" s="949"/>
      <c r="CSE19" s="949"/>
      <c r="CSF19" s="949"/>
      <c r="CSG19" s="949"/>
      <c r="CSH19" s="949"/>
      <c r="CSI19" s="949"/>
      <c r="CSJ19" s="949"/>
      <c r="CSK19" s="949"/>
      <c r="CSL19" s="949"/>
      <c r="CSM19" s="949"/>
      <c r="CSN19" s="949"/>
      <c r="CSO19" s="949"/>
      <c r="CSP19" s="949"/>
      <c r="CSQ19" s="949"/>
      <c r="CSR19" s="949"/>
      <c r="CSS19" s="949"/>
      <c r="CST19" s="949"/>
      <c r="CSU19" s="949"/>
      <c r="CSV19" s="949"/>
      <c r="CSW19" s="949"/>
      <c r="CSX19" s="949"/>
      <c r="CSY19" s="949"/>
      <c r="CSZ19" s="949"/>
      <c r="CTA19" s="949"/>
      <c r="CTB19" s="949"/>
      <c r="CTC19" s="949"/>
      <c r="CTD19" s="949"/>
      <c r="CTE19" s="949"/>
      <c r="CTF19" s="949"/>
      <c r="CTG19" s="949"/>
      <c r="CTH19" s="949"/>
      <c r="CTI19" s="949"/>
      <c r="CTJ19" s="949"/>
      <c r="CTK19" s="949"/>
      <c r="CTL19" s="949"/>
      <c r="CTM19" s="949"/>
      <c r="CTN19" s="949"/>
      <c r="CTO19" s="949"/>
      <c r="CTP19" s="949"/>
      <c r="CTQ19" s="949"/>
      <c r="CTR19" s="949"/>
      <c r="CTS19" s="949"/>
      <c r="CTT19" s="949"/>
      <c r="CTU19" s="949"/>
      <c r="CTV19" s="949"/>
      <c r="CTW19" s="949"/>
      <c r="CTX19" s="949"/>
      <c r="CTY19" s="949"/>
      <c r="CTZ19" s="949"/>
      <c r="CUA19" s="949"/>
      <c r="CUB19" s="949"/>
      <c r="CUC19" s="949"/>
      <c r="CUD19" s="949"/>
      <c r="CUE19" s="949"/>
      <c r="CUF19" s="949"/>
      <c r="CUG19" s="949"/>
      <c r="CUH19" s="949"/>
      <c r="CUI19" s="949"/>
      <c r="CUJ19" s="949"/>
      <c r="CUK19" s="949"/>
      <c r="CUL19" s="949"/>
      <c r="CUM19" s="949"/>
      <c r="CUN19" s="949"/>
      <c r="CUO19" s="949"/>
      <c r="CUP19" s="949"/>
      <c r="CUQ19" s="949"/>
      <c r="CUR19" s="949"/>
      <c r="CUS19" s="949"/>
      <c r="CUT19" s="949"/>
      <c r="CUU19" s="949"/>
      <c r="CUV19" s="949"/>
      <c r="CUW19" s="949"/>
      <c r="CUX19" s="949"/>
      <c r="CUY19" s="949"/>
      <c r="CUZ19" s="949"/>
      <c r="CVA19" s="949"/>
      <c r="CVB19" s="949"/>
      <c r="CVC19" s="949"/>
      <c r="CVD19" s="949"/>
      <c r="CVE19" s="949"/>
      <c r="CVF19" s="949"/>
      <c r="CVG19" s="949"/>
      <c r="CVH19" s="949"/>
      <c r="CVI19" s="949"/>
      <c r="CVJ19" s="949"/>
      <c r="CVK19" s="949"/>
      <c r="CVL19" s="949"/>
      <c r="CVM19" s="949"/>
      <c r="CVN19" s="949"/>
      <c r="CVO19" s="949"/>
      <c r="CVP19" s="949"/>
      <c r="CVQ19" s="949"/>
      <c r="CVR19" s="949"/>
      <c r="CVS19" s="949"/>
      <c r="CVT19" s="949"/>
      <c r="CVU19" s="949"/>
      <c r="CVV19" s="949"/>
      <c r="CVW19" s="949"/>
      <c r="CVX19" s="949"/>
      <c r="CVY19" s="949"/>
      <c r="CVZ19" s="949"/>
      <c r="CWA19" s="949"/>
      <c r="CWB19" s="949"/>
      <c r="CWC19" s="949"/>
      <c r="CWD19" s="949"/>
      <c r="CWE19" s="949"/>
      <c r="CWF19" s="949"/>
      <c r="CWG19" s="949"/>
      <c r="CWH19" s="949"/>
      <c r="CWI19" s="949"/>
      <c r="CWJ19" s="949"/>
      <c r="CWK19" s="949"/>
      <c r="CWL19" s="949"/>
      <c r="CWM19" s="949"/>
      <c r="CWN19" s="949"/>
      <c r="CWO19" s="949"/>
      <c r="CWP19" s="949"/>
      <c r="CWQ19" s="949"/>
      <c r="CWR19" s="949"/>
      <c r="CWS19" s="949"/>
      <c r="CWT19" s="949"/>
      <c r="CWU19" s="949"/>
      <c r="CWV19" s="949"/>
      <c r="CWW19" s="949"/>
      <c r="CWX19" s="949"/>
      <c r="CWY19" s="949"/>
      <c r="CWZ19" s="949"/>
      <c r="CXA19" s="949"/>
      <c r="CXB19" s="949"/>
      <c r="CXC19" s="949"/>
      <c r="CXD19" s="949"/>
      <c r="CXE19" s="949"/>
      <c r="CXF19" s="949"/>
      <c r="CXG19" s="949"/>
      <c r="CXH19" s="949"/>
      <c r="CXI19" s="949"/>
      <c r="CXJ19" s="949"/>
      <c r="CXK19" s="949"/>
      <c r="CXL19" s="949"/>
      <c r="CXM19" s="949"/>
      <c r="CXN19" s="949"/>
      <c r="CXO19" s="949"/>
      <c r="CXP19" s="949"/>
      <c r="CXQ19" s="949"/>
      <c r="CXR19" s="949"/>
      <c r="CXS19" s="949"/>
      <c r="CXT19" s="949"/>
      <c r="CXU19" s="949"/>
      <c r="CXV19" s="949"/>
      <c r="CXW19" s="949"/>
      <c r="CXX19" s="949"/>
      <c r="CXY19" s="949"/>
      <c r="CXZ19" s="949"/>
      <c r="CYA19" s="949"/>
      <c r="CYB19" s="949"/>
      <c r="CYC19" s="949"/>
      <c r="CYD19" s="949"/>
      <c r="CYE19" s="949"/>
      <c r="CYF19" s="949"/>
      <c r="CYG19" s="949"/>
      <c r="CYH19" s="949"/>
      <c r="CYI19" s="949"/>
      <c r="CYJ19" s="949"/>
      <c r="CYK19" s="949"/>
      <c r="CYL19" s="949"/>
      <c r="CYM19" s="949"/>
      <c r="CYN19" s="949"/>
      <c r="CYO19" s="949"/>
      <c r="CYP19" s="949"/>
      <c r="CYQ19" s="949"/>
      <c r="CYR19" s="949"/>
      <c r="CYS19" s="949"/>
      <c r="CYT19" s="949"/>
      <c r="CYU19" s="949"/>
      <c r="CYV19" s="949"/>
      <c r="CYW19" s="949"/>
      <c r="CYX19" s="949"/>
      <c r="CYY19" s="949"/>
      <c r="CYZ19" s="949"/>
      <c r="CZA19" s="949"/>
      <c r="CZB19" s="949"/>
      <c r="CZC19" s="949"/>
      <c r="CZD19" s="949"/>
      <c r="CZE19" s="949"/>
      <c r="CZF19" s="949"/>
      <c r="CZG19" s="949"/>
      <c r="CZH19" s="949"/>
      <c r="CZI19" s="949"/>
      <c r="CZJ19" s="949"/>
      <c r="CZK19" s="949"/>
      <c r="CZL19" s="949"/>
      <c r="CZM19" s="949"/>
      <c r="CZN19" s="949"/>
      <c r="CZO19" s="949"/>
      <c r="CZP19" s="949"/>
      <c r="CZQ19" s="949"/>
      <c r="CZR19" s="949"/>
      <c r="CZS19" s="949"/>
      <c r="CZT19" s="949"/>
      <c r="CZU19" s="949"/>
      <c r="CZV19" s="949"/>
      <c r="CZW19" s="949"/>
      <c r="CZX19" s="949"/>
      <c r="CZY19" s="949"/>
      <c r="CZZ19" s="949"/>
      <c r="DAA19" s="949"/>
      <c r="DAB19" s="949"/>
      <c r="DAC19" s="949"/>
      <c r="DAD19" s="949"/>
      <c r="DAE19" s="949"/>
      <c r="DAF19" s="949"/>
      <c r="DAG19" s="949"/>
      <c r="DAH19" s="949"/>
      <c r="DAI19" s="949"/>
      <c r="DAJ19" s="949"/>
      <c r="DAK19" s="949"/>
      <c r="DAL19" s="949"/>
      <c r="DAM19" s="949"/>
      <c r="DAN19" s="949"/>
      <c r="DAO19" s="949"/>
      <c r="DAP19" s="949"/>
      <c r="DAQ19" s="949"/>
      <c r="DAR19" s="949"/>
      <c r="DAS19" s="949"/>
      <c r="DAT19" s="949"/>
      <c r="DAU19" s="949"/>
      <c r="DAV19" s="949"/>
      <c r="DAW19" s="949"/>
      <c r="DAX19" s="949"/>
      <c r="DAY19" s="949"/>
      <c r="DAZ19" s="949"/>
      <c r="DBA19" s="949"/>
      <c r="DBB19" s="949"/>
      <c r="DBC19" s="949"/>
      <c r="DBD19" s="949"/>
      <c r="DBE19" s="949"/>
      <c r="DBF19" s="949"/>
      <c r="DBG19" s="949"/>
      <c r="DBH19" s="949"/>
      <c r="DBI19" s="949"/>
      <c r="DBJ19" s="949"/>
      <c r="DBK19" s="949"/>
      <c r="DBL19" s="949"/>
      <c r="DBM19" s="949"/>
      <c r="DBN19" s="949"/>
      <c r="DBO19" s="949"/>
      <c r="DBP19" s="949"/>
      <c r="DBQ19" s="949"/>
      <c r="DBR19" s="949"/>
      <c r="DBS19" s="949"/>
      <c r="DBT19" s="949"/>
      <c r="DBU19" s="949"/>
      <c r="DBV19" s="949"/>
      <c r="DBW19" s="949"/>
      <c r="DBX19" s="949"/>
      <c r="DBY19" s="949"/>
      <c r="DBZ19" s="949"/>
      <c r="DCA19" s="949"/>
      <c r="DCB19" s="949"/>
      <c r="DCC19" s="949"/>
      <c r="DCD19" s="949"/>
      <c r="DCE19" s="949"/>
      <c r="DCF19" s="949"/>
      <c r="DCG19" s="949"/>
      <c r="DCH19" s="949"/>
      <c r="DCI19" s="949"/>
      <c r="DCJ19" s="949"/>
      <c r="DCK19" s="949"/>
      <c r="DCL19" s="949"/>
      <c r="DCM19" s="949"/>
      <c r="DCN19" s="949"/>
      <c r="DCO19" s="949"/>
      <c r="DCP19" s="949"/>
      <c r="DCQ19" s="949"/>
      <c r="DCR19" s="949"/>
      <c r="DCS19" s="949"/>
      <c r="DCT19" s="949"/>
      <c r="DCU19" s="949"/>
      <c r="DCV19" s="949"/>
      <c r="DCW19" s="949"/>
      <c r="DCX19" s="949"/>
      <c r="DCY19" s="949"/>
      <c r="DCZ19" s="949"/>
      <c r="DDA19" s="949"/>
      <c r="DDB19" s="949"/>
      <c r="DDC19" s="949"/>
      <c r="DDD19" s="949"/>
      <c r="DDE19" s="949"/>
      <c r="DDF19" s="949"/>
      <c r="DDG19" s="949"/>
      <c r="DDH19" s="949"/>
      <c r="DDI19" s="949"/>
      <c r="DDJ19" s="949"/>
      <c r="DDK19" s="949"/>
      <c r="DDL19" s="949"/>
      <c r="DDM19" s="949"/>
      <c r="DDN19" s="949"/>
      <c r="DDO19" s="949"/>
      <c r="DDP19" s="949"/>
      <c r="DDQ19" s="949"/>
      <c r="DDR19" s="949"/>
      <c r="DDS19" s="949"/>
      <c r="DDT19" s="949"/>
      <c r="DDU19" s="949"/>
      <c r="DDV19" s="949"/>
      <c r="DDW19" s="949"/>
      <c r="DDX19" s="949"/>
      <c r="DDY19" s="949"/>
      <c r="DDZ19" s="949"/>
      <c r="DEA19" s="949"/>
      <c r="DEB19" s="949"/>
      <c r="DEC19" s="949"/>
      <c r="DED19" s="949"/>
      <c r="DEE19" s="949"/>
      <c r="DEF19" s="949"/>
      <c r="DEG19" s="949"/>
      <c r="DEH19" s="949"/>
      <c r="DEI19" s="949"/>
      <c r="DEJ19" s="949"/>
      <c r="DEK19" s="949"/>
      <c r="DEL19" s="949"/>
      <c r="DEM19" s="949"/>
      <c r="DEN19" s="949"/>
      <c r="DEO19" s="949"/>
      <c r="DEP19" s="949"/>
      <c r="DEQ19" s="949"/>
      <c r="DER19" s="949"/>
      <c r="DES19" s="949"/>
      <c r="DET19" s="949"/>
      <c r="DEU19" s="949"/>
      <c r="DEV19" s="949"/>
      <c r="DEW19" s="949"/>
      <c r="DEX19" s="949"/>
      <c r="DEY19" s="949"/>
      <c r="DEZ19" s="949"/>
      <c r="DFA19" s="949"/>
      <c r="DFB19" s="949"/>
      <c r="DFC19" s="949"/>
      <c r="DFD19" s="949"/>
      <c r="DFE19" s="949"/>
      <c r="DFF19" s="949"/>
      <c r="DFG19" s="949"/>
      <c r="DFH19" s="949"/>
      <c r="DFI19" s="949"/>
      <c r="DFJ19" s="949"/>
      <c r="DFK19" s="949"/>
      <c r="DFL19" s="949"/>
      <c r="DFM19" s="949"/>
      <c r="DFN19" s="949"/>
      <c r="DFO19" s="949"/>
      <c r="DFP19" s="949"/>
      <c r="DFQ19" s="949"/>
      <c r="DFR19" s="949"/>
      <c r="DFS19" s="949"/>
      <c r="DFT19" s="949"/>
      <c r="DFU19" s="949"/>
      <c r="DFV19" s="949"/>
      <c r="DFW19" s="949"/>
      <c r="DFX19" s="949"/>
      <c r="DFY19" s="949"/>
      <c r="DFZ19" s="949"/>
      <c r="DGA19" s="949"/>
      <c r="DGB19" s="949"/>
      <c r="DGC19" s="949"/>
      <c r="DGD19" s="949"/>
      <c r="DGE19" s="949"/>
      <c r="DGF19" s="949"/>
      <c r="DGG19" s="949"/>
      <c r="DGH19" s="949"/>
      <c r="DGI19" s="949"/>
      <c r="DGJ19" s="949"/>
      <c r="DGK19" s="949"/>
      <c r="DGL19" s="949"/>
      <c r="DGM19" s="949"/>
      <c r="DGN19" s="949"/>
      <c r="DGO19" s="949"/>
      <c r="DGP19" s="949"/>
      <c r="DGQ19" s="949"/>
      <c r="DGR19" s="949"/>
      <c r="DGS19" s="949"/>
      <c r="DGT19" s="949"/>
      <c r="DGU19" s="949"/>
      <c r="DGV19" s="949"/>
      <c r="DGW19" s="949"/>
      <c r="DGX19" s="949"/>
      <c r="DGY19" s="949"/>
      <c r="DGZ19" s="949"/>
      <c r="DHA19" s="949"/>
      <c r="DHB19" s="949"/>
      <c r="DHC19" s="949"/>
      <c r="DHD19" s="949"/>
      <c r="DHE19" s="949"/>
      <c r="DHF19" s="949"/>
      <c r="DHG19" s="949"/>
      <c r="DHH19" s="949"/>
      <c r="DHI19" s="949"/>
      <c r="DHJ19" s="949"/>
      <c r="DHK19" s="949"/>
      <c r="DHL19" s="949"/>
      <c r="DHM19" s="949"/>
      <c r="DHN19" s="949"/>
      <c r="DHO19" s="949"/>
      <c r="DHP19" s="949"/>
      <c r="DHQ19" s="949"/>
      <c r="DHR19" s="949"/>
      <c r="DHS19" s="949"/>
      <c r="DHT19" s="949"/>
      <c r="DHU19" s="949"/>
      <c r="DHV19" s="949"/>
      <c r="DHW19" s="949"/>
      <c r="DHX19" s="949"/>
      <c r="DHY19" s="949"/>
      <c r="DHZ19" s="949"/>
      <c r="DIA19" s="949"/>
      <c r="DIB19" s="949"/>
      <c r="DIC19" s="949"/>
      <c r="DID19" s="949"/>
      <c r="DIE19" s="949"/>
      <c r="DIF19" s="949"/>
      <c r="DIG19" s="949"/>
      <c r="DIH19" s="949"/>
      <c r="DII19" s="949"/>
      <c r="DIJ19" s="949"/>
      <c r="DIK19" s="949"/>
      <c r="DIL19" s="949"/>
      <c r="DIM19" s="949"/>
      <c r="DIN19" s="949"/>
      <c r="DIO19" s="949"/>
      <c r="DIP19" s="949"/>
      <c r="DIQ19" s="949"/>
      <c r="DIR19" s="949"/>
      <c r="DIS19" s="949"/>
      <c r="DIT19" s="949"/>
      <c r="DIU19" s="949"/>
      <c r="DIV19" s="949"/>
      <c r="DIW19" s="949"/>
      <c r="DIX19" s="949"/>
      <c r="DIY19" s="949"/>
      <c r="DIZ19" s="949"/>
      <c r="DJA19" s="949"/>
      <c r="DJB19" s="949"/>
      <c r="DJC19" s="949"/>
      <c r="DJD19" s="949"/>
      <c r="DJE19" s="949"/>
      <c r="DJF19" s="949"/>
      <c r="DJG19" s="949"/>
      <c r="DJH19" s="949"/>
      <c r="DJI19" s="949"/>
      <c r="DJJ19" s="949"/>
      <c r="DJK19" s="949"/>
      <c r="DJL19" s="949"/>
      <c r="DJM19" s="949"/>
      <c r="DJN19" s="949"/>
      <c r="DJO19" s="949"/>
      <c r="DJP19" s="949"/>
      <c r="DJQ19" s="949"/>
      <c r="DJR19" s="949"/>
      <c r="DJS19" s="949"/>
      <c r="DJT19" s="949"/>
      <c r="DJU19" s="949"/>
      <c r="DJV19" s="949"/>
      <c r="DJW19" s="949"/>
      <c r="DJX19" s="949"/>
      <c r="DJY19" s="949"/>
      <c r="DJZ19" s="949"/>
      <c r="DKA19" s="949"/>
      <c r="DKB19" s="949"/>
      <c r="DKC19" s="949"/>
      <c r="DKD19" s="949"/>
      <c r="DKE19" s="949"/>
      <c r="DKF19" s="949"/>
      <c r="DKG19" s="949"/>
      <c r="DKH19" s="949"/>
      <c r="DKI19" s="949"/>
      <c r="DKJ19" s="949"/>
      <c r="DKK19" s="949"/>
      <c r="DKL19" s="949"/>
      <c r="DKM19" s="949"/>
      <c r="DKN19" s="949"/>
      <c r="DKO19" s="949"/>
      <c r="DKP19" s="949"/>
      <c r="DKQ19" s="949"/>
      <c r="DKR19" s="949"/>
      <c r="DKS19" s="949"/>
      <c r="DKT19" s="949"/>
      <c r="DKU19" s="949"/>
      <c r="DKV19" s="949"/>
      <c r="DKW19" s="949"/>
      <c r="DKX19" s="949"/>
      <c r="DKY19" s="949"/>
      <c r="DKZ19" s="949"/>
      <c r="DLA19" s="949"/>
      <c r="DLB19" s="949"/>
      <c r="DLC19" s="949"/>
      <c r="DLD19" s="949"/>
      <c r="DLE19" s="949"/>
      <c r="DLF19" s="949"/>
      <c r="DLG19" s="949"/>
      <c r="DLH19" s="949"/>
      <c r="DLI19" s="949"/>
      <c r="DLJ19" s="949"/>
      <c r="DLK19" s="949"/>
      <c r="DLL19" s="949"/>
      <c r="DLM19" s="949"/>
      <c r="DLN19" s="949"/>
      <c r="DLO19" s="949"/>
      <c r="DLP19" s="949"/>
      <c r="DLQ19" s="949"/>
      <c r="DLR19" s="949"/>
      <c r="DLS19" s="949"/>
      <c r="DLT19" s="949"/>
      <c r="DLU19" s="949"/>
      <c r="DLV19" s="949"/>
      <c r="DLW19" s="949"/>
      <c r="DLX19" s="949"/>
      <c r="DLY19" s="949"/>
      <c r="DLZ19" s="949"/>
      <c r="DMA19" s="949"/>
      <c r="DMB19" s="949"/>
      <c r="DMC19" s="949"/>
      <c r="DMD19" s="949"/>
      <c r="DME19" s="949"/>
      <c r="DMF19" s="949"/>
      <c r="DMG19" s="949"/>
      <c r="DMH19" s="949"/>
      <c r="DMI19" s="949"/>
      <c r="DMJ19" s="949"/>
      <c r="DMK19" s="949"/>
      <c r="DML19" s="949"/>
      <c r="DMM19" s="949"/>
      <c r="DMN19" s="949"/>
      <c r="DMO19" s="949"/>
      <c r="DMP19" s="949"/>
      <c r="DMQ19" s="949"/>
      <c r="DMR19" s="949"/>
      <c r="DMS19" s="949"/>
      <c r="DMT19" s="949"/>
      <c r="DMU19" s="949"/>
      <c r="DMV19" s="949"/>
      <c r="DMW19" s="949"/>
      <c r="DMX19" s="949"/>
      <c r="DMY19" s="949"/>
      <c r="DMZ19" s="949"/>
      <c r="DNA19" s="949"/>
      <c r="DNB19" s="949"/>
      <c r="DNC19" s="949"/>
      <c r="DND19" s="949"/>
      <c r="DNE19" s="949"/>
      <c r="DNF19" s="949"/>
      <c r="DNG19" s="949"/>
      <c r="DNH19" s="949"/>
      <c r="DNI19" s="949"/>
      <c r="DNJ19" s="949"/>
      <c r="DNK19" s="949"/>
      <c r="DNL19" s="949"/>
      <c r="DNM19" s="949"/>
      <c r="DNN19" s="949"/>
      <c r="DNO19" s="949"/>
      <c r="DNP19" s="949"/>
      <c r="DNQ19" s="949"/>
      <c r="DNR19" s="949"/>
      <c r="DNS19" s="949"/>
      <c r="DNT19" s="949"/>
      <c r="DNU19" s="949"/>
      <c r="DNV19" s="949"/>
      <c r="DNW19" s="949"/>
      <c r="DNX19" s="949"/>
      <c r="DNY19" s="949"/>
      <c r="DNZ19" s="949"/>
      <c r="DOA19" s="949"/>
      <c r="DOB19" s="949"/>
      <c r="DOC19" s="949"/>
      <c r="DOD19" s="949"/>
      <c r="DOE19" s="949"/>
      <c r="DOF19" s="949"/>
      <c r="DOG19" s="949"/>
      <c r="DOH19" s="949"/>
      <c r="DOI19" s="949"/>
      <c r="DOJ19" s="949"/>
      <c r="DOK19" s="949"/>
      <c r="DOL19" s="949"/>
      <c r="DOM19" s="949"/>
      <c r="DON19" s="949"/>
      <c r="DOO19" s="949"/>
      <c r="DOP19" s="949"/>
      <c r="DOQ19" s="949"/>
      <c r="DOR19" s="949"/>
      <c r="DOS19" s="949"/>
      <c r="DOT19" s="949"/>
      <c r="DOU19" s="949"/>
      <c r="DOV19" s="949"/>
      <c r="DOW19" s="949"/>
      <c r="DOX19" s="949"/>
      <c r="DOY19" s="949"/>
      <c r="DOZ19" s="949"/>
      <c r="DPA19" s="949"/>
      <c r="DPB19" s="949"/>
      <c r="DPC19" s="949"/>
      <c r="DPD19" s="949"/>
      <c r="DPE19" s="949"/>
      <c r="DPF19" s="949"/>
      <c r="DPG19" s="949"/>
      <c r="DPH19" s="949"/>
      <c r="DPI19" s="949"/>
      <c r="DPJ19" s="949"/>
      <c r="DPK19" s="949"/>
      <c r="DPL19" s="949"/>
      <c r="DPM19" s="949"/>
      <c r="DPN19" s="949"/>
      <c r="DPO19" s="949"/>
      <c r="DPP19" s="949"/>
      <c r="DPQ19" s="949"/>
      <c r="DPR19" s="949"/>
      <c r="DPS19" s="949"/>
      <c r="DPT19" s="949"/>
      <c r="DPU19" s="949"/>
      <c r="DPV19" s="949"/>
      <c r="DPW19" s="949"/>
      <c r="DPX19" s="949"/>
      <c r="DPY19" s="949"/>
      <c r="DPZ19" s="949"/>
      <c r="DQA19" s="949"/>
      <c r="DQB19" s="949"/>
      <c r="DQC19" s="949"/>
      <c r="DQD19" s="949"/>
      <c r="DQE19" s="949"/>
      <c r="DQF19" s="949"/>
      <c r="DQG19" s="949"/>
      <c r="DQH19" s="949"/>
      <c r="DQI19" s="949"/>
      <c r="DQJ19" s="949"/>
      <c r="DQK19" s="949"/>
      <c r="DQL19" s="949"/>
      <c r="DQM19" s="949"/>
      <c r="DQN19" s="949"/>
      <c r="DQO19" s="949"/>
      <c r="DQP19" s="949"/>
      <c r="DQQ19" s="949"/>
      <c r="DQR19" s="949"/>
      <c r="DQS19" s="949"/>
      <c r="DQT19" s="949"/>
      <c r="DQU19" s="949"/>
      <c r="DQV19" s="949"/>
      <c r="DQW19" s="949"/>
      <c r="DQX19" s="949"/>
      <c r="DQY19" s="949"/>
      <c r="DQZ19" s="949"/>
      <c r="DRA19" s="949"/>
      <c r="DRB19" s="949"/>
      <c r="DRC19" s="949"/>
      <c r="DRD19" s="949"/>
      <c r="DRE19" s="949"/>
      <c r="DRF19" s="949"/>
      <c r="DRG19" s="949"/>
      <c r="DRH19" s="949"/>
      <c r="DRI19" s="949"/>
      <c r="DRJ19" s="949"/>
      <c r="DRK19" s="949"/>
      <c r="DRL19" s="949"/>
      <c r="DRM19" s="949"/>
      <c r="DRN19" s="949"/>
      <c r="DRO19" s="949"/>
      <c r="DRP19" s="949"/>
      <c r="DRQ19" s="949"/>
      <c r="DRR19" s="949"/>
      <c r="DRS19" s="949"/>
      <c r="DRT19" s="949"/>
      <c r="DRU19" s="949"/>
      <c r="DRV19" s="949"/>
      <c r="DRW19" s="949"/>
      <c r="DRX19" s="949"/>
      <c r="DRY19" s="949"/>
      <c r="DRZ19" s="949"/>
      <c r="DSA19" s="949"/>
      <c r="DSB19" s="949"/>
      <c r="DSC19" s="949"/>
      <c r="DSD19" s="949"/>
      <c r="DSE19" s="949"/>
      <c r="DSF19" s="949"/>
      <c r="DSG19" s="949"/>
      <c r="DSH19" s="949"/>
      <c r="DSI19" s="949"/>
      <c r="DSJ19" s="949"/>
      <c r="DSK19" s="949"/>
      <c r="DSL19" s="949"/>
      <c r="DSM19" s="949"/>
      <c r="DSN19" s="949"/>
      <c r="DSO19" s="949"/>
      <c r="DSP19" s="949"/>
      <c r="DSQ19" s="949"/>
      <c r="DSR19" s="949"/>
      <c r="DSS19" s="949"/>
      <c r="DST19" s="949"/>
      <c r="DSU19" s="949"/>
      <c r="DSV19" s="949"/>
      <c r="DSW19" s="949"/>
      <c r="DSX19" s="949"/>
      <c r="DSY19" s="949"/>
      <c r="DSZ19" s="949"/>
      <c r="DTA19" s="949"/>
      <c r="DTB19" s="949"/>
      <c r="DTC19" s="949"/>
      <c r="DTD19" s="949"/>
      <c r="DTE19" s="949"/>
      <c r="DTF19" s="949"/>
      <c r="DTG19" s="949"/>
      <c r="DTH19" s="949"/>
      <c r="DTI19" s="949"/>
      <c r="DTJ19" s="949"/>
      <c r="DTK19" s="949"/>
      <c r="DTL19" s="949"/>
      <c r="DTM19" s="949"/>
      <c r="DTN19" s="949"/>
      <c r="DTO19" s="949"/>
      <c r="DTP19" s="949"/>
      <c r="DTQ19" s="949"/>
      <c r="DTR19" s="949"/>
      <c r="DTS19" s="949"/>
      <c r="DTT19" s="949"/>
      <c r="DTU19" s="949"/>
      <c r="DTV19" s="949"/>
      <c r="DTW19" s="949"/>
      <c r="DTX19" s="949"/>
      <c r="DTY19" s="949"/>
      <c r="DTZ19" s="949"/>
      <c r="DUA19" s="949"/>
      <c r="DUB19" s="949"/>
      <c r="DUC19" s="949"/>
      <c r="DUD19" s="949"/>
      <c r="DUE19" s="949"/>
      <c r="DUF19" s="949"/>
      <c r="DUG19" s="949"/>
      <c r="DUH19" s="949"/>
      <c r="DUI19" s="949"/>
      <c r="DUJ19" s="949"/>
      <c r="DUK19" s="949"/>
      <c r="DUL19" s="949"/>
      <c r="DUM19" s="949"/>
      <c r="DUN19" s="949"/>
      <c r="DUO19" s="949"/>
      <c r="DUP19" s="949"/>
      <c r="DUQ19" s="949"/>
      <c r="DUR19" s="949"/>
      <c r="DUS19" s="949"/>
      <c r="DUT19" s="949"/>
      <c r="DUU19" s="949"/>
      <c r="DUV19" s="949"/>
      <c r="DUW19" s="949"/>
      <c r="DUX19" s="949"/>
      <c r="DUY19" s="949"/>
      <c r="DUZ19" s="949"/>
      <c r="DVA19" s="949"/>
      <c r="DVB19" s="949"/>
      <c r="DVC19" s="949"/>
      <c r="DVD19" s="949"/>
      <c r="DVE19" s="949"/>
      <c r="DVF19" s="949"/>
      <c r="DVG19" s="949"/>
      <c r="DVH19" s="949"/>
      <c r="DVI19" s="949"/>
      <c r="DVJ19" s="949"/>
      <c r="DVK19" s="949"/>
      <c r="DVL19" s="949"/>
      <c r="DVM19" s="949"/>
      <c r="DVN19" s="949"/>
      <c r="DVO19" s="949"/>
      <c r="DVP19" s="949"/>
      <c r="DVQ19" s="949"/>
      <c r="DVR19" s="949"/>
      <c r="DVS19" s="949"/>
      <c r="DVT19" s="949"/>
      <c r="DVU19" s="949"/>
      <c r="DVV19" s="949"/>
      <c r="DVW19" s="949"/>
      <c r="DVX19" s="949"/>
      <c r="DVY19" s="949"/>
      <c r="DVZ19" s="949"/>
      <c r="DWA19" s="949"/>
      <c r="DWB19" s="949"/>
      <c r="DWC19" s="949"/>
      <c r="DWD19" s="949"/>
      <c r="DWE19" s="949"/>
      <c r="DWF19" s="949"/>
      <c r="DWG19" s="949"/>
      <c r="DWH19" s="949"/>
      <c r="DWI19" s="949"/>
      <c r="DWJ19" s="949"/>
      <c r="DWK19" s="949"/>
      <c r="DWL19" s="949"/>
      <c r="DWM19" s="949"/>
      <c r="DWN19" s="949"/>
      <c r="DWO19" s="949"/>
      <c r="DWP19" s="949"/>
      <c r="DWQ19" s="949"/>
      <c r="DWR19" s="949"/>
      <c r="DWS19" s="949"/>
      <c r="DWT19" s="949"/>
      <c r="DWU19" s="949"/>
      <c r="DWV19" s="949"/>
      <c r="DWW19" s="949"/>
      <c r="DWX19" s="949"/>
      <c r="DWY19" s="949"/>
      <c r="DWZ19" s="949"/>
      <c r="DXA19" s="949"/>
      <c r="DXB19" s="949"/>
      <c r="DXC19" s="949"/>
      <c r="DXD19" s="949"/>
      <c r="DXE19" s="949"/>
      <c r="DXF19" s="949"/>
      <c r="DXG19" s="949"/>
      <c r="DXH19" s="949"/>
      <c r="DXI19" s="949"/>
      <c r="DXJ19" s="949"/>
      <c r="DXK19" s="949"/>
      <c r="DXL19" s="949"/>
      <c r="DXM19" s="949"/>
      <c r="DXN19" s="949"/>
      <c r="DXO19" s="949"/>
      <c r="DXP19" s="949"/>
      <c r="DXQ19" s="949"/>
      <c r="DXR19" s="949"/>
      <c r="DXS19" s="949"/>
      <c r="DXT19" s="949"/>
      <c r="DXU19" s="949"/>
      <c r="DXV19" s="949"/>
      <c r="DXW19" s="949"/>
      <c r="DXX19" s="949"/>
      <c r="DXY19" s="949"/>
      <c r="DXZ19" s="949"/>
      <c r="DYA19" s="949"/>
      <c r="DYB19" s="949"/>
      <c r="DYC19" s="949"/>
      <c r="DYD19" s="949"/>
      <c r="DYE19" s="949"/>
      <c r="DYF19" s="949"/>
      <c r="DYG19" s="949"/>
      <c r="DYH19" s="949"/>
      <c r="DYI19" s="949"/>
      <c r="DYJ19" s="949"/>
      <c r="DYK19" s="949"/>
      <c r="DYL19" s="949"/>
      <c r="DYM19" s="949"/>
      <c r="DYN19" s="949"/>
      <c r="DYO19" s="949"/>
      <c r="DYP19" s="949"/>
      <c r="DYQ19" s="949"/>
      <c r="DYR19" s="949"/>
      <c r="DYS19" s="949"/>
      <c r="DYT19" s="949"/>
      <c r="DYU19" s="949"/>
      <c r="DYV19" s="949"/>
      <c r="DYW19" s="949"/>
      <c r="DYX19" s="949"/>
      <c r="DYY19" s="949"/>
      <c r="DYZ19" s="949"/>
      <c r="DZA19" s="949"/>
      <c r="DZB19" s="949"/>
      <c r="DZC19" s="949"/>
      <c r="DZD19" s="949"/>
      <c r="DZE19" s="949"/>
      <c r="DZF19" s="949"/>
      <c r="DZG19" s="949"/>
      <c r="DZH19" s="949"/>
      <c r="DZI19" s="949"/>
      <c r="DZJ19" s="949"/>
      <c r="DZK19" s="949"/>
      <c r="DZL19" s="949"/>
      <c r="DZM19" s="949"/>
      <c r="DZN19" s="949"/>
      <c r="DZO19" s="949"/>
      <c r="DZP19" s="949"/>
      <c r="DZQ19" s="949"/>
      <c r="DZR19" s="949"/>
      <c r="DZS19" s="949"/>
      <c r="DZT19" s="949"/>
      <c r="DZU19" s="949"/>
      <c r="DZV19" s="949"/>
      <c r="DZW19" s="949"/>
      <c r="DZX19" s="949"/>
      <c r="DZY19" s="949"/>
      <c r="DZZ19" s="949"/>
      <c r="EAA19" s="949"/>
      <c r="EAB19" s="949"/>
      <c r="EAC19" s="949"/>
      <c r="EAD19" s="949"/>
      <c r="EAE19" s="949"/>
      <c r="EAF19" s="949"/>
      <c r="EAG19" s="949"/>
      <c r="EAH19" s="949"/>
      <c r="EAI19" s="949"/>
      <c r="EAJ19" s="949"/>
      <c r="EAK19" s="949"/>
      <c r="EAL19" s="949"/>
      <c r="EAM19" s="949"/>
      <c r="EAN19" s="949"/>
      <c r="EAO19" s="949"/>
      <c r="EAP19" s="949"/>
      <c r="EAQ19" s="949"/>
      <c r="EAR19" s="949"/>
      <c r="EAS19" s="949"/>
      <c r="EAT19" s="949"/>
      <c r="EAU19" s="949"/>
      <c r="EAV19" s="949"/>
      <c r="EAW19" s="949"/>
      <c r="EAX19" s="949"/>
      <c r="EAY19" s="949"/>
      <c r="EAZ19" s="949"/>
      <c r="EBA19" s="949"/>
      <c r="EBB19" s="949"/>
      <c r="EBC19" s="949"/>
      <c r="EBD19" s="949"/>
      <c r="EBE19" s="949"/>
      <c r="EBF19" s="949"/>
      <c r="EBG19" s="949"/>
      <c r="EBH19" s="949"/>
      <c r="EBI19" s="949"/>
      <c r="EBJ19" s="949"/>
      <c r="EBK19" s="949"/>
      <c r="EBL19" s="949"/>
      <c r="EBM19" s="949"/>
      <c r="EBN19" s="949"/>
      <c r="EBO19" s="949"/>
      <c r="EBP19" s="949"/>
      <c r="EBQ19" s="949"/>
      <c r="EBR19" s="949"/>
      <c r="EBS19" s="949"/>
      <c r="EBT19" s="949"/>
      <c r="EBU19" s="949"/>
      <c r="EBV19" s="949"/>
      <c r="EBW19" s="949"/>
      <c r="EBX19" s="949"/>
      <c r="EBY19" s="949"/>
      <c r="EBZ19" s="949"/>
      <c r="ECA19" s="949"/>
      <c r="ECB19" s="949"/>
      <c r="ECC19" s="949"/>
      <c r="ECD19" s="949"/>
      <c r="ECE19" s="949"/>
      <c r="ECF19" s="949"/>
      <c r="ECG19" s="949"/>
      <c r="ECH19" s="949"/>
      <c r="ECI19" s="949"/>
      <c r="ECJ19" s="949"/>
      <c r="ECK19" s="949"/>
      <c r="ECL19" s="949"/>
      <c r="ECM19" s="949"/>
      <c r="ECN19" s="949"/>
      <c r="ECO19" s="949"/>
      <c r="ECP19" s="949"/>
      <c r="ECQ19" s="949"/>
      <c r="ECR19" s="949"/>
      <c r="ECS19" s="949"/>
      <c r="ECT19" s="949"/>
      <c r="ECU19" s="949"/>
      <c r="ECV19" s="949"/>
      <c r="ECW19" s="949"/>
      <c r="ECX19" s="949"/>
      <c r="ECY19" s="949"/>
      <c r="ECZ19" s="949"/>
      <c r="EDA19" s="949"/>
      <c r="EDB19" s="949"/>
      <c r="EDC19" s="949"/>
      <c r="EDD19" s="949"/>
      <c r="EDE19" s="949"/>
      <c r="EDF19" s="949"/>
      <c r="EDG19" s="949"/>
      <c r="EDH19" s="949"/>
      <c r="EDI19" s="949"/>
      <c r="EDJ19" s="949"/>
      <c r="EDK19" s="949"/>
      <c r="EDL19" s="949"/>
      <c r="EDM19" s="949"/>
      <c r="EDN19" s="949"/>
      <c r="EDO19" s="949"/>
      <c r="EDP19" s="949"/>
      <c r="EDQ19" s="949"/>
      <c r="EDR19" s="949"/>
      <c r="EDS19" s="949"/>
      <c r="EDT19" s="949"/>
      <c r="EDU19" s="949"/>
      <c r="EDV19" s="949"/>
      <c r="EDW19" s="949"/>
      <c r="EDX19" s="949"/>
      <c r="EDY19" s="949"/>
      <c r="EDZ19" s="949"/>
      <c r="EEA19" s="949"/>
      <c r="EEB19" s="949"/>
      <c r="EEC19" s="949"/>
      <c r="EED19" s="949"/>
      <c r="EEE19" s="949"/>
      <c r="EEF19" s="949"/>
      <c r="EEG19" s="949"/>
      <c r="EEH19" s="949"/>
      <c r="EEI19" s="949"/>
      <c r="EEJ19" s="949"/>
      <c r="EEK19" s="949"/>
      <c r="EEL19" s="949"/>
      <c r="EEM19" s="949"/>
      <c r="EEN19" s="949"/>
      <c r="EEO19" s="949"/>
      <c r="EEP19" s="949"/>
      <c r="EEQ19" s="949"/>
      <c r="EER19" s="949"/>
      <c r="EES19" s="949"/>
      <c r="EET19" s="949"/>
      <c r="EEU19" s="949"/>
      <c r="EEV19" s="949"/>
      <c r="EEW19" s="949"/>
      <c r="EEX19" s="949"/>
      <c r="EEY19" s="949"/>
      <c r="EEZ19" s="949"/>
      <c r="EFA19" s="949"/>
      <c r="EFB19" s="949"/>
      <c r="EFC19" s="949"/>
      <c r="EFD19" s="949"/>
      <c r="EFE19" s="949"/>
      <c r="EFF19" s="949"/>
      <c r="EFG19" s="949"/>
      <c r="EFH19" s="949"/>
      <c r="EFI19" s="949"/>
      <c r="EFJ19" s="949"/>
      <c r="EFK19" s="949"/>
      <c r="EFL19" s="949"/>
      <c r="EFM19" s="949"/>
      <c r="EFN19" s="949"/>
      <c r="EFO19" s="949"/>
      <c r="EFP19" s="949"/>
      <c r="EFQ19" s="949"/>
      <c r="EFR19" s="949"/>
      <c r="EFS19" s="949"/>
      <c r="EFT19" s="949"/>
      <c r="EFU19" s="949"/>
      <c r="EFV19" s="949"/>
      <c r="EFW19" s="949"/>
      <c r="EFX19" s="949"/>
      <c r="EFY19" s="949"/>
      <c r="EFZ19" s="949"/>
      <c r="EGA19" s="949"/>
      <c r="EGB19" s="949"/>
      <c r="EGC19" s="949"/>
      <c r="EGD19" s="949"/>
      <c r="EGE19" s="949"/>
      <c r="EGF19" s="949"/>
      <c r="EGG19" s="949"/>
      <c r="EGH19" s="949"/>
      <c r="EGI19" s="949"/>
      <c r="EGJ19" s="949"/>
      <c r="EGK19" s="949"/>
      <c r="EGL19" s="949"/>
      <c r="EGM19" s="949"/>
      <c r="EGN19" s="949"/>
      <c r="EGO19" s="949"/>
      <c r="EGP19" s="949"/>
      <c r="EGQ19" s="949"/>
      <c r="EGR19" s="949"/>
      <c r="EGS19" s="949"/>
      <c r="EGT19" s="949"/>
      <c r="EGU19" s="949"/>
      <c r="EGV19" s="949"/>
      <c r="EGW19" s="949"/>
      <c r="EGX19" s="949"/>
      <c r="EGY19" s="949"/>
      <c r="EGZ19" s="949"/>
      <c r="EHA19" s="949"/>
      <c r="EHB19" s="949"/>
      <c r="EHC19" s="949"/>
      <c r="EHD19" s="949"/>
      <c r="EHE19" s="949"/>
      <c r="EHF19" s="949"/>
      <c r="EHG19" s="949"/>
      <c r="EHH19" s="949"/>
      <c r="EHI19" s="949"/>
      <c r="EHJ19" s="949"/>
      <c r="EHK19" s="949"/>
      <c r="EHL19" s="949"/>
      <c r="EHM19" s="949"/>
      <c r="EHN19" s="949"/>
      <c r="EHO19" s="949"/>
      <c r="EHP19" s="949"/>
      <c r="EHQ19" s="949"/>
      <c r="EHR19" s="949"/>
      <c r="EHS19" s="949"/>
      <c r="EHT19" s="949"/>
      <c r="EHU19" s="949"/>
      <c r="EHV19" s="949"/>
      <c r="EHW19" s="949"/>
      <c r="EHX19" s="949"/>
      <c r="EHY19" s="949"/>
      <c r="EHZ19" s="949"/>
      <c r="EIA19" s="949"/>
      <c r="EIB19" s="949"/>
      <c r="EIC19" s="949"/>
      <c r="EID19" s="949"/>
      <c r="EIE19" s="949"/>
      <c r="EIF19" s="949"/>
      <c r="EIG19" s="949"/>
      <c r="EIH19" s="949"/>
      <c r="EII19" s="949"/>
      <c r="EIJ19" s="949"/>
      <c r="EIK19" s="949"/>
      <c r="EIL19" s="949"/>
      <c r="EIM19" s="949"/>
      <c r="EIN19" s="949"/>
      <c r="EIO19" s="949"/>
      <c r="EIP19" s="949"/>
      <c r="EIQ19" s="949"/>
      <c r="EIR19" s="949"/>
      <c r="EIS19" s="949"/>
      <c r="EIT19" s="949"/>
      <c r="EIU19" s="949"/>
      <c r="EIV19" s="949"/>
      <c r="EIW19" s="949"/>
      <c r="EIX19" s="949"/>
      <c r="EIY19" s="949"/>
      <c r="EIZ19" s="949"/>
      <c r="EJA19" s="949"/>
      <c r="EJB19" s="949"/>
      <c r="EJC19" s="949"/>
      <c r="EJD19" s="949"/>
      <c r="EJE19" s="949"/>
      <c r="EJF19" s="949"/>
      <c r="EJG19" s="949"/>
      <c r="EJH19" s="949"/>
      <c r="EJI19" s="949"/>
      <c r="EJJ19" s="949"/>
      <c r="EJK19" s="949"/>
      <c r="EJL19" s="949"/>
      <c r="EJM19" s="949"/>
      <c r="EJN19" s="949"/>
      <c r="EJO19" s="949"/>
      <c r="EJP19" s="949"/>
      <c r="EJQ19" s="949"/>
      <c r="EJR19" s="949"/>
      <c r="EJS19" s="949"/>
      <c r="EJT19" s="949"/>
      <c r="EJU19" s="949"/>
      <c r="EJV19" s="949"/>
      <c r="EJW19" s="949"/>
      <c r="EJX19" s="949"/>
      <c r="EJY19" s="949"/>
      <c r="EJZ19" s="949"/>
      <c r="EKA19" s="949"/>
      <c r="EKB19" s="949"/>
      <c r="EKC19" s="949"/>
      <c r="EKD19" s="949"/>
      <c r="EKE19" s="949"/>
      <c r="EKF19" s="949"/>
      <c r="EKG19" s="949"/>
      <c r="EKH19" s="949"/>
      <c r="EKI19" s="949"/>
      <c r="EKJ19" s="949"/>
      <c r="EKK19" s="949"/>
      <c r="EKL19" s="949"/>
      <c r="EKM19" s="949"/>
      <c r="EKN19" s="949"/>
      <c r="EKO19" s="949"/>
      <c r="EKP19" s="949"/>
      <c r="EKQ19" s="949"/>
      <c r="EKR19" s="949"/>
      <c r="EKS19" s="949"/>
      <c r="EKT19" s="949"/>
      <c r="EKU19" s="949"/>
      <c r="EKV19" s="949"/>
      <c r="EKW19" s="949"/>
      <c r="EKX19" s="949"/>
      <c r="EKY19" s="949"/>
      <c r="EKZ19" s="949"/>
      <c r="ELA19" s="949"/>
      <c r="ELB19" s="949"/>
      <c r="ELC19" s="949"/>
      <c r="ELD19" s="949"/>
      <c r="ELE19" s="949"/>
      <c r="ELF19" s="949"/>
      <c r="ELG19" s="949"/>
      <c r="ELH19" s="949"/>
      <c r="ELI19" s="949"/>
      <c r="ELJ19" s="949"/>
      <c r="ELK19" s="949"/>
      <c r="ELL19" s="949"/>
      <c r="ELM19" s="949"/>
      <c r="ELN19" s="949"/>
      <c r="ELO19" s="949"/>
      <c r="ELP19" s="949"/>
      <c r="ELQ19" s="949"/>
      <c r="ELR19" s="949"/>
      <c r="ELS19" s="949"/>
      <c r="ELT19" s="949"/>
      <c r="ELU19" s="949"/>
      <c r="ELV19" s="949"/>
      <c r="ELW19" s="949"/>
      <c r="ELX19" s="949"/>
      <c r="ELY19" s="949"/>
      <c r="ELZ19" s="949"/>
      <c r="EMA19" s="949"/>
      <c r="EMB19" s="949"/>
      <c r="EMC19" s="949"/>
      <c r="EMD19" s="949"/>
      <c r="EME19" s="949"/>
      <c r="EMF19" s="949"/>
      <c r="EMG19" s="949"/>
      <c r="EMH19" s="949"/>
      <c r="EMI19" s="949"/>
      <c r="EMJ19" s="949"/>
      <c r="EMK19" s="949"/>
      <c r="EML19" s="949"/>
      <c r="EMM19" s="949"/>
      <c r="EMN19" s="949"/>
      <c r="EMO19" s="949"/>
      <c r="EMP19" s="949"/>
      <c r="EMQ19" s="949"/>
      <c r="EMR19" s="949"/>
      <c r="EMS19" s="949"/>
      <c r="EMT19" s="949"/>
      <c r="EMU19" s="949"/>
      <c r="EMV19" s="949"/>
      <c r="EMW19" s="949"/>
      <c r="EMX19" s="949"/>
      <c r="EMY19" s="949"/>
      <c r="EMZ19" s="949"/>
      <c r="ENA19" s="949"/>
      <c r="ENB19" s="949"/>
      <c r="ENC19" s="949"/>
      <c r="END19" s="949"/>
      <c r="ENE19" s="949"/>
      <c r="ENF19" s="949"/>
      <c r="ENG19" s="949"/>
      <c r="ENH19" s="949"/>
      <c r="ENI19" s="949"/>
      <c r="ENJ19" s="949"/>
      <c r="ENK19" s="949"/>
      <c r="ENL19" s="949"/>
      <c r="ENM19" s="949"/>
      <c r="ENN19" s="949"/>
      <c r="ENO19" s="949"/>
      <c r="ENP19" s="949"/>
      <c r="ENQ19" s="949"/>
      <c r="ENR19" s="949"/>
      <c r="ENS19" s="949"/>
      <c r="ENT19" s="949"/>
      <c r="ENU19" s="949"/>
      <c r="ENV19" s="949"/>
      <c r="ENW19" s="949"/>
      <c r="ENX19" s="949"/>
      <c r="ENY19" s="949"/>
      <c r="ENZ19" s="949"/>
      <c r="EOA19" s="949"/>
      <c r="EOB19" s="949"/>
      <c r="EOC19" s="949"/>
      <c r="EOD19" s="949"/>
      <c r="EOE19" s="949"/>
      <c r="EOF19" s="949"/>
      <c r="EOG19" s="949"/>
      <c r="EOH19" s="949"/>
      <c r="EOI19" s="949"/>
      <c r="EOJ19" s="949"/>
      <c r="EOK19" s="949"/>
      <c r="EOL19" s="949"/>
      <c r="EOM19" s="949"/>
      <c r="EON19" s="949"/>
      <c r="EOO19" s="949"/>
      <c r="EOP19" s="949"/>
      <c r="EOQ19" s="949"/>
      <c r="EOR19" s="949"/>
      <c r="EOS19" s="949"/>
      <c r="EOT19" s="949"/>
      <c r="EOU19" s="949"/>
      <c r="EOV19" s="949"/>
      <c r="EOW19" s="949"/>
      <c r="EOX19" s="949"/>
      <c r="EOY19" s="949"/>
      <c r="EOZ19" s="949"/>
      <c r="EPA19" s="949"/>
      <c r="EPB19" s="949"/>
      <c r="EPC19" s="949"/>
      <c r="EPD19" s="949"/>
      <c r="EPE19" s="949"/>
      <c r="EPF19" s="949"/>
      <c r="EPG19" s="949"/>
      <c r="EPH19" s="949"/>
      <c r="EPI19" s="949"/>
      <c r="EPJ19" s="949"/>
      <c r="EPK19" s="949"/>
      <c r="EPL19" s="949"/>
      <c r="EPM19" s="949"/>
      <c r="EPN19" s="949"/>
      <c r="EPO19" s="949"/>
      <c r="EPP19" s="949"/>
      <c r="EPQ19" s="949"/>
      <c r="EPR19" s="949"/>
      <c r="EPS19" s="949"/>
      <c r="EPT19" s="949"/>
      <c r="EPU19" s="949"/>
      <c r="EPV19" s="949"/>
      <c r="EPW19" s="949"/>
      <c r="EPX19" s="949"/>
      <c r="EPY19" s="949"/>
      <c r="EPZ19" s="949"/>
      <c r="EQA19" s="949"/>
      <c r="EQB19" s="949"/>
      <c r="EQC19" s="949"/>
      <c r="EQD19" s="949"/>
      <c r="EQE19" s="949"/>
      <c r="EQF19" s="949"/>
      <c r="EQG19" s="949"/>
      <c r="EQH19" s="949"/>
      <c r="EQI19" s="949"/>
      <c r="EQJ19" s="949"/>
      <c r="EQK19" s="949"/>
      <c r="EQL19" s="949"/>
      <c r="EQM19" s="949"/>
      <c r="EQN19" s="949"/>
      <c r="EQO19" s="949"/>
      <c r="EQP19" s="949"/>
      <c r="EQQ19" s="949"/>
      <c r="EQR19" s="949"/>
      <c r="EQS19" s="949"/>
      <c r="EQT19" s="949"/>
      <c r="EQU19" s="949"/>
      <c r="EQV19" s="949"/>
      <c r="EQW19" s="949"/>
      <c r="EQX19" s="949"/>
      <c r="EQY19" s="949"/>
      <c r="EQZ19" s="949"/>
      <c r="ERA19" s="949"/>
      <c r="ERB19" s="949"/>
      <c r="ERC19" s="949"/>
      <c r="ERD19" s="949"/>
      <c r="ERE19" s="949"/>
      <c r="ERF19" s="949"/>
      <c r="ERG19" s="949"/>
      <c r="ERH19" s="949"/>
      <c r="ERI19" s="949"/>
      <c r="ERJ19" s="949"/>
      <c r="ERK19" s="949"/>
      <c r="ERL19" s="949"/>
      <c r="ERM19" s="949"/>
      <c r="ERN19" s="949"/>
      <c r="ERO19" s="949"/>
      <c r="ERP19" s="949"/>
      <c r="ERQ19" s="949"/>
      <c r="ERR19" s="949"/>
      <c r="ERS19" s="949"/>
      <c r="ERT19" s="949"/>
      <c r="ERU19" s="949"/>
      <c r="ERV19" s="949"/>
      <c r="ERW19" s="949"/>
      <c r="ERX19" s="949"/>
      <c r="ERY19" s="949"/>
      <c r="ERZ19" s="949"/>
      <c r="ESA19" s="949"/>
      <c r="ESB19" s="949"/>
      <c r="ESC19" s="949"/>
      <c r="ESD19" s="949"/>
      <c r="ESE19" s="949"/>
      <c r="ESF19" s="949"/>
      <c r="ESG19" s="949"/>
      <c r="ESH19" s="949"/>
      <c r="ESI19" s="949"/>
      <c r="ESJ19" s="949"/>
      <c r="ESK19" s="949"/>
      <c r="ESL19" s="949"/>
      <c r="ESM19" s="949"/>
      <c r="ESN19" s="949"/>
      <c r="ESO19" s="949"/>
      <c r="ESP19" s="949"/>
      <c r="ESQ19" s="949"/>
      <c r="ESR19" s="949"/>
      <c r="ESS19" s="949"/>
      <c r="EST19" s="949"/>
      <c r="ESU19" s="949"/>
      <c r="ESV19" s="949"/>
      <c r="ESW19" s="949"/>
      <c r="ESX19" s="949"/>
      <c r="ESY19" s="949"/>
      <c r="ESZ19" s="949"/>
      <c r="ETA19" s="949"/>
      <c r="ETB19" s="949"/>
      <c r="ETC19" s="949"/>
      <c r="ETD19" s="949"/>
      <c r="ETE19" s="949"/>
      <c r="ETF19" s="949"/>
      <c r="ETG19" s="949"/>
      <c r="ETH19" s="949"/>
      <c r="ETI19" s="949"/>
      <c r="ETJ19" s="949"/>
      <c r="ETK19" s="949"/>
      <c r="ETL19" s="949"/>
      <c r="ETM19" s="949"/>
      <c r="ETN19" s="949"/>
      <c r="ETO19" s="949"/>
      <c r="ETP19" s="949"/>
      <c r="ETQ19" s="949"/>
      <c r="ETR19" s="949"/>
      <c r="ETS19" s="949"/>
      <c r="ETT19" s="949"/>
      <c r="ETU19" s="949"/>
      <c r="ETV19" s="949"/>
      <c r="ETW19" s="949"/>
      <c r="ETX19" s="949"/>
      <c r="ETY19" s="949"/>
      <c r="ETZ19" s="949"/>
      <c r="EUA19" s="949"/>
      <c r="EUB19" s="949"/>
      <c r="EUC19" s="949"/>
      <c r="EUD19" s="949"/>
      <c r="EUE19" s="949"/>
      <c r="EUF19" s="949"/>
      <c r="EUG19" s="949"/>
      <c r="EUH19" s="949"/>
      <c r="EUI19" s="949"/>
      <c r="EUJ19" s="949"/>
      <c r="EUK19" s="949"/>
      <c r="EUL19" s="949"/>
      <c r="EUM19" s="949"/>
      <c r="EUN19" s="949"/>
      <c r="EUO19" s="949"/>
      <c r="EUP19" s="949"/>
      <c r="EUQ19" s="949"/>
      <c r="EUR19" s="949"/>
      <c r="EUS19" s="949"/>
      <c r="EUT19" s="949"/>
      <c r="EUU19" s="949"/>
      <c r="EUV19" s="949"/>
      <c r="EUW19" s="949"/>
      <c r="EUX19" s="949"/>
      <c r="EUY19" s="949"/>
      <c r="EUZ19" s="949"/>
      <c r="EVA19" s="949"/>
      <c r="EVB19" s="949"/>
      <c r="EVC19" s="949"/>
      <c r="EVD19" s="949"/>
      <c r="EVE19" s="949"/>
      <c r="EVF19" s="949"/>
      <c r="EVG19" s="949"/>
      <c r="EVH19" s="949"/>
      <c r="EVI19" s="949"/>
      <c r="EVJ19" s="949"/>
      <c r="EVK19" s="949"/>
      <c r="EVL19" s="949"/>
      <c r="EVM19" s="949"/>
      <c r="EVN19" s="949"/>
      <c r="EVO19" s="949"/>
      <c r="EVP19" s="949"/>
      <c r="EVQ19" s="949"/>
      <c r="EVR19" s="949"/>
      <c r="EVS19" s="949"/>
      <c r="EVT19" s="949"/>
      <c r="EVU19" s="949"/>
      <c r="EVV19" s="949"/>
      <c r="EVW19" s="949"/>
      <c r="EVX19" s="949"/>
      <c r="EVY19" s="949"/>
      <c r="EVZ19" s="949"/>
      <c r="EWA19" s="949"/>
      <c r="EWB19" s="949"/>
      <c r="EWC19" s="949"/>
      <c r="EWD19" s="949"/>
      <c r="EWE19" s="949"/>
      <c r="EWF19" s="949"/>
      <c r="EWG19" s="949"/>
      <c r="EWH19" s="949"/>
      <c r="EWI19" s="949"/>
      <c r="EWJ19" s="949"/>
      <c r="EWK19" s="949"/>
      <c r="EWL19" s="949"/>
      <c r="EWM19" s="949"/>
      <c r="EWN19" s="949"/>
      <c r="EWO19" s="949"/>
      <c r="EWP19" s="949"/>
      <c r="EWQ19" s="949"/>
      <c r="EWR19" s="949"/>
      <c r="EWS19" s="949"/>
      <c r="EWT19" s="949"/>
      <c r="EWU19" s="949"/>
      <c r="EWV19" s="949"/>
      <c r="EWW19" s="949"/>
      <c r="EWX19" s="949"/>
      <c r="EWY19" s="949"/>
      <c r="EWZ19" s="949"/>
      <c r="EXA19" s="949"/>
      <c r="EXB19" s="949"/>
      <c r="EXC19" s="949"/>
      <c r="EXD19" s="949"/>
      <c r="EXE19" s="949"/>
      <c r="EXF19" s="949"/>
      <c r="EXG19" s="949"/>
      <c r="EXH19" s="949"/>
      <c r="EXI19" s="949"/>
      <c r="EXJ19" s="949"/>
      <c r="EXK19" s="949"/>
      <c r="EXL19" s="949"/>
      <c r="EXM19" s="949"/>
      <c r="EXN19" s="949"/>
      <c r="EXO19" s="949"/>
      <c r="EXP19" s="949"/>
      <c r="EXQ19" s="949"/>
      <c r="EXR19" s="949"/>
      <c r="EXS19" s="949"/>
      <c r="EXT19" s="949"/>
      <c r="EXU19" s="949"/>
      <c r="EXV19" s="949"/>
      <c r="EXW19" s="949"/>
      <c r="EXX19" s="949"/>
      <c r="EXY19" s="949"/>
      <c r="EXZ19" s="949"/>
      <c r="EYA19" s="949"/>
      <c r="EYB19" s="949"/>
      <c r="EYC19" s="949"/>
      <c r="EYD19" s="949"/>
      <c r="EYE19" s="949"/>
      <c r="EYF19" s="949"/>
      <c r="EYG19" s="949"/>
      <c r="EYH19" s="949"/>
      <c r="EYI19" s="949"/>
      <c r="EYJ19" s="949"/>
      <c r="EYK19" s="949"/>
      <c r="EYL19" s="949"/>
      <c r="EYM19" s="949"/>
      <c r="EYN19" s="949"/>
      <c r="EYO19" s="949"/>
      <c r="EYP19" s="949"/>
      <c r="EYQ19" s="949"/>
      <c r="EYR19" s="949"/>
      <c r="EYS19" s="949"/>
      <c r="EYT19" s="949"/>
      <c r="EYU19" s="949"/>
      <c r="EYV19" s="949"/>
      <c r="EYW19" s="949"/>
      <c r="EYX19" s="949"/>
      <c r="EYY19" s="949"/>
      <c r="EYZ19" s="949"/>
      <c r="EZA19" s="949"/>
      <c r="EZB19" s="949"/>
      <c r="EZC19" s="949"/>
      <c r="EZD19" s="949"/>
      <c r="EZE19" s="949"/>
      <c r="EZF19" s="949"/>
      <c r="EZG19" s="949"/>
      <c r="EZH19" s="949"/>
      <c r="EZI19" s="949"/>
      <c r="EZJ19" s="949"/>
      <c r="EZK19" s="949"/>
      <c r="EZL19" s="949"/>
      <c r="EZM19" s="949"/>
      <c r="EZN19" s="949"/>
      <c r="EZO19" s="949"/>
      <c r="EZP19" s="949"/>
      <c r="EZQ19" s="949"/>
      <c r="EZR19" s="949"/>
      <c r="EZS19" s="949"/>
      <c r="EZT19" s="949"/>
      <c r="EZU19" s="949"/>
      <c r="EZV19" s="949"/>
      <c r="EZW19" s="949"/>
      <c r="EZX19" s="949"/>
      <c r="EZY19" s="949"/>
      <c r="EZZ19" s="949"/>
      <c r="FAA19" s="949"/>
      <c r="FAB19" s="949"/>
      <c r="FAC19" s="949"/>
      <c r="FAD19" s="949"/>
      <c r="FAE19" s="949"/>
      <c r="FAF19" s="949"/>
      <c r="FAG19" s="949"/>
      <c r="FAH19" s="949"/>
      <c r="FAI19" s="949"/>
      <c r="FAJ19" s="949"/>
      <c r="FAK19" s="949"/>
      <c r="FAL19" s="949"/>
      <c r="FAM19" s="949"/>
      <c r="FAN19" s="949"/>
      <c r="FAO19" s="949"/>
      <c r="FAP19" s="949"/>
      <c r="FAQ19" s="949"/>
      <c r="FAR19" s="949"/>
      <c r="FAS19" s="949"/>
      <c r="FAT19" s="949"/>
      <c r="FAU19" s="949"/>
      <c r="FAV19" s="949"/>
      <c r="FAW19" s="949"/>
      <c r="FAX19" s="949"/>
      <c r="FAY19" s="949"/>
      <c r="FAZ19" s="949"/>
      <c r="FBA19" s="949"/>
      <c r="FBB19" s="949"/>
      <c r="FBC19" s="949"/>
      <c r="FBD19" s="949"/>
      <c r="FBE19" s="949"/>
      <c r="FBF19" s="949"/>
      <c r="FBG19" s="949"/>
      <c r="FBH19" s="949"/>
      <c r="FBI19" s="949"/>
      <c r="FBJ19" s="949"/>
      <c r="FBK19" s="949"/>
      <c r="FBL19" s="949"/>
      <c r="FBM19" s="949"/>
      <c r="FBN19" s="949"/>
      <c r="FBO19" s="949"/>
      <c r="FBP19" s="949"/>
      <c r="FBQ19" s="949"/>
      <c r="FBR19" s="949"/>
      <c r="FBS19" s="949"/>
      <c r="FBT19" s="949"/>
      <c r="FBU19" s="949"/>
      <c r="FBV19" s="949"/>
      <c r="FBW19" s="949"/>
      <c r="FBX19" s="949"/>
      <c r="FBY19" s="949"/>
      <c r="FBZ19" s="949"/>
      <c r="FCA19" s="949"/>
      <c r="FCB19" s="949"/>
      <c r="FCC19" s="949"/>
      <c r="FCD19" s="949"/>
      <c r="FCE19" s="949"/>
      <c r="FCF19" s="949"/>
      <c r="FCG19" s="949"/>
      <c r="FCH19" s="949"/>
      <c r="FCI19" s="949"/>
      <c r="FCJ19" s="949"/>
      <c r="FCK19" s="949"/>
      <c r="FCL19" s="949"/>
      <c r="FCM19" s="949"/>
      <c r="FCN19" s="949"/>
      <c r="FCO19" s="949"/>
      <c r="FCP19" s="949"/>
      <c r="FCQ19" s="949"/>
      <c r="FCR19" s="949"/>
      <c r="FCS19" s="949"/>
      <c r="FCT19" s="949"/>
      <c r="FCU19" s="949"/>
      <c r="FCV19" s="949"/>
      <c r="FCW19" s="949"/>
      <c r="FCX19" s="949"/>
      <c r="FCY19" s="949"/>
      <c r="FCZ19" s="949"/>
      <c r="FDA19" s="949"/>
      <c r="FDB19" s="949"/>
      <c r="FDC19" s="949"/>
      <c r="FDD19" s="949"/>
      <c r="FDE19" s="949"/>
      <c r="FDF19" s="949"/>
      <c r="FDG19" s="949"/>
      <c r="FDH19" s="949"/>
      <c r="FDI19" s="949"/>
      <c r="FDJ19" s="949"/>
      <c r="FDK19" s="949"/>
      <c r="FDL19" s="949"/>
      <c r="FDM19" s="949"/>
      <c r="FDN19" s="949"/>
      <c r="FDO19" s="949"/>
      <c r="FDP19" s="949"/>
      <c r="FDQ19" s="949"/>
      <c r="FDR19" s="949"/>
      <c r="FDS19" s="949"/>
      <c r="FDT19" s="949"/>
      <c r="FDU19" s="949"/>
      <c r="FDV19" s="949"/>
      <c r="FDW19" s="949"/>
      <c r="FDX19" s="949"/>
      <c r="FDY19" s="949"/>
      <c r="FDZ19" s="949"/>
      <c r="FEA19" s="949"/>
      <c r="FEB19" s="949"/>
      <c r="FEC19" s="949"/>
      <c r="FED19" s="949"/>
      <c r="FEE19" s="949"/>
      <c r="FEF19" s="949"/>
      <c r="FEG19" s="949"/>
      <c r="FEH19" s="949"/>
      <c r="FEI19" s="949"/>
      <c r="FEJ19" s="949"/>
      <c r="FEK19" s="949"/>
      <c r="FEL19" s="949"/>
      <c r="FEM19" s="949"/>
      <c r="FEN19" s="949"/>
      <c r="FEO19" s="949"/>
      <c r="FEP19" s="949"/>
      <c r="FEQ19" s="949"/>
      <c r="FER19" s="949"/>
      <c r="FES19" s="949"/>
      <c r="FET19" s="949"/>
      <c r="FEU19" s="949"/>
      <c r="FEV19" s="949"/>
      <c r="FEW19" s="949"/>
      <c r="FEX19" s="949"/>
      <c r="FEY19" s="949"/>
      <c r="FEZ19" s="949"/>
      <c r="FFA19" s="949"/>
      <c r="FFB19" s="949"/>
      <c r="FFC19" s="949"/>
      <c r="FFD19" s="949"/>
      <c r="FFE19" s="949"/>
      <c r="FFF19" s="949"/>
      <c r="FFG19" s="949"/>
      <c r="FFH19" s="949"/>
      <c r="FFI19" s="949"/>
      <c r="FFJ19" s="949"/>
      <c r="FFK19" s="949"/>
      <c r="FFL19" s="949"/>
      <c r="FFM19" s="949"/>
      <c r="FFN19" s="949"/>
      <c r="FFO19" s="949"/>
      <c r="FFP19" s="949"/>
      <c r="FFQ19" s="949"/>
      <c r="FFR19" s="949"/>
      <c r="FFS19" s="949"/>
      <c r="FFT19" s="949"/>
      <c r="FFU19" s="949"/>
      <c r="FFV19" s="949"/>
      <c r="FFW19" s="949"/>
      <c r="FFX19" s="949"/>
      <c r="FFY19" s="949"/>
      <c r="FFZ19" s="949"/>
      <c r="FGA19" s="949"/>
      <c r="FGB19" s="949"/>
      <c r="FGC19" s="949"/>
      <c r="FGD19" s="949"/>
      <c r="FGE19" s="949"/>
      <c r="FGF19" s="949"/>
      <c r="FGG19" s="949"/>
      <c r="FGH19" s="949"/>
      <c r="FGI19" s="949"/>
      <c r="FGJ19" s="949"/>
      <c r="FGK19" s="949"/>
      <c r="FGL19" s="949"/>
      <c r="FGM19" s="949"/>
      <c r="FGN19" s="949"/>
      <c r="FGO19" s="949"/>
      <c r="FGP19" s="949"/>
      <c r="FGQ19" s="949"/>
      <c r="FGR19" s="949"/>
      <c r="FGS19" s="949"/>
      <c r="FGT19" s="949"/>
      <c r="FGU19" s="949"/>
      <c r="FGV19" s="949"/>
      <c r="FGW19" s="949"/>
      <c r="FGX19" s="949"/>
      <c r="FGY19" s="949"/>
      <c r="FGZ19" s="949"/>
      <c r="FHA19" s="949"/>
      <c r="FHB19" s="949"/>
      <c r="FHC19" s="949"/>
      <c r="FHD19" s="949"/>
      <c r="FHE19" s="949"/>
      <c r="FHF19" s="949"/>
      <c r="FHG19" s="949"/>
      <c r="FHH19" s="949"/>
      <c r="FHI19" s="949"/>
      <c r="FHJ19" s="949"/>
      <c r="FHK19" s="949"/>
      <c r="FHL19" s="949"/>
      <c r="FHM19" s="949"/>
      <c r="FHN19" s="949"/>
      <c r="FHO19" s="949"/>
      <c r="FHP19" s="949"/>
      <c r="FHQ19" s="949"/>
      <c r="FHR19" s="949"/>
      <c r="FHS19" s="949"/>
      <c r="FHT19" s="949"/>
      <c r="FHU19" s="949"/>
      <c r="FHV19" s="949"/>
      <c r="FHW19" s="949"/>
      <c r="FHX19" s="949"/>
      <c r="FHY19" s="949"/>
      <c r="FHZ19" s="949"/>
      <c r="FIA19" s="949"/>
      <c r="FIB19" s="949"/>
      <c r="FIC19" s="949"/>
      <c r="FID19" s="949"/>
      <c r="FIE19" s="949"/>
      <c r="FIF19" s="949"/>
      <c r="FIG19" s="949"/>
      <c r="FIH19" s="949"/>
      <c r="FII19" s="949"/>
      <c r="FIJ19" s="949"/>
      <c r="FIK19" s="949"/>
      <c r="FIL19" s="949"/>
      <c r="FIM19" s="949"/>
      <c r="FIN19" s="949"/>
      <c r="FIO19" s="949"/>
      <c r="FIP19" s="949"/>
      <c r="FIQ19" s="949"/>
      <c r="FIR19" s="949"/>
      <c r="FIS19" s="949"/>
      <c r="FIT19" s="949"/>
      <c r="FIU19" s="949"/>
      <c r="FIV19" s="949"/>
      <c r="FIW19" s="949"/>
      <c r="FIX19" s="949"/>
      <c r="FIY19" s="949"/>
      <c r="FIZ19" s="949"/>
      <c r="FJA19" s="949"/>
      <c r="FJB19" s="949"/>
      <c r="FJC19" s="949"/>
      <c r="FJD19" s="949"/>
      <c r="FJE19" s="949"/>
      <c r="FJF19" s="949"/>
      <c r="FJG19" s="949"/>
      <c r="FJH19" s="949"/>
      <c r="FJI19" s="949"/>
      <c r="FJJ19" s="949"/>
      <c r="FJK19" s="949"/>
      <c r="FJL19" s="949"/>
      <c r="FJM19" s="949"/>
      <c r="FJN19" s="949"/>
      <c r="FJO19" s="949"/>
      <c r="FJP19" s="949"/>
      <c r="FJQ19" s="949"/>
      <c r="FJR19" s="949"/>
      <c r="FJS19" s="949"/>
      <c r="FJT19" s="949"/>
      <c r="FJU19" s="949"/>
      <c r="FJV19" s="949"/>
      <c r="FJW19" s="949"/>
      <c r="FJX19" s="949"/>
      <c r="FJY19" s="949"/>
      <c r="FJZ19" s="949"/>
      <c r="FKA19" s="949"/>
      <c r="FKB19" s="949"/>
      <c r="FKC19" s="949"/>
      <c r="FKD19" s="949"/>
      <c r="FKE19" s="949"/>
      <c r="FKF19" s="949"/>
      <c r="FKG19" s="949"/>
      <c r="FKH19" s="949"/>
      <c r="FKI19" s="949"/>
      <c r="FKJ19" s="949"/>
      <c r="FKK19" s="949"/>
      <c r="FKL19" s="949"/>
      <c r="FKM19" s="949"/>
      <c r="FKN19" s="949"/>
      <c r="FKO19" s="949"/>
      <c r="FKP19" s="949"/>
      <c r="FKQ19" s="949"/>
      <c r="FKR19" s="949"/>
      <c r="FKS19" s="949"/>
      <c r="FKT19" s="949"/>
      <c r="FKU19" s="949"/>
      <c r="FKV19" s="949"/>
      <c r="FKW19" s="949"/>
      <c r="FKX19" s="949"/>
      <c r="FKY19" s="949"/>
      <c r="FKZ19" s="949"/>
      <c r="FLA19" s="949"/>
      <c r="FLB19" s="949"/>
      <c r="FLC19" s="949"/>
      <c r="FLD19" s="949"/>
      <c r="FLE19" s="949"/>
      <c r="FLF19" s="949"/>
      <c r="FLG19" s="949"/>
      <c r="FLH19" s="949"/>
      <c r="FLI19" s="949"/>
      <c r="FLJ19" s="949"/>
      <c r="FLK19" s="949"/>
      <c r="FLL19" s="949"/>
      <c r="FLM19" s="949"/>
      <c r="FLN19" s="949"/>
      <c r="FLO19" s="949"/>
      <c r="FLP19" s="949"/>
      <c r="FLQ19" s="949"/>
      <c r="FLR19" s="949"/>
      <c r="FLS19" s="949"/>
      <c r="FLT19" s="949"/>
      <c r="FLU19" s="949"/>
      <c r="FLV19" s="949"/>
      <c r="FLW19" s="949"/>
      <c r="FLX19" s="949"/>
      <c r="FLY19" s="949"/>
      <c r="FLZ19" s="949"/>
      <c r="FMA19" s="949"/>
      <c r="FMB19" s="949"/>
      <c r="FMC19" s="949"/>
      <c r="FMD19" s="949"/>
      <c r="FME19" s="949"/>
      <c r="FMF19" s="949"/>
      <c r="FMG19" s="949"/>
      <c r="FMH19" s="949"/>
      <c r="FMI19" s="949"/>
      <c r="FMJ19" s="949"/>
      <c r="FMK19" s="949"/>
      <c r="FML19" s="949"/>
      <c r="FMM19" s="949"/>
      <c r="FMN19" s="949"/>
      <c r="FMO19" s="949"/>
      <c r="FMP19" s="949"/>
      <c r="FMQ19" s="949"/>
      <c r="FMR19" s="949"/>
      <c r="FMS19" s="949"/>
      <c r="FMT19" s="949"/>
      <c r="FMU19" s="949"/>
      <c r="FMV19" s="949"/>
      <c r="FMW19" s="949"/>
      <c r="FMX19" s="949"/>
      <c r="FMY19" s="949"/>
      <c r="FMZ19" s="949"/>
      <c r="FNA19" s="949"/>
      <c r="FNB19" s="949"/>
      <c r="FNC19" s="949"/>
      <c r="FND19" s="949"/>
      <c r="FNE19" s="949"/>
      <c r="FNF19" s="949"/>
      <c r="FNG19" s="949"/>
      <c r="FNH19" s="949"/>
      <c r="FNI19" s="949"/>
      <c r="FNJ19" s="949"/>
      <c r="FNK19" s="949"/>
      <c r="FNL19" s="949"/>
      <c r="FNM19" s="949"/>
      <c r="FNN19" s="949"/>
      <c r="FNO19" s="949"/>
      <c r="FNP19" s="949"/>
      <c r="FNQ19" s="949"/>
      <c r="FNR19" s="949"/>
      <c r="FNS19" s="949"/>
      <c r="FNT19" s="949"/>
      <c r="FNU19" s="949"/>
      <c r="FNV19" s="949"/>
      <c r="FNW19" s="949"/>
      <c r="FNX19" s="949"/>
      <c r="FNY19" s="949"/>
      <c r="FNZ19" s="949"/>
      <c r="FOA19" s="949"/>
      <c r="FOB19" s="949"/>
      <c r="FOC19" s="949"/>
      <c r="FOD19" s="949"/>
      <c r="FOE19" s="949"/>
      <c r="FOF19" s="949"/>
      <c r="FOG19" s="949"/>
      <c r="FOH19" s="949"/>
      <c r="FOI19" s="949"/>
      <c r="FOJ19" s="949"/>
      <c r="FOK19" s="949"/>
      <c r="FOL19" s="949"/>
      <c r="FOM19" s="949"/>
      <c r="FON19" s="949"/>
      <c r="FOO19" s="949"/>
      <c r="FOP19" s="949"/>
      <c r="FOQ19" s="949"/>
      <c r="FOR19" s="949"/>
      <c r="FOS19" s="949"/>
      <c r="FOT19" s="949"/>
      <c r="FOU19" s="949"/>
      <c r="FOV19" s="949"/>
      <c r="FOW19" s="949"/>
      <c r="FOX19" s="949"/>
      <c r="FOY19" s="949"/>
      <c r="FOZ19" s="949"/>
      <c r="FPA19" s="949"/>
      <c r="FPB19" s="949"/>
      <c r="FPC19" s="949"/>
      <c r="FPD19" s="949"/>
      <c r="FPE19" s="949"/>
      <c r="FPF19" s="949"/>
      <c r="FPG19" s="949"/>
      <c r="FPH19" s="949"/>
      <c r="FPI19" s="949"/>
      <c r="FPJ19" s="949"/>
      <c r="FPK19" s="949"/>
      <c r="FPL19" s="949"/>
      <c r="FPM19" s="949"/>
      <c r="FPN19" s="949"/>
      <c r="FPO19" s="949"/>
      <c r="FPP19" s="949"/>
      <c r="FPQ19" s="949"/>
      <c r="FPR19" s="949"/>
      <c r="FPS19" s="949"/>
      <c r="FPT19" s="949"/>
      <c r="FPU19" s="949"/>
      <c r="FPV19" s="949"/>
      <c r="FPW19" s="949"/>
      <c r="FPX19" s="949"/>
      <c r="FPY19" s="949"/>
      <c r="FPZ19" s="949"/>
      <c r="FQA19" s="949"/>
      <c r="FQB19" s="949"/>
      <c r="FQC19" s="949"/>
      <c r="FQD19" s="949"/>
      <c r="FQE19" s="949"/>
      <c r="FQF19" s="949"/>
      <c r="FQG19" s="949"/>
      <c r="FQH19" s="949"/>
      <c r="FQI19" s="949"/>
      <c r="FQJ19" s="949"/>
      <c r="FQK19" s="949"/>
      <c r="FQL19" s="949"/>
      <c r="FQM19" s="949"/>
      <c r="FQN19" s="949"/>
      <c r="FQO19" s="949"/>
      <c r="FQP19" s="949"/>
      <c r="FQQ19" s="949"/>
      <c r="FQR19" s="949"/>
      <c r="FQS19" s="949"/>
      <c r="FQT19" s="949"/>
      <c r="FQU19" s="949"/>
      <c r="FQV19" s="949"/>
      <c r="FQW19" s="949"/>
      <c r="FQX19" s="949"/>
      <c r="FQY19" s="949"/>
      <c r="FQZ19" s="949"/>
      <c r="FRA19" s="949"/>
      <c r="FRB19" s="949"/>
      <c r="FRC19" s="949"/>
      <c r="FRD19" s="949"/>
      <c r="FRE19" s="949"/>
      <c r="FRF19" s="949"/>
      <c r="FRG19" s="949"/>
      <c r="FRH19" s="949"/>
      <c r="FRI19" s="949"/>
      <c r="FRJ19" s="949"/>
      <c r="FRK19" s="949"/>
      <c r="FRL19" s="949"/>
      <c r="FRM19" s="949"/>
      <c r="FRN19" s="949"/>
      <c r="FRO19" s="949"/>
      <c r="FRP19" s="949"/>
      <c r="FRQ19" s="949"/>
      <c r="FRR19" s="949"/>
      <c r="FRS19" s="949"/>
      <c r="FRT19" s="949"/>
      <c r="FRU19" s="949"/>
      <c r="FRV19" s="949"/>
      <c r="FRW19" s="949"/>
      <c r="FRX19" s="949"/>
      <c r="FRY19" s="949"/>
      <c r="FRZ19" s="949"/>
      <c r="FSA19" s="949"/>
      <c r="FSB19" s="949"/>
      <c r="FSC19" s="949"/>
      <c r="FSD19" s="949"/>
      <c r="FSE19" s="949"/>
      <c r="FSF19" s="949"/>
      <c r="FSG19" s="949"/>
      <c r="FSH19" s="949"/>
      <c r="FSI19" s="949"/>
      <c r="FSJ19" s="949"/>
      <c r="FSK19" s="949"/>
      <c r="FSL19" s="949"/>
      <c r="FSM19" s="949"/>
      <c r="FSN19" s="949"/>
      <c r="FSO19" s="949"/>
      <c r="FSP19" s="949"/>
      <c r="FSQ19" s="949"/>
      <c r="FSR19" s="949"/>
      <c r="FSS19" s="949"/>
      <c r="FST19" s="949"/>
      <c r="FSU19" s="949"/>
      <c r="FSV19" s="949"/>
      <c r="FSW19" s="949"/>
      <c r="FSX19" s="949"/>
      <c r="FSY19" s="949"/>
      <c r="FSZ19" s="949"/>
      <c r="FTA19" s="949"/>
      <c r="FTB19" s="949"/>
      <c r="FTC19" s="949"/>
      <c r="FTD19" s="949"/>
      <c r="FTE19" s="949"/>
      <c r="FTF19" s="949"/>
      <c r="FTG19" s="949"/>
      <c r="FTH19" s="949"/>
      <c r="FTI19" s="949"/>
      <c r="FTJ19" s="949"/>
      <c r="FTK19" s="949"/>
      <c r="FTL19" s="949"/>
      <c r="FTM19" s="949"/>
      <c r="FTN19" s="949"/>
      <c r="FTO19" s="949"/>
      <c r="FTP19" s="949"/>
      <c r="FTQ19" s="949"/>
      <c r="FTR19" s="949"/>
      <c r="FTS19" s="949"/>
      <c r="FTT19" s="949"/>
      <c r="FTU19" s="949"/>
      <c r="FTV19" s="949"/>
      <c r="FTW19" s="949"/>
      <c r="FTX19" s="949"/>
      <c r="FTY19" s="949"/>
      <c r="FTZ19" s="949"/>
      <c r="FUA19" s="949"/>
      <c r="FUB19" s="949"/>
      <c r="FUC19" s="949"/>
      <c r="FUD19" s="949"/>
      <c r="FUE19" s="949"/>
      <c r="FUF19" s="949"/>
      <c r="FUG19" s="949"/>
      <c r="FUH19" s="949"/>
      <c r="FUI19" s="949"/>
      <c r="FUJ19" s="949"/>
      <c r="FUK19" s="949"/>
      <c r="FUL19" s="949"/>
      <c r="FUM19" s="949"/>
      <c r="FUN19" s="949"/>
      <c r="FUO19" s="949"/>
      <c r="FUP19" s="949"/>
      <c r="FUQ19" s="949"/>
      <c r="FUR19" s="949"/>
      <c r="FUS19" s="949"/>
      <c r="FUT19" s="949"/>
      <c r="FUU19" s="949"/>
      <c r="FUV19" s="949"/>
      <c r="FUW19" s="949"/>
      <c r="FUX19" s="949"/>
      <c r="FUY19" s="949"/>
      <c r="FUZ19" s="949"/>
      <c r="FVA19" s="949"/>
      <c r="FVB19" s="949"/>
      <c r="FVC19" s="949"/>
      <c r="FVD19" s="949"/>
      <c r="FVE19" s="949"/>
      <c r="FVF19" s="949"/>
      <c r="FVG19" s="949"/>
      <c r="FVH19" s="949"/>
      <c r="FVI19" s="949"/>
      <c r="FVJ19" s="949"/>
      <c r="FVK19" s="949"/>
      <c r="FVL19" s="949"/>
      <c r="FVM19" s="949"/>
      <c r="FVN19" s="949"/>
      <c r="FVO19" s="949"/>
      <c r="FVP19" s="949"/>
      <c r="FVQ19" s="949"/>
      <c r="FVR19" s="949"/>
      <c r="FVS19" s="949"/>
      <c r="FVT19" s="949"/>
      <c r="FVU19" s="949"/>
      <c r="FVV19" s="949"/>
      <c r="FVW19" s="949"/>
      <c r="FVX19" s="949"/>
      <c r="FVY19" s="949"/>
      <c r="FVZ19" s="949"/>
      <c r="FWA19" s="949"/>
      <c r="FWB19" s="949"/>
      <c r="FWC19" s="949"/>
      <c r="FWD19" s="949"/>
      <c r="FWE19" s="949"/>
      <c r="FWF19" s="949"/>
      <c r="FWG19" s="949"/>
      <c r="FWH19" s="949"/>
      <c r="FWI19" s="949"/>
      <c r="FWJ19" s="949"/>
      <c r="FWK19" s="949"/>
      <c r="FWL19" s="949"/>
      <c r="FWM19" s="949"/>
      <c r="FWN19" s="949"/>
      <c r="FWO19" s="949"/>
      <c r="FWP19" s="949"/>
      <c r="FWQ19" s="949"/>
      <c r="FWR19" s="949"/>
      <c r="FWS19" s="949"/>
      <c r="FWT19" s="949"/>
      <c r="FWU19" s="949"/>
      <c r="FWV19" s="949"/>
      <c r="FWW19" s="949"/>
      <c r="FWX19" s="949"/>
      <c r="FWY19" s="949"/>
      <c r="FWZ19" s="949"/>
      <c r="FXA19" s="949"/>
      <c r="FXB19" s="949"/>
      <c r="FXC19" s="949"/>
      <c r="FXD19" s="949"/>
      <c r="FXE19" s="949"/>
      <c r="FXF19" s="949"/>
      <c r="FXG19" s="949"/>
      <c r="FXH19" s="949"/>
      <c r="FXI19" s="949"/>
      <c r="FXJ19" s="949"/>
      <c r="FXK19" s="949"/>
      <c r="FXL19" s="949"/>
      <c r="FXM19" s="949"/>
      <c r="FXN19" s="949"/>
      <c r="FXO19" s="949"/>
      <c r="FXP19" s="949"/>
      <c r="FXQ19" s="949"/>
      <c r="FXR19" s="949"/>
      <c r="FXS19" s="949"/>
      <c r="FXT19" s="949"/>
      <c r="FXU19" s="949"/>
      <c r="FXV19" s="949"/>
      <c r="FXW19" s="949"/>
      <c r="FXX19" s="949"/>
      <c r="FXY19" s="949"/>
      <c r="FXZ19" s="949"/>
      <c r="FYA19" s="949"/>
      <c r="FYB19" s="949"/>
      <c r="FYC19" s="949"/>
      <c r="FYD19" s="949"/>
      <c r="FYE19" s="949"/>
      <c r="FYF19" s="949"/>
      <c r="FYG19" s="949"/>
      <c r="FYH19" s="949"/>
      <c r="FYI19" s="949"/>
      <c r="FYJ19" s="949"/>
      <c r="FYK19" s="949"/>
      <c r="FYL19" s="949"/>
      <c r="FYM19" s="949"/>
      <c r="FYN19" s="949"/>
      <c r="FYO19" s="949"/>
      <c r="FYP19" s="949"/>
      <c r="FYQ19" s="949"/>
      <c r="FYR19" s="949"/>
      <c r="FYS19" s="949"/>
      <c r="FYT19" s="949"/>
      <c r="FYU19" s="949"/>
      <c r="FYV19" s="949"/>
      <c r="FYW19" s="949"/>
      <c r="FYX19" s="949"/>
      <c r="FYY19" s="949"/>
      <c r="FYZ19" s="949"/>
      <c r="FZA19" s="949"/>
      <c r="FZB19" s="949"/>
      <c r="FZC19" s="949"/>
      <c r="FZD19" s="949"/>
      <c r="FZE19" s="949"/>
      <c r="FZF19" s="949"/>
      <c r="FZG19" s="949"/>
      <c r="FZH19" s="949"/>
      <c r="FZI19" s="949"/>
      <c r="FZJ19" s="949"/>
      <c r="FZK19" s="949"/>
      <c r="FZL19" s="949"/>
      <c r="FZM19" s="949"/>
      <c r="FZN19" s="949"/>
      <c r="FZO19" s="949"/>
      <c r="FZP19" s="949"/>
      <c r="FZQ19" s="949"/>
      <c r="FZR19" s="949"/>
      <c r="FZS19" s="949"/>
      <c r="FZT19" s="949"/>
      <c r="FZU19" s="949"/>
      <c r="FZV19" s="949"/>
      <c r="FZW19" s="949"/>
      <c r="FZX19" s="949"/>
      <c r="FZY19" s="949"/>
      <c r="FZZ19" s="949"/>
      <c r="GAA19" s="949"/>
      <c r="GAB19" s="949"/>
      <c r="GAC19" s="949"/>
      <c r="GAD19" s="949"/>
      <c r="GAE19" s="949"/>
      <c r="GAF19" s="949"/>
      <c r="GAG19" s="949"/>
      <c r="GAH19" s="949"/>
      <c r="GAI19" s="949"/>
      <c r="GAJ19" s="949"/>
      <c r="GAK19" s="949"/>
      <c r="GAL19" s="949"/>
      <c r="GAM19" s="949"/>
      <c r="GAN19" s="949"/>
      <c r="GAO19" s="949"/>
      <c r="GAP19" s="949"/>
      <c r="GAQ19" s="949"/>
      <c r="GAR19" s="949"/>
      <c r="GAS19" s="949"/>
      <c r="GAT19" s="949"/>
      <c r="GAU19" s="949"/>
      <c r="GAV19" s="949"/>
      <c r="GAW19" s="949"/>
      <c r="GAX19" s="949"/>
      <c r="GAY19" s="949"/>
      <c r="GAZ19" s="949"/>
      <c r="GBA19" s="949"/>
      <c r="GBB19" s="949"/>
      <c r="GBC19" s="949"/>
      <c r="GBD19" s="949"/>
      <c r="GBE19" s="949"/>
      <c r="GBF19" s="949"/>
      <c r="GBG19" s="949"/>
      <c r="GBH19" s="949"/>
      <c r="GBI19" s="949"/>
      <c r="GBJ19" s="949"/>
      <c r="GBK19" s="949"/>
      <c r="GBL19" s="949"/>
      <c r="GBM19" s="949"/>
      <c r="GBN19" s="949"/>
      <c r="GBO19" s="949"/>
      <c r="GBP19" s="949"/>
      <c r="GBQ19" s="949"/>
      <c r="GBR19" s="949"/>
      <c r="GBS19" s="949"/>
      <c r="GBT19" s="949"/>
      <c r="GBU19" s="949"/>
      <c r="GBV19" s="949"/>
      <c r="GBW19" s="949"/>
      <c r="GBX19" s="949"/>
      <c r="GBY19" s="949"/>
      <c r="GBZ19" s="949"/>
      <c r="GCA19" s="949"/>
      <c r="GCB19" s="949"/>
      <c r="GCC19" s="949"/>
      <c r="GCD19" s="949"/>
      <c r="GCE19" s="949"/>
      <c r="GCF19" s="949"/>
      <c r="GCG19" s="949"/>
      <c r="GCH19" s="949"/>
      <c r="GCI19" s="949"/>
      <c r="GCJ19" s="949"/>
      <c r="GCK19" s="949"/>
      <c r="GCL19" s="949"/>
      <c r="GCM19" s="949"/>
      <c r="GCN19" s="949"/>
      <c r="GCO19" s="949"/>
      <c r="GCP19" s="949"/>
      <c r="GCQ19" s="949"/>
      <c r="GCR19" s="949"/>
      <c r="GCS19" s="949"/>
      <c r="GCT19" s="949"/>
      <c r="GCU19" s="949"/>
      <c r="GCV19" s="949"/>
      <c r="GCW19" s="949"/>
      <c r="GCX19" s="949"/>
      <c r="GCY19" s="949"/>
      <c r="GCZ19" s="949"/>
      <c r="GDA19" s="949"/>
      <c r="GDB19" s="949"/>
      <c r="GDC19" s="949"/>
      <c r="GDD19" s="949"/>
      <c r="GDE19" s="949"/>
      <c r="GDF19" s="949"/>
      <c r="GDG19" s="949"/>
      <c r="GDH19" s="949"/>
      <c r="GDI19" s="949"/>
      <c r="GDJ19" s="949"/>
      <c r="GDK19" s="949"/>
      <c r="GDL19" s="949"/>
      <c r="GDM19" s="949"/>
      <c r="GDN19" s="949"/>
      <c r="GDO19" s="949"/>
      <c r="GDP19" s="949"/>
      <c r="GDQ19" s="949"/>
      <c r="GDR19" s="949"/>
      <c r="GDS19" s="949"/>
      <c r="GDT19" s="949"/>
      <c r="GDU19" s="949"/>
      <c r="GDV19" s="949"/>
      <c r="GDW19" s="949"/>
      <c r="GDX19" s="949"/>
      <c r="GDY19" s="949"/>
      <c r="GDZ19" s="949"/>
      <c r="GEA19" s="949"/>
      <c r="GEB19" s="949"/>
      <c r="GEC19" s="949"/>
      <c r="GED19" s="949"/>
      <c r="GEE19" s="949"/>
      <c r="GEF19" s="949"/>
      <c r="GEG19" s="949"/>
      <c r="GEH19" s="949"/>
      <c r="GEI19" s="949"/>
      <c r="GEJ19" s="949"/>
      <c r="GEK19" s="949"/>
      <c r="GEL19" s="949"/>
      <c r="GEM19" s="949"/>
      <c r="GEN19" s="949"/>
      <c r="GEO19" s="949"/>
      <c r="GEP19" s="949"/>
      <c r="GEQ19" s="949"/>
      <c r="GER19" s="949"/>
      <c r="GES19" s="949"/>
      <c r="GET19" s="949"/>
      <c r="GEU19" s="949"/>
      <c r="GEV19" s="949"/>
      <c r="GEW19" s="949"/>
      <c r="GEX19" s="949"/>
      <c r="GEY19" s="949"/>
      <c r="GEZ19" s="949"/>
      <c r="GFA19" s="949"/>
      <c r="GFB19" s="949"/>
      <c r="GFC19" s="949"/>
      <c r="GFD19" s="949"/>
      <c r="GFE19" s="949"/>
      <c r="GFF19" s="949"/>
      <c r="GFG19" s="949"/>
      <c r="GFH19" s="949"/>
      <c r="GFI19" s="949"/>
      <c r="GFJ19" s="949"/>
      <c r="GFK19" s="949"/>
      <c r="GFL19" s="949"/>
      <c r="GFM19" s="949"/>
      <c r="GFN19" s="949"/>
      <c r="GFO19" s="949"/>
      <c r="GFP19" s="949"/>
      <c r="GFQ19" s="949"/>
      <c r="GFR19" s="949"/>
      <c r="GFS19" s="949"/>
      <c r="GFT19" s="949"/>
      <c r="GFU19" s="949"/>
      <c r="GFV19" s="949"/>
      <c r="GFW19" s="949"/>
      <c r="GFX19" s="949"/>
      <c r="GFY19" s="949"/>
      <c r="GFZ19" s="949"/>
      <c r="GGA19" s="949"/>
      <c r="GGB19" s="949"/>
      <c r="GGC19" s="949"/>
      <c r="GGD19" s="949"/>
      <c r="GGE19" s="949"/>
      <c r="GGF19" s="949"/>
      <c r="GGG19" s="949"/>
      <c r="GGH19" s="949"/>
      <c r="GGI19" s="949"/>
      <c r="GGJ19" s="949"/>
      <c r="GGK19" s="949"/>
      <c r="GGL19" s="949"/>
      <c r="GGM19" s="949"/>
      <c r="GGN19" s="949"/>
      <c r="GGO19" s="949"/>
      <c r="GGP19" s="949"/>
      <c r="GGQ19" s="949"/>
      <c r="GGR19" s="949"/>
      <c r="GGS19" s="949"/>
      <c r="GGT19" s="949"/>
      <c r="GGU19" s="949"/>
      <c r="GGV19" s="949"/>
      <c r="GGW19" s="949"/>
      <c r="GGX19" s="949"/>
      <c r="GGY19" s="949"/>
      <c r="GGZ19" s="949"/>
      <c r="GHA19" s="949"/>
      <c r="GHB19" s="949"/>
      <c r="GHC19" s="949"/>
      <c r="GHD19" s="949"/>
      <c r="GHE19" s="949"/>
      <c r="GHF19" s="949"/>
      <c r="GHG19" s="949"/>
      <c r="GHH19" s="949"/>
      <c r="GHI19" s="949"/>
      <c r="GHJ19" s="949"/>
      <c r="GHK19" s="949"/>
      <c r="GHL19" s="949"/>
      <c r="GHM19" s="949"/>
      <c r="GHN19" s="949"/>
      <c r="GHO19" s="949"/>
      <c r="GHP19" s="949"/>
      <c r="GHQ19" s="949"/>
      <c r="GHR19" s="949"/>
      <c r="GHS19" s="949"/>
      <c r="GHT19" s="949"/>
      <c r="GHU19" s="949"/>
      <c r="GHV19" s="949"/>
      <c r="GHW19" s="949"/>
      <c r="GHX19" s="949"/>
      <c r="GHY19" s="949"/>
      <c r="GHZ19" s="949"/>
      <c r="GIA19" s="949"/>
      <c r="GIB19" s="949"/>
      <c r="GIC19" s="949"/>
      <c r="GID19" s="949"/>
      <c r="GIE19" s="949"/>
      <c r="GIF19" s="949"/>
      <c r="GIG19" s="949"/>
      <c r="GIH19" s="949"/>
      <c r="GII19" s="949"/>
      <c r="GIJ19" s="949"/>
      <c r="GIK19" s="949"/>
      <c r="GIL19" s="949"/>
      <c r="GIM19" s="949"/>
      <c r="GIN19" s="949"/>
      <c r="GIO19" s="949"/>
      <c r="GIP19" s="949"/>
      <c r="GIQ19" s="949"/>
      <c r="GIR19" s="949"/>
      <c r="GIS19" s="949"/>
      <c r="GIT19" s="949"/>
      <c r="GIU19" s="949"/>
      <c r="GIV19" s="949"/>
      <c r="GIW19" s="949"/>
      <c r="GIX19" s="949"/>
      <c r="GIY19" s="949"/>
      <c r="GIZ19" s="949"/>
      <c r="GJA19" s="949"/>
      <c r="GJB19" s="949"/>
      <c r="GJC19" s="949"/>
      <c r="GJD19" s="949"/>
      <c r="GJE19" s="949"/>
      <c r="GJF19" s="949"/>
      <c r="GJG19" s="949"/>
      <c r="GJH19" s="949"/>
      <c r="GJI19" s="949"/>
      <c r="GJJ19" s="949"/>
      <c r="GJK19" s="949"/>
      <c r="GJL19" s="949"/>
      <c r="GJM19" s="949"/>
      <c r="GJN19" s="949"/>
      <c r="GJO19" s="949"/>
      <c r="GJP19" s="949"/>
      <c r="GJQ19" s="949"/>
      <c r="GJR19" s="949"/>
      <c r="GJS19" s="949"/>
      <c r="GJT19" s="949"/>
      <c r="GJU19" s="949"/>
      <c r="GJV19" s="949"/>
      <c r="GJW19" s="949"/>
      <c r="GJX19" s="949"/>
      <c r="GJY19" s="949"/>
      <c r="GJZ19" s="949"/>
      <c r="GKA19" s="949"/>
      <c r="GKB19" s="949"/>
      <c r="GKC19" s="949"/>
      <c r="GKD19" s="949"/>
      <c r="GKE19" s="949"/>
      <c r="GKF19" s="949"/>
      <c r="GKG19" s="949"/>
      <c r="GKH19" s="949"/>
      <c r="GKI19" s="949"/>
      <c r="GKJ19" s="949"/>
      <c r="GKK19" s="949"/>
      <c r="GKL19" s="949"/>
      <c r="GKM19" s="949"/>
      <c r="GKN19" s="949"/>
      <c r="GKO19" s="949"/>
      <c r="GKP19" s="949"/>
      <c r="GKQ19" s="949"/>
      <c r="GKR19" s="949"/>
      <c r="GKS19" s="949"/>
      <c r="GKT19" s="949"/>
      <c r="GKU19" s="949"/>
      <c r="GKV19" s="949"/>
      <c r="GKW19" s="949"/>
      <c r="GKX19" s="949"/>
      <c r="GKY19" s="949"/>
      <c r="GKZ19" s="949"/>
      <c r="GLA19" s="949"/>
      <c r="GLB19" s="949"/>
      <c r="GLC19" s="949"/>
      <c r="GLD19" s="949"/>
      <c r="GLE19" s="949"/>
      <c r="GLF19" s="949"/>
      <c r="GLG19" s="949"/>
      <c r="GLH19" s="949"/>
      <c r="GLI19" s="949"/>
      <c r="GLJ19" s="949"/>
      <c r="GLK19" s="949"/>
      <c r="GLL19" s="949"/>
      <c r="GLM19" s="949"/>
      <c r="GLN19" s="949"/>
      <c r="GLO19" s="949"/>
      <c r="GLP19" s="949"/>
      <c r="GLQ19" s="949"/>
      <c r="GLR19" s="949"/>
      <c r="GLS19" s="949"/>
      <c r="GLT19" s="949"/>
      <c r="GLU19" s="949"/>
      <c r="GLV19" s="949"/>
      <c r="GLW19" s="949"/>
      <c r="GLX19" s="949"/>
      <c r="GLY19" s="949"/>
      <c r="GLZ19" s="949"/>
      <c r="GMA19" s="949"/>
      <c r="GMB19" s="949"/>
      <c r="GMC19" s="949"/>
      <c r="GMD19" s="949"/>
      <c r="GME19" s="949"/>
      <c r="GMF19" s="949"/>
      <c r="GMG19" s="949"/>
      <c r="GMH19" s="949"/>
      <c r="GMI19" s="949"/>
      <c r="GMJ19" s="949"/>
      <c r="GMK19" s="949"/>
      <c r="GML19" s="949"/>
      <c r="GMM19" s="949"/>
      <c r="GMN19" s="949"/>
      <c r="GMO19" s="949"/>
      <c r="GMP19" s="949"/>
      <c r="GMQ19" s="949"/>
      <c r="GMR19" s="949"/>
      <c r="GMS19" s="949"/>
      <c r="GMT19" s="949"/>
      <c r="GMU19" s="949"/>
      <c r="GMV19" s="949"/>
      <c r="GMW19" s="949"/>
      <c r="GMX19" s="949"/>
      <c r="GMY19" s="949"/>
      <c r="GMZ19" s="949"/>
      <c r="GNA19" s="949"/>
      <c r="GNB19" s="949"/>
      <c r="GNC19" s="949"/>
      <c r="GND19" s="949"/>
      <c r="GNE19" s="949"/>
      <c r="GNF19" s="949"/>
      <c r="GNG19" s="949"/>
      <c r="GNH19" s="949"/>
      <c r="GNI19" s="949"/>
      <c r="GNJ19" s="949"/>
      <c r="GNK19" s="949"/>
      <c r="GNL19" s="949"/>
      <c r="GNM19" s="949"/>
      <c r="GNN19" s="949"/>
      <c r="GNO19" s="949"/>
      <c r="GNP19" s="949"/>
      <c r="GNQ19" s="949"/>
      <c r="GNR19" s="949"/>
      <c r="GNS19" s="949"/>
      <c r="GNT19" s="949"/>
      <c r="GNU19" s="949"/>
      <c r="GNV19" s="949"/>
      <c r="GNW19" s="949"/>
      <c r="GNX19" s="949"/>
      <c r="GNY19" s="949"/>
      <c r="GNZ19" s="949"/>
      <c r="GOA19" s="949"/>
      <c r="GOB19" s="949"/>
      <c r="GOC19" s="949"/>
      <c r="GOD19" s="949"/>
      <c r="GOE19" s="949"/>
      <c r="GOF19" s="949"/>
      <c r="GOG19" s="949"/>
      <c r="GOH19" s="949"/>
      <c r="GOI19" s="949"/>
      <c r="GOJ19" s="949"/>
      <c r="GOK19" s="949"/>
      <c r="GOL19" s="949"/>
      <c r="GOM19" s="949"/>
      <c r="GON19" s="949"/>
      <c r="GOO19" s="949"/>
      <c r="GOP19" s="949"/>
      <c r="GOQ19" s="949"/>
      <c r="GOR19" s="949"/>
      <c r="GOS19" s="949"/>
      <c r="GOT19" s="949"/>
      <c r="GOU19" s="949"/>
      <c r="GOV19" s="949"/>
      <c r="GOW19" s="949"/>
      <c r="GOX19" s="949"/>
      <c r="GOY19" s="949"/>
      <c r="GOZ19" s="949"/>
      <c r="GPA19" s="949"/>
      <c r="GPB19" s="949"/>
      <c r="GPC19" s="949"/>
      <c r="GPD19" s="949"/>
      <c r="GPE19" s="949"/>
      <c r="GPF19" s="949"/>
      <c r="GPG19" s="949"/>
      <c r="GPH19" s="949"/>
      <c r="GPI19" s="949"/>
      <c r="GPJ19" s="949"/>
      <c r="GPK19" s="949"/>
      <c r="GPL19" s="949"/>
      <c r="GPM19" s="949"/>
      <c r="GPN19" s="949"/>
      <c r="GPO19" s="949"/>
      <c r="GPP19" s="949"/>
      <c r="GPQ19" s="949"/>
      <c r="GPR19" s="949"/>
      <c r="GPS19" s="949"/>
      <c r="GPT19" s="949"/>
      <c r="GPU19" s="949"/>
      <c r="GPV19" s="949"/>
      <c r="GPW19" s="949"/>
      <c r="GPX19" s="949"/>
      <c r="GPY19" s="949"/>
      <c r="GPZ19" s="949"/>
      <c r="GQA19" s="949"/>
      <c r="GQB19" s="949"/>
      <c r="GQC19" s="949"/>
      <c r="GQD19" s="949"/>
      <c r="GQE19" s="949"/>
      <c r="GQF19" s="949"/>
      <c r="GQG19" s="949"/>
      <c r="GQH19" s="949"/>
      <c r="GQI19" s="949"/>
      <c r="GQJ19" s="949"/>
      <c r="GQK19" s="949"/>
      <c r="GQL19" s="949"/>
      <c r="GQM19" s="949"/>
      <c r="GQN19" s="949"/>
      <c r="GQO19" s="949"/>
      <c r="GQP19" s="949"/>
      <c r="GQQ19" s="949"/>
      <c r="GQR19" s="949"/>
      <c r="GQS19" s="949"/>
      <c r="GQT19" s="949"/>
      <c r="GQU19" s="949"/>
      <c r="GQV19" s="949"/>
      <c r="GQW19" s="949"/>
      <c r="GQX19" s="949"/>
      <c r="GQY19" s="949"/>
      <c r="GQZ19" s="949"/>
      <c r="GRA19" s="949"/>
      <c r="GRB19" s="949"/>
      <c r="GRC19" s="949"/>
      <c r="GRD19" s="949"/>
      <c r="GRE19" s="949"/>
      <c r="GRF19" s="949"/>
      <c r="GRG19" s="949"/>
      <c r="GRH19" s="949"/>
      <c r="GRI19" s="949"/>
      <c r="GRJ19" s="949"/>
      <c r="GRK19" s="949"/>
      <c r="GRL19" s="949"/>
      <c r="GRM19" s="949"/>
      <c r="GRN19" s="949"/>
      <c r="GRO19" s="949"/>
      <c r="GRP19" s="949"/>
      <c r="GRQ19" s="949"/>
      <c r="GRR19" s="949"/>
      <c r="GRS19" s="949"/>
      <c r="GRT19" s="949"/>
      <c r="GRU19" s="949"/>
      <c r="GRV19" s="949"/>
      <c r="GRW19" s="949"/>
      <c r="GRX19" s="949"/>
      <c r="GRY19" s="949"/>
      <c r="GRZ19" s="949"/>
      <c r="GSA19" s="949"/>
      <c r="GSB19" s="949"/>
      <c r="GSC19" s="949"/>
      <c r="GSD19" s="949"/>
      <c r="GSE19" s="949"/>
      <c r="GSF19" s="949"/>
      <c r="GSG19" s="949"/>
      <c r="GSH19" s="949"/>
      <c r="GSI19" s="949"/>
      <c r="GSJ19" s="949"/>
      <c r="GSK19" s="949"/>
      <c r="GSL19" s="949"/>
      <c r="GSM19" s="949"/>
      <c r="GSN19" s="949"/>
      <c r="GSO19" s="949"/>
      <c r="GSP19" s="949"/>
      <c r="GSQ19" s="949"/>
      <c r="GSR19" s="949"/>
      <c r="GSS19" s="949"/>
      <c r="GST19" s="949"/>
      <c r="GSU19" s="949"/>
      <c r="GSV19" s="949"/>
      <c r="GSW19" s="949"/>
      <c r="GSX19" s="949"/>
      <c r="GSY19" s="949"/>
      <c r="GSZ19" s="949"/>
      <c r="GTA19" s="949"/>
      <c r="GTB19" s="949"/>
      <c r="GTC19" s="949"/>
      <c r="GTD19" s="949"/>
      <c r="GTE19" s="949"/>
      <c r="GTF19" s="949"/>
      <c r="GTG19" s="949"/>
      <c r="GTH19" s="949"/>
      <c r="GTI19" s="949"/>
      <c r="GTJ19" s="949"/>
      <c r="GTK19" s="949"/>
      <c r="GTL19" s="949"/>
      <c r="GTM19" s="949"/>
      <c r="GTN19" s="949"/>
      <c r="GTO19" s="949"/>
      <c r="GTP19" s="949"/>
      <c r="GTQ19" s="949"/>
      <c r="GTR19" s="949"/>
      <c r="GTS19" s="949"/>
      <c r="GTT19" s="949"/>
      <c r="GTU19" s="949"/>
      <c r="GTV19" s="949"/>
      <c r="GTW19" s="949"/>
      <c r="GTX19" s="949"/>
      <c r="GTY19" s="949"/>
      <c r="GTZ19" s="949"/>
      <c r="GUA19" s="949"/>
      <c r="GUB19" s="949"/>
      <c r="GUC19" s="949"/>
      <c r="GUD19" s="949"/>
      <c r="GUE19" s="949"/>
      <c r="GUF19" s="949"/>
      <c r="GUG19" s="949"/>
      <c r="GUH19" s="949"/>
      <c r="GUI19" s="949"/>
      <c r="GUJ19" s="949"/>
      <c r="GUK19" s="949"/>
      <c r="GUL19" s="949"/>
      <c r="GUM19" s="949"/>
      <c r="GUN19" s="949"/>
      <c r="GUO19" s="949"/>
      <c r="GUP19" s="949"/>
      <c r="GUQ19" s="949"/>
      <c r="GUR19" s="949"/>
      <c r="GUS19" s="949"/>
      <c r="GUT19" s="949"/>
      <c r="GUU19" s="949"/>
      <c r="GUV19" s="949"/>
      <c r="GUW19" s="949"/>
      <c r="GUX19" s="949"/>
      <c r="GUY19" s="949"/>
      <c r="GUZ19" s="949"/>
      <c r="GVA19" s="949"/>
      <c r="GVB19" s="949"/>
      <c r="GVC19" s="949"/>
      <c r="GVD19" s="949"/>
      <c r="GVE19" s="949"/>
      <c r="GVF19" s="949"/>
      <c r="GVG19" s="949"/>
      <c r="GVH19" s="949"/>
      <c r="GVI19" s="949"/>
      <c r="GVJ19" s="949"/>
      <c r="GVK19" s="949"/>
      <c r="GVL19" s="949"/>
      <c r="GVM19" s="949"/>
      <c r="GVN19" s="949"/>
      <c r="GVO19" s="949"/>
      <c r="GVP19" s="949"/>
      <c r="GVQ19" s="949"/>
      <c r="GVR19" s="949"/>
      <c r="GVS19" s="949"/>
      <c r="GVT19" s="949"/>
      <c r="GVU19" s="949"/>
      <c r="GVV19" s="949"/>
      <c r="GVW19" s="949"/>
      <c r="GVX19" s="949"/>
      <c r="GVY19" s="949"/>
      <c r="GVZ19" s="949"/>
      <c r="GWA19" s="949"/>
      <c r="GWB19" s="949"/>
      <c r="GWC19" s="949"/>
      <c r="GWD19" s="949"/>
      <c r="GWE19" s="949"/>
      <c r="GWF19" s="949"/>
      <c r="GWG19" s="949"/>
      <c r="GWH19" s="949"/>
      <c r="GWI19" s="949"/>
      <c r="GWJ19" s="949"/>
      <c r="GWK19" s="949"/>
      <c r="GWL19" s="949"/>
      <c r="GWM19" s="949"/>
      <c r="GWN19" s="949"/>
      <c r="GWO19" s="949"/>
      <c r="GWP19" s="949"/>
      <c r="GWQ19" s="949"/>
      <c r="GWR19" s="949"/>
      <c r="GWS19" s="949"/>
      <c r="GWT19" s="949"/>
      <c r="GWU19" s="949"/>
      <c r="GWV19" s="949"/>
      <c r="GWW19" s="949"/>
      <c r="GWX19" s="949"/>
      <c r="GWY19" s="949"/>
      <c r="GWZ19" s="949"/>
      <c r="GXA19" s="949"/>
      <c r="GXB19" s="949"/>
      <c r="GXC19" s="949"/>
      <c r="GXD19" s="949"/>
      <c r="GXE19" s="949"/>
      <c r="GXF19" s="949"/>
      <c r="GXG19" s="949"/>
      <c r="GXH19" s="949"/>
      <c r="GXI19" s="949"/>
      <c r="GXJ19" s="949"/>
      <c r="GXK19" s="949"/>
      <c r="GXL19" s="949"/>
      <c r="GXM19" s="949"/>
      <c r="GXN19" s="949"/>
      <c r="GXO19" s="949"/>
      <c r="GXP19" s="949"/>
      <c r="GXQ19" s="949"/>
      <c r="GXR19" s="949"/>
      <c r="GXS19" s="949"/>
      <c r="GXT19" s="949"/>
      <c r="GXU19" s="949"/>
      <c r="GXV19" s="949"/>
      <c r="GXW19" s="949"/>
      <c r="GXX19" s="949"/>
      <c r="GXY19" s="949"/>
      <c r="GXZ19" s="949"/>
      <c r="GYA19" s="949"/>
      <c r="GYB19" s="949"/>
      <c r="GYC19" s="949"/>
      <c r="GYD19" s="949"/>
      <c r="GYE19" s="949"/>
      <c r="GYF19" s="949"/>
      <c r="GYG19" s="949"/>
      <c r="GYH19" s="949"/>
      <c r="GYI19" s="949"/>
      <c r="GYJ19" s="949"/>
      <c r="GYK19" s="949"/>
      <c r="GYL19" s="949"/>
      <c r="GYM19" s="949"/>
      <c r="GYN19" s="949"/>
      <c r="GYO19" s="949"/>
      <c r="GYP19" s="949"/>
      <c r="GYQ19" s="949"/>
      <c r="GYR19" s="949"/>
      <c r="GYS19" s="949"/>
      <c r="GYT19" s="949"/>
      <c r="GYU19" s="949"/>
      <c r="GYV19" s="949"/>
      <c r="GYW19" s="949"/>
      <c r="GYX19" s="949"/>
      <c r="GYY19" s="949"/>
      <c r="GYZ19" s="949"/>
      <c r="GZA19" s="949"/>
      <c r="GZB19" s="949"/>
      <c r="GZC19" s="949"/>
      <c r="GZD19" s="949"/>
      <c r="GZE19" s="949"/>
      <c r="GZF19" s="949"/>
      <c r="GZG19" s="949"/>
      <c r="GZH19" s="949"/>
      <c r="GZI19" s="949"/>
      <c r="GZJ19" s="949"/>
      <c r="GZK19" s="949"/>
      <c r="GZL19" s="949"/>
      <c r="GZM19" s="949"/>
      <c r="GZN19" s="949"/>
      <c r="GZO19" s="949"/>
      <c r="GZP19" s="949"/>
      <c r="GZQ19" s="949"/>
      <c r="GZR19" s="949"/>
      <c r="GZS19" s="949"/>
      <c r="GZT19" s="949"/>
      <c r="GZU19" s="949"/>
      <c r="GZV19" s="949"/>
      <c r="GZW19" s="949"/>
      <c r="GZX19" s="949"/>
      <c r="GZY19" s="949"/>
      <c r="GZZ19" s="949"/>
      <c r="HAA19" s="949"/>
      <c r="HAB19" s="949"/>
      <c r="HAC19" s="949"/>
      <c r="HAD19" s="949"/>
      <c r="HAE19" s="949"/>
      <c r="HAF19" s="949"/>
      <c r="HAG19" s="949"/>
      <c r="HAH19" s="949"/>
      <c r="HAI19" s="949"/>
      <c r="HAJ19" s="949"/>
      <c r="HAK19" s="949"/>
      <c r="HAL19" s="949"/>
      <c r="HAM19" s="949"/>
      <c r="HAN19" s="949"/>
      <c r="HAO19" s="949"/>
      <c r="HAP19" s="949"/>
      <c r="HAQ19" s="949"/>
      <c r="HAR19" s="949"/>
      <c r="HAS19" s="949"/>
      <c r="HAT19" s="949"/>
      <c r="HAU19" s="949"/>
      <c r="HAV19" s="949"/>
      <c r="HAW19" s="949"/>
      <c r="HAX19" s="949"/>
      <c r="HAY19" s="949"/>
      <c r="HAZ19" s="949"/>
      <c r="HBA19" s="949"/>
      <c r="HBB19" s="949"/>
      <c r="HBC19" s="949"/>
      <c r="HBD19" s="949"/>
      <c r="HBE19" s="949"/>
      <c r="HBF19" s="949"/>
      <c r="HBG19" s="949"/>
      <c r="HBH19" s="949"/>
      <c r="HBI19" s="949"/>
      <c r="HBJ19" s="949"/>
      <c r="HBK19" s="949"/>
      <c r="HBL19" s="949"/>
      <c r="HBM19" s="949"/>
      <c r="HBN19" s="949"/>
      <c r="HBO19" s="949"/>
      <c r="HBP19" s="949"/>
      <c r="HBQ19" s="949"/>
      <c r="HBR19" s="949"/>
      <c r="HBS19" s="949"/>
      <c r="HBT19" s="949"/>
      <c r="HBU19" s="949"/>
      <c r="HBV19" s="949"/>
      <c r="HBW19" s="949"/>
      <c r="HBX19" s="949"/>
      <c r="HBY19" s="949"/>
      <c r="HBZ19" s="949"/>
      <c r="HCA19" s="949"/>
      <c r="HCB19" s="949"/>
      <c r="HCC19" s="949"/>
      <c r="HCD19" s="949"/>
      <c r="HCE19" s="949"/>
      <c r="HCF19" s="949"/>
      <c r="HCG19" s="949"/>
      <c r="HCH19" s="949"/>
      <c r="HCI19" s="949"/>
      <c r="HCJ19" s="949"/>
      <c r="HCK19" s="949"/>
      <c r="HCL19" s="949"/>
      <c r="HCM19" s="949"/>
      <c r="HCN19" s="949"/>
      <c r="HCO19" s="949"/>
      <c r="HCP19" s="949"/>
      <c r="HCQ19" s="949"/>
      <c r="HCR19" s="949"/>
      <c r="HCS19" s="949"/>
      <c r="HCT19" s="949"/>
      <c r="HCU19" s="949"/>
      <c r="HCV19" s="949"/>
      <c r="HCW19" s="949"/>
      <c r="HCX19" s="949"/>
      <c r="HCY19" s="949"/>
      <c r="HCZ19" s="949"/>
      <c r="HDA19" s="949"/>
      <c r="HDB19" s="949"/>
      <c r="HDC19" s="949"/>
      <c r="HDD19" s="949"/>
      <c r="HDE19" s="949"/>
      <c r="HDF19" s="949"/>
      <c r="HDG19" s="949"/>
      <c r="HDH19" s="949"/>
      <c r="HDI19" s="949"/>
      <c r="HDJ19" s="949"/>
      <c r="HDK19" s="949"/>
      <c r="HDL19" s="949"/>
      <c r="HDM19" s="949"/>
      <c r="HDN19" s="949"/>
      <c r="HDO19" s="949"/>
      <c r="HDP19" s="949"/>
      <c r="HDQ19" s="949"/>
      <c r="HDR19" s="949"/>
      <c r="HDS19" s="949"/>
      <c r="HDT19" s="949"/>
      <c r="HDU19" s="949"/>
      <c r="HDV19" s="949"/>
      <c r="HDW19" s="949"/>
      <c r="HDX19" s="949"/>
      <c r="HDY19" s="949"/>
      <c r="HDZ19" s="949"/>
      <c r="HEA19" s="949"/>
      <c r="HEB19" s="949"/>
      <c r="HEC19" s="949"/>
      <c r="HED19" s="949"/>
      <c r="HEE19" s="949"/>
      <c r="HEF19" s="949"/>
      <c r="HEG19" s="949"/>
      <c r="HEH19" s="949"/>
      <c r="HEI19" s="949"/>
      <c r="HEJ19" s="949"/>
      <c r="HEK19" s="949"/>
      <c r="HEL19" s="949"/>
      <c r="HEM19" s="949"/>
      <c r="HEN19" s="949"/>
      <c r="HEO19" s="949"/>
      <c r="HEP19" s="949"/>
      <c r="HEQ19" s="949"/>
      <c r="HER19" s="949"/>
      <c r="HES19" s="949"/>
      <c r="HET19" s="949"/>
      <c r="HEU19" s="949"/>
      <c r="HEV19" s="949"/>
      <c r="HEW19" s="949"/>
      <c r="HEX19" s="949"/>
      <c r="HEY19" s="949"/>
      <c r="HEZ19" s="949"/>
      <c r="HFA19" s="949"/>
      <c r="HFB19" s="949"/>
      <c r="HFC19" s="949"/>
      <c r="HFD19" s="949"/>
      <c r="HFE19" s="949"/>
      <c r="HFF19" s="949"/>
      <c r="HFG19" s="949"/>
      <c r="HFH19" s="949"/>
      <c r="HFI19" s="949"/>
      <c r="HFJ19" s="949"/>
      <c r="HFK19" s="949"/>
      <c r="HFL19" s="949"/>
      <c r="HFM19" s="949"/>
      <c r="HFN19" s="949"/>
      <c r="HFO19" s="949"/>
      <c r="HFP19" s="949"/>
      <c r="HFQ19" s="949"/>
      <c r="HFR19" s="949"/>
      <c r="HFS19" s="949"/>
      <c r="HFT19" s="949"/>
      <c r="HFU19" s="949"/>
      <c r="HFV19" s="949"/>
      <c r="HFW19" s="949"/>
      <c r="HFX19" s="949"/>
      <c r="HFY19" s="949"/>
      <c r="HFZ19" s="949"/>
      <c r="HGA19" s="949"/>
      <c r="HGB19" s="949"/>
      <c r="HGC19" s="949"/>
      <c r="HGD19" s="949"/>
      <c r="HGE19" s="949"/>
      <c r="HGF19" s="949"/>
      <c r="HGG19" s="949"/>
      <c r="HGH19" s="949"/>
      <c r="HGI19" s="949"/>
      <c r="HGJ19" s="949"/>
      <c r="HGK19" s="949"/>
      <c r="HGL19" s="949"/>
      <c r="HGM19" s="949"/>
      <c r="HGN19" s="949"/>
      <c r="HGO19" s="949"/>
      <c r="HGP19" s="949"/>
      <c r="HGQ19" s="949"/>
      <c r="HGR19" s="949"/>
      <c r="HGS19" s="949"/>
      <c r="HGT19" s="949"/>
      <c r="HGU19" s="949"/>
      <c r="HGV19" s="949"/>
      <c r="HGW19" s="949"/>
      <c r="HGX19" s="949"/>
      <c r="HGY19" s="949"/>
      <c r="HGZ19" s="949"/>
      <c r="HHA19" s="949"/>
      <c r="HHB19" s="949"/>
      <c r="HHC19" s="949"/>
      <c r="HHD19" s="949"/>
      <c r="HHE19" s="949"/>
      <c r="HHF19" s="949"/>
      <c r="HHG19" s="949"/>
      <c r="HHH19" s="949"/>
      <c r="HHI19" s="949"/>
      <c r="HHJ19" s="949"/>
      <c r="HHK19" s="949"/>
      <c r="HHL19" s="949"/>
      <c r="HHM19" s="949"/>
      <c r="HHN19" s="949"/>
      <c r="HHO19" s="949"/>
      <c r="HHP19" s="949"/>
      <c r="HHQ19" s="949"/>
      <c r="HHR19" s="949"/>
      <c r="HHS19" s="949"/>
      <c r="HHT19" s="949"/>
      <c r="HHU19" s="949"/>
      <c r="HHV19" s="949"/>
      <c r="HHW19" s="949"/>
      <c r="HHX19" s="949"/>
      <c r="HHY19" s="949"/>
      <c r="HHZ19" s="949"/>
      <c r="HIA19" s="949"/>
      <c r="HIB19" s="949"/>
      <c r="HIC19" s="949"/>
      <c r="HID19" s="949"/>
      <c r="HIE19" s="949"/>
      <c r="HIF19" s="949"/>
      <c r="HIG19" s="949"/>
      <c r="HIH19" s="949"/>
      <c r="HII19" s="949"/>
      <c r="HIJ19" s="949"/>
      <c r="HIK19" s="949"/>
      <c r="HIL19" s="949"/>
      <c r="HIM19" s="949"/>
      <c r="HIN19" s="949"/>
      <c r="HIO19" s="949"/>
      <c r="HIP19" s="949"/>
      <c r="HIQ19" s="949"/>
      <c r="HIR19" s="949"/>
      <c r="HIS19" s="949"/>
      <c r="HIT19" s="949"/>
      <c r="HIU19" s="949"/>
      <c r="HIV19" s="949"/>
      <c r="HIW19" s="949"/>
      <c r="HIX19" s="949"/>
      <c r="HIY19" s="949"/>
      <c r="HIZ19" s="949"/>
      <c r="HJA19" s="949"/>
      <c r="HJB19" s="949"/>
      <c r="HJC19" s="949"/>
      <c r="HJD19" s="949"/>
      <c r="HJE19" s="949"/>
      <c r="HJF19" s="949"/>
      <c r="HJG19" s="949"/>
      <c r="HJH19" s="949"/>
      <c r="HJI19" s="949"/>
      <c r="HJJ19" s="949"/>
      <c r="HJK19" s="949"/>
      <c r="HJL19" s="949"/>
      <c r="HJM19" s="949"/>
      <c r="HJN19" s="949"/>
      <c r="HJO19" s="949"/>
      <c r="HJP19" s="949"/>
      <c r="HJQ19" s="949"/>
      <c r="HJR19" s="949"/>
      <c r="HJS19" s="949"/>
      <c r="HJT19" s="949"/>
      <c r="HJU19" s="949"/>
      <c r="HJV19" s="949"/>
      <c r="HJW19" s="949"/>
      <c r="HJX19" s="949"/>
      <c r="HJY19" s="949"/>
      <c r="HJZ19" s="949"/>
      <c r="HKA19" s="949"/>
      <c r="HKB19" s="949"/>
      <c r="HKC19" s="949"/>
      <c r="HKD19" s="949"/>
      <c r="HKE19" s="949"/>
      <c r="HKF19" s="949"/>
      <c r="HKG19" s="949"/>
      <c r="HKH19" s="949"/>
      <c r="HKI19" s="949"/>
      <c r="HKJ19" s="949"/>
      <c r="HKK19" s="949"/>
      <c r="HKL19" s="949"/>
      <c r="HKM19" s="949"/>
      <c r="HKN19" s="949"/>
      <c r="HKO19" s="949"/>
      <c r="HKP19" s="949"/>
      <c r="HKQ19" s="949"/>
      <c r="HKR19" s="949"/>
      <c r="HKS19" s="949"/>
      <c r="HKT19" s="949"/>
      <c r="HKU19" s="949"/>
      <c r="HKV19" s="949"/>
      <c r="HKW19" s="949"/>
      <c r="HKX19" s="949"/>
      <c r="HKY19" s="949"/>
      <c r="HKZ19" s="949"/>
      <c r="HLA19" s="949"/>
      <c r="HLB19" s="949"/>
      <c r="HLC19" s="949"/>
      <c r="HLD19" s="949"/>
      <c r="HLE19" s="949"/>
      <c r="HLF19" s="949"/>
      <c r="HLG19" s="949"/>
      <c r="HLH19" s="949"/>
      <c r="HLI19" s="949"/>
      <c r="HLJ19" s="949"/>
      <c r="HLK19" s="949"/>
      <c r="HLL19" s="949"/>
      <c r="HLM19" s="949"/>
      <c r="HLN19" s="949"/>
      <c r="HLO19" s="949"/>
      <c r="HLP19" s="949"/>
      <c r="HLQ19" s="949"/>
      <c r="HLR19" s="949"/>
      <c r="HLS19" s="949"/>
      <c r="HLT19" s="949"/>
      <c r="HLU19" s="949"/>
      <c r="HLV19" s="949"/>
      <c r="HLW19" s="949"/>
      <c r="HLX19" s="949"/>
      <c r="HLY19" s="949"/>
      <c r="HLZ19" s="949"/>
      <c r="HMA19" s="949"/>
      <c r="HMB19" s="949"/>
      <c r="HMC19" s="949"/>
      <c r="HMD19" s="949"/>
      <c r="HME19" s="949"/>
      <c r="HMF19" s="949"/>
      <c r="HMG19" s="949"/>
      <c r="HMH19" s="949"/>
      <c r="HMI19" s="949"/>
      <c r="HMJ19" s="949"/>
      <c r="HMK19" s="949"/>
      <c r="HML19" s="949"/>
      <c r="HMM19" s="949"/>
      <c r="HMN19" s="949"/>
      <c r="HMO19" s="949"/>
      <c r="HMP19" s="949"/>
      <c r="HMQ19" s="949"/>
      <c r="HMR19" s="949"/>
      <c r="HMS19" s="949"/>
      <c r="HMT19" s="949"/>
      <c r="HMU19" s="949"/>
      <c r="HMV19" s="949"/>
      <c r="HMW19" s="949"/>
      <c r="HMX19" s="949"/>
      <c r="HMY19" s="949"/>
      <c r="HMZ19" s="949"/>
      <c r="HNA19" s="949"/>
      <c r="HNB19" s="949"/>
      <c r="HNC19" s="949"/>
      <c r="HND19" s="949"/>
      <c r="HNE19" s="949"/>
      <c r="HNF19" s="949"/>
      <c r="HNG19" s="949"/>
      <c r="HNH19" s="949"/>
      <c r="HNI19" s="949"/>
      <c r="HNJ19" s="949"/>
      <c r="HNK19" s="949"/>
      <c r="HNL19" s="949"/>
      <c r="HNM19" s="949"/>
      <c r="HNN19" s="949"/>
      <c r="HNO19" s="949"/>
      <c r="HNP19" s="949"/>
      <c r="HNQ19" s="949"/>
      <c r="HNR19" s="949"/>
      <c r="HNS19" s="949"/>
      <c r="HNT19" s="949"/>
      <c r="HNU19" s="949"/>
      <c r="HNV19" s="949"/>
      <c r="HNW19" s="949"/>
      <c r="HNX19" s="949"/>
      <c r="HNY19" s="949"/>
      <c r="HNZ19" s="949"/>
      <c r="HOA19" s="949"/>
      <c r="HOB19" s="949"/>
      <c r="HOC19" s="949"/>
      <c r="HOD19" s="949"/>
      <c r="HOE19" s="949"/>
      <c r="HOF19" s="949"/>
      <c r="HOG19" s="949"/>
      <c r="HOH19" s="949"/>
      <c r="HOI19" s="949"/>
      <c r="HOJ19" s="949"/>
      <c r="HOK19" s="949"/>
      <c r="HOL19" s="949"/>
      <c r="HOM19" s="949"/>
      <c r="HON19" s="949"/>
      <c r="HOO19" s="949"/>
      <c r="HOP19" s="949"/>
      <c r="HOQ19" s="949"/>
      <c r="HOR19" s="949"/>
      <c r="HOS19" s="949"/>
      <c r="HOT19" s="949"/>
      <c r="HOU19" s="949"/>
      <c r="HOV19" s="949"/>
      <c r="HOW19" s="949"/>
      <c r="HOX19" s="949"/>
      <c r="HOY19" s="949"/>
      <c r="HOZ19" s="949"/>
      <c r="HPA19" s="949"/>
      <c r="HPB19" s="949"/>
      <c r="HPC19" s="949"/>
      <c r="HPD19" s="949"/>
      <c r="HPE19" s="949"/>
      <c r="HPF19" s="949"/>
      <c r="HPG19" s="949"/>
      <c r="HPH19" s="949"/>
      <c r="HPI19" s="949"/>
      <c r="HPJ19" s="949"/>
      <c r="HPK19" s="949"/>
      <c r="HPL19" s="949"/>
      <c r="HPM19" s="949"/>
      <c r="HPN19" s="949"/>
      <c r="HPO19" s="949"/>
      <c r="HPP19" s="949"/>
      <c r="HPQ19" s="949"/>
      <c r="HPR19" s="949"/>
      <c r="HPS19" s="949"/>
      <c r="HPT19" s="949"/>
      <c r="HPU19" s="949"/>
      <c r="HPV19" s="949"/>
      <c r="HPW19" s="949"/>
      <c r="HPX19" s="949"/>
      <c r="HPY19" s="949"/>
      <c r="HPZ19" s="949"/>
      <c r="HQA19" s="949"/>
      <c r="HQB19" s="949"/>
      <c r="HQC19" s="949"/>
      <c r="HQD19" s="949"/>
      <c r="HQE19" s="949"/>
      <c r="HQF19" s="949"/>
      <c r="HQG19" s="949"/>
      <c r="HQH19" s="949"/>
      <c r="HQI19" s="949"/>
      <c r="HQJ19" s="949"/>
      <c r="HQK19" s="949"/>
      <c r="HQL19" s="949"/>
      <c r="HQM19" s="949"/>
      <c r="HQN19" s="949"/>
      <c r="HQO19" s="949"/>
      <c r="HQP19" s="949"/>
      <c r="HQQ19" s="949"/>
      <c r="HQR19" s="949"/>
      <c r="HQS19" s="949"/>
      <c r="HQT19" s="949"/>
      <c r="HQU19" s="949"/>
      <c r="HQV19" s="949"/>
      <c r="HQW19" s="949"/>
      <c r="HQX19" s="949"/>
      <c r="HQY19" s="949"/>
      <c r="HQZ19" s="949"/>
      <c r="HRA19" s="949"/>
      <c r="HRB19" s="949"/>
      <c r="HRC19" s="949"/>
      <c r="HRD19" s="949"/>
      <c r="HRE19" s="949"/>
      <c r="HRF19" s="949"/>
      <c r="HRG19" s="949"/>
      <c r="HRH19" s="949"/>
      <c r="HRI19" s="949"/>
      <c r="HRJ19" s="949"/>
      <c r="HRK19" s="949"/>
      <c r="HRL19" s="949"/>
      <c r="HRM19" s="949"/>
      <c r="HRN19" s="949"/>
      <c r="HRO19" s="949"/>
      <c r="HRP19" s="949"/>
      <c r="HRQ19" s="949"/>
      <c r="HRR19" s="949"/>
      <c r="HRS19" s="949"/>
      <c r="HRT19" s="949"/>
      <c r="HRU19" s="949"/>
      <c r="HRV19" s="949"/>
      <c r="HRW19" s="949"/>
      <c r="HRX19" s="949"/>
      <c r="HRY19" s="949"/>
      <c r="HRZ19" s="949"/>
      <c r="HSA19" s="949"/>
      <c r="HSB19" s="949"/>
      <c r="HSC19" s="949"/>
      <c r="HSD19" s="949"/>
      <c r="HSE19" s="949"/>
      <c r="HSF19" s="949"/>
      <c r="HSG19" s="949"/>
      <c r="HSH19" s="949"/>
      <c r="HSI19" s="949"/>
      <c r="HSJ19" s="949"/>
      <c r="HSK19" s="949"/>
      <c r="HSL19" s="949"/>
      <c r="HSM19" s="949"/>
      <c r="HSN19" s="949"/>
      <c r="HSO19" s="949"/>
      <c r="HSP19" s="949"/>
      <c r="HSQ19" s="949"/>
      <c r="HSR19" s="949"/>
      <c r="HSS19" s="949"/>
      <c r="HST19" s="949"/>
      <c r="HSU19" s="949"/>
      <c r="HSV19" s="949"/>
      <c r="HSW19" s="949"/>
      <c r="HSX19" s="949"/>
      <c r="HSY19" s="949"/>
      <c r="HSZ19" s="949"/>
      <c r="HTA19" s="949"/>
      <c r="HTB19" s="949"/>
      <c r="HTC19" s="949"/>
      <c r="HTD19" s="949"/>
      <c r="HTE19" s="949"/>
      <c r="HTF19" s="949"/>
      <c r="HTG19" s="949"/>
      <c r="HTH19" s="949"/>
      <c r="HTI19" s="949"/>
      <c r="HTJ19" s="949"/>
      <c r="HTK19" s="949"/>
      <c r="HTL19" s="949"/>
      <c r="HTM19" s="949"/>
      <c r="HTN19" s="949"/>
      <c r="HTO19" s="949"/>
      <c r="HTP19" s="949"/>
      <c r="HTQ19" s="949"/>
      <c r="HTR19" s="949"/>
      <c r="HTS19" s="949"/>
      <c r="HTT19" s="949"/>
      <c r="HTU19" s="949"/>
      <c r="HTV19" s="949"/>
      <c r="HTW19" s="949"/>
      <c r="HTX19" s="949"/>
      <c r="HTY19" s="949"/>
      <c r="HTZ19" s="949"/>
      <c r="HUA19" s="949"/>
      <c r="HUB19" s="949"/>
      <c r="HUC19" s="949"/>
      <c r="HUD19" s="949"/>
      <c r="HUE19" s="949"/>
      <c r="HUF19" s="949"/>
      <c r="HUG19" s="949"/>
      <c r="HUH19" s="949"/>
      <c r="HUI19" s="949"/>
      <c r="HUJ19" s="949"/>
      <c r="HUK19" s="949"/>
      <c r="HUL19" s="949"/>
      <c r="HUM19" s="949"/>
      <c r="HUN19" s="949"/>
      <c r="HUO19" s="949"/>
      <c r="HUP19" s="949"/>
      <c r="HUQ19" s="949"/>
      <c r="HUR19" s="949"/>
      <c r="HUS19" s="949"/>
      <c r="HUT19" s="949"/>
      <c r="HUU19" s="949"/>
      <c r="HUV19" s="949"/>
      <c r="HUW19" s="949"/>
      <c r="HUX19" s="949"/>
      <c r="HUY19" s="949"/>
      <c r="HUZ19" s="949"/>
      <c r="HVA19" s="949"/>
      <c r="HVB19" s="949"/>
      <c r="HVC19" s="949"/>
      <c r="HVD19" s="949"/>
      <c r="HVE19" s="949"/>
      <c r="HVF19" s="949"/>
      <c r="HVG19" s="949"/>
      <c r="HVH19" s="949"/>
      <c r="HVI19" s="949"/>
      <c r="HVJ19" s="949"/>
      <c r="HVK19" s="949"/>
      <c r="HVL19" s="949"/>
      <c r="HVM19" s="949"/>
      <c r="HVN19" s="949"/>
      <c r="HVO19" s="949"/>
      <c r="HVP19" s="949"/>
      <c r="HVQ19" s="949"/>
      <c r="HVR19" s="949"/>
      <c r="HVS19" s="949"/>
      <c r="HVT19" s="949"/>
      <c r="HVU19" s="949"/>
      <c r="HVV19" s="949"/>
      <c r="HVW19" s="949"/>
      <c r="HVX19" s="949"/>
      <c r="HVY19" s="949"/>
      <c r="HVZ19" s="949"/>
      <c r="HWA19" s="949"/>
      <c r="HWB19" s="949"/>
      <c r="HWC19" s="949"/>
      <c r="HWD19" s="949"/>
      <c r="HWE19" s="949"/>
      <c r="HWF19" s="949"/>
      <c r="HWG19" s="949"/>
      <c r="HWH19" s="949"/>
      <c r="HWI19" s="949"/>
      <c r="HWJ19" s="949"/>
      <c r="HWK19" s="949"/>
      <c r="HWL19" s="949"/>
      <c r="HWM19" s="949"/>
      <c r="HWN19" s="949"/>
      <c r="HWO19" s="949"/>
      <c r="HWP19" s="949"/>
      <c r="HWQ19" s="949"/>
      <c r="HWR19" s="949"/>
      <c r="HWS19" s="949"/>
      <c r="HWT19" s="949"/>
      <c r="HWU19" s="949"/>
      <c r="HWV19" s="949"/>
      <c r="HWW19" s="949"/>
      <c r="HWX19" s="949"/>
      <c r="HWY19" s="949"/>
      <c r="HWZ19" s="949"/>
      <c r="HXA19" s="949"/>
      <c r="HXB19" s="949"/>
      <c r="HXC19" s="949"/>
      <c r="HXD19" s="949"/>
      <c r="HXE19" s="949"/>
      <c r="HXF19" s="949"/>
      <c r="HXG19" s="949"/>
      <c r="HXH19" s="949"/>
      <c r="HXI19" s="949"/>
      <c r="HXJ19" s="949"/>
      <c r="HXK19" s="949"/>
      <c r="HXL19" s="949"/>
      <c r="HXM19" s="949"/>
      <c r="HXN19" s="949"/>
      <c r="HXO19" s="949"/>
      <c r="HXP19" s="949"/>
      <c r="HXQ19" s="949"/>
      <c r="HXR19" s="949"/>
      <c r="HXS19" s="949"/>
      <c r="HXT19" s="949"/>
      <c r="HXU19" s="949"/>
      <c r="HXV19" s="949"/>
      <c r="HXW19" s="949"/>
      <c r="HXX19" s="949"/>
      <c r="HXY19" s="949"/>
      <c r="HXZ19" s="949"/>
      <c r="HYA19" s="949"/>
      <c r="HYB19" s="949"/>
      <c r="HYC19" s="949"/>
      <c r="HYD19" s="949"/>
      <c r="HYE19" s="949"/>
      <c r="HYF19" s="949"/>
      <c r="HYG19" s="949"/>
      <c r="HYH19" s="949"/>
      <c r="HYI19" s="949"/>
      <c r="HYJ19" s="949"/>
      <c r="HYK19" s="949"/>
      <c r="HYL19" s="949"/>
      <c r="HYM19" s="949"/>
      <c r="HYN19" s="949"/>
      <c r="HYO19" s="949"/>
      <c r="HYP19" s="949"/>
      <c r="HYQ19" s="949"/>
      <c r="HYR19" s="949"/>
      <c r="HYS19" s="949"/>
      <c r="HYT19" s="949"/>
      <c r="HYU19" s="949"/>
      <c r="HYV19" s="949"/>
      <c r="HYW19" s="949"/>
      <c r="HYX19" s="949"/>
      <c r="HYY19" s="949"/>
      <c r="HYZ19" s="949"/>
      <c r="HZA19" s="949"/>
      <c r="HZB19" s="949"/>
      <c r="HZC19" s="949"/>
      <c r="HZD19" s="949"/>
      <c r="HZE19" s="949"/>
      <c r="HZF19" s="949"/>
      <c r="HZG19" s="949"/>
      <c r="HZH19" s="949"/>
      <c r="HZI19" s="949"/>
      <c r="HZJ19" s="949"/>
      <c r="HZK19" s="949"/>
      <c r="HZL19" s="949"/>
      <c r="HZM19" s="949"/>
      <c r="HZN19" s="949"/>
      <c r="HZO19" s="949"/>
      <c r="HZP19" s="949"/>
      <c r="HZQ19" s="949"/>
      <c r="HZR19" s="949"/>
      <c r="HZS19" s="949"/>
      <c r="HZT19" s="949"/>
      <c r="HZU19" s="949"/>
      <c r="HZV19" s="949"/>
      <c r="HZW19" s="949"/>
      <c r="HZX19" s="949"/>
      <c r="HZY19" s="949"/>
      <c r="HZZ19" s="949"/>
      <c r="IAA19" s="949"/>
      <c r="IAB19" s="949"/>
      <c r="IAC19" s="949"/>
      <c r="IAD19" s="949"/>
      <c r="IAE19" s="949"/>
      <c r="IAF19" s="949"/>
      <c r="IAG19" s="949"/>
      <c r="IAH19" s="949"/>
      <c r="IAI19" s="949"/>
      <c r="IAJ19" s="949"/>
      <c r="IAK19" s="949"/>
      <c r="IAL19" s="949"/>
      <c r="IAM19" s="949"/>
      <c r="IAN19" s="949"/>
      <c r="IAO19" s="949"/>
      <c r="IAP19" s="949"/>
      <c r="IAQ19" s="949"/>
      <c r="IAR19" s="949"/>
      <c r="IAS19" s="949"/>
      <c r="IAT19" s="949"/>
      <c r="IAU19" s="949"/>
      <c r="IAV19" s="949"/>
      <c r="IAW19" s="949"/>
      <c r="IAX19" s="949"/>
      <c r="IAY19" s="949"/>
      <c r="IAZ19" s="949"/>
      <c r="IBA19" s="949"/>
      <c r="IBB19" s="949"/>
      <c r="IBC19" s="949"/>
      <c r="IBD19" s="949"/>
      <c r="IBE19" s="949"/>
      <c r="IBF19" s="949"/>
      <c r="IBG19" s="949"/>
      <c r="IBH19" s="949"/>
      <c r="IBI19" s="949"/>
      <c r="IBJ19" s="949"/>
      <c r="IBK19" s="949"/>
      <c r="IBL19" s="949"/>
      <c r="IBM19" s="949"/>
      <c r="IBN19" s="949"/>
      <c r="IBO19" s="949"/>
      <c r="IBP19" s="949"/>
      <c r="IBQ19" s="949"/>
      <c r="IBR19" s="949"/>
      <c r="IBS19" s="949"/>
      <c r="IBT19" s="949"/>
      <c r="IBU19" s="949"/>
      <c r="IBV19" s="949"/>
      <c r="IBW19" s="949"/>
      <c r="IBX19" s="949"/>
      <c r="IBY19" s="949"/>
      <c r="IBZ19" s="949"/>
      <c r="ICA19" s="949"/>
      <c r="ICB19" s="949"/>
      <c r="ICC19" s="949"/>
      <c r="ICD19" s="949"/>
      <c r="ICE19" s="949"/>
      <c r="ICF19" s="949"/>
      <c r="ICG19" s="949"/>
      <c r="ICH19" s="949"/>
      <c r="ICI19" s="949"/>
      <c r="ICJ19" s="949"/>
      <c r="ICK19" s="949"/>
      <c r="ICL19" s="949"/>
      <c r="ICM19" s="949"/>
      <c r="ICN19" s="949"/>
      <c r="ICO19" s="949"/>
      <c r="ICP19" s="949"/>
      <c r="ICQ19" s="949"/>
      <c r="ICR19" s="949"/>
      <c r="ICS19" s="949"/>
      <c r="ICT19" s="949"/>
      <c r="ICU19" s="949"/>
      <c r="ICV19" s="949"/>
      <c r="ICW19" s="949"/>
      <c r="ICX19" s="949"/>
      <c r="ICY19" s="949"/>
      <c r="ICZ19" s="949"/>
      <c r="IDA19" s="949"/>
      <c r="IDB19" s="949"/>
      <c r="IDC19" s="949"/>
      <c r="IDD19" s="949"/>
      <c r="IDE19" s="949"/>
      <c r="IDF19" s="949"/>
      <c r="IDG19" s="949"/>
      <c r="IDH19" s="949"/>
      <c r="IDI19" s="949"/>
      <c r="IDJ19" s="949"/>
      <c r="IDK19" s="949"/>
      <c r="IDL19" s="949"/>
      <c r="IDM19" s="949"/>
      <c r="IDN19" s="949"/>
      <c r="IDO19" s="949"/>
      <c r="IDP19" s="949"/>
      <c r="IDQ19" s="949"/>
      <c r="IDR19" s="949"/>
      <c r="IDS19" s="949"/>
      <c r="IDT19" s="949"/>
      <c r="IDU19" s="949"/>
      <c r="IDV19" s="949"/>
      <c r="IDW19" s="949"/>
      <c r="IDX19" s="949"/>
      <c r="IDY19" s="949"/>
      <c r="IDZ19" s="949"/>
      <c r="IEA19" s="949"/>
      <c r="IEB19" s="949"/>
      <c r="IEC19" s="949"/>
      <c r="IED19" s="949"/>
      <c r="IEE19" s="949"/>
      <c r="IEF19" s="949"/>
      <c r="IEG19" s="949"/>
      <c r="IEH19" s="949"/>
      <c r="IEI19" s="949"/>
      <c r="IEJ19" s="949"/>
      <c r="IEK19" s="949"/>
      <c r="IEL19" s="949"/>
      <c r="IEM19" s="949"/>
      <c r="IEN19" s="949"/>
      <c r="IEO19" s="949"/>
      <c r="IEP19" s="949"/>
      <c r="IEQ19" s="949"/>
      <c r="IER19" s="949"/>
      <c r="IES19" s="949"/>
      <c r="IET19" s="949"/>
      <c r="IEU19" s="949"/>
      <c r="IEV19" s="949"/>
      <c r="IEW19" s="949"/>
      <c r="IEX19" s="949"/>
      <c r="IEY19" s="949"/>
      <c r="IEZ19" s="949"/>
      <c r="IFA19" s="949"/>
      <c r="IFB19" s="949"/>
      <c r="IFC19" s="949"/>
      <c r="IFD19" s="949"/>
      <c r="IFE19" s="949"/>
      <c r="IFF19" s="949"/>
      <c r="IFG19" s="949"/>
      <c r="IFH19" s="949"/>
      <c r="IFI19" s="949"/>
      <c r="IFJ19" s="949"/>
      <c r="IFK19" s="949"/>
      <c r="IFL19" s="949"/>
      <c r="IFM19" s="949"/>
      <c r="IFN19" s="949"/>
      <c r="IFO19" s="949"/>
      <c r="IFP19" s="949"/>
      <c r="IFQ19" s="949"/>
      <c r="IFR19" s="949"/>
      <c r="IFS19" s="949"/>
      <c r="IFT19" s="949"/>
      <c r="IFU19" s="949"/>
      <c r="IFV19" s="949"/>
      <c r="IFW19" s="949"/>
      <c r="IFX19" s="949"/>
      <c r="IFY19" s="949"/>
      <c r="IFZ19" s="949"/>
      <c r="IGA19" s="949"/>
      <c r="IGB19" s="949"/>
      <c r="IGC19" s="949"/>
      <c r="IGD19" s="949"/>
      <c r="IGE19" s="949"/>
      <c r="IGF19" s="949"/>
      <c r="IGG19" s="949"/>
      <c r="IGH19" s="949"/>
      <c r="IGI19" s="949"/>
      <c r="IGJ19" s="949"/>
      <c r="IGK19" s="949"/>
      <c r="IGL19" s="949"/>
      <c r="IGM19" s="949"/>
      <c r="IGN19" s="949"/>
      <c r="IGO19" s="949"/>
      <c r="IGP19" s="949"/>
      <c r="IGQ19" s="949"/>
      <c r="IGR19" s="949"/>
      <c r="IGS19" s="949"/>
      <c r="IGT19" s="949"/>
      <c r="IGU19" s="949"/>
      <c r="IGV19" s="949"/>
      <c r="IGW19" s="949"/>
      <c r="IGX19" s="949"/>
      <c r="IGY19" s="949"/>
      <c r="IGZ19" s="949"/>
      <c r="IHA19" s="949"/>
      <c r="IHB19" s="949"/>
      <c r="IHC19" s="949"/>
      <c r="IHD19" s="949"/>
      <c r="IHE19" s="949"/>
      <c r="IHF19" s="949"/>
      <c r="IHG19" s="949"/>
      <c r="IHH19" s="949"/>
      <c r="IHI19" s="949"/>
      <c r="IHJ19" s="949"/>
      <c r="IHK19" s="949"/>
      <c r="IHL19" s="949"/>
      <c r="IHM19" s="949"/>
      <c r="IHN19" s="949"/>
      <c r="IHO19" s="949"/>
      <c r="IHP19" s="949"/>
      <c r="IHQ19" s="949"/>
      <c r="IHR19" s="949"/>
      <c r="IHS19" s="949"/>
      <c r="IHT19" s="949"/>
      <c r="IHU19" s="949"/>
      <c r="IHV19" s="949"/>
      <c r="IHW19" s="949"/>
      <c r="IHX19" s="949"/>
      <c r="IHY19" s="949"/>
      <c r="IHZ19" s="949"/>
      <c r="IIA19" s="949"/>
      <c r="IIB19" s="949"/>
      <c r="IIC19" s="949"/>
      <c r="IID19" s="949"/>
      <c r="IIE19" s="949"/>
      <c r="IIF19" s="949"/>
      <c r="IIG19" s="949"/>
      <c r="IIH19" s="949"/>
      <c r="III19" s="949"/>
      <c r="IIJ19" s="949"/>
      <c r="IIK19" s="949"/>
      <c r="IIL19" s="949"/>
      <c r="IIM19" s="949"/>
      <c r="IIN19" s="949"/>
      <c r="IIO19" s="949"/>
      <c r="IIP19" s="949"/>
      <c r="IIQ19" s="949"/>
      <c r="IIR19" s="949"/>
      <c r="IIS19" s="949"/>
      <c r="IIT19" s="949"/>
      <c r="IIU19" s="949"/>
      <c r="IIV19" s="949"/>
      <c r="IIW19" s="949"/>
      <c r="IIX19" s="949"/>
      <c r="IIY19" s="949"/>
      <c r="IIZ19" s="949"/>
      <c r="IJA19" s="949"/>
      <c r="IJB19" s="949"/>
      <c r="IJC19" s="949"/>
      <c r="IJD19" s="949"/>
      <c r="IJE19" s="949"/>
      <c r="IJF19" s="949"/>
      <c r="IJG19" s="949"/>
      <c r="IJH19" s="949"/>
      <c r="IJI19" s="949"/>
      <c r="IJJ19" s="949"/>
      <c r="IJK19" s="949"/>
      <c r="IJL19" s="949"/>
      <c r="IJM19" s="949"/>
      <c r="IJN19" s="949"/>
      <c r="IJO19" s="949"/>
      <c r="IJP19" s="949"/>
      <c r="IJQ19" s="949"/>
      <c r="IJR19" s="949"/>
      <c r="IJS19" s="949"/>
      <c r="IJT19" s="949"/>
      <c r="IJU19" s="949"/>
      <c r="IJV19" s="949"/>
      <c r="IJW19" s="949"/>
      <c r="IJX19" s="949"/>
      <c r="IJY19" s="949"/>
      <c r="IJZ19" s="949"/>
      <c r="IKA19" s="949"/>
      <c r="IKB19" s="949"/>
      <c r="IKC19" s="949"/>
      <c r="IKD19" s="949"/>
      <c r="IKE19" s="949"/>
      <c r="IKF19" s="949"/>
      <c r="IKG19" s="949"/>
      <c r="IKH19" s="949"/>
      <c r="IKI19" s="949"/>
      <c r="IKJ19" s="949"/>
      <c r="IKK19" s="949"/>
      <c r="IKL19" s="949"/>
      <c r="IKM19" s="949"/>
      <c r="IKN19" s="949"/>
      <c r="IKO19" s="949"/>
      <c r="IKP19" s="949"/>
      <c r="IKQ19" s="949"/>
      <c r="IKR19" s="949"/>
      <c r="IKS19" s="949"/>
      <c r="IKT19" s="949"/>
      <c r="IKU19" s="949"/>
      <c r="IKV19" s="949"/>
      <c r="IKW19" s="949"/>
      <c r="IKX19" s="949"/>
      <c r="IKY19" s="949"/>
      <c r="IKZ19" s="949"/>
      <c r="ILA19" s="949"/>
      <c r="ILB19" s="949"/>
      <c r="ILC19" s="949"/>
      <c r="ILD19" s="949"/>
      <c r="ILE19" s="949"/>
      <c r="ILF19" s="949"/>
      <c r="ILG19" s="949"/>
      <c r="ILH19" s="949"/>
      <c r="ILI19" s="949"/>
      <c r="ILJ19" s="949"/>
      <c r="ILK19" s="949"/>
      <c r="ILL19" s="949"/>
      <c r="ILM19" s="949"/>
      <c r="ILN19" s="949"/>
      <c r="ILO19" s="949"/>
      <c r="ILP19" s="949"/>
      <c r="ILQ19" s="949"/>
      <c r="ILR19" s="949"/>
      <c r="ILS19" s="949"/>
      <c r="ILT19" s="949"/>
      <c r="ILU19" s="949"/>
      <c r="ILV19" s="949"/>
      <c r="ILW19" s="949"/>
      <c r="ILX19" s="949"/>
      <c r="ILY19" s="949"/>
      <c r="ILZ19" s="949"/>
      <c r="IMA19" s="949"/>
      <c r="IMB19" s="949"/>
      <c r="IMC19" s="949"/>
      <c r="IMD19" s="949"/>
      <c r="IME19" s="949"/>
      <c r="IMF19" s="949"/>
      <c r="IMG19" s="949"/>
      <c r="IMH19" s="949"/>
      <c r="IMI19" s="949"/>
      <c r="IMJ19" s="949"/>
      <c r="IMK19" s="949"/>
      <c r="IML19" s="949"/>
      <c r="IMM19" s="949"/>
      <c r="IMN19" s="949"/>
      <c r="IMO19" s="949"/>
      <c r="IMP19" s="949"/>
      <c r="IMQ19" s="949"/>
      <c r="IMR19" s="949"/>
      <c r="IMS19" s="949"/>
      <c r="IMT19" s="949"/>
      <c r="IMU19" s="949"/>
      <c r="IMV19" s="949"/>
      <c r="IMW19" s="949"/>
      <c r="IMX19" s="949"/>
      <c r="IMY19" s="949"/>
      <c r="IMZ19" s="949"/>
      <c r="INA19" s="949"/>
      <c r="INB19" s="949"/>
      <c r="INC19" s="949"/>
      <c r="IND19" s="949"/>
      <c r="INE19" s="949"/>
      <c r="INF19" s="949"/>
      <c r="ING19" s="949"/>
      <c r="INH19" s="949"/>
      <c r="INI19" s="949"/>
      <c r="INJ19" s="949"/>
      <c r="INK19" s="949"/>
      <c r="INL19" s="949"/>
      <c r="INM19" s="949"/>
      <c r="INN19" s="949"/>
      <c r="INO19" s="949"/>
      <c r="INP19" s="949"/>
      <c r="INQ19" s="949"/>
      <c r="INR19" s="949"/>
      <c r="INS19" s="949"/>
      <c r="INT19" s="949"/>
      <c r="INU19" s="949"/>
      <c r="INV19" s="949"/>
      <c r="INW19" s="949"/>
      <c r="INX19" s="949"/>
      <c r="INY19" s="949"/>
      <c r="INZ19" s="949"/>
      <c r="IOA19" s="949"/>
      <c r="IOB19" s="949"/>
      <c r="IOC19" s="949"/>
      <c r="IOD19" s="949"/>
      <c r="IOE19" s="949"/>
      <c r="IOF19" s="949"/>
      <c r="IOG19" s="949"/>
      <c r="IOH19" s="949"/>
      <c r="IOI19" s="949"/>
      <c r="IOJ19" s="949"/>
      <c r="IOK19" s="949"/>
      <c r="IOL19" s="949"/>
      <c r="IOM19" s="949"/>
      <c r="ION19" s="949"/>
      <c r="IOO19" s="949"/>
      <c r="IOP19" s="949"/>
      <c r="IOQ19" s="949"/>
      <c r="IOR19" s="949"/>
      <c r="IOS19" s="949"/>
      <c r="IOT19" s="949"/>
      <c r="IOU19" s="949"/>
      <c r="IOV19" s="949"/>
      <c r="IOW19" s="949"/>
      <c r="IOX19" s="949"/>
      <c r="IOY19" s="949"/>
      <c r="IOZ19" s="949"/>
      <c r="IPA19" s="949"/>
      <c r="IPB19" s="949"/>
      <c r="IPC19" s="949"/>
      <c r="IPD19" s="949"/>
      <c r="IPE19" s="949"/>
      <c r="IPF19" s="949"/>
      <c r="IPG19" s="949"/>
      <c r="IPH19" s="949"/>
      <c r="IPI19" s="949"/>
      <c r="IPJ19" s="949"/>
      <c r="IPK19" s="949"/>
      <c r="IPL19" s="949"/>
      <c r="IPM19" s="949"/>
      <c r="IPN19" s="949"/>
      <c r="IPO19" s="949"/>
      <c r="IPP19" s="949"/>
      <c r="IPQ19" s="949"/>
      <c r="IPR19" s="949"/>
      <c r="IPS19" s="949"/>
      <c r="IPT19" s="949"/>
      <c r="IPU19" s="949"/>
      <c r="IPV19" s="949"/>
      <c r="IPW19" s="949"/>
      <c r="IPX19" s="949"/>
      <c r="IPY19" s="949"/>
      <c r="IPZ19" s="949"/>
      <c r="IQA19" s="949"/>
      <c r="IQB19" s="949"/>
      <c r="IQC19" s="949"/>
      <c r="IQD19" s="949"/>
      <c r="IQE19" s="949"/>
      <c r="IQF19" s="949"/>
      <c r="IQG19" s="949"/>
      <c r="IQH19" s="949"/>
      <c r="IQI19" s="949"/>
      <c r="IQJ19" s="949"/>
      <c r="IQK19" s="949"/>
      <c r="IQL19" s="949"/>
      <c r="IQM19" s="949"/>
      <c r="IQN19" s="949"/>
      <c r="IQO19" s="949"/>
      <c r="IQP19" s="949"/>
      <c r="IQQ19" s="949"/>
      <c r="IQR19" s="949"/>
      <c r="IQS19" s="949"/>
      <c r="IQT19" s="949"/>
      <c r="IQU19" s="949"/>
      <c r="IQV19" s="949"/>
      <c r="IQW19" s="949"/>
      <c r="IQX19" s="949"/>
      <c r="IQY19" s="949"/>
      <c r="IQZ19" s="949"/>
      <c r="IRA19" s="949"/>
      <c r="IRB19" s="949"/>
      <c r="IRC19" s="949"/>
      <c r="IRD19" s="949"/>
      <c r="IRE19" s="949"/>
      <c r="IRF19" s="949"/>
      <c r="IRG19" s="949"/>
      <c r="IRH19" s="949"/>
      <c r="IRI19" s="949"/>
      <c r="IRJ19" s="949"/>
      <c r="IRK19" s="949"/>
      <c r="IRL19" s="949"/>
      <c r="IRM19" s="949"/>
      <c r="IRN19" s="949"/>
      <c r="IRO19" s="949"/>
      <c r="IRP19" s="949"/>
      <c r="IRQ19" s="949"/>
      <c r="IRR19" s="949"/>
      <c r="IRS19" s="949"/>
      <c r="IRT19" s="949"/>
      <c r="IRU19" s="949"/>
      <c r="IRV19" s="949"/>
      <c r="IRW19" s="949"/>
      <c r="IRX19" s="949"/>
      <c r="IRY19" s="949"/>
      <c r="IRZ19" s="949"/>
      <c r="ISA19" s="949"/>
      <c r="ISB19" s="949"/>
      <c r="ISC19" s="949"/>
      <c r="ISD19" s="949"/>
      <c r="ISE19" s="949"/>
      <c r="ISF19" s="949"/>
      <c r="ISG19" s="949"/>
      <c r="ISH19" s="949"/>
      <c r="ISI19" s="949"/>
      <c r="ISJ19" s="949"/>
      <c r="ISK19" s="949"/>
      <c r="ISL19" s="949"/>
      <c r="ISM19" s="949"/>
      <c r="ISN19" s="949"/>
      <c r="ISO19" s="949"/>
      <c r="ISP19" s="949"/>
      <c r="ISQ19" s="949"/>
      <c r="ISR19" s="949"/>
      <c r="ISS19" s="949"/>
      <c r="IST19" s="949"/>
      <c r="ISU19" s="949"/>
      <c r="ISV19" s="949"/>
      <c r="ISW19" s="949"/>
      <c r="ISX19" s="949"/>
      <c r="ISY19" s="949"/>
      <c r="ISZ19" s="949"/>
      <c r="ITA19" s="949"/>
      <c r="ITB19" s="949"/>
      <c r="ITC19" s="949"/>
      <c r="ITD19" s="949"/>
      <c r="ITE19" s="949"/>
      <c r="ITF19" s="949"/>
      <c r="ITG19" s="949"/>
      <c r="ITH19" s="949"/>
      <c r="ITI19" s="949"/>
      <c r="ITJ19" s="949"/>
      <c r="ITK19" s="949"/>
      <c r="ITL19" s="949"/>
      <c r="ITM19" s="949"/>
      <c r="ITN19" s="949"/>
      <c r="ITO19" s="949"/>
      <c r="ITP19" s="949"/>
      <c r="ITQ19" s="949"/>
      <c r="ITR19" s="949"/>
      <c r="ITS19" s="949"/>
      <c r="ITT19" s="949"/>
      <c r="ITU19" s="949"/>
      <c r="ITV19" s="949"/>
      <c r="ITW19" s="949"/>
      <c r="ITX19" s="949"/>
      <c r="ITY19" s="949"/>
      <c r="ITZ19" s="949"/>
      <c r="IUA19" s="949"/>
      <c r="IUB19" s="949"/>
      <c r="IUC19" s="949"/>
      <c r="IUD19" s="949"/>
      <c r="IUE19" s="949"/>
      <c r="IUF19" s="949"/>
      <c r="IUG19" s="949"/>
      <c r="IUH19" s="949"/>
      <c r="IUI19" s="949"/>
      <c r="IUJ19" s="949"/>
      <c r="IUK19" s="949"/>
      <c r="IUL19" s="949"/>
      <c r="IUM19" s="949"/>
      <c r="IUN19" s="949"/>
      <c r="IUO19" s="949"/>
      <c r="IUP19" s="949"/>
      <c r="IUQ19" s="949"/>
      <c r="IUR19" s="949"/>
      <c r="IUS19" s="949"/>
      <c r="IUT19" s="949"/>
      <c r="IUU19" s="949"/>
      <c r="IUV19" s="949"/>
      <c r="IUW19" s="949"/>
      <c r="IUX19" s="949"/>
      <c r="IUY19" s="949"/>
      <c r="IUZ19" s="949"/>
      <c r="IVA19" s="949"/>
      <c r="IVB19" s="949"/>
      <c r="IVC19" s="949"/>
      <c r="IVD19" s="949"/>
      <c r="IVE19" s="949"/>
      <c r="IVF19" s="949"/>
      <c r="IVG19" s="949"/>
      <c r="IVH19" s="949"/>
      <c r="IVI19" s="949"/>
      <c r="IVJ19" s="949"/>
      <c r="IVK19" s="949"/>
      <c r="IVL19" s="949"/>
      <c r="IVM19" s="949"/>
      <c r="IVN19" s="949"/>
      <c r="IVO19" s="949"/>
      <c r="IVP19" s="949"/>
      <c r="IVQ19" s="949"/>
      <c r="IVR19" s="949"/>
      <c r="IVS19" s="949"/>
      <c r="IVT19" s="949"/>
      <c r="IVU19" s="949"/>
      <c r="IVV19" s="949"/>
      <c r="IVW19" s="949"/>
      <c r="IVX19" s="949"/>
      <c r="IVY19" s="949"/>
      <c r="IVZ19" s="949"/>
      <c r="IWA19" s="949"/>
      <c r="IWB19" s="949"/>
      <c r="IWC19" s="949"/>
      <c r="IWD19" s="949"/>
      <c r="IWE19" s="949"/>
      <c r="IWF19" s="949"/>
      <c r="IWG19" s="949"/>
      <c r="IWH19" s="949"/>
      <c r="IWI19" s="949"/>
      <c r="IWJ19" s="949"/>
      <c r="IWK19" s="949"/>
      <c r="IWL19" s="949"/>
      <c r="IWM19" s="949"/>
      <c r="IWN19" s="949"/>
      <c r="IWO19" s="949"/>
      <c r="IWP19" s="949"/>
      <c r="IWQ19" s="949"/>
      <c r="IWR19" s="949"/>
      <c r="IWS19" s="949"/>
      <c r="IWT19" s="949"/>
      <c r="IWU19" s="949"/>
      <c r="IWV19" s="949"/>
      <c r="IWW19" s="949"/>
      <c r="IWX19" s="949"/>
      <c r="IWY19" s="949"/>
      <c r="IWZ19" s="949"/>
      <c r="IXA19" s="949"/>
      <c r="IXB19" s="949"/>
      <c r="IXC19" s="949"/>
      <c r="IXD19" s="949"/>
      <c r="IXE19" s="949"/>
      <c r="IXF19" s="949"/>
      <c r="IXG19" s="949"/>
      <c r="IXH19" s="949"/>
      <c r="IXI19" s="949"/>
      <c r="IXJ19" s="949"/>
      <c r="IXK19" s="949"/>
      <c r="IXL19" s="949"/>
      <c r="IXM19" s="949"/>
      <c r="IXN19" s="949"/>
      <c r="IXO19" s="949"/>
      <c r="IXP19" s="949"/>
      <c r="IXQ19" s="949"/>
      <c r="IXR19" s="949"/>
      <c r="IXS19" s="949"/>
      <c r="IXT19" s="949"/>
      <c r="IXU19" s="949"/>
      <c r="IXV19" s="949"/>
      <c r="IXW19" s="949"/>
      <c r="IXX19" s="949"/>
      <c r="IXY19" s="949"/>
      <c r="IXZ19" s="949"/>
      <c r="IYA19" s="949"/>
      <c r="IYB19" s="949"/>
      <c r="IYC19" s="949"/>
      <c r="IYD19" s="949"/>
      <c r="IYE19" s="949"/>
      <c r="IYF19" s="949"/>
      <c r="IYG19" s="949"/>
      <c r="IYH19" s="949"/>
      <c r="IYI19" s="949"/>
      <c r="IYJ19" s="949"/>
      <c r="IYK19" s="949"/>
      <c r="IYL19" s="949"/>
      <c r="IYM19" s="949"/>
      <c r="IYN19" s="949"/>
      <c r="IYO19" s="949"/>
      <c r="IYP19" s="949"/>
      <c r="IYQ19" s="949"/>
      <c r="IYR19" s="949"/>
      <c r="IYS19" s="949"/>
      <c r="IYT19" s="949"/>
      <c r="IYU19" s="949"/>
      <c r="IYV19" s="949"/>
      <c r="IYW19" s="949"/>
      <c r="IYX19" s="949"/>
      <c r="IYY19" s="949"/>
      <c r="IYZ19" s="949"/>
      <c r="IZA19" s="949"/>
      <c r="IZB19" s="949"/>
      <c r="IZC19" s="949"/>
      <c r="IZD19" s="949"/>
      <c r="IZE19" s="949"/>
      <c r="IZF19" s="949"/>
      <c r="IZG19" s="949"/>
      <c r="IZH19" s="949"/>
      <c r="IZI19" s="949"/>
      <c r="IZJ19" s="949"/>
      <c r="IZK19" s="949"/>
      <c r="IZL19" s="949"/>
      <c r="IZM19" s="949"/>
      <c r="IZN19" s="949"/>
      <c r="IZO19" s="949"/>
      <c r="IZP19" s="949"/>
      <c r="IZQ19" s="949"/>
      <c r="IZR19" s="949"/>
      <c r="IZS19" s="949"/>
      <c r="IZT19" s="949"/>
      <c r="IZU19" s="949"/>
      <c r="IZV19" s="949"/>
      <c r="IZW19" s="949"/>
      <c r="IZX19" s="949"/>
      <c r="IZY19" s="949"/>
      <c r="IZZ19" s="949"/>
      <c r="JAA19" s="949"/>
      <c r="JAB19" s="949"/>
      <c r="JAC19" s="949"/>
      <c r="JAD19" s="949"/>
      <c r="JAE19" s="949"/>
      <c r="JAF19" s="949"/>
      <c r="JAG19" s="949"/>
      <c r="JAH19" s="949"/>
      <c r="JAI19" s="949"/>
      <c r="JAJ19" s="949"/>
      <c r="JAK19" s="949"/>
      <c r="JAL19" s="949"/>
      <c r="JAM19" s="949"/>
      <c r="JAN19" s="949"/>
      <c r="JAO19" s="949"/>
      <c r="JAP19" s="949"/>
      <c r="JAQ19" s="949"/>
      <c r="JAR19" s="949"/>
      <c r="JAS19" s="949"/>
      <c r="JAT19" s="949"/>
      <c r="JAU19" s="949"/>
      <c r="JAV19" s="949"/>
      <c r="JAW19" s="949"/>
      <c r="JAX19" s="949"/>
      <c r="JAY19" s="949"/>
      <c r="JAZ19" s="949"/>
      <c r="JBA19" s="949"/>
      <c r="JBB19" s="949"/>
      <c r="JBC19" s="949"/>
      <c r="JBD19" s="949"/>
      <c r="JBE19" s="949"/>
      <c r="JBF19" s="949"/>
      <c r="JBG19" s="949"/>
      <c r="JBH19" s="949"/>
      <c r="JBI19" s="949"/>
      <c r="JBJ19" s="949"/>
      <c r="JBK19" s="949"/>
      <c r="JBL19" s="949"/>
      <c r="JBM19" s="949"/>
      <c r="JBN19" s="949"/>
      <c r="JBO19" s="949"/>
      <c r="JBP19" s="949"/>
      <c r="JBQ19" s="949"/>
      <c r="JBR19" s="949"/>
      <c r="JBS19" s="949"/>
      <c r="JBT19" s="949"/>
      <c r="JBU19" s="949"/>
      <c r="JBV19" s="949"/>
      <c r="JBW19" s="949"/>
      <c r="JBX19" s="949"/>
      <c r="JBY19" s="949"/>
      <c r="JBZ19" s="949"/>
      <c r="JCA19" s="949"/>
      <c r="JCB19" s="949"/>
      <c r="JCC19" s="949"/>
      <c r="JCD19" s="949"/>
      <c r="JCE19" s="949"/>
      <c r="JCF19" s="949"/>
      <c r="JCG19" s="949"/>
      <c r="JCH19" s="949"/>
      <c r="JCI19" s="949"/>
      <c r="JCJ19" s="949"/>
      <c r="JCK19" s="949"/>
      <c r="JCL19" s="949"/>
      <c r="JCM19" s="949"/>
      <c r="JCN19" s="949"/>
      <c r="JCO19" s="949"/>
      <c r="JCP19" s="949"/>
      <c r="JCQ19" s="949"/>
      <c r="JCR19" s="949"/>
      <c r="JCS19" s="949"/>
      <c r="JCT19" s="949"/>
      <c r="JCU19" s="949"/>
      <c r="JCV19" s="949"/>
      <c r="JCW19" s="949"/>
      <c r="JCX19" s="949"/>
      <c r="JCY19" s="949"/>
      <c r="JCZ19" s="949"/>
      <c r="JDA19" s="949"/>
      <c r="JDB19" s="949"/>
      <c r="JDC19" s="949"/>
      <c r="JDD19" s="949"/>
      <c r="JDE19" s="949"/>
      <c r="JDF19" s="949"/>
      <c r="JDG19" s="949"/>
      <c r="JDH19" s="949"/>
      <c r="JDI19" s="949"/>
      <c r="JDJ19" s="949"/>
      <c r="JDK19" s="949"/>
      <c r="JDL19" s="949"/>
      <c r="JDM19" s="949"/>
      <c r="JDN19" s="949"/>
      <c r="JDO19" s="949"/>
      <c r="JDP19" s="949"/>
      <c r="JDQ19" s="949"/>
      <c r="JDR19" s="949"/>
      <c r="JDS19" s="949"/>
      <c r="JDT19" s="949"/>
      <c r="JDU19" s="949"/>
      <c r="JDV19" s="949"/>
      <c r="JDW19" s="949"/>
      <c r="JDX19" s="949"/>
      <c r="JDY19" s="949"/>
      <c r="JDZ19" s="949"/>
      <c r="JEA19" s="949"/>
      <c r="JEB19" s="949"/>
      <c r="JEC19" s="949"/>
      <c r="JED19" s="949"/>
      <c r="JEE19" s="949"/>
      <c r="JEF19" s="949"/>
      <c r="JEG19" s="949"/>
      <c r="JEH19" s="949"/>
      <c r="JEI19" s="949"/>
      <c r="JEJ19" s="949"/>
      <c r="JEK19" s="949"/>
      <c r="JEL19" s="949"/>
      <c r="JEM19" s="949"/>
      <c r="JEN19" s="949"/>
      <c r="JEO19" s="949"/>
      <c r="JEP19" s="949"/>
      <c r="JEQ19" s="949"/>
      <c r="JER19" s="949"/>
      <c r="JES19" s="949"/>
      <c r="JET19" s="949"/>
      <c r="JEU19" s="949"/>
      <c r="JEV19" s="949"/>
      <c r="JEW19" s="949"/>
      <c r="JEX19" s="949"/>
      <c r="JEY19" s="949"/>
      <c r="JEZ19" s="949"/>
      <c r="JFA19" s="949"/>
      <c r="JFB19" s="949"/>
      <c r="JFC19" s="949"/>
      <c r="JFD19" s="949"/>
      <c r="JFE19" s="949"/>
      <c r="JFF19" s="949"/>
      <c r="JFG19" s="949"/>
      <c r="JFH19" s="949"/>
      <c r="JFI19" s="949"/>
      <c r="JFJ19" s="949"/>
      <c r="JFK19" s="949"/>
      <c r="JFL19" s="949"/>
      <c r="JFM19" s="949"/>
      <c r="JFN19" s="949"/>
      <c r="JFO19" s="949"/>
      <c r="JFP19" s="949"/>
      <c r="JFQ19" s="949"/>
      <c r="JFR19" s="949"/>
      <c r="JFS19" s="949"/>
      <c r="JFT19" s="949"/>
      <c r="JFU19" s="949"/>
      <c r="JFV19" s="949"/>
      <c r="JFW19" s="949"/>
      <c r="JFX19" s="949"/>
      <c r="JFY19" s="949"/>
      <c r="JFZ19" s="949"/>
      <c r="JGA19" s="949"/>
      <c r="JGB19" s="949"/>
      <c r="JGC19" s="949"/>
      <c r="JGD19" s="949"/>
      <c r="JGE19" s="949"/>
      <c r="JGF19" s="949"/>
      <c r="JGG19" s="949"/>
      <c r="JGH19" s="949"/>
      <c r="JGI19" s="949"/>
      <c r="JGJ19" s="949"/>
      <c r="JGK19" s="949"/>
      <c r="JGL19" s="949"/>
      <c r="JGM19" s="949"/>
      <c r="JGN19" s="949"/>
      <c r="JGO19" s="949"/>
      <c r="JGP19" s="949"/>
      <c r="JGQ19" s="949"/>
      <c r="JGR19" s="949"/>
      <c r="JGS19" s="949"/>
      <c r="JGT19" s="949"/>
      <c r="JGU19" s="949"/>
      <c r="JGV19" s="949"/>
      <c r="JGW19" s="949"/>
      <c r="JGX19" s="949"/>
      <c r="JGY19" s="949"/>
      <c r="JGZ19" s="949"/>
      <c r="JHA19" s="949"/>
      <c r="JHB19" s="949"/>
      <c r="JHC19" s="949"/>
      <c r="JHD19" s="949"/>
      <c r="JHE19" s="949"/>
      <c r="JHF19" s="949"/>
      <c r="JHG19" s="949"/>
      <c r="JHH19" s="949"/>
      <c r="JHI19" s="949"/>
      <c r="JHJ19" s="949"/>
      <c r="JHK19" s="949"/>
      <c r="JHL19" s="949"/>
      <c r="JHM19" s="949"/>
      <c r="JHN19" s="949"/>
      <c r="JHO19" s="949"/>
      <c r="JHP19" s="949"/>
      <c r="JHQ19" s="949"/>
      <c r="JHR19" s="949"/>
      <c r="JHS19" s="949"/>
      <c r="JHT19" s="949"/>
      <c r="JHU19" s="949"/>
      <c r="JHV19" s="949"/>
      <c r="JHW19" s="949"/>
      <c r="JHX19" s="949"/>
      <c r="JHY19" s="949"/>
      <c r="JHZ19" s="949"/>
      <c r="JIA19" s="949"/>
      <c r="JIB19" s="949"/>
      <c r="JIC19" s="949"/>
      <c r="JID19" s="949"/>
      <c r="JIE19" s="949"/>
      <c r="JIF19" s="949"/>
      <c r="JIG19" s="949"/>
      <c r="JIH19" s="949"/>
      <c r="JII19" s="949"/>
      <c r="JIJ19" s="949"/>
      <c r="JIK19" s="949"/>
      <c r="JIL19" s="949"/>
      <c r="JIM19" s="949"/>
      <c r="JIN19" s="949"/>
      <c r="JIO19" s="949"/>
      <c r="JIP19" s="949"/>
      <c r="JIQ19" s="949"/>
      <c r="JIR19" s="949"/>
      <c r="JIS19" s="949"/>
      <c r="JIT19" s="949"/>
      <c r="JIU19" s="949"/>
      <c r="JIV19" s="949"/>
      <c r="JIW19" s="949"/>
      <c r="JIX19" s="949"/>
      <c r="JIY19" s="949"/>
      <c r="JIZ19" s="949"/>
      <c r="JJA19" s="949"/>
      <c r="JJB19" s="949"/>
      <c r="JJC19" s="949"/>
      <c r="JJD19" s="949"/>
      <c r="JJE19" s="949"/>
      <c r="JJF19" s="949"/>
      <c r="JJG19" s="949"/>
      <c r="JJH19" s="949"/>
      <c r="JJI19" s="949"/>
      <c r="JJJ19" s="949"/>
      <c r="JJK19" s="949"/>
      <c r="JJL19" s="949"/>
      <c r="JJM19" s="949"/>
      <c r="JJN19" s="949"/>
      <c r="JJO19" s="949"/>
      <c r="JJP19" s="949"/>
      <c r="JJQ19" s="949"/>
      <c r="JJR19" s="949"/>
      <c r="JJS19" s="949"/>
      <c r="JJT19" s="949"/>
      <c r="JJU19" s="949"/>
      <c r="JJV19" s="949"/>
      <c r="JJW19" s="949"/>
      <c r="JJX19" s="949"/>
      <c r="JJY19" s="949"/>
      <c r="JJZ19" s="949"/>
      <c r="JKA19" s="949"/>
      <c r="JKB19" s="949"/>
      <c r="JKC19" s="949"/>
      <c r="JKD19" s="949"/>
      <c r="JKE19" s="949"/>
      <c r="JKF19" s="949"/>
      <c r="JKG19" s="949"/>
      <c r="JKH19" s="949"/>
      <c r="JKI19" s="949"/>
      <c r="JKJ19" s="949"/>
      <c r="JKK19" s="949"/>
      <c r="JKL19" s="949"/>
      <c r="JKM19" s="949"/>
      <c r="JKN19" s="949"/>
      <c r="JKO19" s="949"/>
      <c r="JKP19" s="949"/>
      <c r="JKQ19" s="949"/>
      <c r="JKR19" s="949"/>
      <c r="JKS19" s="949"/>
      <c r="JKT19" s="949"/>
      <c r="JKU19" s="949"/>
      <c r="JKV19" s="949"/>
      <c r="JKW19" s="949"/>
      <c r="JKX19" s="949"/>
      <c r="JKY19" s="949"/>
      <c r="JKZ19" s="949"/>
      <c r="JLA19" s="949"/>
      <c r="JLB19" s="949"/>
      <c r="JLC19" s="949"/>
      <c r="JLD19" s="949"/>
      <c r="JLE19" s="949"/>
      <c r="JLF19" s="949"/>
      <c r="JLG19" s="949"/>
      <c r="JLH19" s="949"/>
      <c r="JLI19" s="949"/>
      <c r="JLJ19" s="949"/>
      <c r="JLK19" s="949"/>
      <c r="JLL19" s="949"/>
      <c r="JLM19" s="949"/>
      <c r="JLN19" s="949"/>
      <c r="JLO19" s="949"/>
      <c r="JLP19" s="949"/>
      <c r="JLQ19" s="949"/>
      <c r="JLR19" s="949"/>
      <c r="JLS19" s="949"/>
      <c r="JLT19" s="949"/>
      <c r="JLU19" s="949"/>
      <c r="JLV19" s="949"/>
      <c r="JLW19" s="949"/>
      <c r="JLX19" s="949"/>
      <c r="JLY19" s="949"/>
      <c r="JLZ19" s="949"/>
      <c r="JMA19" s="949"/>
      <c r="JMB19" s="949"/>
      <c r="JMC19" s="949"/>
      <c r="JMD19" s="949"/>
      <c r="JME19" s="949"/>
      <c r="JMF19" s="949"/>
      <c r="JMG19" s="949"/>
      <c r="JMH19" s="949"/>
      <c r="JMI19" s="949"/>
      <c r="JMJ19" s="949"/>
      <c r="JMK19" s="949"/>
      <c r="JML19" s="949"/>
      <c r="JMM19" s="949"/>
      <c r="JMN19" s="949"/>
      <c r="JMO19" s="949"/>
      <c r="JMP19" s="949"/>
      <c r="JMQ19" s="949"/>
      <c r="JMR19" s="949"/>
      <c r="JMS19" s="949"/>
      <c r="JMT19" s="949"/>
      <c r="JMU19" s="949"/>
      <c r="JMV19" s="949"/>
      <c r="JMW19" s="949"/>
      <c r="JMX19" s="949"/>
      <c r="JMY19" s="949"/>
      <c r="JMZ19" s="949"/>
      <c r="JNA19" s="949"/>
      <c r="JNB19" s="949"/>
      <c r="JNC19" s="949"/>
      <c r="JND19" s="949"/>
      <c r="JNE19" s="949"/>
      <c r="JNF19" s="949"/>
      <c r="JNG19" s="949"/>
      <c r="JNH19" s="949"/>
      <c r="JNI19" s="949"/>
      <c r="JNJ19" s="949"/>
      <c r="JNK19" s="949"/>
      <c r="JNL19" s="949"/>
      <c r="JNM19" s="949"/>
      <c r="JNN19" s="949"/>
      <c r="JNO19" s="949"/>
      <c r="JNP19" s="949"/>
      <c r="JNQ19" s="949"/>
      <c r="JNR19" s="949"/>
      <c r="JNS19" s="949"/>
      <c r="JNT19" s="949"/>
      <c r="JNU19" s="949"/>
      <c r="JNV19" s="949"/>
      <c r="JNW19" s="949"/>
      <c r="JNX19" s="949"/>
      <c r="JNY19" s="949"/>
      <c r="JNZ19" s="949"/>
      <c r="JOA19" s="949"/>
      <c r="JOB19" s="949"/>
      <c r="JOC19" s="949"/>
      <c r="JOD19" s="949"/>
      <c r="JOE19" s="949"/>
      <c r="JOF19" s="949"/>
      <c r="JOG19" s="949"/>
      <c r="JOH19" s="949"/>
      <c r="JOI19" s="949"/>
      <c r="JOJ19" s="949"/>
      <c r="JOK19" s="949"/>
      <c r="JOL19" s="949"/>
      <c r="JOM19" s="949"/>
      <c r="JON19" s="949"/>
      <c r="JOO19" s="949"/>
      <c r="JOP19" s="949"/>
      <c r="JOQ19" s="949"/>
      <c r="JOR19" s="949"/>
      <c r="JOS19" s="949"/>
      <c r="JOT19" s="949"/>
      <c r="JOU19" s="949"/>
      <c r="JOV19" s="949"/>
      <c r="JOW19" s="949"/>
      <c r="JOX19" s="949"/>
      <c r="JOY19" s="949"/>
      <c r="JOZ19" s="949"/>
      <c r="JPA19" s="949"/>
      <c r="JPB19" s="949"/>
      <c r="JPC19" s="949"/>
      <c r="JPD19" s="949"/>
      <c r="JPE19" s="949"/>
      <c r="JPF19" s="949"/>
      <c r="JPG19" s="949"/>
      <c r="JPH19" s="949"/>
      <c r="JPI19" s="949"/>
      <c r="JPJ19" s="949"/>
      <c r="JPK19" s="949"/>
      <c r="JPL19" s="949"/>
      <c r="JPM19" s="949"/>
      <c r="JPN19" s="949"/>
      <c r="JPO19" s="949"/>
      <c r="JPP19" s="949"/>
      <c r="JPQ19" s="949"/>
      <c r="JPR19" s="949"/>
      <c r="JPS19" s="949"/>
      <c r="JPT19" s="949"/>
      <c r="JPU19" s="949"/>
      <c r="JPV19" s="949"/>
      <c r="JPW19" s="949"/>
      <c r="JPX19" s="949"/>
      <c r="JPY19" s="949"/>
      <c r="JPZ19" s="949"/>
      <c r="JQA19" s="949"/>
      <c r="JQB19" s="949"/>
      <c r="JQC19" s="949"/>
      <c r="JQD19" s="949"/>
      <c r="JQE19" s="949"/>
      <c r="JQF19" s="949"/>
      <c r="JQG19" s="949"/>
      <c r="JQH19" s="949"/>
      <c r="JQI19" s="949"/>
      <c r="JQJ19" s="949"/>
      <c r="JQK19" s="949"/>
      <c r="JQL19" s="949"/>
      <c r="JQM19" s="949"/>
      <c r="JQN19" s="949"/>
      <c r="JQO19" s="949"/>
      <c r="JQP19" s="949"/>
      <c r="JQQ19" s="949"/>
      <c r="JQR19" s="949"/>
      <c r="JQS19" s="949"/>
      <c r="JQT19" s="949"/>
      <c r="JQU19" s="949"/>
      <c r="JQV19" s="949"/>
      <c r="JQW19" s="949"/>
      <c r="JQX19" s="949"/>
      <c r="JQY19" s="949"/>
      <c r="JQZ19" s="949"/>
      <c r="JRA19" s="949"/>
      <c r="JRB19" s="949"/>
      <c r="JRC19" s="949"/>
      <c r="JRD19" s="949"/>
      <c r="JRE19" s="949"/>
      <c r="JRF19" s="949"/>
      <c r="JRG19" s="949"/>
      <c r="JRH19" s="949"/>
      <c r="JRI19" s="949"/>
      <c r="JRJ19" s="949"/>
      <c r="JRK19" s="949"/>
      <c r="JRL19" s="949"/>
      <c r="JRM19" s="949"/>
      <c r="JRN19" s="949"/>
      <c r="JRO19" s="949"/>
      <c r="JRP19" s="949"/>
      <c r="JRQ19" s="949"/>
      <c r="JRR19" s="949"/>
      <c r="JRS19" s="949"/>
      <c r="JRT19" s="949"/>
      <c r="JRU19" s="949"/>
      <c r="JRV19" s="949"/>
      <c r="JRW19" s="949"/>
      <c r="JRX19" s="949"/>
      <c r="JRY19" s="949"/>
      <c r="JRZ19" s="949"/>
      <c r="JSA19" s="949"/>
      <c r="JSB19" s="949"/>
      <c r="JSC19" s="949"/>
      <c r="JSD19" s="949"/>
      <c r="JSE19" s="949"/>
      <c r="JSF19" s="949"/>
      <c r="JSG19" s="949"/>
      <c r="JSH19" s="949"/>
      <c r="JSI19" s="949"/>
      <c r="JSJ19" s="949"/>
      <c r="JSK19" s="949"/>
      <c r="JSL19" s="949"/>
      <c r="JSM19" s="949"/>
      <c r="JSN19" s="949"/>
      <c r="JSO19" s="949"/>
      <c r="JSP19" s="949"/>
      <c r="JSQ19" s="949"/>
      <c r="JSR19" s="949"/>
      <c r="JSS19" s="949"/>
      <c r="JST19" s="949"/>
      <c r="JSU19" s="949"/>
      <c r="JSV19" s="949"/>
      <c r="JSW19" s="949"/>
      <c r="JSX19" s="949"/>
      <c r="JSY19" s="949"/>
      <c r="JSZ19" s="949"/>
      <c r="JTA19" s="949"/>
      <c r="JTB19" s="949"/>
      <c r="JTC19" s="949"/>
      <c r="JTD19" s="949"/>
      <c r="JTE19" s="949"/>
      <c r="JTF19" s="949"/>
      <c r="JTG19" s="949"/>
      <c r="JTH19" s="949"/>
      <c r="JTI19" s="949"/>
      <c r="JTJ19" s="949"/>
      <c r="JTK19" s="949"/>
      <c r="JTL19" s="949"/>
      <c r="JTM19" s="949"/>
      <c r="JTN19" s="949"/>
      <c r="JTO19" s="949"/>
      <c r="JTP19" s="949"/>
      <c r="JTQ19" s="949"/>
      <c r="JTR19" s="949"/>
      <c r="JTS19" s="949"/>
      <c r="JTT19" s="949"/>
      <c r="JTU19" s="949"/>
      <c r="JTV19" s="949"/>
      <c r="JTW19" s="949"/>
      <c r="JTX19" s="949"/>
      <c r="JTY19" s="949"/>
      <c r="JTZ19" s="949"/>
      <c r="JUA19" s="949"/>
      <c r="JUB19" s="949"/>
      <c r="JUC19" s="949"/>
      <c r="JUD19" s="949"/>
      <c r="JUE19" s="949"/>
      <c r="JUF19" s="949"/>
      <c r="JUG19" s="949"/>
      <c r="JUH19" s="949"/>
      <c r="JUI19" s="949"/>
      <c r="JUJ19" s="949"/>
      <c r="JUK19" s="949"/>
      <c r="JUL19" s="949"/>
      <c r="JUM19" s="949"/>
      <c r="JUN19" s="949"/>
      <c r="JUO19" s="949"/>
      <c r="JUP19" s="949"/>
      <c r="JUQ19" s="949"/>
      <c r="JUR19" s="949"/>
      <c r="JUS19" s="949"/>
      <c r="JUT19" s="949"/>
      <c r="JUU19" s="949"/>
      <c r="JUV19" s="949"/>
      <c r="JUW19" s="949"/>
      <c r="JUX19" s="949"/>
      <c r="JUY19" s="949"/>
      <c r="JUZ19" s="949"/>
      <c r="JVA19" s="949"/>
      <c r="JVB19" s="949"/>
      <c r="JVC19" s="949"/>
      <c r="JVD19" s="949"/>
      <c r="JVE19" s="949"/>
      <c r="JVF19" s="949"/>
      <c r="JVG19" s="949"/>
      <c r="JVH19" s="949"/>
      <c r="JVI19" s="949"/>
      <c r="JVJ19" s="949"/>
      <c r="JVK19" s="949"/>
      <c r="JVL19" s="949"/>
      <c r="JVM19" s="949"/>
      <c r="JVN19" s="949"/>
      <c r="JVO19" s="949"/>
      <c r="JVP19" s="949"/>
      <c r="JVQ19" s="949"/>
      <c r="JVR19" s="949"/>
      <c r="JVS19" s="949"/>
      <c r="JVT19" s="949"/>
      <c r="JVU19" s="949"/>
      <c r="JVV19" s="949"/>
      <c r="JVW19" s="949"/>
      <c r="JVX19" s="949"/>
      <c r="JVY19" s="949"/>
      <c r="JVZ19" s="949"/>
      <c r="JWA19" s="949"/>
      <c r="JWB19" s="949"/>
      <c r="JWC19" s="949"/>
      <c r="JWD19" s="949"/>
      <c r="JWE19" s="949"/>
      <c r="JWF19" s="949"/>
      <c r="JWG19" s="949"/>
      <c r="JWH19" s="949"/>
      <c r="JWI19" s="949"/>
      <c r="JWJ19" s="949"/>
      <c r="JWK19" s="949"/>
      <c r="JWL19" s="949"/>
      <c r="JWM19" s="949"/>
      <c r="JWN19" s="949"/>
      <c r="JWO19" s="949"/>
      <c r="JWP19" s="949"/>
      <c r="JWQ19" s="949"/>
      <c r="JWR19" s="949"/>
      <c r="JWS19" s="949"/>
      <c r="JWT19" s="949"/>
      <c r="JWU19" s="949"/>
      <c r="JWV19" s="949"/>
      <c r="JWW19" s="949"/>
      <c r="JWX19" s="949"/>
      <c r="JWY19" s="949"/>
      <c r="JWZ19" s="949"/>
      <c r="JXA19" s="949"/>
      <c r="JXB19" s="949"/>
      <c r="JXC19" s="949"/>
      <c r="JXD19" s="949"/>
      <c r="JXE19" s="949"/>
      <c r="JXF19" s="949"/>
      <c r="JXG19" s="949"/>
      <c r="JXH19" s="949"/>
      <c r="JXI19" s="949"/>
      <c r="JXJ19" s="949"/>
      <c r="JXK19" s="949"/>
      <c r="JXL19" s="949"/>
      <c r="JXM19" s="949"/>
      <c r="JXN19" s="949"/>
      <c r="JXO19" s="949"/>
      <c r="JXP19" s="949"/>
      <c r="JXQ19" s="949"/>
      <c r="JXR19" s="949"/>
      <c r="JXS19" s="949"/>
      <c r="JXT19" s="949"/>
      <c r="JXU19" s="949"/>
      <c r="JXV19" s="949"/>
      <c r="JXW19" s="949"/>
      <c r="JXX19" s="949"/>
      <c r="JXY19" s="949"/>
      <c r="JXZ19" s="949"/>
      <c r="JYA19" s="949"/>
      <c r="JYB19" s="949"/>
      <c r="JYC19" s="949"/>
      <c r="JYD19" s="949"/>
      <c r="JYE19" s="949"/>
      <c r="JYF19" s="949"/>
      <c r="JYG19" s="949"/>
      <c r="JYH19" s="949"/>
      <c r="JYI19" s="949"/>
      <c r="JYJ19" s="949"/>
      <c r="JYK19" s="949"/>
      <c r="JYL19" s="949"/>
      <c r="JYM19" s="949"/>
      <c r="JYN19" s="949"/>
      <c r="JYO19" s="949"/>
      <c r="JYP19" s="949"/>
      <c r="JYQ19" s="949"/>
      <c r="JYR19" s="949"/>
      <c r="JYS19" s="949"/>
      <c r="JYT19" s="949"/>
      <c r="JYU19" s="949"/>
      <c r="JYV19" s="949"/>
      <c r="JYW19" s="949"/>
      <c r="JYX19" s="949"/>
      <c r="JYY19" s="949"/>
      <c r="JYZ19" s="949"/>
      <c r="JZA19" s="949"/>
      <c r="JZB19" s="949"/>
      <c r="JZC19" s="949"/>
      <c r="JZD19" s="949"/>
      <c r="JZE19" s="949"/>
      <c r="JZF19" s="949"/>
      <c r="JZG19" s="949"/>
      <c r="JZH19" s="949"/>
      <c r="JZI19" s="949"/>
      <c r="JZJ19" s="949"/>
      <c r="JZK19" s="949"/>
      <c r="JZL19" s="949"/>
      <c r="JZM19" s="949"/>
      <c r="JZN19" s="949"/>
      <c r="JZO19" s="949"/>
      <c r="JZP19" s="949"/>
      <c r="JZQ19" s="949"/>
      <c r="JZR19" s="949"/>
      <c r="JZS19" s="949"/>
      <c r="JZT19" s="949"/>
      <c r="JZU19" s="949"/>
      <c r="JZV19" s="949"/>
      <c r="JZW19" s="949"/>
      <c r="JZX19" s="949"/>
      <c r="JZY19" s="949"/>
      <c r="JZZ19" s="949"/>
      <c r="KAA19" s="949"/>
      <c r="KAB19" s="949"/>
      <c r="KAC19" s="949"/>
      <c r="KAD19" s="949"/>
      <c r="KAE19" s="949"/>
      <c r="KAF19" s="949"/>
      <c r="KAG19" s="949"/>
      <c r="KAH19" s="949"/>
      <c r="KAI19" s="949"/>
      <c r="KAJ19" s="949"/>
      <c r="KAK19" s="949"/>
      <c r="KAL19" s="949"/>
      <c r="KAM19" s="949"/>
      <c r="KAN19" s="949"/>
      <c r="KAO19" s="949"/>
      <c r="KAP19" s="949"/>
      <c r="KAQ19" s="949"/>
      <c r="KAR19" s="949"/>
      <c r="KAS19" s="949"/>
      <c r="KAT19" s="949"/>
      <c r="KAU19" s="949"/>
      <c r="KAV19" s="949"/>
      <c r="KAW19" s="949"/>
      <c r="KAX19" s="949"/>
      <c r="KAY19" s="949"/>
      <c r="KAZ19" s="949"/>
      <c r="KBA19" s="949"/>
      <c r="KBB19" s="949"/>
      <c r="KBC19" s="949"/>
      <c r="KBD19" s="949"/>
      <c r="KBE19" s="949"/>
      <c r="KBF19" s="949"/>
      <c r="KBG19" s="949"/>
      <c r="KBH19" s="949"/>
      <c r="KBI19" s="949"/>
      <c r="KBJ19" s="949"/>
      <c r="KBK19" s="949"/>
      <c r="KBL19" s="949"/>
      <c r="KBM19" s="949"/>
      <c r="KBN19" s="949"/>
      <c r="KBO19" s="949"/>
      <c r="KBP19" s="949"/>
      <c r="KBQ19" s="949"/>
      <c r="KBR19" s="949"/>
      <c r="KBS19" s="949"/>
      <c r="KBT19" s="949"/>
      <c r="KBU19" s="949"/>
      <c r="KBV19" s="949"/>
      <c r="KBW19" s="949"/>
      <c r="KBX19" s="949"/>
      <c r="KBY19" s="949"/>
      <c r="KBZ19" s="949"/>
      <c r="KCA19" s="949"/>
      <c r="KCB19" s="949"/>
      <c r="KCC19" s="949"/>
      <c r="KCD19" s="949"/>
      <c r="KCE19" s="949"/>
      <c r="KCF19" s="949"/>
      <c r="KCG19" s="949"/>
      <c r="KCH19" s="949"/>
      <c r="KCI19" s="949"/>
      <c r="KCJ19" s="949"/>
      <c r="KCK19" s="949"/>
      <c r="KCL19" s="949"/>
      <c r="KCM19" s="949"/>
      <c r="KCN19" s="949"/>
      <c r="KCO19" s="949"/>
      <c r="KCP19" s="949"/>
      <c r="KCQ19" s="949"/>
      <c r="KCR19" s="949"/>
      <c r="KCS19" s="949"/>
      <c r="KCT19" s="949"/>
      <c r="KCU19" s="949"/>
      <c r="KCV19" s="949"/>
      <c r="KCW19" s="949"/>
      <c r="KCX19" s="949"/>
      <c r="KCY19" s="949"/>
      <c r="KCZ19" s="949"/>
      <c r="KDA19" s="949"/>
      <c r="KDB19" s="949"/>
      <c r="KDC19" s="949"/>
      <c r="KDD19" s="949"/>
      <c r="KDE19" s="949"/>
      <c r="KDF19" s="949"/>
      <c r="KDG19" s="949"/>
      <c r="KDH19" s="949"/>
      <c r="KDI19" s="949"/>
      <c r="KDJ19" s="949"/>
      <c r="KDK19" s="949"/>
      <c r="KDL19" s="949"/>
      <c r="KDM19" s="949"/>
      <c r="KDN19" s="949"/>
      <c r="KDO19" s="949"/>
      <c r="KDP19" s="949"/>
      <c r="KDQ19" s="949"/>
      <c r="KDR19" s="949"/>
      <c r="KDS19" s="949"/>
      <c r="KDT19" s="949"/>
      <c r="KDU19" s="949"/>
      <c r="KDV19" s="949"/>
      <c r="KDW19" s="949"/>
      <c r="KDX19" s="949"/>
      <c r="KDY19" s="949"/>
      <c r="KDZ19" s="949"/>
      <c r="KEA19" s="949"/>
      <c r="KEB19" s="949"/>
      <c r="KEC19" s="949"/>
      <c r="KED19" s="949"/>
      <c r="KEE19" s="949"/>
      <c r="KEF19" s="949"/>
      <c r="KEG19" s="949"/>
      <c r="KEH19" s="949"/>
      <c r="KEI19" s="949"/>
      <c r="KEJ19" s="949"/>
      <c r="KEK19" s="949"/>
      <c r="KEL19" s="949"/>
      <c r="KEM19" s="949"/>
    </row>
    <row r="20" spans="1:7580" s="873" customFormat="1" ht="15.75" x14ac:dyDescent="0.2">
      <c r="A20" s="1118">
        <v>25</v>
      </c>
      <c r="B20" s="894" t="s">
        <v>201</v>
      </c>
      <c r="C20" s="875">
        <v>48000</v>
      </c>
      <c r="D20" s="1116" t="s">
        <v>234</v>
      </c>
      <c r="E20" s="1116"/>
      <c r="F20" s="937" t="s">
        <v>241</v>
      </c>
      <c r="G20" s="937" t="s">
        <v>42</v>
      </c>
      <c r="H20" s="920"/>
      <c r="I20" s="920"/>
      <c r="J20" s="920">
        <f t="shared" si="3"/>
        <v>0</v>
      </c>
      <c r="K20" s="920">
        <f t="shared" si="4"/>
        <v>0</v>
      </c>
      <c r="L20" s="920"/>
      <c r="M20" s="920"/>
      <c r="N20" s="920">
        <f t="shared" si="1"/>
        <v>0</v>
      </c>
      <c r="O20" s="1119"/>
      <c r="P20" s="920">
        <v>3</v>
      </c>
      <c r="Q20" s="547">
        <f t="shared" si="2"/>
        <v>0</v>
      </c>
      <c r="R20" s="935"/>
      <c r="S20" s="935"/>
      <c r="T20" s="935"/>
      <c r="U20" s="935"/>
      <c r="V20" s="1129"/>
      <c r="W20" s="935"/>
      <c r="X20" s="935"/>
      <c r="Y20" s="935"/>
      <c r="Z20" s="935"/>
      <c r="AA20" s="935"/>
      <c r="AB20" s="935"/>
      <c r="AC20" s="935"/>
      <c r="AD20" s="935"/>
      <c r="AE20" s="1120"/>
      <c r="AF20" s="935"/>
      <c r="AG20" s="1120"/>
      <c r="AH20" s="935"/>
      <c r="AI20" s="893"/>
      <c r="AJ20" s="1438">
        <f t="shared" si="5"/>
        <v>3</v>
      </c>
      <c r="AK20" s="887"/>
      <c r="AL20" s="888">
        <f t="shared" si="6"/>
        <v>1</v>
      </c>
      <c r="AM20" s="896">
        <f>IF(D20="PC", +IF(AJ20&gt;17,1,0),0)</f>
        <v>0</v>
      </c>
      <c r="AN20" s="896">
        <f>IF(E20="CA",1,0)</f>
        <v>0</v>
      </c>
      <c r="AO20" s="889">
        <f t="shared" si="7"/>
        <v>12</v>
      </c>
      <c r="AP20" s="890">
        <f t="shared" si="9"/>
        <v>1728000</v>
      </c>
      <c r="AQ20" s="890">
        <v>115008</v>
      </c>
      <c r="AR20" s="890">
        <f>AM20*$AM$2*AO20</f>
        <v>0</v>
      </c>
      <c r="AS20" s="890">
        <f>AP20*$AN$2*AN20</f>
        <v>0</v>
      </c>
      <c r="AT20" s="890">
        <f>SUM(AP20:AS20)/AO20</f>
        <v>153584</v>
      </c>
      <c r="AU20" s="890">
        <f>AT20*5/44</f>
        <v>17452.727272727272</v>
      </c>
      <c r="AV20" s="1118"/>
      <c r="AW20" s="1118"/>
      <c r="AX20" s="1118"/>
      <c r="AY20" s="1118"/>
      <c r="AZ20" s="1118"/>
      <c r="BA20" s="1118"/>
      <c r="BB20" s="1118"/>
      <c r="BC20" s="1118"/>
      <c r="BD20" s="1118"/>
      <c r="BE20" s="1118"/>
      <c r="BF20" s="1118"/>
      <c r="BG20" s="1118"/>
      <c r="BH20" s="1118"/>
      <c r="BI20" s="1118"/>
      <c r="BJ20" s="1118"/>
      <c r="BK20" s="1118"/>
      <c r="BL20" s="1118"/>
      <c r="BM20" s="1118"/>
      <c r="BN20" s="1118"/>
      <c r="BO20" s="1118"/>
      <c r="BP20" s="1118"/>
      <c r="BQ20" s="1118"/>
      <c r="BR20" s="1118"/>
      <c r="BS20" s="1118"/>
      <c r="BT20" s="1118"/>
      <c r="BU20" s="1118"/>
      <c r="BV20" s="1118"/>
      <c r="BW20" s="1118"/>
      <c r="BX20" s="1118"/>
      <c r="BY20" s="1118"/>
      <c r="BZ20" s="1118"/>
      <c r="CA20" s="1118"/>
      <c r="CB20" s="1118"/>
      <c r="CC20" s="1118"/>
      <c r="CD20" s="1118"/>
      <c r="CE20" s="1118"/>
      <c r="CF20" s="1118"/>
      <c r="CG20" s="1118"/>
      <c r="CH20" s="1118"/>
      <c r="CI20" s="1118"/>
      <c r="CJ20" s="1118"/>
      <c r="CK20" s="1118"/>
      <c r="CL20" s="1118"/>
      <c r="CM20" s="1118"/>
      <c r="CN20" s="1118"/>
      <c r="CO20" s="1118"/>
      <c r="CP20" s="1118"/>
      <c r="CQ20" s="1118"/>
      <c r="CR20" s="1118"/>
      <c r="CS20" s="1118"/>
      <c r="CT20" s="1118"/>
      <c r="CU20" s="1118"/>
      <c r="CV20" s="1118"/>
      <c r="CW20" s="1118"/>
      <c r="CX20" s="1118"/>
      <c r="CY20" s="1118"/>
      <c r="CZ20" s="1118"/>
      <c r="DA20" s="1118"/>
      <c r="DB20" s="1118"/>
      <c r="DC20" s="1118"/>
      <c r="DD20" s="1118"/>
      <c r="DE20" s="1118"/>
      <c r="DF20" s="1118"/>
      <c r="DG20" s="1118"/>
      <c r="DH20" s="1118"/>
      <c r="DI20" s="1118"/>
      <c r="DJ20" s="1118"/>
      <c r="DK20" s="1118"/>
      <c r="DL20" s="1118"/>
      <c r="DM20" s="1118"/>
      <c r="DN20" s="1118"/>
      <c r="DO20" s="1118"/>
      <c r="DP20" s="1118"/>
      <c r="DQ20" s="1118"/>
      <c r="DR20" s="1118"/>
      <c r="DS20" s="1118"/>
      <c r="DT20" s="1118"/>
      <c r="DU20" s="1118"/>
      <c r="DV20" s="1118"/>
      <c r="DW20" s="1118"/>
      <c r="DX20" s="1118"/>
      <c r="DY20" s="1118"/>
      <c r="DZ20" s="1118"/>
      <c r="EA20" s="1118"/>
      <c r="EB20" s="1118"/>
      <c r="EC20" s="1118"/>
      <c r="ED20" s="1118"/>
      <c r="EE20" s="1118"/>
      <c r="EF20" s="1118"/>
      <c r="EG20" s="1118"/>
      <c r="EH20" s="1118"/>
      <c r="EI20" s="1118"/>
      <c r="EJ20" s="1118"/>
      <c r="EK20" s="1118"/>
      <c r="EL20" s="1118"/>
      <c r="EM20" s="1118"/>
      <c r="EN20" s="1118"/>
      <c r="EO20" s="1118"/>
      <c r="EP20" s="1118"/>
      <c r="EQ20" s="1118"/>
      <c r="ER20" s="1118"/>
      <c r="ES20" s="1118"/>
      <c r="ET20" s="1118"/>
      <c r="EU20" s="1118"/>
      <c r="EV20" s="1118"/>
      <c r="EW20" s="1118"/>
      <c r="EX20" s="1118"/>
      <c r="EY20" s="1118"/>
      <c r="EZ20" s="1118"/>
      <c r="FA20" s="1118"/>
      <c r="FB20" s="1118"/>
      <c r="FC20" s="1118"/>
      <c r="FD20" s="1118"/>
      <c r="FE20" s="1118"/>
      <c r="FF20" s="1118"/>
      <c r="FG20" s="1118"/>
      <c r="FH20" s="1118"/>
      <c r="FI20" s="1118"/>
      <c r="FJ20" s="1118"/>
      <c r="FK20" s="1118"/>
      <c r="FL20" s="1118"/>
      <c r="FM20" s="1118"/>
      <c r="FN20" s="1118"/>
      <c r="FO20" s="1118"/>
      <c r="FP20" s="1118"/>
      <c r="FQ20" s="1118"/>
      <c r="FR20" s="1118"/>
      <c r="FS20" s="1118"/>
      <c r="FT20" s="1118"/>
      <c r="FU20" s="1118"/>
      <c r="FV20" s="1118"/>
      <c r="FW20" s="1118"/>
      <c r="FX20" s="1118"/>
      <c r="FY20" s="1118"/>
      <c r="FZ20" s="1118"/>
      <c r="GA20" s="1118"/>
      <c r="GB20" s="1118"/>
      <c r="GC20" s="1118"/>
      <c r="GD20" s="1118"/>
      <c r="GE20" s="1118"/>
      <c r="GF20" s="1118"/>
      <c r="GG20" s="1118"/>
      <c r="GH20" s="1118"/>
      <c r="GI20" s="1118"/>
      <c r="GJ20" s="1118"/>
      <c r="GK20" s="1118"/>
      <c r="GL20" s="1118"/>
      <c r="GM20" s="1118"/>
      <c r="GN20" s="1118"/>
      <c r="GO20" s="1118"/>
      <c r="GP20" s="1118"/>
      <c r="GQ20" s="1118"/>
      <c r="GR20" s="1118"/>
      <c r="GS20" s="1118"/>
      <c r="GT20" s="1118"/>
      <c r="GU20" s="1118"/>
      <c r="GV20" s="1118"/>
      <c r="GW20" s="1118"/>
      <c r="GX20" s="1118"/>
      <c r="GY20" s="1118"/>
      <c r="GZ20" s="1118"/>
      <c r="HA20" s="1118"/>
      <c r="HB20" s="1118"/>
      <c r="HC20" s="1118"/>
      <c r="HD20" s="1118"/>
      <c r="HE20" s="1118"/>
      <c r="HF20" s="1118"/>
      <c r="HG20" s="1118"/>
      <c r="HH20" s="1118"/>
      <c r="HI20" s="1118"/>
      <c r="HJ20" s="1118"/>
      <c r="HK20" s="1118"/>
      <c r="HL20" s="1118"/>
      <c r="HM20" s="1118"/>
      <c r="HN20" s="1118"/>
      <c r="HO20" s="1118"/>
      <c r="HP20" s="1118"/>
      <c r="HQ20" s="1118"/>
      <c r="HR20" s="1118"/>
      <c r="HS20" s="1118"/>
      <c r="HT20" s="1118"/>
      <c r="HU20" s="1118"/>
      <c r="HV20" s="1118"/>
      <c r="HW20" s="1118"/>
      <c r="HX20" s="1118"/>
      <c r="HY20" s="1118"/>
      <c r="HZ20" s="1118"/>
      <c r="IA20" s="1118"/>
      <c r="IB20" s="1118"/>
      <c r="IC20" s="1118"/>
      <c r="ID20" s="1118"/>
      <c r="IE20" s="1118"/>
      <c r="IF20" s="1118"/>
      <c r="IG20" s="1118"/>
      <c r="IH20" s="1118"/>
      <c r="II20" s="1118"/>
      <c r="IJ20" s="1118"/>
      <c r="IK20" s="1118"/>
      <c r="IL20" s="1118"/>
      <c r="IM20" s="1118"/>
      <c r="IN20" s="1118"/>
      <c r="IO20" s="1118"/>
      <c r="IP20" s="1118"/>
      <c r="IQ20" s="1118"/>
      <c r="IR20" s="1118"/>
      <c r="IS20" s="1118"/>
      <c r="IT20" s="1118"/>
      <c r="IU20" s="1118"/>
      <c r="IV20" s="1118"/>
      <c r="IW20" s="1118"/>
      <c r="IX20" s="1118"/>
      <c r="IY20" s="1118"/>
      <c r="IZ20" s="1118"/>
      <c r="JA20" s="1118"/>
      <c r="JB20" s="1118"/>
      <c r="JC20" s="1118"/>
      <c r="JD20" s="1118"/>
      <c r="JE20" s="1118"/>
      <c r="JF20" s="1118"/>
      <c r="JG20" s="1118"/>
      <c r="JH20" s="1118"/>
      <c r="JI20" s="1118"/>
      <c r="JJ20" s="1118"/>
      <c r="JK20" s="1118"/>
      <c r="JL20" s="1118"/>
      <c r="JM20" s="1118"/>
      <c r="JN20" s="1118"/>
      <c r="JO20" s="1118"/>
      <c r="JP20" s="1118"/>
      <c r="JQ20" s="1118"/>
      <c r="JR20" s="1118"/>
      <c r="JS20" s="1118"/>
      <c r="JT20" s="1118"/>
      <c r="JU20" s="1118"/>
      <c r="JV20" s="1118"/>
      <c r="JW20" s="1118"/>
      <c r="JX20" s="1118"/>
      <c r="JY20" s="1118"/>
      <c r="JZ20" s="1118"/>
      <c r="KA20" s="1118"/>
      <c r="KB20" s="1118"/>
      <c r="KC20" s="1118"/>
      <c r="KD20" s="1118"/>
      <c r="KE20" s="1118"/>
      <c r="KF20" s="1118"/>
      <c r="KG20" s="1118"/>
      <c r="KH20" s="1118"/>
      <c r="KI20" s="1118"/>
      <c r="KJ20" s="1118"/>
      <c r="KK20" s="1118"/>
      <c r="KL20" s="1118"/>
      <c r="KM20" s="1118"/>
      <c r="KN20" s="1118"/>
      <c r="KO20" s="1118"/>
      <c r="KP20" s="1118"/>
      <c r="KQ20" s="1118"/>
      <c r="KR20" s="1118"/>
      <c r="KS20" s="1118"/>
      <c r="KT20" s="1118"/>
      <c r="KU20" s="1118"/>
      <c r="KV20" s="1118"/>
      <c r="KW20" s="1118"/>
      <c r="KX20" s="1118"/>
      <c r="KY20" s="1118"/>
      <c r="KZ20" s="1118"/>
      <c r="LA20" s="1118"/>
      <c r="LB20" s="1118"/>
      <c r="LC20" s="1118"/>
      <c r="LD20" s="1118"/>
      <c r="LE20" s="1118"/>
      <c r="LF20" s="1118"/>
      <c r="LG20" s="1118"/>
      <c r="LH20" s="1118"/>
      <c r="LI20" s="1118"/>
      <c r="LJ20" s="1118"/>
      <c r="LK20" s="1118"/>
      <c r="LL20" s="1118"/>
      <c r="LM20" s="1118"/>
      <c r="LN20" s="1118"/>
      <c r="LO20" s="1118"/>
      <c r="LP20" s="1118"/>
      <c r="LQ20" s="1118"/>
      <c r="LR20" s="1118"/>
      <c r="LS20" s="1118"/>
      <c r="LT20" s="1118"/>
      <c r="LU20" s="1118"/>
      <c r="LV20" s="1118"/>
      <c r="LW20" s="1118"/>
      <c r="LX20" s="1118"/>
      <c r="LY20" s="1118"/>
      <c r="LZ20" s="1118"/>
      <c r="MA20" s="1118"/>
      <c r="MB20" s="1118"/>
      <c r="MC20" s="1118"/>
      <c r="MD20" s="1118"/>
      <c r="ME20" s="1118"/>
      <c r="MF20" s="1118"/>
      <c r="MG20" s="1118"/>
      <c r="MH20" s="1118"/>
      <c r="MI20" s="1118"/>
      <c r="MJ20" s="1118"/>
      <c r="MK20" s="1118"/>
      <c r="ML20" s="1118"/>
      <c r="MM20" s="1118"/>
      <c r="MN20" s="1118"/>
      <c r="MO20" s="1118"/>
      <c r="MP20" s="1118"/>
      <c r="MQ20" s="1118"/>
      <c r="MR20" s="1118"/>
      <c r="MS20" s="1118"/>
      <c r="MT20" s="1118"/>
      <c r="MU20" s="1118"/>
      <c r="MV20" s="1118"/>
      <c r="MW20" s="1118"/>
      <c r="MX20" s="1118"/>
      <c r="MY20" s="1118"/>
      <c r="MZ20" s="1118"/>
      <c r="NA20" s="1118"/>
      <c r="NB20" s="1118"/>
      <c r="NC20" s="1118"/>
      <c r="ND20" s="1118"/>
      <c r="NE20" s="1118"/>
      <c r="NF20" s="1118"/>
      <c r="NG20" s="1118"/>
      <c r="NH20" s="1118"/>
      <c r="NI20" s="1118"/>
      <c r="NJ20" s="1118"/>
      <c r="NK20" s="1118"/>
      <c r="NL20" s="1118"/>
      <c r="NM20" s="1118"/>
      <c r="NN20" s="1118"/>
      <c r="NO20" s="1118"/>
      <c r="NP20" s="1118"/>
      <c r="NQ20" s="1118"/>
      <c r="NR20" s="1118"/>
      <c r="NS20" s="1118"/>
      <c r="NT20" s="1118"/>
      <c r="NU20" s="1118"/>
      <c r="NV20" s="1118"/>
      <c r="NW20" s="1118"/>
      <c r="NX20" s="1118"/>
      <c r="NY20" s="1118"/>
      <c r="NZ20" s="1118"/>
      <c r="OA20" s="1118"/>
      <c r="OB20" s="1118"/>
      <c r="OC20" s="1118"/>
      <c r="OD20" s="1118"/>
      <c r="OE20" s="1118"/>
      <c r="OF20" s="1118"/>
      <c r="OG20" s="1118"/>
      <c r="OH20" s="1118"/>
      <c r="OI20" s="1118"/>
      <c r="OJ20" s="1118"/>
      <c r="OK20" s="1118"/>
      <c r="OL20" s="1118"/>
      <c r="OM20" s="1118"/>
      <c r="ON20" s="1118"/>
      <c r="OO20" s="1118"/>
      <c r="OP20" s="1118"/>
      <c r="OQ20" s="1118"/>
      <c r="OR20" s="1118"/>
      <c r="OS20" s="1118"/>
      <c r="OT20" s="1118"/>
      <c r="OU20" s="1118"/>
      <c r="OV20" s="1118"/>
      <c r="OW20" s="1118"/>
      <c r="OX20" s="1118"/>
      <c r="OY20" s="1118"/>
      <c r="OZ20" s="1118"/>
      <c r="PA20" s="1118"/>
      <c r="PB20" s="1118"/>
      <c r="PC20" s="1118"/>
      <c r="PD20" s="1118"/>
      <c r="PE20" s="1118"/>
      <c r="PF20" s="1118"/>
      <c r="PG20" s="1118"/>
      <c r="PH20" s="1118"/>
      <c r="PI20" s="1118"/>
      <c r="PJ20" s="1118"/>
      <c r="PK20" s="1118"/>
      <c r="PL20" s="1118"/>
      <c r="PM20" s="1118"/>
      <c r="PN20" s="1118"/>
      <c r="PO20" s="1118"/>
      <c r="PP20" s="1118"/>
      <c r="PQ20" s="1118"/>
      <c r="PR20" s="1118"/>
      <c r="PS20" s="1118"/>
      <c r="PT20" s="1118"/>
      <c r="PU20" s="1118"/>
      <c r="PV20" s="1118"/>
      <c r="PW20" s="1118"/>
      <c r="PX20" s="1118"/>
      <c r="PY20" s="1118"/>
      <c r="PZ20" s="1118"/>
      <c r="QA20" s="1118"/>
      <c r="QB20" s="1118"/>
      <c r="QC20" s="1118"/>
      <c r="QD20" s="1118"/>
      <c r="QE20" s="1118"/>
      <c r="QF20" s="1118"/>
      <c r="QG20" s="1118"/>
      <c r="QH20" s="1118"/>
      <c r="QI20" s="1118"/>
      <c r="QJ20" s="1118"/>
      <c r="QK20" s="1118"/>
      <c r="QL20" s="1118"/>
      <c r="QM20" s="1118"/>
      <c r="QN20" s="1118"/>
      <c r="QO20" s="1118"/>
      <c r="QP20" s="1118"/>
      <c r="QQ20" s="1118"/>
      <c r="QR20" s="1118"/>
      <c r="QS20" s="1118"/>
      <c r="QT20" s="1118"/>
      <c r="QU20" s="1118"/>
      <c r="QV20" s="1118"/>
      <c r="QW20" s="1118"/>
      <c r="QX20" s="1118"/>
      <c r="QY20" s="1118"/>
      <c r="QZ20" s="1118"/>
      <c r="RA20" s="1118"/>
      <c r="RB20" s="1118"/>
      <c r="RC20" s="1118"/>
      <c r="RD20" s="1118"/>
      <c r="RE20" s="1118"/>
      <c r="RF20" s="1118"/>
      <c r="RG20" s="1118"/>
      <c r="RH20" s="1118"/>
      <c r="RI20" s="1118"/>
      <c r="RJ20" s="1118"/>
      <c r="RK20" s="1118"/>
      <c r="RL20" s="1118"/>
      <c r="RM20" s="1118"/>
      <c r="RN20" s="1118"/>
      <c r="RO20" s="1118"/>
      <c r="RP20" s="1118"/>
      <c r="RQ20" s="1118"/>
      <c r="RR20" s="1118"/>
      <c r="RS20" s="1118"/>
      <c r="RT20" s="1118"/>
      <c r="RU20" s="1118"/>
      <c r="RV20" s="1118"/>
      <c r="RW20" s="1118"/>
      <c r="RX20" s="1118"/>
      <c r="RY20" s="1118"/>
      <c r="RZ20" s="1118"/>
      <c r="SA20" s="1118"/>
      <c r="SB20" s="1118"/>
      <c r="SC20" s="1118"/>
      <c r="SD20" s="1118"/>
      <c r="SE20" s="1118"/>
      <c r="SF20" s="1118"/>
      <c r="SG20" s="1118"/>
      <c r="SH20" s="1118"/>
      <c r="SI20" s="1118"/>
      <c r="SJ20" s="1118"/>
      <c r="SK20" s="1118"/>
      <c r="SL20" s="1118"/>
      <c r="SM20" s="1118"/>
      <c r="SN20" s="1118"/>
      <c r="SO20" s="1118"/>
      <c r="SP20" s="1118"/>
      <c r="SQ20" s="1118"/>
      <c r="SR20" s="1118"/>
      <c r="SS20" s="1118"/>
      <c r="ST20" s="1118"/>
      <c r="SU20" s="1118"/>
      <c r="SV20" s="1118"/>
      <c r="SW20" s="1118"/>
      <c r="SX20" s="1118"/>
      <c r="SY20" s="1118"/>
      <c r="SZ20" s="1118"/>
      <c r="TA20" s="1118"/>
      <c r="TB20" s="1118"/>
      <c r="TC20" s="1118"/>
      <c r="TD20" s="1118"/>
      <c r="TE20" s="1118"/>
      <c r="TF20" s="1118"/>
      <c r="TG20" s="1118"/>
      <c r="TH20" s="1118"/>
      <c r="TI20" s="1118"/>
      <c r="TJ20" s="1118"/>
      <c r="TK20" s="1118"/>
      <c r="TL20" s="1118"/>
      <c r="TM20" s="1118"/>
      <c r="TN20" s="1118"/>
      <c r="TO20" s="1118"/>
      <c r="TP20" s="1118"/>
      <c r="TQ20" s="1118"/>
      <c r="TR20" s="1118"/>
      <c r="TS20" s="1118"/>
      <c r="TT20" s="1118"/>
      <c r="TU20" s="1118"/>
      <c r="TV20" s="1118"/>
      <c r="TW20" s="1118"/>
      <c r="TX20" s="1118"/>
      <c r="TY20" s="1118"/>
      <c r="TZ20" s="1118"/>
      <c r="UA20" s="1118"/>
      <c r="UB20" s="1118"/>
      <c r="UC20" s="1118"/>
      <c r="UD20" s="1118"/>
      <c r="UE20" s="1118"/>
      <c r="UF20" s="1118"/>
      <c r="UG20" s="1118"/>
      <c r="UH20" s="1118"/>
      <c r="UI20" s="1118"/>
      <c r="UJ20" s="1118"/>
      <c r="UK20" s="1118"/>
      <c r="UL20" s="1118"/>
      <c r="UM20" s="1118"/>
      <c r="UN20" s="1118"/>
      <c r="UO20" s="1118"/>
      <c r="UP20" s="1118"/>
      <c r="UQ20" s="1118"/>
      <c r="UR20" s="1118"/>
      <c r="US20" s="1118"/>
      <c r="UT20" s="1118"/>
      <c r="UU20" s="1118"/>
      <c r="UV20" s="1118"/>
      <c r="UW20" s="1118"/>
      <c r="UX20" s="1118"/>
      <c r="UY20" s="1118"/>
      <c r="UZ20" s="1118"/>
      <c r="VA20" s="1118"/>
      <c r="VB20" s="1118"/>
      <c r="VC20" s="1118"/>
      <c r="VD20" s="1118"/>
      <c r="VE20" s="1118"/>
      <c r="VF20" s="1118"/>
      <c r="VG20" s="1118"/>
      <c r="VH20" s="1118"/>
      <c r="VI20" s="1118"/>
      <c r="VJ20" s="1118"/>
      <c r="VK20" s="1118"/>
      <c r="VL20" s="1118"/>
      <c r="VM20" s="1118"/>
      <c r="VN20" s="1118"/>
      <c r="VO20" s="1118"/>
      <c r="VP20" s="1118"/>
      <c r="VQ20" s="1118"/>
      <c r="VR20" s="1118"/>
      <c r="VS20" s="1118"/>
      <c r="VT20" s="1118"/>
      <c r="VU20" s="1118"/>
      <c r="VV20" s="1118"/>
      <c r="VW20" s="1118"/>
      <c r="VX20" s="1118"/>
      <c r="VY20" s="1118"/>
      <c r="VZ20" s="1118"/>
      <c r="WA20" s="1118"/>
      <c r="WB20" s="1118"/>
      <c r="WC20" s="1118"/>
      <c r="WD20" s="1118"/>
      <c r="WE20" s="1118"/>
      <c r="WF20" s="1118"/>
      <c r="WG20" s="1118"/>
      <c r="WH20" s="1118"/>
      <c r="WI20" s="1118"/>
      <c r="WJ20" s="1118"/>
      <c r="WK20" s="1118"/>
      <c r="WL20" s="1118"/>
      <c r="WM20" s="1118"/>
      <c r="WN20" s="1118"/>
      <c r="WO20" s="1118"/>
      <c r="WP20" s="1118"/>
      <c r="WQ20" s="1118"/>
      <c r="WR20" s="1118"/>
      <c r="WS20" s="1118"/>
      <c r="WT20" s="1118"/>
      <c r="WU20" s="1118"/>
      <c r="WV20" s="1118"/>
      <c r="WW20" s="1118"/>
      <c r="WX20" s="1118"/>
      <c r="WY20" s="1118"/>
      <c r="WZ20" s="1118"/>
      <c r="XA20" s="1118"/>
      <c r="XB20" s="1118"/>
      <c r="XC20" s="1118"/>
      <c r="XD20" s="1118"/>
      <c r="XE20" s="1118"/>
      <c r="XF20" s="1118"/>
      <c r="XG20" s="1118"/>
      <c r="XH20" s="1118"/>
      <c r="XI20" s="1118"/>
      <c r="XJ20" s="1118"/>
      <c r="XK20" s="1118"/>
      <c r="XL20" s="1118"/>
      <c r="XM20" s="1118"/>
      <c r="XN20" s="1118"/>
      <c r="XO20" s="1118"/>
      <c r="XP20" s="1118"/>
      <c r="XQ20" s="1118"/>
      <c r="XR20" s="1118"/>
      <c r="XS20" s="1118"/>
      <c r="XT20" s="1118"/>
      <c r="XU20" s="1118"/>
      <c r="XV20" s="1118"/>
      <c r="XW20" s="1118"/>
      <c r="XX20" s="1118"/>
      <c r="XY20" s="1118"/>
      <c r="XZ20" s="1118"/>
      <c r="YA20" s="1118"/>
      <c r="YB20" s="1118"/>
      <c r="YC20" s="1118"/>
      <c r="YD20" s="1118"/>
      <c r="YE20" s="1118"/>
      <c r="YF20" s="1118"/>
      <c r="YG20" s="1118"/>
      <c r="YH20" s="1118"/>
      <c r="YI20" s="1118"/>
      <c r="YJ20" s="1118"/>
      <c r="YK20" s="1118"/>
      <c r="YL20" s="1118"/>
      <c r="YM20" s="1118"/>
      <c r="YN20" s="1118"/>
      <c r="YO20" s="1118"/>
      <c r="YP20" s="1118"/>
      <c r="YQ20" s="1118"/>
      <c r="YR20" s="1118"/>
      <c r="YS20" s="1118"/>
      <c r="YT20" s="1118"/>
      <c r="YU20" s="1118"/>
      <c r="YV20" s="1118"/>
      <c r="YW20" s="1118"/>
      <c r="YX20" s="1118"/>
      <c r="YY20" s="1118"/>
      <c r="YZ20" s="1118"/>
      <c r="ZA20" s="1118"/>
      <c r="ZB20" s="1118"/>
      <c r="ZC20" s="1118"/>
      <c r="ZD20" s="1118"/>
      <c r="ZE20" s="1118"/>
      <c r="ZF20" s="1118"/>
      <c r="ZG20" s="1118"/>
      <c r="ZH20" s="1118"/>
      <c r="ZI20" s="1118"/>
      <c r="ZJ20" s="1118"/>
      <c r="ZK20" s="1118"/>
      <c r="ZL20" s="1118"/>
      <c r="ZM20" s="1118"/>
      <c r="ZN20" s="1118"/>
      <c r="ZO20" s="1118"/>
      <c r="ZP20" s="1118"/>
      <c r="ZQ20" s="1118"/>
      <c r="ZR20" s="1118"/>
      <c r="ZS20" s="1118"/>
      <c r="ZT20" s="1118"/>
      <c r="ZU20" s="1118"/>
      <c r="ZV20" s="1118"/>
      <c r="ZW20" s="1118"/>
      <c r="ZX20" s="1118"/>
      <c r="ZY20" s="1118"/>
      <c r="ZZ20" s="1118"/>
      <c r="AAA20" s="1118"/>
      <c r="AAB20" s="1118"/>
      <c r="AAC20" s="1118"/>
      <c r="AAD20" s="1118"/>
      <c r="AAE20" s="1118"/>
      <c r="AAF20" s="1118"/>
      <c r="AAG20" s="1118"/>
      <c r="AAH20" s="1118"/>
      <c r="AAI20" s="1118"/>
      <c r="AAJ20" s="1118"/>
      <c r="AAK20" s="1118"/>
      <c r="AAL20" s="1118"/>
      <c r="AAM20" s="1118"/>
      <c r="AAN20" s="1118"/>
      <c r="AAO20" s="1118"/>
      <c r="AAP20" s="1118"/>
      <c r="AAQ20" s="1118"/>
      <c r="AAR20" s="1118"/>
      <c r="AAS20" s="1118"/>
      <c r="AAT20" s="1118"/>
      <c r="AAU20" s="1118"/>
      <c r="AAV20" s="1118"/>
      <c r="AAW20" s="1118"/>
      <c r="AAX20" s="1118"/>
      <c r="AAY20" s="1118"/>
      <c r="AAZ20" s="1118"/>
      <c r="ABA20" s="1118"/>
      <c r="ABB20" s="1118"/>
      <c r="ABC20" s="1118"/>
      <c r="ABD20" s="1118"/>
      <c r="ABE20" s="1118"/>
      <c r="ABF20" s="1118"/>
      <c r="ABG20" s="1118"/>
      <c r="ABH20" s="1118"/>
      <c r="ABI20" s="1118"/>
      <c r="ABJ20" s="1118"/>
      <c r="ABK20" s="1118"/>
      <c r="ABL20" s="1118"/>
      <c r="ABM20" s="1118"/>
      <c r="ABN20" s="1118"/>
      <c r="ABO20" s="1118"/>
      <c r="ABP20" s="1118"/>
      <c r="ABQ20" s="1118"/>
      <c r="ABR20" s="1118"/>
      <c r="ABS20" s="1118"/>
      <c r="ABT20" s="1118"/>
      <c r="ABU20" s="1118"/>
      <c r="ABV20" s="1118"/>
      <c r="ABW20" s="1118"/>
      <c r="ABX20" s="1118"/>
      <c r="ABY20" s="1118"/>
      <c r="ABZ20" s="1118"/>
      <c r="ACA20" s="1118"/>
      <c r="ACB20" s="1118"/>
      <c r="ACC20" s="1118"/>
      <c r="ACD20" s="1118"/>
      <c r="ACE20" s="1118"/>
      <c r="ACF20" s="1118"/>
      <c r="ACG20" s="1118"/>
      <c r="ACH20" s="1118"/>
      <c r="ACI20" s="1118"/>
      <c r="ACJ20" s="1118"/>
      <c r="ACK20" s="1118"/>
      <c r="ACL20" s="1118"/>
      <c r="ACM20" s="1118"/>
      <c r="ACN20" s="1118"/>
      <c r="ACO20" s="1118"/>
      <c r="ACP20" s="1118"/>
      <c r="ACQ20" s="1118"/>
      <c r="ACR20" s="1118"/>
      <c r="ACS20" s="1118"/>
      <c r="ACT20" s="1118"/>
      <c r="ACU20" s="1118"/>
      <c r="ACV20" s="1118"/>
      <c r="ACW20" s="1118"/>
      <c r="ACX20" s="1118"/>
      <c r="ACY20" s="1118"/>
      <c r="ACZ20" s="1118"/>
      <c r="ADA20" s="1118"/>
      <c r="ADB20" s="1118"/>
      <c r="ADC20" s="1118"/>
      <c r="ADD20" s="1118"/>
      <c r="ADE20" s="1118"/>
      <c r="ADF20" s="1118"/>
      <c r="ADG20" s="1118"/>
      <c r="ADH20" s="1118"/>
      <c r="ADI20" s="1118"/>
      <c r="ADJ20" s="1118"/>
      <c r="ADK20" s="1118"/>
      <c r="ADL20" s="1118"/>
      <c r="ADM20" s="1118"/>
      <c r="ADN20" s="1118"/>
      <c r="ADO20" s="1118"/>
      <c r="ADP20" s="1118"/>
      <c r="ADQ20" s="1118"/>
      <c r="ADR20" s="1118"/>
      <c r="ADS20" s="1118"/>
      <c r="ADT20" s="1118"/>
      <c r="ADU20" s="1118"/>
      <c r="ADV20" s="1118"/>
      <c r="ADW20" s="1118"/>
      <c r="ADX20" s="1118"/>
      <c r="ADY20" s="1118"/>
      <c r="ADZ20" s="1118"/>
      <c r="AEA20" s="1118"/>
      <c r="AEB20" s="1118"/>
      <c r="AEC20" s="1118"/>
      <c r="AED20" s="1118"/>
      <c r="AEE20" s="1118"/>
      <c r="AEF20" s="1118"/>
      <c r="AEG20" s="1118"/>
      <c r="AEH20" s="1118"/>
      <c r="AEI20" s="1118"/>
      <c r="AEJ20" s="1118"/>
      <c r="AEK20" s="1118"/>
      <c r="AEL20" s="1118"/>
      <c r="AEM20" s="1118"/>
      <c r="AEN20" s="1118"/>
      <c r="AEO20" s="1118"/>
      <c r="AEP20" s="1118"/>
      <c r="AEQ20" s="1118"/>
      <c r="AER20" s="1118"/>
      <c r="AES20" s="1118"/>
      <c r="AET20" s="1118"/>
      <c r="AEU20" s="1118"/>
      <c r="AEV20" s="1118"/>
      <c r="AEW20" s="1118"/>
      <c r="AEX20" s="1118"/>
      <c r="AEY20" s="1118"/>
      <c r="AEZ20" s="1118"/>
      <c r="AFA20" s="1118"/>
      <c r="AFB20" s="1118"/>
      <c r="AFC20" s="1118"/>
      <c r="AFD20" s="1118"/>
      <c r="AFE20" s="1118"/>
      <c r="AFF20" s="1118"/>
      <c r="AFG20" s="1118"/>
      <c r="AFH20" s="1118"/>
      <c r="AFI20" s="1118"/>
      <c r="AFJ20" s="1118"/>
      <c r="AFK20" s="1118"/>
      <c r="AFL20" s="1118"/>
      <c r="AFM20" s="1118"/>
      <c r="AFN20" s="1118"/>
      <c r="AFO20" s="1118"/>
      <c r="AFP20" s="1118"/>
      <c r="AFQ20" s="1118"/>
      <c r="AFR20" s="1118"/>
      <c r="AFS20" s="1118"/>
      <c r="AFT20" s="1118"/>
      <c r="AFU20" s="1118"/>
      <c r="AFV20" s="1118"/>
      <c r="AFW20" s="1118"/>
      <c r="AFX20" s="1118"/>
      <c r="AFY20" s="1118"/>
      <c r="AFZ20" s="1118"/>
      <c r="AGA20" s="1118"/>
      <c r="AGB20" s="1118"/>
      <c r="AGC20" s="1118"/>
      <c r="AGD20" s="1118"/>
      <c r="AGE20" s="1118"/>
      <c r="AGF20" s="1118"/>
      <c r="AGG20" s="1118"/>
      <c r="AGH20" s="1118"/>
      <c r="AGI20" s="1118"/>
      <c r="AGJ20" s="1118"/>
      <c r="AGK20" s="1118"/>
      <c r="AGL20" s="1118"/>
      <c r="AGM20" s="1118"/>
      <c r="AGN20" s="1118"/>
      <c r="AGO20" s="1118"/>
      <c r="AGP20" s="1118"/>
      <c r="AGQ20" s="1118"/>
      <c r="AGR20" s="1118"/>
      <c r="AGS20" s="1118"/>
      <c r="AGT20" s="1118"/>
      <c r="AGU20" s="1118"/>
      <c r="AGV20" s="1118"/>
      <c r="AGW20" s="1118"/>
      <c r="AGX20" s="1118"/>
      <c r="AGY20" s="1118"/>
      <c r="AGZ20" s="1118"/>
      <c r="AHA20" s="1118"/>
      <c r="AHB20" s="1118"/>
      <c r="AHC20" s="1118"/>
      <c r="AHD20" s="1118"/>
      <c r="AHE20" s="1118"/>
      <c r="AHF20" s="1118"/>
      <c r="AHG20" s="1118"/>
      <c r="AHH20" s="1118"/>
      <c r="AHI20" s="1118"/>
      <c r="AHJ20" s="1118"/>
      <c r="AHK20" s="1118"/>
      <c r="AHL20" s="1118"/>
      <c r="AHM20" s="1118"/>
      <c r="AHN20" s="1118"/>
      <c r="AHO20" s="1118"/>
      <c r="AHP20" s="1118"/>
      <c r="AHQ20" s="1118"/>
      <c r="AHR20" s="1118"/>
      <c r="AHS20" s="1118"/>
      <c r="AHT20" s="1118"/>
      <c r="AHU20" s="1118"/>
      <c r="AHV20" s="1118"/>
      <c r="AHW20" s="1118"/>
      <c r="AHX20" s="1118"/>
      <c r="AHY20" s="1118"/>
      <c r="AHZ20" s="1118"/>
      <c r="AIA20" s="1118"/>
      <c r="AIB20" s="1118"/>
      <c r="AIC20" s="1118"/>
      <c r="AID20" s="1118"/>
      <c r="AIE20" s="1118"/>
      <c r="AIF20" s="1118"/>
      <c r="AIG20" s="1118"/>
      <c r="AIH20" s="1118"/>
      <c r="AII20" s="1118"/>
      <c r="AIJ20" s="1118"/>
      <c r="AIK20" s="1118"/>
      <c r="AIL20" s="1118"/>
      <c r="AIM20" s="1118"/>
      <c r="AIN20" s="1118"/>
      <c r="AIO20" s="1118"/>
      <c r="AIP20" s="1118"/>
      <c r="AIQ20" s="1118"/>
      <c r="AIR20" s="1118"/>
      <c r="AIS20" s="1118"/>
      <c r="AIT20" s="1118"/>
      <c r="AIU20" s="1118"/>
      <c r="AIV20" s="1118"/>
      <c r="AIW20" s="1118"/>
      <c r="AIX20" s="1118"/>
      <c r="AIY20" s="1118"/>
      <c r="AIZ20" s="1118"/>
      <c r="AJA20" s="1118"/>
      <c r="AJB20" s="1118"/>
      <c r="AJC20" s="1118"/>
      <c r="AJD20" s="1118"/>
      <c r="AJE20" s="1118"/>
      <c r="AJF20" s="1118"/>
      <c r="AJG20" s="1118"/>
      <c r="AJH20" s="1118"/>
      <c r="AJI20" s="1118"/>
      <c r="AJJ20" s="1118"/>
      <c r="AJK20" s="1118"/>
      <c r="AJL20" s="1118"/>
      <c r="AJM20" s="1118"/>
      <c r="AJN20" s="1118"/>
      <c r="AJO20" s="1118"/>
      <c r="AJP20" s="1118"/>
      <c r="AJQ20" s="1118"/>
      <c r="AJR20" s="1118"/>
      <c r="AJS20" s="1118"/>
      <c r="AJT20" s="1118"/>
      <c r="AJU20" s="1118"/>
      <c r="AJV20" s="1118"/>
      <c r="AJW20" s="1118"/>
      <c r="AJX20" s="1118"/>
      <c r="AJY20" s="1118"/>
      <c r="AJZ20" s="1118"/>
      <c r="AKA20" s="1118"/>
      <c r="AKB20" s="1118"/>
      <c r="AKC20" s="1118"/>
      <c r="AKD20" s="1118"/>
      <c r="AKE20" s="1118"/>
      <c r="AKF20" s="1118"/>
      <c r="AKG20" s="1118"/>
      <c r="AKH20" s="1118"/>
      <c r="AKI20" s="1118"/>
      <c r="AKJ20" s="1118"/>
      <c r="AKK20" s="1118"/>
      <c r="AKL20" s="1118"/>
      <c r="AKM20" s="1118"/>
      <c r="AKN20" s="1118"/>
      <c r="AKO20" s="1118"/>
      <c r="AKP20" s="1118"/>
      <c r="AKQ20" s="1118"/>
      <c r="AKR20" s="1118"/>
      <c r="AKS20" s="1118"/>
      <c r="AKT20" s="1118"/>
      <c r="AKU20" s="1118"/>
      <c r="AKV20" s="1118"/>
      <c r="AKW20" s="1118"/>
      <c r="AKX20" s="1118"/>
      <c r="AKY20" s="1118"/>
      <c r="AKZ20" s="1118"/>
      <c r="ALA20" s="1118"/>
      <c r="ALB20" s="1118"/>
      <c r="ALC20" s="1118"/>
      <c r="ALD20" s="1118"/>
      <c r="ALE20" s="1118"/>
      <c r="ALF20" s="1118"/>
      <c r="ALG20" s="1118"/>
      <c r="ALH20" s="1118"/>
      <c r="ALI20" s="1118"/>
      <c r="ALJ20" s="1118"/>
      <c r="ALK20" s="1118"/>
      <c r="ALL20" s="1118"/>
      <c r="ALM20" s="1118"/>
      <c r="ALN20" s="1118"/>
      <c r="ALO20" s="1118"/>
      <c r="ALP20" s="1118"/>
      <c r="ALQ20" s="1118"/>
      <c r="ALR20" s="1118"/>
      <c r="ALS20" s="1118"/>
      <c r="ALT20" s="1118"/>
      <c r="ALU20" s="1118"/>
      <c r="ALV20" s="1118"/>
      <c r="ALW20" s="1118"/>
      <c r="ALX20" s="1118"/>
      <c r="ALY20" s="1118"/>
      <c r="ALZ20" s="1118"/>
      <c r="AMA20" s="1118"/>
      <c r="AMB20" s="1118"/>
      <c r="AMC20" s="1118"/>
      <c r="AMD20" s="1118"/>
      <c r="AME20" s="1118"/>
      <c r="AMF20" s="1118"/>
      <c r="AMG20" s="1118"/>
      <c r="AMH20" s="1118"/>
      <c r="AMI20" s="1118"/>
      <c r="AMJ20" s="1118"/>
      <c r="AMK20" s="1118"/>
      <c r="AML20" s="1118"/>
      <c r="AMM20" s="1118"/>
      <c r="AMN20" s="1118"/>
      <c r="AMO20" s="1118"/>
      <c r="AMP20" s="1118"/>
      <c r="AMQ20" s="1118"/>
      <c r="AMR20" s="1118"/>
      <c r="AMS20" s="1118"/>
      <c r="AMT20" s="1118"/>
      <c r="AMU20" s="1118"/>
      <c r="AMV20" s="1118"/>
      <c r="AMW20" s="1118"/>
      <c r="AMX20" s="1118"/>
      <c r="AMY20" s="1118"/>
      <c r="AMZ20" s="1118"/>
      <c r="ANA20" s="1118"/>
      <c r="ANB20" s="1118"/>
      <c r="ANC20" s="1118"/>
      <c r="AND20" s="1118"/>
      <c r="ANE20" s="1118"/>
      <c r="ANF20" s="1118"/>
      <c r="ANG20" s="1118"/>
      <c r="ANH20" s="1118"/>
      <c r="ANI20" s="1118"/>
      <c r="ANJ20" s="1118"/>
      <c r="ANK20" s="1118"/>
      <c r="ANL20" s="1118"/>
      <c r="ANM20" s="1118"/>
      <c r="ANN20" s="1118"/>
      <c r="ANO20" s="1118"/>
      <c r="ANP20" s="1118"/>
      <c r="ANQ20" s="1118"/>
      <c r="ANR20" s="1118"/>
      <c r="ANS20" s="1118"/>
      <c r="ANT20" s="1118"/>
      <c r="ANU20" s="1118"/>
      <c r="ANV20" s="1118"/>
      <c r="ANW20" s="1118"/>
      <c r="ANX20" s="1118"/>
      <c r="ANY20" s="1118"/>
      <c r="ANZ20" s="1118"/>
      <c r="AOA20" s="1118"/>
      <c r="AOB20" s="1118"/>
      <c r="AOC20" s="1118"/>
      <c r="AOD20" s="1118"/>
      <c r="AOE20" s="1118"/>
      <c r="AOF20" s="1118"/>
      <c r="AOG20" s="1118"/>
      <c r="AOH20" s="1118"/>
      <c r="AOI20" s="1118"/>
      <c r="AOJ20" s="1118"/>
      <c r="AOK20" s="1118"/>
      <c r="AOL20" s="1118"/>
      <c r="AOM20" s="1118"/>
      <c r="AON20" s="1118"/>
      <c r="AOO20" s="1118"/>
      <c r="AOP20" s="1118"/>
      <c r="AOQ20" s="1118"/>
      <c r="AOR20" s="1118"/>
      <c r="AOS20" s="1118"/>
      <c r="AOT20" s="1118"/>
      <c r="AOU20" s="1118"/>
      <c r="AOV20" s="1118"/>
      <c r="AOW20" s="1118"/>
      <c r="AOX20" s="1118"/>
      <c r="AOY20" s="1118"/>
      <c r="AOZ20" s="1118"/>
      <c r="APA20" s="1118"/>
      <c r="APB20" s="1118"/>
      <c r="APC20" s="1118"/>
      <c r="APD20" s="1118"/>
      <c r="APE20" s="1118"/>
      <c r="APF20" s="1118"/>
      <c r="APG20" s="1118"/>
      <c r="APH20" s="1118"/>
      <c r="API20" s="1118"/>
      <c r="APJ20" s="1118"/>
      <c r="APK20" s="1118"/>
      <c r="APL20" s="1118"/>
      <c r="APM20" s="1118"/>
      <c r="APN20" s="1118"/>
      <c r="APO20" s="1118"/>
      <c r="APP20" s="1118"/>
      <c r="APQ20" s="1118"/>
      <c r="APR20" s="1118"/>
      <c r="APS20" s="1118"/>
      <c r="APT20" s="1118"/>
      <c r="APU20" s="1118"/>
      <c r="APV20" s="1118"/>
      <c r="APW20" s="1118"/>
      <c r="APX20" s="1118"/>
      <c r="APY20" s="1118"/>
      <c r="APZ20" s="1118"/>
      <c r="AQA20" s="1118"/>
      <c r="AQB20" s="1118"/>
      <c r="AQC20" s="1118"/>
      <c r="AQD20" s="1118"/>
      <c r="AQE20" s="1118"/>
      <c r="AQF20" s="1118"/>
      <c r="AQG20" s="1118"/>
      <c r="AQH20" s="1118"/>
      <c r="AQI20" s="1118"/>
      <c r="AQJ20" s="1118"/>
      <c r="AQK20" s="1118"/>
      <c r="AQL20" s="1118"/>
      <c r="AQM20" s="1118"/>
      <c r="AQN20" s="1118"/>
      <c r="AQO20" s="1118"/>
      <c r="AQP20" s="1118"/>
      <c r="AQQ20" s="1118"/>
      <c r="AQR20" s="1118"/>
      <c r="AQS20" s="1118"/>
      <c r="AQT20" s="1118"/>
      <c r="AQU20" s="1118"/>
      <c r="AQV20" s="1118"/>
      <c r="AQW20" s="1118"/>
      <c r="AQX20" s="1118"/>
      <c r="AQY20" s="1118"/>
      <c r="AQZ20" s="1118"/>
      <c r="ARA20" s="1118"/>
      <c r="ARB20" s="1118"/>
      <c r="ARC20" s="1118"/>
      <c r="ARD20" s="1118"/>
      <c r="ARE20" s="1118"/>
      <c r="ARF20" s="1118"/>
      <c r="ARG20" s="1118"/>
      <c r="ARH20" s="1118"/>
      <c r="ARI20" s="1118"/>
      <c r="ARJ20" s="1118"/>
      <c r="ARK20" s="1118"/>
      <c r="ARL20" s="1118"/>
      <c r="ARM20" s="1118"/>
      <c r="ARN20" s="1118"/>
      <c r="ARO20" s="1118"/>
      <c r="ARP20" s="1118"/>
      <c r="ARQ20" s="1118"/>
      <c r="ARR20" s="1118"/>
      <c r="ARS20" s="1118"/>
      <c r="ART20" s="1118"/>
      <c r="ARU20" s="1118"/>
      <c r="ARV20" s="1118"/>
      <c r="ARW20" s="1118"/>
      <c r="ARX20" s="1118"/>
      <c r="ARY20" s="1118"/>
      <c r="ARZ20" s="1118"/>
      <c r="ASA20" s="1118"/>
      <c r="ASB20" s="1118"/>
      <c r="ASC20" s="1118"/>
      <c r="ASD20" s="1118"/>
      <c r="ASE20" s="1118"/>
      <c r="ASF20" s="1118"/>
      <c r="ASG20" s="1118"/>
      <c r="ASH20" s="1118"/>
      <c r="ASI20" s="1118"/>
      <c r="ASJ20" s="1118"/>
      <c r="ASK20" s="1118"/>
      <c r="ASL20" s="1118"/>
      <c r="ASM20" s="1118"/>
      <c r="ASN20" s="1118"/>
      <c r="ASO20" s="1118"/>
      <c r="ASP20" s="1118"/>
      <c r="ASQ20" s="1118"/>
      <c r="ASR20" s="1118"/>
      <c r="ASS20" s="1118"/>
      <c r="AST20" s="1118"/>
      <c r="ASU20" s="1118"/>
      <c r="ASV20" s="1118"/>
      <c r="ASW20" s="1118"/>
      <c r="ASX20" s="1118"/>
      <c r="ASY20" s="1118"/>
      <c r="ASZ20" s="1118"/>
      <c r="ATA20" s="1118"/>
      <c r="ATB20" s="1118"/>
      <c r="ATC20" s="1118"/>
      <c r="ATD20" s="1118"/>
      <c r="ATE20" s="1118"/>
      <c r="ATF20" s="1118"/>
      <c r="ATG20" s="1118"/>
      <c r="ATH20" s="1118"/>
      <c r="ATI20" s="1118"/>
      <c r="ATJ20" s="1118"/>
      <c r="ATK20" s="1118"/>
      <c r="ATL20" s="1118"/>
      <c r="ATM20" s="1118"/>
      <c r="ATN20" s="1118"/>
      <c r="ATO20" s="1118"/>
      <c r="ATP20" s="1118"/>
      <c r="ATQ20" s="1118"/>
      <c r="ATR20" s="1118"/>
      <c r="ATS20" s="1118"/>
      <c r="ATT20" s="1118"/>
      <c r="ATU20" s="1118"/>
      <c r="ATV20" s="1118"/>
      <c r="ATW20" s="1118"/>
      <c r="ATX20" s="1118"/>
      <c r="ATY20" s="1118"/>
      <c r="ATZ20" s="1118"/>
      <c r="AUA20" s="1118"/>
      <c r="AUB20" s="1118"/>
      <c r="AUC20" s="1118"/>
      <c r="AUD20" s="1118"/>
      <c r="AUE20" s="1118"/>
      <c r="AUF20" s="1118"/>
      <c r="AUG20" s="1118"/>
      <c r="AUH20" s="1118"/>
      <c r="AUI20" s="1118"/>
      <c r="AUJ20" s="1118"/>
      <c r="AUK20" s="1118"/>
      <c r="AUL20" s="1118"/>
      <c r="AUM20" s="1118"/>
      <c r="AUN20" s="1118"/>
      <c r="AUO20" s="1118"/>
      <c r="AUP20" s="1118"/>
      <c r="AUQ20" s="1118"/>
      <c r="AUR20" s="1118"/>
      <c r="AUS20" s="1118"/>
      <c r="AUT20" s="1118"/>
      <c r="AUU20" s="1118"/>
      <c r="AUV20" s="1118"/>
      <c r="AUW20" s="1118"/>
      <c r="AUX20" s="1118"/>
      <c r="AUY20" s="1118"/>
      <c r="AUZ20" s="1118"/>
      <c r="AVA20" s="1118"/>
      <c r="AVB20" s="1118"/>
      <c r="AVC20" s="1118"/>
      <c r="AVD20" s="1118"/>
      <c r="AVE20" s="1118"/>
      <c r="AVF20" s="1118"/>
      <c r="AVG20" s="1118"/>
      <c r="AVH20" s="1118"/>
      <c r="AVI20" s="1118"/>
      <c r="AVJ20" s="1118"/>
      <c r="AVK20" s="1118"/>
      <c r="AVL20" s="1118"/>
      <c r="AVM20" s="1118"/>
      <c r="AVN20" s="1118"/>
      <c r="AVO20" s="1118"/>
      <c r="AVP20" s="1118"/>
      <c r="AVQ20" s="1118"/>
      <c r="AVR20" s="1118"/>
      <c r="AVS20" s="1118"/>
      <c r="AVT20" s="1118"/>
      <c r="AVU20" s="1118"/>
      <c r="AVV20" s="1118"/>
      <c r="AVW20" s="1118"/>
      <c r="AVX20" s="1118"/>
      <c r="AVY20" s="1118"/>
      <c r="AVZ20" s="1118"/>
      <c r="AWA20" s="1118"/>
      <c r="AWB20" s="1118"/>
      <c r="AWC20" s="1118"/>
      <c r="AWD20" s="1118"/>
      <c r="AWE20" s="1118"/>
      <c r="AWF20" s="1118"/>
      <c r="AWG20" s="1118"/>
      <c r="AWH20" s="1118"/>
      <c r="AWI20" s="1118"/>
      <c r="AWJ20" s="1118"/>
      <c r="AWK20" s="1118"/>
      <c r="AWL20" s="1118"/>
      <c r="AWM20" s="1118"/>
      <c r="AWN20" s="1118"/>
      <c r="AWO20" s="1118"/>
      <c r="AWP20" s="1118"/>
      <c r="AWQ20" s="1118"/>
      <c r="AWR20" s="1118"/>
      <c r="AWS20" s="1118"/>
      <c r="AWT20" s="1118"/>
      <c r="AWU20" s="1118"/>
      <c r="AWV20" s="1118"/>
      <c r="AWW20" s="1118"/>
      <c r="AWX20" s="1118"/>
      <c r="AWY20" s="1118"/>
      <c r="AWZ20" s="1118"/>
      <c r="AXA20" s="1118"/>
      <c r="AXB20" s="1118"/>
      <c r="AXC20" s="1118"/>
      <c r="AXD20" s="1118"/>
      <c r="AXE20" s="1118"/>
      <c r="AXF20" s="1118"/>
      <c r="AXG20" s="1118"/>
      <c r="AXH20" s="1118"/>
      <c r="AXI20" s="1118"/>
      <c r="AXJ20" s="1118"/>
      <c r="AXK20" s="1118"/>
      <c r="AXL20" s="1118"/>
      <c r="AXM20" s="1118"/>
      <c r="AXN20" s="1118"/>
      <c r="AXO20" s="1118"/>
      <c r="AXP20" s="1118"/>
      <c r="AXQ20" s="1118"/>
      <c r="AXR20" s="1118"/>
      <c r="AXS20" s="1118"/>
      <c r="AXT20" s="1118"/>
      <c r="AXU20" s="1118"/>
      <c r="AXV20" s="1118"/>
      <c r="AXW20" s="1118"/>
      <c r="AXX20" s="1118"/>
      <c r="AXY20" s="1118"/>
      <c r="AXZ20" s="1118"/>
      <c r="AYA20" s="1118"/>
      <c r="AYB20" s="1118"/>
      <c r="AYC20" s="1118"/>
      <c r="AYD20" s="1118"/>
      <c r="AYE20" s="1118"/>
      <c r="AYF20" s="1118"/>
      <c r="AYG20" s="1118"/>
      <c r="AYH20" s="1118"/>
      <c r="AYI20" s="1118"/>
      <c r="AYJ20" s="1118"/>
      <c r="AYK20" s="1118"/>
      <c r="AYL20" s="1118"/>
      <c r="AYM20" s="1118"/>
      <c r="AYN20" s="1118"/>
      <c r="AYO20" s="1118"/>
      <c r="AYP20" s="1118"/>
      <c r="AYQ20" s="1118"/>
      <c r="AYR20" s="1118"/>
      <c r="AYS20" s="1118"/>
      <c r="AYT20" s="1118"/>
      <c r="AYU20" s="1118"/>
      <c r="AYV20" s="1118"/>
      <c r="AYW20" s="1118"/>
      <c r="AYX20" s="1118"/>
      <c r="AYY20" s="1118"/>
      <c r="AYZ20" s="1118"/>
      <c r="AZA20" s="1118"/>
      <c r="AZB20" s="1118"/>
      <c r="AZC20" s="1118"/>
      <c r="AZD20" s="1118"/>
      <c r="AZE20" s="1118"/>
      <c r="AZF20" s="1118"/>
      <c r="AZG20" s="1118"/>
      <c r="AZH20" s="1118"/>
      <c r="AZI20" s="1118"/>
      <c r="AZJ20" s="1118"/>
      <c r="AZK20" s="1118"/>
      <c r="AZL20" s="1118"/>
      <c r="AZM20" s="1118"/>
      <c r="AZN20" s="1118"/>
      <c r="AZO20" s="1118"/>
      <c r="AZP20" s="1118"/>
      <c r="AZQ20" s="1118"/>
      <c r="AZR20" s="1118"/>
      <c r="AZS20" s="1118"/>
      <c r="AZT20" s="1118"/>
      <c r="AZU20" s="1118"/>
      <c r="AZV20" s="1118"/>
      <c r="AZW20" s="1118"/>
      <c r="AZX20" s="1118"/>
      <c r="AZY20" s="1118"/>
      <c r="AZZ20" s="1118"/>
      <c r="BAA20" s="1118"/>
      <c r="BAB20" s="1118"/>
      <c r="BAC20" s="1118"/>
      <c r="BAD20" s="1118"/>
      <c r="BAE20" s="1118"/>
      <c r="BAF20" s="1118"/>
      <c r="BAG20" s="1118"/>
      <c r="BAH20" s="1118"/>
      <c r="BAI20" s="1118"/>
      <c r="BAJ20" s="1118"/>
      <c r="BAK20" s="1118"/>
      <c r="BAL20" s="1118"/>
      <c r="BAM20" s="1118"/>
      <c r="BAN20" s="1118"/>
      <c r="BAO20" s="1118"/>
      <c r="BAP20" s="1118"/>
      <c r="BAQ20" s="1118"/>
      <c r="BAR20" s="1118"/>
      <c r="BAS20" s="1118"/>
      <c r="BAT20" s="1118"/>
      <c r="BAU20" s="1118"/>
      <c r="BAV20" s="1118"/>
      <c r="BAW20" s="1118"/>
      <c r="BAX20" s="1118"/>
      <c r="BAY20" s="1118"/>
      <c r="BAZ20" s="1118"/>
      <c r="BBA20" s="1118"/>
      <c r="BBB20" s="1118"/>
      <c r="BBC20" s="1118"/>
      <c r="BBD20" s="1118"/>
      <c r="BBE20" s="1118"/>
      <c r="BBF20" s="1118"/>
      <c r="BBG20" s="1118"/>
      <c r="BBH20" s="1118"/>
      <c r="BBI20" s="1118"/>
      <c r="BBJ20" s="1118"/>
      <c r="BBK20" s="1118"/>
      <c r="BBL20" s="1118"/>
      <c r="BBM20" s="1118"/>
      <c r="BBN20" s="1118"/>
      <c r="BBO20" s="1118"/>
      <c r="BBP20" s="1118"/>
      <c r="BBQ20" s="1118"/>
      <c r="BBR20" s="1118"/>
      <c r="BBS20" s="1118"/>
      <c r="BBT20" s="1118"/>
      <c r="BBU20" s="1118"/>
      <c r="BBV20" s="1118"/>
      <c r="BBW20" s="1118"/>
      <c r="BBX20" s="1118"/>
      <c r="BBY20" s="1118"/>
      <c r="BBZ20" s="1118"/>
      <c r="BCA20" s="1118"/>
      <c r="BCB20" s="1118"/>
      <c r="BCC20" s="1118"/>
      <c r="BCD20" s="1118"/>
      <c r="BCE20" s="1118"/>
      <c r="BCF20" s="1118"/>
      <c r="BCG20" s="1118"/>
      <c r="BCH20" s="1118"/>
      <c r="BCI20" s="1118"/>
      <c r="BCJ20" s="1118"/>
      <c r="BCK20" s="1118"/>
      <c r="BCL20" s="1118"/>
      <c r="BCM20" s="1118"/>
      <c r="BCN20" s="1118"/>
      <c r="BCO20" s="1118"/>
      <c r="BCP20" s="1118"/>
      <c r="BCQ20" s="1118"/>
      <c r="BCR20" s="1118"/>
      <c r="BCS20" s="1118"/>
      <c r="BCT20" s="1118"/>
      <c r="BCU20" s="1118"/>
      <c r="BCV20" s="1118"/>
      <c r="BCW20" s="1118"/>
      <c r="BCX20" s="1118"/>
      <c r="BCY20" s="1118"/>
      <c r="BCZ20" s="1118"/>
      <c r="BDA20" s="1118"/>
      <c r="BDB20" s="1118"/>
      <c r="BDC20" s="1118"/>
      <c r="BDD20" s="1118"/>
      <c r="BDE20" s="1118"/>
      <c r="BDF20" s="1118"/>
      <c r="BDG20" s="1118"/>
      <c r="BDH20" s="1118"/>
      <c r="BDI20" s="1118"/>
      <c r="BDJ20" s="1118"/>
      <c r="BDK20" s="1118"/>
      <c r="BDL20" s="1118"/>
      <c r="BDM20" s="1118"/>
      <c r="BDN20" s="1118"/>
      <c r="BDO20" s="1118"/>
      <c r="BDP20" s="1118"/>
      <c r="BDQ20" s="1118"/>
      <c r="BDR20" s="1118"/>
      <c r="BDS20" s="1118"/>
      <c r="BDT20" s="1118"/>
      <c r="BDU20" s="1118"/>
      <c r="BDV20" s="1118"/>
      <c r="BDW20" s="1118"/>
      <c r="BDX20" s="1118"/>
      <c r="BDY20" s="1118"/>
      <c r="BDZ20" s="1118"/>
      <c r="BEA20" s="1118"/>
      <c r="BEB20" s="1118"/>
      <c r="BEC20" s="1118"/>
      <c r="BED20" s="1118"/>
      <c r="BEE20" s="1118"/>
      <c r="BEF20" s="1118"/>
      <c r="BEG20" s="1118"/>
      <c r="BEH20" s="1118"/>
      <c r="BEI20" s="1118"/>
      <c r="BEJ20" s="1118"/>
      <c r="BEK20" s="1118"/>
      <c r="BEL20" s="1118"/>
      <c r="BEM20" s="1118"/>
      <c r="BEN20" s="1118"/>
      <c r="BEO20" s="1118"/>
      <c r="BEP20" s="1118"/>
      <c r="BEQ20" s="1118"/>
      <c r="BER20" s="1118"/>
      <c r="BES20" s="1118"/>
      <c r="BET20" s="1118"/>
      <c r="BEU20" s="1118"/>
      <c r="BEV20" s="1118"/>
      <c r="BEW20" s="1118"/>
      <c r="BEX20" s="1118"/>
      <c r="BEY20" s="1118"/>
      <c r="BEZ20" s="1118"/>
      <c r="BFA20" s="1118"/>
      <c r="BFB20" s="1118"/>
      <c r="BFC20" s="1118"/>
      <c r="BFD20" s="1118"/>
      <c r="BFE20" s="1118"/>
      <c r="BFF20" s="1118"/>
      <c r="BFG20" s="1118"/>
      <c r="BFH20" s="1118"/>
      <c r="BFI20" s="1118"/>
      <c r="BFJ20" s="1118"/>
      <c r="BFK20" s="1118"/>
      <c r="BFL20" s="1118"/>
      <c r="BFM20" s="1118"/>
      <c r="BFN20" s="1118"/>
      <c r="BFO20" s="1118"/>
      <c r="BFP20" s="1118"/>
      <c r="BFQ20" s="1118"/>
      <c r="BFR20" s="1118"/>
      <c r="BFS20" s="1118"/>
      <c r="BFT20" s="1118"/>
      <c r="BFU20" s="1118"/>
      <c r="BFV20" s="1118"/>
      <c r="BFW20" s="1118"/>
      <c r="BFX20" s="1118"/>
      <c r="BFY20" s="1118"/>
      <c r="BFZ20" s="1118"/>
      <c r="BGA20" s="1118"/>
      <c r="BGB20" s="1118"/>
      <c r="BGC20" s="1118"/>
      <c r="BGD20" s="1118"/>
      <c r="BGE20" s="1118"/>
      <c r="BGF20" s="1118"/>
      <c r="BGG20" s="1118"/>
      <c r="BGH20" s="1118"/>
      <c r="BGI20" s="1118"/>
      <c r="BGJ20" s="1118"/>
      <c r="BGK20" s="1118"/>
      <c r="BGL20" s="1118"/>
      <c r="BGM20" s="1118"/>
      <c r="BGN20" s="1118"/>
      <c r="BGO20" s="1118"/>
      <c r="BGP20" s="1118"/>
      <c r="BGQ20" s="1118"/>
      <c r="BGR20" s="1118"/>
      <c r="BGS20" s="1118"/>
      <c r="BGT20" s="1118"/>
      <c r="BGU20" s="1118"/>
      <c r="BGV20" s="1118"/>
      <c r="BGW20" s="1118"/>
      <c r="BGX20" s="1118"/>
      <c r="BGY20" s="1118"/>
      <c r="BGZ20" s="1118"/>
      <c r="BHA20" s="1118"/>
      <c r="BHB20" s="1118"/>
      <c r="BHC20" s="1118"/>
      <c r="BHD20" s="1118"/>
      <c r="BHE20" s="1118"/>
      <c r="BHF20" s="1118"/>
      <c r="BHG20" s="1118"/>
      <c r="BHH20" s="1118"/>
      <c r="BHI20" s="1118"/>
      <c r="BHJ20" s="1118"/>
      <c r="BHK20" s="1118"/>
      <c r="BHL20" s="1118"/>
      <c r="BHM20" s="1118"/>
      <c r="BHN20" s="1118"/>
      <c r="BHO20" s="1118"/>
      <c r="BHP20" s="1118"/>
      <c r="BHQ20" s="1118"/>
      <c r="BHR20" s="1118"/>
      <c r="BHS20" s="1118"/>
      <c r="BHT20" s="1118"/>
      <c r="BHU20" s="1118"/>
      <c r="BHV20" s="1118"/>
      <c r="BHW20" s="1118"/>
      <c r="BHX20" s="1118"/>
      <c r="BHY20" s="1118"/>
      <c r="BHZ20" s="1118"/>
      <c r="BIA20" s="1118"/>
      <c r="BIB20" s="1118"/>
      <c r="BIC20" s="1118"/>
      <c r="BID20" s="1118"/>
      <c r="BIE20" s="1118"/>
      <c r="BIF20" s="1118"/>
      <c r="BIG20" s="1118"/>
      <c r="BIH20" s="1118"/>
      <c r="BII20" s="1118"/>
      <c r="BIJ20" s="1118"/>
      <c r="BIK20" s="1118"/>
      <c r="BIL20" s="1118"/>
      <c r="BIM20" s="1118"/>
      <c r="BIN20" s="1118"/>
      <c r="BIO20" s="1118"/>
      <c r="BIP20" s="1118"/>
      <c r="BIQ20" s="1118"/>
      <c r="BIR20" s="1118"/>
      <c r="BIS20" s="1118"/>
      <c r="BIT20" s="1118"/>
      <c r="BIU20" s="1118"/>
      <c r="BIV20" s="1118"/>
      <c r="BIW20" s="1118"/>
      <c r="BIX20" s="1118"/>
      <c r="BIY20" s="1118"/>
      <c r="BIZ20" s="1118"/>
      <c r="BJA20" s="1118"/>
      <c r="BJB20" s="1118"/>
      <c r="BJC20" s="1118"/>
      <c r="BJD20" s="1118"/>
      <c r="BJE20" s="1118"/>
      <c r="BJF20" s="1118"/>
      <c r="BJG20" s="1118"/>
      <c r="BJH20" s="1118"/>
      <c r="BJI20" s="1118"/>
      <c r="BJJ20" s="1118"/>
      <c r="BJK20" s="1118"/>
      <c r="BJL20" s="1118"/>
      <c r="BJM20" s="1118"/>
      <c r="BJN20" s="1118"/>
      <c r="BJO20" s="1118"/>
      <c r="BJP20" s="1118"/>
      <c r="BJQ20" s="1118"/>
      <c r="BJR20" s="1118"/>
      <c r="BJS20" s="1118"/>
      <c r="BJT20" s="1118"/>
      <c r="BJU20" s="1118"/>
      <c r="BJV20" s="1118"/>
      <c r="BJW20" s="1118"/>
      <c r="BJX20" s="1118"/>
      <c r="BJY20" s="1118"/>
      <c r="BJZ20" s="1118"/>
      <c r="BKA20" s="1118"/>
      <c r="BKB20" s="1118"/>
      <c r="BKC20" s="1118"/>
      <c r="BKD20" s="1118"/>
      <c r="BKE20" s="1118"/>
      <c r="BKF20" s="1118"/>
      <c r="BKG20" s="1118"/>
      <c r="BKH20" s="1118"/>
      <c r="BKI20" s="1118"/>
      <c r="BKJ20" s="1118"/>
      <c r="BKK20" s="1118"/>
      <c r="BKL20" s="1118"/>
      <c r="BKM20" s="1118"/>
      <c r="BKN20" s="1118"/>
      <c r="BKO20" s="1118"/>
      <c r="BKP20" s="1118"/>
      <c r="BKQ20" s="1118"/>
      <c r="BKR20" s="1118"/>
      <c r="BKS20" s="1118"/>
      <c r="BKT20" s="1118"/>
      <c r="BKU20" s="1118"/>
      <c r="BKV20" s="1118"/>
      <c r="BKW20" s="1118"/>
      <c r="BKX20" s="1118"/>
      <c r="BKY20" s="1118"/>
      <c r="BKZ20" s="1118"/>
      <c r="BLA20" s="1118"/>
      <c r="BLB20" s="1118"/>
      <c r="BLC20" s="1118"/>
      <c r="BLD20" s="1118"/>
      <c r="BLE20" s="1118"/>
      <c r="BLF20" s="1118"/>
      <c r="BLG20" s="1118"/>
      <c r="BLH20" s="1118"/>
      <c r="BLI20" s="1118"/>
      <c r="BLJ20" s="1118"/>
      <c r="BLK20" s="1118"/>
      <c r="BLL20" s="1118"/>
      <c r="BLM20" s="1118"/>
      <c r="BLN20" s="1118"/>
      <c r="BLO20" s="1118"/>
      <c r="BLP20" s="1118"/>
      <c r="BLQ20" s="1118"/>
      <c r="BLR20" s="1118"/>
      <c r="BLS20" s="1118"/>
      <c r="BLT20" s="1118"/>
      <c r="BLU20" s="1118"/>
      <c r="BLV20" s="1118"/>
      <c r="BLW20" s="1118"/>
      <c r="BLX20" s="1118"/>
      <c r="BLY20" s="1118"/>
      <c r="BLZ20" s="1118"/>
      <c r="BMA20" s="1118"/>
      <c r="BMB20" s="1118"/>
      <c r="BMC20" s="1118"/>
      <c r="BMD20" s="1118"/>
      <c r="BME20" s="1118"/>
      <c r="BMF20" s="1118"/>
      <c r="BMG20" s="1118"/>
      <c r="BMH20" s="1118"/>
      <c r="BMI20" s="1118"/>
      <c r="BMJ20" s="1118"/>
      <c r="BMK20" s="1118"/>
      <c r="BML20" s="1118"/>
      <c r="BMM20" s="1118"/>
      <c r="BMN20" s="1118"/>
      <c r="BMO20" s="1118"/>
      <c r="BMP20" s="1118"/>
      <c r="BMQ20" s="1118"/>
      <c r="BMR20" s="1118"/>
      <c r="BMS20" s="1118"/>
      <c r="BMT20" s="1118"/>
      <c r="BMU20" s="1118"/>
      <c r="BMV20" s="1118"/>
      <c r="BMW20" s="1118"/>
      <c r="BMX20" s="1118"/>
      <c r="BMY20" s="1118"/>
      <c r="BMZ20" s="1118"/>
      <c r="BNA20" s="1118"/>
      <c r="BNB20" s="1118"/>
      <c r="BNC20" s="1118"/>
      <c r="BND20" s="1118"/>
      <c r="BNE20" s="1118"/>
      <c r="BNF20" s="1118"/>
      <c r="BNG20" s="1118"/>
      <c r="BNH20" s="1118"/>
      <c r="BNI20" s="1118"/>
      <c r="BNJ20" s="1118"/>
      <c r="BNK20" s="1118"/>
      <c r="BNL20" s="1118"/>
      <c r="BNM20" s="1118"/>
      <c r="BNN20" s="1118"/>
      <c r="BNO20" s="1118"/>
      <c r="BNP20" s="1118"/>
      <c r="BNQ20" s="1118"/>
      <c r="BNR20" s="1118"/>
      <c r="BNS20" s="1118"/>
      <c r="BNT20" s="1118"/>
      <c r="BNU20" s="1118"/>
      <c r="BNV20" s="1118"/>
      <c r="BNW20" s="1118"/>
      <c r="BNX20" s="1118"/>
      <c r="BNY20" s="1118"/>
      <c r="BNZ20" s="1118"/>
      <c r="BOA20" s="1118"/>
      <c r="BOB20" s="1118"/>
      <c r="BOC20" s="1118"/>
      <c r="BOD20" s="1118"/>
      <c r="BOE20" s="1118"/>
      <c r="BOF20" s="1118"/>
      <c r="BOG20" s="1118"/>
      <c r="BOH20" s="1118"/>
      <c r="BOI20" s="1118"/>
      <c r="BOJ20" s="1118"/>
      <c r="BOK20" s="1118"/>
      <c r="BOL20" s="1118"/>
      <c r="BOM20" s="1118"/>
      <c r="BON20" s="1118"/>
      <c r="BOO20" s="1118"/>
      <c r="BOP20" s="1118"/>
      <c r="BOQ20" s="1118"/>
      <c r="BOR20" s="1118"/>
      <c r="BOS20" s="1118"/>
      <c r="BOT20" s="1118"/>
      <c r="BOU20" s="1118"/>
      <c r="BOV20" s="1118"/>
      <c r="BOW20" s="1118"/>
      <c r="BOX20" s="1118"/>
      <c r="BOY20" s="1118"/>
      <c r="BOZ20" s="1118"/>
      <c r="BPA20" s="1118"/>
      <c r="BPB20" s="1118"/>
      <c r="BPC20" s="1118"/>
      <c r="BPD20" s="1118"/>
      <c r="BPE20" s="1118"/>
      <c r="BPF20" s="1118"/>
      <c r="BPG20" s="1118"/>
      <c r="BPH20" s="1118"/>
      <c r="BPI20" s="1118"/>
      <c r="BPJ20" s="1118"/>
      <c r="BPK20" s="1118"/>
      <c r="BPL20" s="1118"/>
      <c r="BPM20" s="1118"/>
      <c r="BPN20" s="1118"/>
      <c r="BPO20" s="1118"/>
      <c r="BPP20" s="1118"/>
      <c r="BPQ20" s="1118"/>
      <c r="BPR20" s="1118"/>
      <c r="BPS20" s="1118"/>
      <c r="BPT20" s="1118"/>
      <c r="BPU20" s="1118"/>
      <c r="BPV20" s="1118"/>
      <c r="BPW20" s="1118"/>
      <c r="BPX20" s="1118"/>
      <c r="BPY20" s="1118"/>
      <c r="BPZ20" s="1118"/>
      <c r="BQA20" s="1118"/>
      <c r="BQB20" s="1118"/>
      <c r="BQC20" s="1118"/>
      <c r="BQD20" s="1118"/>
      <c r="BQE20" s="1118"/>
      <c r="BQF20" s="1118"/>
      <c r="BQG20" s="1118"/>
      <c r="BQH20" s="1118"/>
      <c r="BQI20" s="1118"/>
      <c r="BQJ20" s="1118"/>
      <c r="BQK20" s="1118"/>
      <c r="BQL20" s="1118"/>
      <c r="BQM20" s="1118"/>
      <c r="BQN20" s="1118"/>
      <c r="BQO20" s="1118"/>
      <c r="BQP20" s="1118"/>
      <c r="BQQ20" s="1118"/>
      <c r="BQR20" s="1118"/>
      <c r="BQS20" s="1118"/>
      <c r="BQT20" s="1118"/>
      <c r="BQU20" s="1118"/>
      <c r="BQV20" s="1118"/>
      <c r="BQW20" s="1118"/>
      <c r="BQX20" s="1118"/>
      <c r="BQY20" s="1118"/>
      <c r="BQZ20" s="1118"/>
      <c r="BRA20" s="1118"/>
      <c r="BRB20" s="1118"/>
      <c r="BRC20" s="1118"/>
      <c r="BRD20" s="1118"/>
      <c r="BRE20" s="1118"/>
      <c r="BRF20" s="1118"/>
      <c r="BRG20" s="1118"/>
      <c r="BRH20" s="1118"/>
      <c r="BRI20" s="1118"/>
      <c r="BRJ20" s="1118"/>
      <c r="BRK20" s="1118"/>
      <c r="BRL20" s="1118"/>
      <c r="BRM20" s="1118"/>
      <c r="BRN20" s="1118"/>
      <c r="BRO20" s="1118"/>
      <c r="BRP20" s="1118"/>
      <c r="BRQ20" s="1118"/>
      <c r="BRR20" s="1118"/>
      <c r="BRS20" s="1118"/>
      <c r="BRT20" s="1118"/>
      <c r="BRU20" s="1118"/>
      <c r="BRV20" s="1118"/>
      <c r="BRW20" s="1118"/>
      <c r="BRX20" s="1118"/>
      <c r="BRY20" s="1118"/>
      <c r="BRZ20" s="1118"/>
      <c r="BSA20" s="1118"/>
      <c r="BSB20" s="1118"/>
      <c r="BSC20" s="1118"/>
      <c r="BSD20" s="1118"/>
      <c r="BSE20" s="1118"/>
      <c r="BSF20" s="1118"/>
      <c r="BSG20" s="1118"/>
      <c r="BSH20" s="1118"/>
      <c r="BSI20" s="1118"/>
      <c r="BSJ20" s="1118"/>
      <c r="BSK20" s="1118"/>
      <c r="BSL20" s="1118"/>
      <c r="BSM20" s="1118"/>
      <c r="BSN20" s="1118"/>
      <c r="BSO20" s="1118"/>
      <c r="BSP20" s="1118"/>
      <c r="BSQ20" s="1118"/>
      <c r="BSR20" s="1118"/>
      <c r="BSS20" s="1118"/>
      <c r="BST20" s="1118"/>
      <c r="BSU20" s="1118"/>
      <c r="BSV20" s="1118"/>
      <c r="BSW20" s="1118"/>
      <c r="BSX20" s="1118"/>
      <c r="BSY20" s="1118"/>
      <c r="BSZ20" s="1118"/>
      <c r="BTA20" s="1118"/>
      <c r="BTB20" s="1118"/>
      <c r="BTC20" s="1118"/>
      <c r="BTD20" s="1118"/>
      <c r="BTE20" s="1118"/>
      <c r="BTF20" s="1118"/>
      <c r="BTG20" s="1118"/>
      <c r="BTH20" s="1118"/>
      <c r="BTI20" s="1118"/>
      <c r="BTJ20" s="1118"/>
      <c r="BTK20" s="1118"/>
      <c r="BTL20" s="1118"/>
      <c r="BTM20" s="1118"/>
      <c r="BTN20" s="1118"/>
      <c r="BTO20" s="1118"/>
      <c r="BTP20" s="1118"/>
      <c r="BTQ20" s="1118"/>
      <c r="BTR20" s="1118"/>
      <c r="BTS20" s="1118"/>
      <c r="BTT20" s="1118"/>
      <c r="BTU20" s="1118"/>
      <c r="BTV20" s="1118"/>
      <c r="BTW20" s="1118"/>
      <c r="BTX20" s="1118"/>
      <c r="BTY20" s="1118"/>
      <c r="BTZ20" s="1118"/>
      <c r="BUA20" s="1118"/>
      <c r="BUB20" s="1118"/>
      <c r="BUC20" s="1118"/>
      <c r="BUD20" s="1118"/>
      <c r="BUE20" s="1118"/>
      <c r="BUF20" s="1118"/>
      <c r="BUG20" s="1118"/>
      <c r="BUH20" s="1118"/>
      <c r="BUI20" s="1118"/>
      <c r="BUJ20" s="1118"/>
      <c r="BUK20" s="1118"/>
      <c r="BUL20" s="1118"/>
      <c r="BUM20" s="1118"/>
      <c r="BUN20" s="1118"/>
      <c r="BUO20" s="1118"/>
      <c r="BUP20" s="1118"/>
      <c r="BUQ20" s="1118"/>
      <c r="BUR20" s="1118"/>
      <c r="BUS20" s="1118"/>
      <c r="BUT20" s="1118"/>
      <c r="BUU20" s="1118"/>
      <c r="BUV20" s="1118"/>
      <c r="BUW20" s="1118"/>
      <c r="BUX20" s="1118"/>
      <c r="BUY20" s="1118"/>
      <c r="BUZ20" s="1118"/>
      <c r="BVA20" s="1118"/>
      <c r="BVB20" s="1118"/>
      <c r="BVC20" s="1118"/>
      <c r="BVD20" s="1118"/>
      <c r="BVE20" s="1118"/>
      <c r="BVF20" s="1118"/>
      <c r="BVG20" s="1118"/>
      <c r="BVH20" s="1118"/>
      <c r="BVI20" s="1118"/>
      <c r="BVJ20" s="1118"/>
      <c r="BVK20" s="1118"/>
      <c r="BVL20" s="1118"/>
      <c r="BVM20" s="1118"/>
      <c r="BVN20" s="1118"/>
      <c r="BVO20" s="1118"/>
      <c r="BVP20" s="1118"/>
      <c r="BVQ20" s="1118"/>
      <c r="BVR20" s="1118"/>
      <c r="BVS20" s="1118"/>
      <c r="BVT20" s="1118"/>
      <c r="BVU20" s="1118"/>
      <c r="BVV20" s="1118"/>
      <c r="BVW20" s="1118"/>
      <c r="BVX20" s="1118"/>
      <c r="BVY20" s="1118"/>
      <c r="BVZ20" s="1118"/>
      <c r="BWA20" s="1118"/>
      <c r="BWB20" s="1118"/>
      <c r="BWC20" s="1118"/>
      <c r="BWD20" s="1118"/>
      <c r="BWE20" s="1118"/>
      <c r="BWF20" s="1118"/>
      <c r="BWG20" s="1118"/>
      <c r="BWH20" s="1118"/>
      <c r="BWI20" s="1118"/>
      <c r="BWJ20" s="1118"/>
      <c r="BWK20" s="1118"/>
      <c r="BWL20" s="1118"/>
      <c r="BWM20" s="1118"/>
      <c r="BWN20" s="1118"/>
      <c r="BWO20" s="1118"/>
      <c r="BWP20" s="1118"/>
      <c r="BWQ20" s="1118"/>
      <c r="BWR20" s="1118"/>
      <c r="BWS20" s="1118"/>
      <c r="BWT20" s="1118"/>
      <c r="BWU20" s="1118"/>
      <c r="BWV20" s="1118"/>
      <c r="BWW20" s="1118"/>
      <c r="BWX20" s="1118"/>
      <c r="BWY20" s="1118"/>
      <c r="BWZ20" s="1118"/>
      <c r="BXA20" s="1118"/>
      <c r="BXB20" s="1118"/>
      <c r="BXC20" s="1118"/>
      <c r="BXD20" s="1118"/>
      <c r="BXE20" s="1118"/>
      <c r="BXF20" s="1118"/>
      <c r="BXG20" s="1118"/>
      <c r="BXH20" s="1118"/>
      <c r="BXI20" s="1118"/>
      <c r="BXJ20" s="1118"/>
      <c r="BXK20" s="1118"/>
      <c r="BXL20" s="1118"/>
      <c r="BXM20" s="1118"/>
      <c r="BXN20" s="1118"/>
      <c r="BXO20" s="1118"/>
      <c r="BXP20" s="1118"/>
      <c r="BXQ20" s="1118"/>
      <c r="BXR20" s="1118"/>
      <c r="BXS20" s="1118"/>
      <c r="BXT20" s="1118"/>
      <c r="BXU20" s="1118"/>
      <c r="BXV20" s="1118"/>
      <c r="BXW20" s="1118"/>
      <c r="BXX20" s="1118"/>
      <c r="BXY20" s="1118"/>
      <c r="BXZ20" s="1118"/>
      <c r="BYA20" s="1118"/>
      <c r="BYB20" s="1118"/>
      <c r="BYC20" s="1118"/>
      <c r="BYD20" s="1118"/>
      <c r="BYE20" s="1118"/>
      <c r="BYF20" s="1118"/>
      <c r="BYG20" s="1118"/>
      <c r="BYH20" s="1118"/>
      <c r="BYI20" s="1118"/>
      <c r="BYJ20" s="1118"/>
      <c r="BYK20" s="1118"/>
      <c r="BYL20" s="1118"/>
      <c r="BYM20" s="1118"/>
      <c r="BYN20" s="1118"/>
      <c r="BYO20" s="1118"/>
      <c r="BYP20" s="1118"/>
      <c r="BYQ20" s="1118"/>
      <c r="BYR20" s="1118"/>
      <c r="BYS20" s="1118"/>
      <c r="BYT20" s="1118"/>
      <c r="BYU20" s="1118"/>
      <c r="BYV20" s="1118"/>
      <c r="BYW20" s="1118"/>
      <c r="BYX20" s="1118"/>
      <c r="BYY20" s="1118"/>
      <c r="BYZ20" s="1118"/>
      <c r="BZA20" s="1118"/>
      <c r="BZB20" s="1118"/>
      <c r="BZC20" s="1118"/>
      <c r="BZD20" s="1118"/>
      <c r="BZE20" s="1118"/>
      <c r="BZF20" s="1118"/>
      <c r="BZG20" s="1118"/>
      <c r="BZH20" s="1118"/>
      <c r="BZI20" s="1118"/>
      <c r="BZJ20" s="1118"/>
      <c r="BZK20" s="1118"/>
      <c r="BZL20" s="1118"/>
      <c r="BZM20" s="1118"/>
      <c r="BZN20" s="1118"/>
      <c r="BZO20" s="1118"/>
      <c r="BZP20" s="1118"/>
      <c r="BZQ20" s="1118"/>
      <c r="BZR20" s="1118"/>
      <c r="BZS20" s="1118"/>
      <c r="BZT20" s="1118"/>
      <c r="BZU20" s="1118"/>
      <c r="BZV20" s="1118"/>
      <c r="BZW20" s="1118"/>
      <c r="BZX20" s="1118"/>
      <c r="BZY20" s="1118"/>
      <c r="BZZ20" s="1118"/>
      <c r="CAA20" s="1118"/>
      <c r="CAB20" s="1118"/>
      <c r="CAC20" s="1118"/>
      <c r="CAD20" s="1118"/>
      <c r="CAE20" s="1118"/>
      <c r="CAF20" s="1118"/>
      <c r="CAG20" s="1118"/>
      <c r="CAH20" s="1118"/>
      <c r="CAI20" s="1118"/>
      <c r="CAJ20" s="1118"/>
      <c r="CAK20" s="1118"/>
      <c r="CAL20" s="1118"/>
      <c r="CAM20" s="1118"/>
      <c r="CAN20" s="1118"/>
      <c r="CAO20" s="1118"/>
      <c r="CAP20" s="1118"/>
      <c r="CAQ20" s="1118"/>
      <c r="CAR20" s="1118"/>
      <c r="CAS20" s="1118"/>
      <c r="CAT20" s="1118"/>
      <c r="CAU20" s="1118"/>
      <c r="CAV20" s="1118"/>
      <c r="CAW20" s="1118"/>
      <c r="CAX20" s="1118"/>
      <c r="CAY20" s="1118"/>
      <c r="CAZ20" s="1118"/>
      <c r="CBA20" s="1118"/>
      <c r="CBB20" s="1118"/>
      <c r="CBC20" s="1118"/>
      <c r="CBD20" s="1118"/>
      <c r="CBE20" s="1118"/>
      <c r="CBF20" s="1118"/>
      <c r="CBG20" s="1118"/>
      <c r="CBH20" s="1118"/>
      <c r="CBI20" s="1118"/>
      <c r="CBJ20" s="1118"/>
      <c r="CBK20" s="1118"/>
      <c r="CBL20" s="1118"/>
      <c r="CBM20" s="1118"/>
      <c r="CBN20" s="1118"/>
      <c r="CBO20" s="1118"/>
      <c r="CBP20" s="1118"/>
      <c r="CBQ20" s="1118"/>
      <c r="CBR20" s="1118"/>
      <c r="CBS20" s="1118"/>
      <c r="CBT20" s="1118"/>
      <c r="CBU20" s="1118"/>
      <c r="CBV20" s="1118"/>
      <c r="CBW20" s="1118"/>
      <c r="CBX20" s="1118"/>
      <c r="CBY20" s="1118"/>
      <c r="CBZ20" s="1118"/>
      <c r="CCA20" s="1118"/>
      <c r="CCB20" s="1118"/>
      <c r="CCC20" s="1118"/>
      <c r="CCD20" s="1118"/>
      <c r="CCE20" s="1118"/>
      <c r="CCF20" s="1118"/>
      <c r="CCG20" s="1118"/>
      <c r="CCH20" s="1118"/>
      <c r="CCI20" s="1118"/>
      <c r="CCJ20" s="1118"/>
      <c r="CCK20" s="1118"/>
      <c r="CCL20" s="1118"/>
      <c r="CCM20" s="1118"/>
      <c r="CCN20" s="1118"/>
      <c r="CCO20" s="1118"/>
      <c r="CCP20" s="1118"/>
      <c r="CCQ20" s="1118"/>
      <c r="CCR20" s="1118"/>
      <c r="CCS20" s="1118"/>
      <c r="CCT20" s="1118"/>
      <c r="CCU20" s="1118"/>
      <c r="CCV20" s="1118"/>
      <c r="CCW20" s="1118"/>
      <c r="CCX20" s="1118"/>
      <c r="CCY20" s="1118"/>
      <c r="CCZ20" s="1118"/>
      <c r="CDA20" s="1118"/>
      <c r="CDB20" s="1118"/>
      <c r="CDC20" s="1118"/>
      <c r="CDD20" s="1118"/>
      <c r="CDE20" s="1118"/>
      <c r="CDF20" s="1118"/>
      <c r="CDG20" s="1118"/>
      <c r="CDH20" s="1118"/>
      <c r="CDI20" s="1118"/>
      <c r="CDJ20" s="1118"/>
      <c r="CDK20" s="1118"/>
      <c r="CDL20" s="1118"/>
      <c r="CDM20" s="1118"/>
      <c r="CDN20" s="1118"/>
      <c r="CDO20" s="1118"/>
      <c r="CDP20" s="1118"/>
      <c r="CDQ20" s="1118"/>
      <c r="CDR20" s="1118"/>
      <c r="CDS20" s="1118"/>
      <c r="CDT20" s="1118"/>
      <c r="CDU20" s="1118"/>
      <c r="CDV20" s="1118"/>
      <c r="CDW20" s="1118"/>
      <c r="CDX20" s="1118"/>
      <c r="CDY20" s="1118"/>
      <c r="CDZ20" s="1118"/>
      <c r="CEA20" s="1118"/>
      <c r="CEB20" s="1118"/>
      <c r="CEC20" s="1118"/>
      <c r="CED20" s="1118"/>
      <c r="CEE20" s="1118"/>
      <c r="CEF20" s="1118"/>
      <c r="CEG20" s="1118"/>
      <c r="CEH20" s="1118"/>
      <c r="CEI20" s="1118"/>
      <c r="CEJ20" s="1118"/>
      <c r="CEK20" s="1118"/>
      <c r="CEL20" s="1118"/>
      <c r="CEM20" s="1118"/>
      <c r="CEN20" s="1118"/>
      <c r="CEO20" s="1118"/>
      <c r="CEP20" s="1118"/>
      <c r="CEQ20" s="1118"/>
      <c r="CER20" s="1118"/>
      <c r="CES20" s="1118"/>
      <c r="CET20" s="1118"/>
      <c r="CEU20" s="1118"/>
      <c r="CEV20" s="1118"/>
      <c r="CEW20" s="1118"/>
      <c r="CEX20" s="1118"/>
      <c r="CEY20" s="1118"/>
      <c r="CEZ20" s="1118"/>
      <c r="CFA20" s="1118"/>
      <c r="CFB20" s="1118"/>
      <c r="CFC20" s="1118"/>
      <c r="CFD20" s="1118"/>
      <c r="CFE20" s="1118"/>
      <c r="CFF20" s="1118"/>
      <c r="CFG20" s="1118"/>
      <c r="CFH20" s="1118"/>
      <c r="CFI20" s="1118"/>
      <c r="CFJ20" s="1118"/>
      <c r="CFK20" s="1118"/>
      <c r="CFL20" s="1118"/>
      <c r="CFM20" s="1118"/>
      <c r="CFN20" s="1118"/>
      <c r="CFO20" s="1118"/>
      <c r="CFP20" s="1118"/>
      <c r="CFQ20" s="1118"/>
      <c r="CFR20" s="1118"/>
      <c r="CFS20" s="1118"/>
      <c r="CFT20" s="1118"/>
      <c r="CFU20" s="1118"/>
      <c r="CFV20" s="1118"/>
      <c r="CFW20" s="1118"/>
      <c r="CFX20" s="1118"/>
      <c r="CFY20" s="1118"/>
      <c r="CFZ20" s="1118"/>
      <c r="CGA20" s="1118"/>
      <c r="CGB20" s="1118"/>
      <c r="CGC20" s="1118"/>
      <c r="CGD20" s="1118"/>
      <c r="CGE20" s="1118"/>
      <c r="CGF20" s="1118"/>
      <c r="CGG20" s="1118"/>
      <c r="CGH20" s="1118"/>
      <c r="CGI20" s="1118"/>
      <c r="CGJ20" s="1118"/>
      <c r="CGK20" s="1118"/>
      <c r="CGL20" s="1118"/>
      <c r="CGM20" s="1118"/>
      <c r="CGN20" s="1118"/>
      <c r="CGO20" s="1118"/>
      <c r="CGP20" s="1118"/>
      <c r="CGQ20" s="1118"/>
      <c r="CGR20" s="1118"/>
      <c r="CGS20" s="1118"/>
      <c r="CGT20" s="1118"/>
      <c r="CGU20" s="1118"/>
      <c r="CGV20" s="1118"/>
      <c r="CGW20" s="1118"/>
      <c r="CGX20" s="1118"/>
      <c r="CGY20" s="1118"/>
      <c r="CGZ20" s="1118"/>
      <c r="CHA20" s="1118"/>
      <c r="CHB20" s="1118"/>
      <c r="CHC20" s="1118"/>
      <c r="CHD20" s="1118"/>
      <c r="CHE20" s="1118"/>
      <c r="CHF20" s="1118"/>
      <c r="CHG20" s="1118"/>
      <c r="CHH20" s="1118"/>
      <c r="CHI20" s="1118"/>
      <c r="CHJ20" s="1118"/>
      <c r="CHK20" s="1118"/>
      <c r="CHL20" s="1118"/>
      <c r="CHM20" s="1118"/>
      <c r="CHN20" s="1118"/>
      <c r="CHO20" s="1118"/>
      <c r="CHP20" s="1118"/>
      <c r="CHQ20" s="1118"/>
      <c r="CHR20" s="1118"/>
      <c r="CHS20" s="1118"/>
      <c r="CHT20" s="1118"/>
      <c r="CHU20" s="1118"/>
      <c r="CHV20" s="1118"/>
      <c r="CHW20" s="1118"/>
      <c r="CHX20" s="1118"/>
      <c r="CHY20" s="1118"/>
      <c r="CHZ20" s="1118"/>
      <c r="CIA20" s="1118"/>
      <c r="CIB20" s="1118"/>
      <c r="CIC20" s="1118"/>
      <c r="CID20" s="1118"/>
      <c r="CIE20" s="1118"/>
      <c r="CIF20" s="1118"/>
      <c r="CIG20" s="1118"/>
      <c r="CIH20" s="1118"/>
      <c r="CII20" s="1118"/>
      <c r="CIJ20" s="1118"/>
      <c r="CIK20" s="1118"/>
      <c r="CIL20" s="1118"/>
      <c r="CIM20" s="1118"/>
      <c r="CIN20" s="1118"/>
      <c r="CIO20" s="1118"/>
      <c r="CIP20" s="1118"/>
      <c r="CIQ20" s="1118"/>
      <c r="CIR20" s="1118"/>
      <c r="CIS20" s="1118"/>
      <c r="CIT20" s="1118"/>
      <c r="CIU20" s="1118"/>
      <c r="CIV20" s="1118"/>
      <c r="CIW20" s="1118"/>
      <c r="CIX20" s="1118"/>
      <c r="CIY20" s="1118"/>
      <c r="CIZ20" s="1118"/>
      <c r="CJA20" s="1118"/>
      <c r="CJB20" s="1118"/>
      <c r="CJC20" s="1118"/>
      <c r="CJD20" s="1118"/>
      <c r="CJE20" s="1118"/>
      <c r="CJF20" s="1118"/>
      <c r="CJG20" s="1118"/>
      <c r="CJH20" s="1118"/>
      <c r="CJI20" s="1118"/>
      <c r="CJJ20" s="1118"/>
      <c r="CJK20" s="1118"/>
      <c r="CJL20" s="1118"/>
      <c r="CJM20" s="1118"/>
      <c r="CJN20" s="1118"/>
      <c r="CJO20" s="1118"/>
      <c r="CJP20" s="1118"/>
      <c r="CJQ20" s="1118"/>
      <c r="CJR20" s="1118"/>
      <c r="CJS20" s="1118"/>
      <c r="CJT20" s="1118"/>
      <c r="CJU20" s="1118"/>
      <c r="CJV20" s="1118"/>
      <c r="CJW20" s="1118"/>
      <c r="CJX20" s="1118"/>
      <c r="CJY20" s="1118"/>
      <c r="CJZ20" s="1118"/>
      <c r="CKA20" s="1118"/>
      <c r="CKB20" s="1118"/>
      <c r="CKC20" s="1118"/>
      <c r="CKD20" s="1118"/>
      <c r="CKE20" s="1118"/>
      <c r="CKF20" s="1118"/>
      <c r="CKG20" s="1118"/>
      <c r="CKH20" s="1118"/>
      <c r="CKI20" s="1118"/>
      <c r="CKJ20" s="1118"/>
      <c r="CKK20" s="1118"/>
      <c r="CKL20" s="1118"/>
      <c r="CKM20" s="1118"/>
      <c r="CKN20" s="1118"/>
      <c r="CKO20" s="1118"/>
      <c r="CKP20" s="1118"/>
      <c r="CKQ20" s="1118"/>
      <c r="CKR20" s="1118"/>
      <c r="CKS20" s="1118"/>
      <c r="CKT20" s="1118"/>
      <c r="CKU20" s="1118"/>
      <c r="CKV20" s="1118"/>
      <c r="CKW20" s="1118"/>
      <c r="CKX20" s="1118"/>
      <c r="CKY20" s="1118"/>
      <c r="CKZ20" s="1118"/>
      <c r="CLA20" s="1118"/>
      <c r="CLB20" s="1118"/>
      <c r="CLC20" s="1118"/>
      <c r="CLD20" s="1118"/>
      <c r="CLE20" s="1118"/>
      <c r="CLF20" s="1118"/>
      <c r="CLG20" s="1118"/>
      <c r="CLH20" s="1118"/>
      <c r="CLI20" s="1118"/>
      <c r="CLJ20" s="1118"/>
      <c r="CLK20" s="1118"/>
      <c r="CLL20" s="1118"/>
      <c r="CLM20" s="1118"/>
      <c r="CLN20" s="1118"/>
      <c r="CLO20" s="1118"/>
      <c r="CLP20" s="1118"/>
      <c r="CLQ20" s="1118"/>
      <c r="CLR20" s="1118"/>
      <c r="CLS20" s="1118"/>
      <c r="CLT20" s="1118"/>
      <c r="CLU20" s="1118"/>
      <c r="CLV20" s="1118"/>
      <c r="CLW20" s="1118"/>
      <c r="CLX20" s="1118"/>
      <c r="CLY20" s="1118"/>
      <c r="CLZ20" s="1118"/>
      <c r="CMA20" s="1118"/>
      <c r="CMB20" s="1118"/>
      <c r="CMC20" s="1118"/>
      <c r="CMD20" s="1118"/>
      <c r="CME20" s="1118"/>
      <c r="CMF20" s="1118"/>
      <c r="CMG20" s="1118"/>
      <c r="CMH20" s="1118"/>
      <c r="CMI20" s="1118"/>
      <c r="CMJ20" s="1118"/>
      <c r="CMK20" s="1118"/>
      <c r="CML20" s="1118"/>
      <c r="CMM20" s="1118"/>
      <c r="CMN20" s="1118"/>
      <c r="CMO20" s="1118"/>
      <c r="CMP20" s="1118"/>
      <c r="CMQ20" s="1118"/>
      <c r="CMR20" s="1118"/>
      <c r="CMS20" s="1118"/>
      <c r="CMT20" s="1118"/>
      <c r="CMU20" s="1118"/>
      <c r="CMV20" s="1118"/>
      <c r="CMW20" s="1118"/>
      <c r="CMX20" s="1118"/>
      <c r="CMY20" s="1118"/>
      <c r="CMZ20" s="1118"/>
      <c r="CNA20" s="1118"/>
      <c r="CNB20" s="1118"/>
      <c r="CNC20" s="1118"/>
      <c r="CND20" s="1118"/>
      <c r="CNE20" s="1118"/>
      <c r="CNF20" s="1118"/>
      <c r="CNG20" s="1118"/>
      <c r="CNH20" s="1118"/>
      <c r="CNI20" s="1118"/>
      <c r="CNJ20" s="1118"/>
      <c r="CNK20" s="1118"/>
      <c r="CNL20" s="1118"/>
      <c r="CNM20" s="1118"/>
      <c r="CNN20" s="1118"/>
      <c r="CNO20" s="1118"/>
      <c r="CNP20" s="1118"/>
      <c r="CNQ20" s="1118"/>
      <c r="CNR20" s="1118"/>
      <c r="CNS20" s="1118"/>
      <c r="CNT20" s="1118"/>
      <c r="CNU20" s="1118"/>
      <c r="CNV20" s="1118"/>
      <c r="CNW20" s="1118"/>
      <c r="CNX20" s="1118"/>
      <c r="CNY20" s="1118"/>
      <c r="CNZ20" s="1118"/>
      <c r="COA20" s="1118"/>
      <c r="COB20" s="1118"/>
      <c r="COC20" s="1118"/>
      <c r="COD20" s="1118"/>
      <c r="COE20" s="1118"/>
      <c r="COF20" s="1118"/>
      <c r="COG20" s="1118"/>
      <c r="COH20" s="1118"/>
      <c r="COI20" s="1118"/>
      <c r="COJ20" s="1118"/>
      <c r="COK20" s="1118"/>
      <c r="COL20" s="1118"/>
      <c r="COM20" s="1118"/>
      <c r="CON20" s="1118"/>
      <c r="COO20" s="1118"/>
      <c r="COP20" s="1118"/>
      <c r="COQ20" s="1118"/>
      <c r="COR20" s="1118"/>
      <c r="COS20" s="1118"/>
      <c r="COT20" s="1118"/>
      <c r="COU20" s="1118"/>
      <c r="COV20" s="1118"/>
      <c r="COW20" s="1118"/>
      <c r="COX20" s="1118"/>
      <c r="COY20" s="1118"/>
      <c r="COZ20" s="1118"/>
      <c r="CPA20" s="1118"/>
      <c r="CPB20" s="1118"/>
      <c r="CPC20" s="1118"/>
      <c r="CPD20" s="1118"/>
      <c r="CPE20" s="1118"/>
      <c r="CPF20" s="1118"/>
      <c r="CPG20" s="1118"/>
      <c r="CPH20" s="1118"/>
      <c r="CPI20" s="1118"/>
      <c r="CPJ20" s="1118"/>
      <c r="CPK20" s="1118"/>
      <c r="CPL20" s="1118"/>
      <c r="CPM20" s="1118"/>
      <c r="CPN20" s="1118"/>
      <c r="CPO20" s="1118"/>
      <c r="CPP20" s="1118"/>
      <c r="CPQ20" s="1118"/>
      <c r="CPR20" s="1118"/>
      <c r="CPS20" s="1118"/>
      <c r="CPT20" s="1118"/>
      <c r="CPU20" s="1118"/>
      <c r="CPV20" s="1118"/>
      <c r="CPW20" s="1118"/>
      <c r="CPX20" s="1118"/>
      <c r="CPY20" s="1118"/>
      <c r="CPZ20" s="1118"/>
      <c r="CQA20" s="1118"/>
      <c r="CQB20" s="1118"/>
      <c r="CQC20" s="1118"/>
      <c r="CQD20" s="1118"/>
      <c r="CQE20" s="1118"/>
      <c r="CQF20" s="1118"/>
      <c r="CQG20" s="1118"/>
      <c r="CQH20" s="1118"/>
      <c r="CQI20" s="1118"/>
      <c r="CQJ20" s="1118"/>
      <c r="CQK20" s="1118"/>
      <c r="CQL20" s="1118"/>
      <c r="CQM20" s="1118"/>
      <c r="CQN20" s="1118"/>
      <c r="CQO20" s="1118"/>
      <c r="CQP20" s="1118"/>
      <c r="CQQ20" s="1118"/>
      <c r="CQR20" s="1118"/>
      <c r="CQS20" s="1118"/>
      <c r="CQT20" s="1118"/>
      <c r="CQU20" s="1118"/>
      <c r="CQV20" s="1118"/>
      <c r="CQW20" s="1118"/>
      <c r="CQX20" s="1118"/>
      <c r="CQY20" s="1118"/>
      <c r="CQZ20" s="1118"/>
      <c r="CRA20" s="1118"/>
      <c r="CRB20" s="1118"/>
      <c r="CRC20" s="1118"/>
      <c r="CRD20" s="1118"/>
      <c r="CRE20" s="1118"/>
      <c r="CRF20" s="1118"/>
      <c r="CRG20" s="1118"/>
      <c r="CRH20" s="1118"/>
      <c r="CRI20" s="1118"/>
      <c r="CRJ20" s="1118"/>
      <c r="CRK20" s="1118"/>
      <c r="CRL20" s="1118"/>
      <c r="CRM20" s="1118"/>
      <c r="CRN20" s="1118"/>
      <c r="CRO20" s="1118"/>
      <c r="CRP20" s="1118"/>
      <c r="CRQ20" s="1118"/>
      <c r="CRR20" s="1118"/>
      <c r="CRS20" s="1118"/>
      <c r="CRT20" s="1118"/>
      <c r="CRU20" s="1118"/>
      <c r="CRV20" s="1118"/>
      <c r="CRW20" s="1118"/>
      <c r="CRX20" s="1118"/>
      <c r="CRY20" s="1118"/>
      <c r="CRZ20" s="1118"/>
      <c r="CSA20" s="1118"/>
      <c r="CSB20" s="1118"/>
      <c r="CSC20" s="1118"/>
      <c r="CSD20" s="1118"/>
      <c r="CSE20" s="1118"/>
      <c r="CSF20" s="1118"/>
      <c r="CSG20" s="1118"/>
      <c r="CSH20" s="1118"/>
      <c r="CSI20" s="1118"/>
      <c r="CSJ20" s="1118"/>
      <c r="CSK20" s="1118"/>
      <c r="CSL20" s="1118"/>
      <c r="CSM20" s="1118"/>
      <c r="CSN20" s="1118"/>
      <c r="CSO20" s="1118"/>
      <c r="CSP20" s="1118"/>
      <c r="CSQ20" s="1118"/>
      <c r="CSR20" s="1118"/>
      <c r="CSS20" s="1118"/>
      <c r="CST20" s="1118"/>
      <c r="CSU20" s="1118"/>
      <c r="CSV20" s="1118"/>
      <c r="CSW20" s="1118"/>
      <c r="CSX20" s="1118"/>
      <c r="CSY20" s="1118"/>
      <c r="CSZ20" s="1118"/>
      <c r="CTA20" s="1118"/>
      <c r="CTB20" s="1118"/>
      <c r="CTC20" s="1118"/>
      <c r="CTD20" s="1118"/>
      <c r="CTE20" s="1118"/>
      <c r="CTF20" s="1118"/>
      <c r="CTG20" s="1118"/>
      <c r="CTH20" s="1118"/>
      <c r="CTI20" s="1118"/>
      <c r="CTJ20" s="1118"/>
      <c r="CTK20" s="1118"/>
      <c r="CTL20" s="1118"/>
      <c r="CTM20" s="1118"/>
      <c r="CTN20" s="1118"/>
      <c r="CTO20" s="1118"/>
      <c r="CTP20" s="1118"/>
      <c r="CTQ20" s="1118"/>
      <c r="CTR20" s="1118"/>
      <c r="CTS20" s="1118"/>
      <c r="CTT20" s="1118"/>
      <c r="CTU20" s="1118"/>
      <c r="CTV20" s="1118"/>
      <c r="CTW20" s="1118"/>
      <c r="CTX20" s="1118"/>
      <c r="CTY20" s="1118"/>
      <c r="CTZ20" s="1118"/>
      <c r="CUA20" s="1118"/>
      <c r="CUB20" s="1118"/>
      <c r="CUC20" s="1118"/>
      <c r="CUD20" s="1118"/>
      <c r="CUE20" s="1118"/>
      <c r="CUF20" s="1118"/>
      <c r="CUG20" s="1118"/>
      <c r="CUH20" s="1118"/>
      <c r="CUI20" s="1118"/>
      <c r="CUJ20" s="1118"/>
      <c r="CUK20" s="1118"/>
      <c r="CUL20" s="1118"/>
      <c r="CUM20" s="1118"/>
      <c r="CUN20" s="1118"/>
      <c r="CUO20" s="1118"/>
      <c r="CUP20" s="1118"/>
      <c r="CUQ20" s="1118"/>
      <c r="CUR20" s="1118"/>
      <c r="CUS20" s="1118"/>
      <c r="CUT20" s="1118"/>
      <c r="CUU20" s="1118"/>
      <c r="CUV20" s="1118"/>
      <c r="CUW20" s="1118"/>
      <c r="CUX20" s="1118"/>
      <c r="CUY20" s="1118"/>
      <c r="CUZ20" s="1118"/>
      <c r="CVA20" s="1118"/>
      <c r="CVB20" s="1118"/>
      <c r="CVC20" s="1118"/>
      <c r="CVD20" s="1118"/>
      <c r="CVE20" s="1118"/>
      <c r="CVF20" s="1118"/>
      <c r="CVG20" s="1118"/>
      <c r="CVH20" s="1118"/>
      <c r="CVI20" s="1118"/>
      <c r="CVJ20" s="1118"/>
      <c r="CVK20" s="1118"/>
      <c r="CVL20" s="1118"/>
      <c r="CVM20" s="1118"/>
      <c r="CVN20" s="1118"/>
      <c r="CVO20" s="1118"/>
      <c r="CVP20" s="1118"/>
      <c r="CVQ20" s="1118"/>
      <c r="CVR20" s="1118"/>
      <c r="CVS20" s="1118"/>
      <c r="CVT20" s="1118"/>
      <c r="CVU20" s="1118"/>
      <c r="CVV20" s="1118"/>
      <c r="CVW20" s="1118"/>
      <c r="CVX20" s="1118"/>
      <c r="CVY20" s="1118"/>
      <c r="CVZ20" s="1118"/>
      <c r="CWA20" s="1118"/>
      <c r="CWB20" s="1118"/>
      <c r="CWC20" s="1118"/>
      <c r="CWD20" s="1118"/>
      <c r="CWE20" s="1118"/>
      <c r="CWF20" s="1118"/>
      <c r="CWG20" s="1118"/>
      <c r="CWH20" s="1118"/>
      <c r="CWI20" s="1118"/>
      <c r="CWJ20" s="1118"/>
      <c r="CWK20" s="1118"/>
      <c r="CWL20" s="1118"/>
      <c r="CWM20" s="1118"/>
      <c r="CWN20" s="1118"/>
      <c r="CWO20" s="1118"/>
      <c r="CWP20" s="1118"/>
      <c r="CWQ20" s="1118"/>
      <c r="CWR20" s="1118"/>
      <c r="CWS20" s="1118"/>
      <c r="CWT20" s="1118"/>
      <c r="CWU20" s="1118"/>
      <c r="CWV20" s="1118"/>
      <c r="CWW20" s="1118"/>
      <c r="CWX20" s="1118"/>
      <c r="CWY20" s="1118"/>
      <c r="CWZ20" s="1118"/>
      <c r="CXA20" s="1118"/>
      <c r="CXB20" s="1118"/>
      <c r="CXC20" s="1118"/>
      <c r="CXD20" s="1118"/>
      <c r="CXE20" s="1118"/>
      <c r="CXF20" s="1118"/>
      <c r="CXG20" s="1118"/>
      <c r="CXH20" s="1118"/>
      <c r="CXI20" s="1118"/>
      <c r="CXJ20" s="1118"/>
      <c r="CXK20" s="1118"/>
      <c r="CXL20" s="1118"/>
      <c r="CXM20" s="1118"/>
      <c r="CXN20" s="1118"/>
      <c r="CXO20" s="1118"/>
      <c r="CXP20" s="1118"/>
      <c r="CXQ20" s="1118"/>
      <c r="CXR20" s="1118"/>
      <c r="CXS20" s="1118"/>
      <c r="CXT20" s="1118"/>
      <c r="CXU20" s="1118"/>
      <c r="CXV20" s="1118"/>
      <c r="CXW20" s="1118"/>
      <c r="CXX20" s="1118"/>
      <c r="CXY20" s="1118"/>
      <c r="CXZ20" s="1118"/>
      <c r="CYA20" s="1118"/>
      <c r="CYB20" s="1118"/>
      <c r="CYC20" s="1118"/>
      <c r="CYD20" s="1118"/>
      <c r="CYE20" s="1118"/>
      <c r="CYF20" s="1118"/>
      <c r="CYG20" s="1118"/>
      <c r="CYH20" s="1118"/>
      <c r="CYI20" s="1118"/>
      <c r="CYJ20" s="1118"/>
      <c r="CYK20" s="1118"/>
      <c r="CYL20" s="1118"/>
      <c r="CYM20" s="1118"/>
      <c r="CYN20" s="1118"/>
      <c r="CYO20" s="1118"/>
      <c r="CYP20" s="1118"/>
      <c r="CYQ20" s="1118"/>
      <c r="CYR20" s="1118"/>
      <c r="CYS20" s="1118"/>
      <c r="CYT20" s="1118"/>
      <c r="CYU20" s="1118"/>
      <c r="CYV20" s="1118"/>
      <c r="CYW20" s="1118"/>
      <c r="CYX20" s="1118"/>
      <c r="CYY20" s="1118"/>
      <c r="CYZ20" s="1118"/>
      <c r="CZA20" s="1118"/>
      <c r="CZB20" s="1118"/>
      <c r="CZC20" s="1118"/>
      <c r="CZD20" s="1118"/>
      <c r="CZE20" s="1118"/>
      <c r="CZF20" s="1118"/>
      <c r="CZG20" s="1118"/>
      <c r="CZH20" s="1118"/>
      <c r="CZI20" s="1118"/>
      <c r="CZJ20" s="1118"/>
      <c r="CZK20" s="1118"/>
      <c r="CZL20" s="1118"/>
      <c r="CZM20" s="1118"/>
      <c r="CZN20" s="1118"/>
      <c r="CZO20" s="1118"/>
      <c r="CZP20" s="1118"/>
      <c r="CZQ20" s="1118"/>
      <c r="CZR20" s="1118"/>
      <c r="CZS20" s="1118"/>
      <c r="CZT20" s="1118"/>
      <c r="CZU20" s="1118"/>
      <c r="CZV20" s="1118"/>
      <c r="CZW20" s="1118"/>
      <c r="CZX20" s="1118"/>
      <c r="CZY20" s="1118"/>
      <c r="CZZ20" s="1118"/>
      <c r="DAA20" s="1118"/>
      <c r="DAB20" s="1118"/>
      <c r="DAC20" s="1118"/>
      <c r="DAD20" s="1118"/>
      <c r="DAE20" s="1118"/>
      <c r="DAF20" s="1118"/>
      <c r="DAG20" s="1118"/>
      <c r="DAH20" s="1118"/>
      <c r="DAI20" s="1118"/>
      <c r="DAJ20" s="1118"/>
      <c r="DAK20" s="1118"/>
      <c r="DAL20" s="1118"/>
      <c r="DAM20" s="1118"/>
      <c r="DAN20" s="1118"/>
      <c r="DAO20" s="1118"/>
      <c r="DAP20" s="1118"/>
      <c r="DAQ20" s="1118"/>
      <c r="DAR20" s="1118"/>
      <c r="DAS20" s="1118"/>
      <c r="DAT20" s="1118"/>
      <c r="DAU20" s="1118"/>
      <c r="DAV20" s="1118"/>
      <c r="DAW20" s="1118"/>
      <c r="DAX20" s="1118"/>
      <c r="DAY20" s="1118"/>
      <c r="DAZ20" s="1118"/>
      <c r="DBA20" s="1118"/>
      <c r="DBB20" s="1118"/>
      <c r="DBC20" s="1118"/>
      <c r="DBD20" s="1118"/>
      <c r="DBE20" s="1118"/>
      <c r="DBF20" s="1118"/>
      <c r="DBG20" s="1118"/>
      <c r="DBH20" s="1118"/>
      <c r="DBI20" s="1118"/>
      <c r="DBJ20" s="1118"/>
      <c r="DBK20" s="1118"/>
      <c r="DBL20" s="1118"/>
      <c r="DBM20" s="1118"/>
      <c r="DBN20" s="1118"/>
      <c r="DBO20" s="1118"/>
      <c r="DBP20" s="1118"/>
      <c r="DBQ20" s="1118"/>
      <c r="DBR20" s="1118"/>
      <c r="DBS20" s="1118"/>
      <c r="DBT20" s="1118"/>
      <c r="DBU20" s="1118"/>
      <c r="DBV20" s="1118"/>
      <c r="DBW20" s="1118"/>
      <c r="DBX20" s="1118"/>
      <c r="DBY20" s="1118"/>
      <c r="DBZ20" s="1118"/>
      <c r="DCA20" s="1118"/>
      <c r="DCB20" s="1118"/>
      <c r="DCC20" s="1118"/>
      <c r="DCD20" s="1118"/>
      <c r="DCE20" s="1118"/>
      <c r="DCF20" s="1118"/>
      <c r="DCG20" s="1118"/>
      <c r="DCH20" s="1118"/>
      <c r="DCI20" s="1118"/>
      <c r="DCJ20" s="1118"/>
      <c r="DCK20" s="1118"/>
      <c r="DCL20" s="1118"/>
      <c r="DCM20" s="1118"/>
      <c r="DCN20" s="1118"/>
      <c r="DCO20" s="1118"/>
      <c r="DCP20" s="1118"/>
      <c r="DCQ20" s="1118"/>
      <c r="DCR20" s="1118"/>
      <c r="DCS20" s="1118"/>
      <c r="DCT20" s="1118"/>
      <c r="DCU20" s="1118"/>
      <c r="DCV20" s="1118"/>
      <c r="DCW20" s="1118"/>
      <c r="DCX20" s="1118"/>
      <c r="DCY20" s="1118"/>
      <c r="DCZ20" s="1118"/>
      <c r="DDA20" s="1118"/>
      <c r="DDB20" s="1118"/>
      <c r="DDC20" s="1118"/>
      <c r="DDD20" s="1118"/>
      <c r="DDE20" s="1118"/>
      <c r="DDF20" s="1118"/>
      <c r="DDG20" s="1118"/>
      <c r="DDH20" s="1118"/>
      <c r="DDI20" s="1118"/>
      <c r="DDJ20" s="1118"/>
      <c r="DDK20" s="1118"/>
      <c r="DDL20" s="1118"/>
      <c r="DDM20" s="1118"/>
      <c r="DDN20" s="1118"/>
      <c r="DDO20" s="1118"/>
      <c r="DDP20" s="1118"/>
      <c r="DDQ20" s="1118"/>
      <c r="DDR20" s="1118"/>
      <c r="DDS20" s="1118"/>
      <c r="DDT20" s="1118"/>
      <c r="DDU20" s="1118"/>
      <c r="DDV20" s="1118"/>
      <c r="DDW20" s="1118"/>
      <c r="DDX20" s="1118"/>
      <c r="DDY20" s="1118"/>
      <c r="DDZ20" s="1118"/>
      <c r="DEA20" s="1118"/>
      <c r="DEB20" s="1118"/>
      <c r="DEC20" s="1118"/>
      <c r="DED20" s="1118"/>
      <c r="DEE20" s="1118"/>
      <c r="DEF20" s="1118"/>
      <c r="DEG20" s="1118"/>
      <c r="DEH20" s="1118"/>
      <c r="DEI20" s="1118"/>
      <c r="DEJ20" s="1118"/>
      <c r="DEK20" s="1118"/>
      <c r="DEL20" s="1118"/>
      <c r="DEM20" s="1118"/>
      <c r="DEN20" s="1118"/>
      <c r="DEO20" s="1118"/>
      <c r="DEP20" s="1118"/>
      <c r="DEQ20" s="1118"/>
      <c r="DER20" s="1118"/>
      <c r="DES20" s="1118"/>
      <c r="DET20" s="1118"/>
      <c r="DEU20" s="1118"/>
      <c r="DEV20" s="1118"/>
      <c r="DEW20" s="1118"/>
      <c r="DEX20" s="1118"/>
      <c r="DEY20" s="1118"/>
      <c r="DEZ20" s="1118"/>
      <c r="DFA20" s="1118"/>
      <c r="DFB20" s="1118"/>
      <c r="DFC20" s="1118"/>
      <c r="DFD20" s="1118"/>
      <c r="DFE20" s="1118"/>
      <c r="DFF20" s="1118"/>
      <c r="DFG20" s="1118"/>
      <c r="DFH20" s="1118"/>
      <c r="DFI20" s="1118"/>
      <c r="DFJ20" s="1118"/>
      <c r="DFK20" s="1118"/>
      <c r="DFL20" s="1118"/>
      <c r="DFM20" s="1118"/>
      <c r="DFN20" s="1118"/>
      <c r="DFO20" s="1118"/>
      <c r="DFP20" s="1118"/>
      <c r="DFQ20" s="1118"/>
      <c r="DFR20" s="1118"/>
      <c r="DFS20" s="1118"/>
      <c r="DFT20" s="1118"/>
      <c r="DFU20" s="1118"/>
      <c r="DFV20" s="1118"/>
      <c r="DFW20" s="1118"/>
      <c r="DFX20" s="1118"/>
      <c r="DFY20" s="1118"/>
      <c r="DFZ20" s="1118"/>
      <c r="DGA20" s="1118"/>
      <c r="DGB20" s="1118"/>
      <c r="DGC20" s="1118"/>
      <c r="DGD20" s="1118"/>
      <c r="DGE20" s="1118"/>
      <c r="DGF20" s="1118"/>
      <c r="DGG20" s="1118"/>
      <c r="DGH20" s="1118"/>
      <c r="DGI20" s="1118"/>
      <c r="DGJ20" s="1118"/>
      <c r="DGK20" s="1118"/>
      <c r="DGL20" s="1118"/>
      <c r="DGM20" s="1118"/>
      <c r="DGN20" s="1118"/>
      <c r="DGO20" s="1118"/>
      <c r="DGP20" s="1118"/>
      <c r="DGQ20" s="1118"/>
      <c r="DGR20" s="1118"/>
      <c r="DGS20" s="1118"/>
      <c r="DGT20" s="1118"/>
      <c r="DGU20" s="1118"/>
      <c r="DGV20" s="1118"/>
      <c r="DGW20" s="1118"/>
      <c r="DGX20" s="1118"/>
      <c r="DGY20" s="1118"/>
      <c r="DGZ20" s="1118"/>
      <c r="DHA20" s="1118"/>
      <c r="DHB20" s="1118"/>
      <c r="DHC20" s="1118"/>
      <c r="DHD20" s="1118"/>
      <c r="DHE20" s="1118"/>
      <c r="DHF20" s="1118"/>
      <c r="DHG20" s="1118"/>
      <c r="DHH20" s="1118"/>
      <c r="DHI20" s="1118"/>
      <c r="DHJ20" s="1118"/>
      <c r="DHK20" s="1118"/>
      <c r="DHL20" s="1118"/>
      <c r="DHM20" s="1118"/>
      <c r="DHN20" s="1118"/>
      <c r="DHO20" s="1118"/>
      <c r="DHP20" s="1118"/>
      <c r="DHQ20" s="1118"/>
      <c r="DHR20" s="1118"/>
      <c r="DHS20" s="1118"/>
      <c r="DHT20" s="1118"/>
      <c r="DHU20" s="1118"/>
      <c r="DHV20" s="1118"/>
      <c r="DHW20" s="1118"/>
      <c r="DHX20" s="1118"/>
      <c r="DHY20" s="1118"/>
      <c r="DHZ20" s="1118"/>
      <c r="DIA20" s="1118"/>
      <c r="DIB20" s="1118"/>
      <c r="DIC20" s="1118"/>
      <c r="DID20" s="1118"/>
      <c r="DIE20" s="1118"/>
      <c r="DIF20" s="1118"/>
      <c r="DIG20" s="1118"/>
      <c r="DIH20" s="1118"/>
      <c r="DII20" s="1118"/>
      <c r="DIJ20" s="1118"/>
      <c r="DIK20" s="1118"/>
      <c r="DIL20" s="1118"/>
      <c r="DIM20" s="1118"/>
      <c r="DIN20" s="1118"/>
      <c r="DIO20" s="1118"/>
      <c r="DIP20" s="1118"/>
      <c r="DIQ20" s="1118"/>
      <c r="DIR20" s="1118"/>
      <c r="DIS20" s="1118"/>
      <c r="DIT20" s="1118"/>
      <c r="DIU20" s="1118"/>
      <c r="DIV20" s="1118"/>
      <c r="DIW20" s="1118"/>
      <c r="DIX20" s="1118"/>
      <c r="DIY20" s="1118"/>
      <c r="DIZ20" s="1118"/>
      <c r="DJA20" s="1118"/>
      <c r="DJB20" s="1118"/>
      <c r="DJC20" s="1118"/>
      <c r="DJD20" s="1118"/>
      <c r="DJE20" s="1118"/>
      <c r="DJF20" s="1118"/>
      <c r="DJG20" s="1118"/>
      <c r="DJH20" s="1118"/>
      <c r="DJI20" s="1118"/>
      <c r="DJJ20" s="1118"/>
      <c r="DJK20" s="1118"/>
      <c r="DJL20" s="1118"/>
      <c r="DJM20" s="1118"/>
      <c r="DJN20" s="1118"/>
      <c r="DJO20" s="1118"/>
      <c r="DJP20" s="1118"/>
      <c r="DJQ20" s="1118"/>
      <c r="DJR20" s="1118"/>
      <c r="DJS20" s="1118"/>
      <c r="DJT20" s="1118"/>
      <c r="DJU20" s="1118"/>
      <c r="DJV20" s="1118"/>
      <c r="DJW20" s="1118"/>
      <c r="DJX20" s="1118"/>
      <c r="DJY20" s="1118"/>
      <c r="DJZ20" s="1118"/>
      <c r="DKA20" s="1118"/>
      <c r="DKB20" s="1118"/>
      <c r="DKC20" s="1118"/>
      <c r="DKD20" s="1118"/>
      <c r="DKE20" s="1118"/>
      <c r="DKF20" s="1118"/>
      <c r="DKG20" s="1118"/>
      <c r="DKH20" s="1118"/>
      <c r="DKI20" s="1118"/>
      <c r="DKJ20" s="1118"/>
      <c r="DKK20" s="1118"/>
      <c r="DKL20" s="1118"/>
      <c r="DKM20" s="1118"/>
      <c r="DKN20" s="1118"/>
      <c r="DKO20" s="1118"/>
      <c r="DKP20" s="1118"/>
      <c r="DKQ20" s="1118"/>
      <c r="DKR20" s="1118"/>
      <c r="DKS20" s="1118"/>
      <c r="DKT20" s="1118"/>
      <c r="DKU20" s="1118"/>
      <c r="DKV20" s="1118"/>
      <c r="DKW20" s="1118"/>
      <c r="DKX20" s="1118"/>
      <c r="DKY20" s="1118"/>
      <c r="DKZ20" s="1118"/>
      <c r="DLA20" s="1118"/>
      <c r="DLB20" s="1118"/>
      <c r="DLC20" s="1118"/>
      <c r="DLD20" s="1118"/>
      <c r="DLE20" s="1118"/>
      <c r="DLF20" s="1118"/>
      <c r="DLG20" s="1118"/>
      <c r="DLH20" s="1118"/>
      <c r="DLI20" s="1118"/>
      <c r="DLJ20" s="1118"/>
      <c r="DLK20" s="1118"/>
      <c r="DLL20" s="1118"/>
      <c r="DLM20" s="1118"/>
      <c r="DLN20" s="1118"/>
      <c r="DLO20" s="1118"/>
      <c r="DLP20" s="1118"/>
      <c r="DLQ20" s="1118"/>
      <c r="DLR20" s="1118"/>
      <c r="DLS20" s="1118"/>
      <c r="DLT20" s="1118"/>
      <c r="DLU20" s="1118"/>
      <c r="DLV20" s="1118"/>
      <c r="DLW20" s="1118"/>
      <c r="DLX20" s="1118"/>
      <c r="DLY20" s="1118"/>
      <c r="DLZ20" s="1118"/>
      <c r="DMA20" s="1118"/>
      <c r="DMB20" s="1118"/>
      <c r="DMC20" s="1118"/>
      <c r="DMD20" s="1118"/>
      <c r="DME20" s="1118"/>
      <c r="DMF20" s="1118"/>
      <c r="DMG20" s="1118"/>
      <c r="DMH20" s="1118"/>
      <c r="DMI20" s="1118"/>
      <c r="DMJ20" s="1118"/>
      <c r="DMK20" s="1118"/>
      <c r="DML20" s="1118"/>
      <c r="DMM20" s="1118"/>
      <c r="DMN20" s="1118"/>
      <c r="DMO20" s="1118"/>
      <c r="DMP20" s="1118"/>
      <c r="DMQ20" s="1118"/>
      <c r="DMR20" s="1118"/>
      <c r="DMS20" s="1118"/>
      <c r="DMT20" s="1118"/>
      <c r="DMU20" s="1118"/>
      <c r="DMV20" s="1118"/>
      <c r="DMW20" s="1118"/>
      <c r="DMX20" s="1118"/>
      <c r="DMY20" s="1118"/>
      <c r="DMZ20" s="1118"/>
      <c r="DNA20" s="1118"/>
      <c r="DNB20" s="1118"/>
      <c r="DNC20" s="1118"/>
      <c r="DND20" s="1118"/>
      <c r="DNE20" s="1118"/>
      <c r="DNF20" s="1118"/>
      <c r="DNG20" s="1118"/>
      <c r="DNH20" s="1118"/>
      <c r="DNI20" s="1118"/>
      <c r="DNJ20" s="1118"/>
      <c r="DNK20" s="1118"/>
      <c r="DNL20" s="1118"/>
      <c r="DNM20" s="1118"/>
      <c r="DNN20" s="1118"/>
      <c r="DNO20" s="1118"/>
      <c r="DNP20" s="1118"/>
      <c r="DNQ20" s="1118"/>
      <c r="DNR20" s="1118"/>
      <c r="DNS20" s="1118"/>
      <c r="DNT20" s="1118"/>
      <c r="DNU20" s="1118"/>
      <c r="DNV20" s="1118"/>
      <c r="DNW20" s="1118"/>
      <c r="DNX20" s="1118"/>
      <c r="DNY20" s="1118"/>
      <c r="DNZ20" s="1118"/>
      <c r="DOA20" s="1118"/>
      <c r="DOB20" s="1118"/>
      <c r="DOC20" s="1118"/>
      <c r="DOD20" s="1118"/>
      <c r="DOE20" s="1118"/>
      <c r="DOF20" s="1118"/>
      <c r="DOG20" s="1118"/>
      <c r="DOH20" s="1118"/>
      <c r="DOI20" s="1118"/>
      <c r="DOJ20" s="1118"/>
      <c r="DOK20" s="1118"/>
      <c r="DOL20" s="1118"/>
      <c r="DOM20" s="1118"/>
      <c r="DON20" s="1118"/>
      <c r="DOO20" s="1118"/>
      <c r="DOP20" s="1118"/>
      <c r="DOQ20" s="1118"/>
      <c r="DOR20" s="1118"/>
      <c r="DOS20" s="1118"/>
      <c r="DOT20" s="1118"/>
      <c r="DOU20" s="1118"/>
      <c r="DOV20" s="1118"/>
      <c r="DOW20" s="1118"/>
      <c r="DOX20" s="1118"/>
      <c r="DOY20" s="1118"/>
      <c r="DOZ20" s="1118"/>
      <c r="DPA20" s="1118"/>
      <c r="DPB20" s="1118"/>
      <c r="DPC20" s="1118"/>
      <c r="DPD20" s="1118"/>
      <c r="DPE20" s="1118"/>
      <c r="DPF20" s="1118"/>
      <c r="DPG20" s="1118"/>
      <c r="DPH20" s="1118"/>
      <c r="DPI20" s="1118"/>
      <c r="DPJ20" s="1118"/>
      <c r="DPK20" s="1118"/>
      <c r="DPL20" s="1118"/>
      <c r="DPM20" s="1118"/>
      <c r="DPN20" s="1118"/>
      <c r="DPO20" s="1118"/>
      <c r="DPP20" s="1118"/>
      <c r="DPQ20" s="1118"/>
      <c r="DPR20" s="1118"/>
      <c r="DPS20" s="1118"/>
      <c r="DPT20" s="1118"/>
      <c r="DPU20" s="1118"/>
      <c r="DPV20" s="1118"/>
      <c r="DPW20" s="1118"/>
      <c r="DPX20" s="1118"/>
      <c r="DPY20" s="1118"/>
      <c r="DPZ20" s="1118"/>
      <c r="DQA20" s="1118"/>
      <c r="DQB20" s="1118"/>
      <c r="DQC20" s="1118"/>
      <c r="DQD20" s="1118"/>
      <c r="DQE20" s="1118"/>
      <c r="DQF20" s="1118"/>
      <c r="DQG20" s="1118"/>
      <c r="DQH20" s="1118"/>
      <c r="DQI20" s="1118"/>
      <c r="DQJ20" s="1118"/>
      <c r="DQK20" s="1118"/>
      <c r="DQL20" s="1118"/>
      <c r="DQM20" s="1118"/>
      <c r="DQN20" s="1118"/>
      <c r="DQO20" s="1118"/>
      <c r="DQP20" s="1118"/>
      <c r="DQQ20" s="1118"/>
      <c r="DQR20" s="1118"/>
      <c r="DQS20" s="1118"/>
      <c r="DQT20" s="1118"/>
      <c r="DQU20" s="1118"/>
      <c r="DQV20" s="1118"/>
      <c r="DQW20" s="1118"/>
      <c r="DQX20" s="1118"/>
      <c r="DQY20" s="1118"/>
      <c r="DQZ20" s="1118"/>
      <c r="DRA20" s="1118"/>
      <c r="DRB20" s="1118"/>
      <c r="DRC20" s="1118"/>
      <c r="DRD20" s="1118"/>
      <c r="DRE20" s="1118"/>
      <c r="DRF20" s="1118"/>
      <c r="DRG20" s="1118"/>
      <c r="DRH20" s="1118"/>
      <c r="DRI20" s="1118"/>
      <c r="DRJ20" s="1118"/>
      <c r="DRK20" s="1118"/>
      <c r="DRL20" s="1118"/>
      <c r="DRM20" s="1118"/>
      <c r="DRN20" s="1118"/>
      <c r="DRO20" s="1118"/>
      <c r="DRP20" s="1118"/>
      <c r="DRQ20" s="1118"/>
      <c r="DRR20" s="1118"/>
      <c r="DRS20" s="1118"/>
      <c r="DRT20" s="1118"/>
      <c r="DRU20" s="1118"/>
      <c r="DRV20" s="1118"/>
      <c r="DRW20" s="1118"/>
      <c r="DRX20" s="1118"/>
      <c r="DRY20" s="1118"/>
      <c r="DRZ20" s="1118"/>
      <c r="DSA20" s="1118"/>
      <c r="DSB20" s="1118"/>
      <c r="DSC20" s="1118"/>
      <c r="DSD20" s="1118"/>
      <c r="DSE20" s="1118"/>
      <c r="DSF20" s="1118"/>
      <c r="DSG20" s="1118"/>
      <c r="DSH20" s="1118"/>
      <c r="DSI20" s="1118"/>
      <c r="DSJ20" s="1118"/>
      <c r="DSK20" s="1118"/>
      <c r="DSL20" s="1118"/>
      <c r="DSM20" s="1118"/>
      <c r="DSN20" s="1118"/>
      <c r="DSO20" s="1118"/>
      <c r="DSP20" s="1118"/>
      <c r="DSQ20" s="1118"/>
      <c r="DSR20" s="1118"/>
      <c r="DSS20" s="1118"/>
      <c r="DST20" s="1118"/>
      <c r="DSU20" s="1118"/>
      <c r="DSV20" s="1118"/>
      <c r="DSW20" s="1118"/>
      <c r="DSX20" s="1118"/>
      <c r="DSY20" s="1118"/>
      <c r="DSZ20" s="1118"/>
      <c r="DTA20" s="1118"/>
      <c r="DTB20" s="1118"/>
      <c r="DTC20" s="1118"/>
      <c r="DTD20" s="1118"/>
      <c r="DTE20" s="1118"/>
      <c r="DTF20" s="1118"/>
      <c r="DTG20" s="1118"/>
      <c r="DTH20" s="1118"/>
      <c r="DTI20" s="1118"/>
      <c r="DTJ20" s="1118"/>
      <c r="DTK20" s="1118"/>
      <c r="DTL20" s="1118"/>
      <c r="DTM20" s="1118"/>
      <c r="DTN20" s="1118"/>
      <c r="DTO20" s="1118"/>
      <c r="DTP20" s="1118"/>
      <c r="DTQ20" s="1118"/>
      <c r="DTR20" s="1118"/>
      <c r="DTS20" s="1118"/>
      <c r="DTT20" s="1118"/>
      <c r="DTU20" s="1118"/>
      <c r="DTV20" s="1118"/>
      <c r="DTW20" s="1118"/>
      <c r="DTX20" s="1118"/>
      <c r="DTY20" s="1118"/>
      <c r="DTZ20" s="1118"/>
      <c r="DUA20" s="1118"/>
      <c r="DUB20" s="1118"/>
      <c r="DUC20" s="1118"/>
      <c r="DUD20" s="1118"/>
      <c r="DUE20" s="1118"/>
      <c r="DUF20" s="1118"/>
      <c r="DUG20" s="1118"/>
      <c r="DUH20" s="1118"/>
      <c r="DUI20" s="1118"/>
      <c r="DUJ20" s="1118"/>
      <c r="DUK20" s="1118"/>
      <c r="DUL20" s="1118"/>
      <c r="DUM20" s="1118"/>
      <c r="DUN20" s="1118"/>
      <c r="DUO20" s="1118"/>
      <c r="DUP20" s="1118"/>
      <c r="DUQ20" s="1118"/>
      <c r="DUR20" s="1118"/>
      <c r="DUS20" s="1118"/>
      <c r="DUT20" s="1118"/>
      <c r="DUU20" s="1118"/>
      <c r="DUV20" s="1118"/>
      <c r="DUW20" s="1118"/>
      <c r="DUX20" s="1118"/>
      <c r="DUY20" s="1118"/>
      <c r="DUZ20" s="1118"/>
      <c r="DVA20" s="1118"/>
      <c r="DVB20" s="1118"/>
      <c r="DVC20" s="1118"/>
      <c r="DVD20" s="1118"/>
      <c r="DVE20" s="1118"/>
      <c r="DVF20" s="1118"/>
      <c r="DVG20" s="1118"/>
      <c r="DVH20" s="1118"/>
      <c r="DVI20" s="1118"/>
      <c r="DVJ20" s="1118"/>
      <c r="DVK20" s="1118"/>
      <c r="DVL20" s="1118"/>
      <c r="DVM20" s="1118"/>
      <c r="DVN20" s="1118"/>
      <c r="DVO20" s="1118"/>
      <c r="DVP20" s="1118"/>
      <c r="DVQ20" s="1118"/>
      <c r="DVR20" s="1118"/>
      <c r="DVS20" s="1118"/>
      <c r="DVT20" s="1118"/>
      <c r="DVU20" s="1118"/>
      <c r="DVV20" s="1118"/>
      <c r="DVW20" s="1118"/>
      <c r="DVX20" s="1118"/>
      <c r="DVY20" s="1118"/>
      <c r="DVZ20" s="1118"/>
      <c r="DWA20" s="1118"/>
      <c r="DWB20" s="1118"/>
      <c r="DWC20" s="1118"/>
      <c r="DWD20" s="1118"/>
      <c r="DWE20" s="1118"/>
      <c r="DWF20" s="1118"/>
      <c r="DWG20" s="1118"/>
      <c r="DWH20" s="1118"/>
      <c r="DWI20" s="1118"/>
      <c r="DWJ20" s="1118"/>
      <c r="DWK20" s="1118"/>
      <c r="DWL20" s="1118"/>
      <c r="DWM20" s="1118"/>
      <c r="DWN20" s="1118"/>
      <c r="DWO20" s="1118"/>
      <c r="DWP20" s="1118"/>
      <c r="DWQ20" s="1118"/>
      <c r="DWR20" s="1118"/>
      <c r="DWS20" s="1118"/>
      <c r="DWT20" s="1118"/>
      <c r="DWU20" s="1118"/>
      <c r="DWV20" s="1118"/>
      <c r="DWW20" s="1118"/>
      <c r="DWX20" s="1118"/>
      <c r="DWY20" s="1118"/>
      <c r="DWZ20" s="1118"/>
      <c r="DXA20" s="1118"/>
      <c r="DXB20" s="1118"/>
      <c r="DXC20" s="1118"/>
      <c r="DXD20" s="1118"/>
      <c r="DXE20" s="1118"/>
      <c r="DXF20" s="1118"/>
      <c r="DXG20" s="1118"/>
      <c r="DXH20" s="1118"/>
      <c r="DXI20" s="1118"/>
      <c r="DXJ20" s="1118"/>
      <c r="DXK20" s="1118"/>
      <c r="DXL20" s="1118"/>
      <c r="DXM20" s="1118"/>
      <c r="DXN20" s="1118"/>
      <c r="DXO20" s="1118"/>
      <c r="DXP20" s="1118"/>
      <c r="DXQ20" s="1118"/>
      <c r="DXR20" s="1118"/>
      <c r="DXS20" s="1118"/>
      <c r="DXT20" s="1118"/>
      <c r="DXU20" s="1118"/>
      <c r="DXV20" s="1118"/>
      <c r="DXW20" s="1118"/>
      <c r="DXX20" s="1118"/>
      <c r="DXY20" s="1118"/>
      <c r="DXZ20" s="1118"/>
      <c r="DYA20" s="1118"/>
      <c r="DYB20" s="1118"/>
      <c r="DYC20" s="1118"/>
      <c r="DYD20" s="1118"/>
      <c r="DYE20" s="1118"/>
      <c r="DYF20" s="1118"/>
      <c r="DYG20" s="1118"/>
      <c r="DYH20" s="1118"/>
      <c r="DYI20" s="1118"/>
      <c r="DYJ20" s="1118"/>
      <c r="DYK20" s="1118"/>
      <c r="DYL20" s="1118"/>
      <c r="DYM20" s="1118"/>
      <c r="DYN20" s="1118"/>
      <c r="DYO20" s="1118"/>
      <c r="DYP20" s="1118"/>
      <c r="DYQ20" s="1118"/>
      <c r="DYR20" s="1118"/>
      <c r="DYS20" s="1118"/>
      <c r="DYT20" s="1118"/>
      <c r="DYU20" s="1118"/>
      <c r="DYV20" s="1118"/>
      <c r="DYW20" s="1118"/>
      <c r="DYX20" s="1118"/>
      <c r="DYY20" s="1118"/>
      <c r="DYZ20" s="1118"/>
      <c r="DZA20" s="1118"/>
      <c r="DZB20" s="1118"/>
      <c r="DZC20" s="1118"/>
      <c r="DZD20" s="1118"/>
      <c r="DZE20" s="1118"/>
      <c r="DZF20" s="1118"/>
      <c r="DZG20" s="1118"/>
      <c r="DZH20" s="1118"/>
      <c r="DZI20" s="1118"/>
      <c r="DZJ20" s="1118"/>
      <c r="DZK20" s="1118"/>
      <c r="DZL20" s="1118"/>
      <c r="DZM20" s="1118"/>
      <c r="DZN20" s="1118"/>
      <c r="DZO20" s="1118"/>
      <c r="DZP20" s="1118"/>
      <c r="DZQ20" s="1118"/>
      <c r="DZR20" s="1118"/>
      <c r="DZS20" s="1118"/>
      <c r="DZT20" s="1118"/>
      <c r="DZU20" s="1118"/>
      <c r="DZV20" s="1118"/>
      <c r="DZW20" s="1118"/>
      <c r="DZX20" s="1118"/>
      <c r="DZY20" s="1118"/>
      <c r="DZZ20" s="1118"/>
      <c r="EAA20" s="1118"/>
      <c r="EAB20" s="1118"/>
      <c r="EAC20" s="1118"/>
      <c r="EAD20" s="1118"/>
      <c r="EAE20" s="1118"/>
      <c r="EAF20" s="1118"/>
      <c r="EAG20" s="1118"/>
      <c r="EAH20" s="1118"/>
      <c r="EAI20" s="1118"/>
      <c r="EAJ20" s="1118"/>
      <c r="EAK20" s="1118"/>
      <c r="EAL20" s="1118"/>
      <c r="EAM20" s="1118"/>
      <c r="EAN20" s="1118"/>
      <c r="EAO20" s="1118"/>
      <c r="EAP20" s="1118"/>
      <c r="EAQ20" s="1118"/>
      <c r="EAR20" s="1118"/>
      <c r="EAS20" s="1118"/>
      <c r="EAT20" s="1118"/>
      <c r="EAU20" s="1118"/>
      <c r="EAV20" s="1118"/>
      <c r="EAW20" s="1118"/>
      <c r="EAX20" s="1118"/>
      <c r="EAY20" s="1118"/>
      <c r="EAZ20" s="1118"/>
      <c r="EBA20" s="1118"/>
      <c r="EBB20" s="1118"/>
      <c r="EBC20" s="1118"/>
      <c r="EBD20" s="1118"/>
      <c r="EBE20" s="1118"/>
      <c r="EBF20" s="1118"/>
      <c r="EBG20" s="1118"/>
      <c r="EBH20" s="1118"/>
      <c r="EBI20" s="1118"/>
      <c r="EBJ20" s="1118"/>
      <c r="EBK20" s="1118"/>
      <c r="EBL20" s="1118"/>
      <c r="EBM20" s="1118"/>
      <c r="EBN20" s="1118"/>
      <c r="EBO20" s="1118"/>
      <c r="EBP20" s="1118"/>
      <c r="EBQ20" s="1118"/>
      <c r="EBR20" s="1118"/>
      <c r="EBS20" s="1118"/>
      <c r="EBT20" s="1118"/>
      <c r="EBU20" s="1118"/>
      <c r="EBV20" s="1118"/>
      <c r="EBW20" s="1118"/>
      <c r="EBX20" s="1118"/>
      <c r="EBY20" s="1118"/>
      <c r="EBZ20" s="1118"/>
      <c r="ECA20" s="1118"/>
      <c r="ECB20" s="1118"/>
      <c r="ECC20" s="1118"/>
      <c r="ECD20" s="1118"/>
      <c r="ECE20" s="1118"/>
      <c r="ECF20" s="1118"/>
      <c r="ECG20" s="1118"/>
      <c r="ECH20" s="1118"/>
      <c r="ECI20" s="1118"/>
      <c r="ECJ20" s="1118"/>
      <c r="ECK20" s="1118"/>
      <c r="ECL20" s="1118"/>
      <c r="ECM20" s="1118"/>
      <c r="ECN20" s="1118"/>
      <c r="ECO20" s="1118"/>
      <c r="ECP20" s="1118"/>
      <c r="ECQ20" s="1118"/>
      <c r="ECR20" s="1118"/>
      <c r="ECS20" s="1118"/>
      <c r="ECT20" s="1118"/>
      <c r="ECU20" s="1118"/>
      <c r="ECV20" s="1118"/>
      <c r="ECW20" s="1118"/>
      <c r="ECX20" s="1118"/>
      <c r="ECY20" s="1118"/>
      <c r="ECZ20" s="1118"/>
      <c r="EDA20" s="1118"/>
      <c r="EDB20" s="1118"/>
      <c r="EDC20" s="1118"/>
      <c r="EDD20" s="1118"/>
      <c r="EDE20" s="1118"/>
      <c r="EDF20" s="1118"/>
      <c r="EDG20" s="1118"/>
      <c r="EDH20" s="1118"/>
      <c r="EDI20" s="1118"/>
      <c r="EDJ20" s="1118"/>
      <c r="EDK20" s="1118"/>
      <c r="EDL20" s="1118"/>
      <c r="EDM20" s="1118"/>
      <c r="EDN20" s="1118"/>
      <c r="EDO20" s="1118"/>
      <c r="EDP20" s="1118"/>
      <c r="EDQ20" s="1118"/>
      <c r="EDR20" s="1118"/>
      <c r="EDS20" s="1118"/>
      <c r="EDT20" s="1118"/>
      <c r="EDU20" s="1118"/>
      <c r="EDV20" s="1118"/>
      <c r="EDW20" s="1118"/>
      <c r="EDX20" s="1118"/>
      <c r="EDY20" s="1118"/>
      <c r="EDZ20" s="1118"/>
      <c r="EEA20" s="1118"/>
      <c r="EEB20" s="1118"/>
      <c r="EEC20" s="1118"/>
      <c r="EED20" s="1118"/>
      <c r="EEE20" s="1118"/>
      <c r="EEF20" s="1118"/>
      <c r="EEG20" s="1118"/>
      <c r="EEH20" s="1118"/>
      <c r="EEI20" s="1118"/>
      <c r="EEJ20" s="1118"/>
      <c r="EEK20" s="1118"/>
      <c r="EEL20" s="1118"/>
      <c r="EEM20" s="1118"/>
      <c r="EEN20" s="1118"/>
      <c r="EEO20" s="1118"/>
      <c r="EEP20" s="1118"/>
      <c r="EEQ20" s="1118"/>
      <c r="EER20" s="1118"/>
      <c r="EES20" s="1118"/>
      <c r="EET20" s="1118"/>
      <c r="EEU20" s="1118"/>
      <c r="EEV20" s="1118"/>
      <c r="EEW20" s="1118"/>
      <c r="EEX20" s="1118"/>
      <c r="EEY20" s="1118"/>
      <c r="EEZ20" s="1118"/>
      <c r="EFA20" s="1118"/>
      <c r="EFB20" s="1118"/>
      <c r="EFC20" s="1118"/>
      <c r="EFD20" s="1118"/>
      <c r="EFE20" s="1118"/>
      <c r="EFF20" s="1118"/>
      <c r="EFG20" s="1118"/>
      <c r="EFH20" s="1118"/>
      <c r="EFI20" s="1118"/>
      <c r="EFJ20" s="1118"/>
      <c r="EFK20" s="1118"/>
      <c r="EFL20" s="1118"/>
      <c r="EFM20" s="1118"/>
      <c r="EFN20" s="1118"/>
      <c r="EFO20" s="1118"/>
      <c r="EFP20" s="1118"/>
      <c r="EFQ20" s="1118"/>
      <c r="EFR20" s="1118"/>
      <c r="EFS20" s="1118"/>
      <c r="EFT20" s="1118"/>
      <c r="EFU20" s="1118"/>
      <c r="EFV20" s="1118"/>
      <c r="EFW20" s="1118"/>
      <c r="EFX20" s="1118"/>
      <c r="EFY20" s="1118"/>
      <c r="EFZ20" s="1118"/>
      <c r="EGA20" s="1118"/>
      <c r="EGB20" s="1118"/>
      <c r="EGC20" s="1118"/>
      <c r="EGD20" s="1118"/>
      <c r="EGE20" s="1118"/>
      <c r="EGF20" s="1118"/>
      <c r="EGG20" s="1118"/>
      <c r="EGH20" s="1118"/>
      <c r="EGI20" s="1118"/>
      <c r="EGJ20" s="1118"/>
      <c r="EGK20" s="1118"/>
      <c r="EGL20" s="1118"/>
      <c r="EGM20" s="1118"/>
      <c r="EGN20" s="1118"/>
      <c r="EGO20" s="1118"/>
      <c r="EGP20" s="1118"/>
      <c r="EGQ20" s="1118"/>
      <c r="EGR20" s="1118"/>
      <c r="EGS20" s="1118"/>
      <c r="EGT20" s="1118"/>
      <c r="EGU20" s="1118"/>
      <c r="EGV20" s="1118"/>
      <c r="EGW20" s="1118"/>
      <c r="EGX20" s="1118"/>
      <c r="EGY20" s="1118"/>
      <c r="EGZ20" s="1118"/>
      <c r="EHA20" s="1118"/>
      <c r="EHB20" s="1118"/>
      <c r="EHC20" s="1118"/>
      <c r="EHD20" s="1118"/>
      <c r="EHE20" s="1118"/>
      <c r="EHF20" s="1118"/>
      <c r="EHG20" s="1118"/>
      <c r="EHH20" s="1118"/>
      <c r="EHI20" s="1118"/>
      <c r="EHJ20" s="1118"/>
      <c r="EHK20" s="1118"/>
      <c r="EHL20" s="1118"/>
      <c r="EHM20" s="1118"/>
      <c r="EHN20" s="1118"/>
      <c r="EHO20" s="1118"/>
      <c r="EHP20" s="1118"/>
      <c r="EHQ20" s="1118"/>
      <c r="EHR20" s="1118"/>
      <c r="EHS20" s="1118"/>
      <c r="EHT20" s="1118"/>
      <c r="EHU20" s="1118"/>
      <c r="EHV20" s="1118"/>
      <c r="EHW20" s="1118"/>
      <c r="EHX20" s="1118"/>
      <c r="EHY20" s="1118"/>
      <c r="EHZ20" s="1118"/>
      <c r="EIA20" s="1118"/>
      <c r="EIB20" s="1118"/>
      <c r="EIC20" s="1118"/>
      <c r="EID20" s="1118"/>
      <c r="EIE20" s="1118"/>
      <c r="EIF20" s="1118"/>
      <c r="EIG20" s="1118"/>
      <c r="EIH20" s="1118"/>
      <c r="EII20" s="1118"/>
      <c r="EIJ20" s="1118"/>
      <c r="EIK20" s="1118"/>
      <c r="EIL20" s="1118"/>
      <c r="EIM20" s="1118"/>
      <c r="EIN20" s="1118"/>
      <c r="EIO20" s="1118"/>
      <c r="EIP20" s="1118"/>
      <c r="EIQ20" s="1118"/>
      <c r="EIR20" s="1118"/>
      <c r="EIS20" s="1118"/>
      <c r="EIT20" s="1118"/>
      <c r="EIU20" s="1118"/>
      <c r="EIV20" s="1118"/>
      <c r="EIW20" s="1118"/>
      <c r="EIX20" s="1118"/>
      <c r="EIY20" s="1118"/>
      <c r="EIZ20" s="1118"/>
      <c r="EJA20" s="1118"/>
      <c r="EJB20" s="1118"/>
      <c r="EJC20" s="1118"/>
      <c r="EJD20" s="1118"/>
      <c r="EJE20" s="1118"/>
      <c r="EJF20" s="1118"/>
      <c r="EJG20" s="1118"/>
      <c r="EJH20" s="1118"/>
      <c r="EJI20" s="1118"/>
      <c r="EJJ20" s="1118"/>
      <c r="EJK20" s="1118"/>
      <c r="EJL20" s="1118"/>
      <c r="EJM20" s="1118"/>
      <c r="EJN20" s="1118"/>
      <c r="EJO20" s="1118"/>
      <c r="EJP20" s="1118"/>
      <c r="EJQ20" s="1118"/>
      <c r="EJR20" s="1118"/>
      <c r="EJS20" s="1118"/>
      <c r="EJT20" s="1118"/>
      <c r="EJU20" s="1118"/>
      <c r="EJV20" s="1118"/>
      <c r="EJW20" s="1118"/>
      <c r="EJX20" s="1118"/>
      <c r="EJY20" s="1118"/>
      <c r="EJZ20" s="1118"/>
      <c r="EKA20" s="1118"/>
      <c r="EKB20" s="1118"/>
      <c r="EKC20" s="1118"/>
      <c r="EKD20" s="1118"/>
      <c r="EKE20" s="1118"/>
      <c r="EKF20" s="1118"/>
      <c r="EKG20" s="1118"/>
      <c r="EKH20" s="1118"/>
      <c r="EKI20" s="1118"/>
      <c r="EKJ20" s="1118"/>
      <c r="EKK20" s="1118"/>
      <c r="EKL20" s="1118"/>
      <c r="EKM20" s="1118"/>
      <c r="EKN20" s="1118"/>
      <c r="EKO20" s="1118"/>
      <c r="EKP20" s="1118"/>
      <c r="EKQ20" s="1118"/>
      <c r="EKR20" s="1118"/>
      <c r="EKS20" s="1118"/>
      <c r="EKT20" s="1118"/>
      <c r="EKU20" s="1118"/>
      <c r="EKV20" s="1118"/>
      <c r="EKW20" s="1118"/>
      <c r="EKX20" s="1118"/>
      <c r="EKY20" s="1118"/>
      <c r="EKZ20" s="1118"/>
      <c r="ELA20" s="1118"/>
      <c r="ELB20" s="1118"/>
      <c r="ELC20" s="1118"/>
      <c r="ELD20" s="1118"/>
      <c r="ELE20" s="1118"/>
      <c r="ELF20" s="1118"/>
      <c r="ELG20" s="1118"/>
      <c r="ELH20" s="1118"/>
      <c r="ELI20" s="1118"/>
      <c r="ELJ20" s="1118"/>
      <c r="ELK20" s="1118"/>
      <c r="ELL20" s="1118"/>
      <c r="ELM20" s="1118"/>
      <c r="ELN20" s="1118"/>
      <c r="ELO20" s="1118"/>
      <c r="ELP20" s="1118"/>
      <c r="ELQ20" s="1118"/>
      <c r="ELR20" s="1118"/>
      <c r="ELS20" s="1118"/>
      <c r="ELT20" s="1118"/>
      <c r="ELU20" s="1118"/>
      <c r="ELV20" s="1118"/>
      <c r="ELW20" s="1118"/>
      <c r="ELX20" s="1118"/>
      <c r="ELY20" s="1118"/>
      <c r="ELZ20" s="1118"/>
      <c r="EMA20" s="1118"/>
      <c r="EMB20" s="1118"/>
      <c r="EMC20" s="1118"/>
      <c r="EMD20" s="1118"/>
      <c r="EME20" s="1118"/>
      <c r="EMF20" s="1118"/>
      <c r="EMG20" s="1118"/>
      <c r="EMH20" s="1118"/>
      <c r="EMI20" s="1118"/>
      <c r="EMJ20" s="1118"/>
      <c r="EMK20" s="1118"/>
      <c r="EML20" s="1118"/>
      <c r="EMM20" s="1118"/>
      <c r="EMN20" s="1118"/>
      <c r="EMO20" s="1118"/>
      <c r="EMP20" s="1118"/>
      <c r="EMQ20" s="1118"/>
      <c r="EMR20" s="1118"/>
      <c r="EMS20" s="1118"/>
      <c r="EMT20" s="1118"/>
      <c r="EMU20" s="1118"/>
      <c r="EMV20" s="1118"/>
      <c r="EMW20" s="1118"/>
      <c r="EMX20" s="1118"/>
      <c r="EMY20" s="1118"/>
      <c r="EMZ20" s="1118"/>
      <c r="ENA20" s="1118"/>
      <c r="ENB20" s="1118"/>
      <c r="ENC20" s="1118"/>
      <c r="END20" s="1118"/>
      <c r="ENE20" s="1118"/>
      <c r="ENF20" s="1118"/>
      <c r="ENG20" s="1118"/>
      <c r="ENH20" s="1118"/>
      <c r="ENI20" s="1118"/>
      <c r="ENJ20" s="1118"/>
      <c r="ENK20" s="1118"/>
      <c r="ENL20" s="1118"/>
      <c r="ENM20" s="1118"/>
      <c r="ENN20" s="1118"/>
      <c r="ENO20" s="1118"/>
      <c r="ENP20" s="1118"/>
      <c r="ENQ20" s="1118"/>
      <c r="ENR20" s="1118"/>
      <c r="ENS20" s="1118"/>
      <c r="ENT20" s="1118"/>
      <c r="ENU20" s="1118"/>
      <c r="ENV20" s="1118"/>
      <c r="ENW20" s="1118"/>
      <c r="ENX20" s="1118"/>
      <c r="ENY20" s="1118"/>
      <c r="ENZ20" s="1118"/>
      <c r="EOA20" s="1118"/>
      <c r="EOB20" s="1118"/>
      <c r="EOC20" s="1118"/>
      <c r="EOD20" s="1118"/>
      <c r="EOE20" s="1118"/>
      <c r="EOF20" s="1118"/>
      <c r="EOG20" s="1118"/>
      <c r="EOH20" s="1118"/>
      <c r="EOI20" s="1118"/>
      <c r="EOJ20" s="1118"/>
      <c r="EOK20" s="1118"/>
      <c r="EOL20" s="1118"/>
      <c r="EOM20" s="1118"/>
      <c r="EON20" s="1118"/>
      <c r="EOO20" s="1118"/>
      <c r="EOP20" s="1118"/>
      <c r="EOQ20" s="1118"/>
      <c r="EOR20" s="1118"/>
      <c r="EOS20" s="1118"/>
      <c r="EOT20" s="1118"/>
      <c r="EOU20" s="1118"/>
      <c r="EOV20" s="1118"/>
      <c r="EOW20" s="1118"/>
      <c r="EOX20" s="1118"/>
      <c r="EOY20" s="1118"/>
      <c r="EOZ20" s="1118"/>
      <c r="EPA20" s="1118"/>
      <c r="EPB20" s="1118"/>
      <c r="EPC20" s="1118"/>
      <c r="EPD20" s="1118"/>
      <c r="EPE20" s="1118"/>
      <c r="EPF20" s="1118"/>
      <c r="EPG20" s="1118"/>
      <c r="EPH20" s="1118"/>
      <c r="EPI20" s="1118"/>
      <c r="EPJ20" s="1118"/>
      <c r="EPK20" s="1118"/>
      <c r="EPL20" s="1118"/>
      <c r="EPM20" s="1118"/>
      <c r="EPN20" s="1118"/>
      <c r="EPO20" s="1118"/>
      <c r="EPP20" s="1118"/>
      <c r="EPQ20" s="1118"/>
      <c r="EPR20" s="1118"/>
      <c r="EPS20" s="1118"/>
      <c r="EPT20" s="1118"/>
      <c r="EPU20" s="1118"/>
      <c r="EPV20" s="1118"/>
      <c r="EPW20" s="1118"/>
      <c r="EPX20" s="1118"/>
      <c r="EPY20" s="1118"/>
      <c r="EPZ20" s="1118"/>
      <c r="EQA20" s="1118"/>
      <c r="EQB20" s="1118"/>
      <c r="EQC20" s="1118"/>
      <c r="EQD20" s="1118"/>
      <c r="EQE20" s="1118"/>
      <c r="EQF20" s="1118"/>
      <c r="EQG20" s="1118"/>
      <c r="EQH20" s="1118"/>
      <c r="EQI20" s="1118"/>
      <c r="EQJ20" s="1118"/>
      <c r="EQK20" s="1118"/>
      <c r="EQL20" s="1118"/>
      <c r="EQM20" s="1118"/>
      <c r="EQN20" s="1118"/>
      <c r="EQO20" s="1118"/>
      <c r="EQP20" s="1118"/>
      <c r="EQQ20" s="1118"/>
      <c r="EQR20" s="1118"/>
      <c r="EQS20" s="1118"/>
      <c r="EQT20" s="1118"/>
      <c r="EQU20" s="1118"/>
      <c r="EQV20" s="1118"/>
      <c r="EQW20" s="1118"/>
      <c r="EQX20" s="1118"/>
      <c r="EQY20" s="1118"/>
      <c r="EQZ20" s="1118"/>
      <c r="ERA20" s="1118"/>
      <c r="ERB20" s="1118"/>
      <c r="ERC20" s="1118"/>
      <c r="ERD20" s="1118"/>
      <c r="ERE20" s="1118"/>
      <c r="ERF20" s="1118"/>
      <c r="ERG20" s="1118"/>
      <c r="ERH20" s="1118"/>
      <c r="ERI20" s="1118"/>
      <c r="ERJ20" s="1118"/>
      <c r="ERK20" s="1118"/>
      <c r="ERL20" s="1118"/>
      <c r="ERM20" s="1118"/>
      <c r="ERN20" s="1118"/>
      <c r="ERO20" s="1118"/>
      <c r="ERP20" s="1118"/>
      <c r="ERQ20" s="1118"/>
      <c r="ERR20" s="1118"/>
      <c r="ERS20" s="1118"/>
      <c r="ERT20" s="1118"/>
      <c r="ERU20" s="1118"/>
      <c r="ERV20" s="1118"/>
      <c r="ERW20" s="1118"/>
      <c r="ERX20" s="1118"/>
      <c r="ERY20" s="1118"/>
      <c r="ERZ20" s="1118"/>
      <c r="ESA20" s="1118"/>
      <c r="ESB20" s="1118"/>
      <c r="ESC20" s="1118"/>
      <c r="ESD20" s="1118"/>
      <c r="ESE20" s="1118"/>
      <c r="ESF20" s="1118"/>
      <c r="ESG20" s="1118"/>
      <c r="ESH20" s="1118"/>
      <c r="ESI20" s="1118"/>
      <c r="ESJ20" s="1118"/>
      <c r="ESK20" s="1118"/>
      <c r="ESL20" s="1118"/>
      <c r="ESM20" s="1118"/>
      <c r="ESN20" s="1118"/>
      <c r="ESO20" s="1118"/>
      <c r="ESP20" s="1118"/>
      <c r="ESQ20" s="1118"/>
      <c r="ESR20" s="1118"/>
      <c r="ESS20" s="1118"/>
      <c r="EST20" s="1118"/>
      <c r="ESU20" s="1118"/>
      <c r="ESV20" s="1118"/>
      <c r="ESW20" s="1118"/>
      <c r="ESX20" s="1118"/>
      <c r="ESY20" s="1118"/>
      <c r="ESZ20" s="1118"/>
      <c r="ETA20" s="1118"/>
      <c r="ETB20" s="1118"/>
      <c r="ETC20" s="1118"/>
      <c r="ETD20" s="1118"/>
      <c r="ETE20" s="1118"/>
      <c r="ETF20" s="1118"/>
      <c r="ETG20" s="1118"/>
      <c r="ETH20" s="1118"/>
      <c r="ETI20" s="1118"/>
      <c r="ETJ20" s="1118"/>
      <c r="ETK20" s="1118"/>
      <c r="ETL20" s="1118"/>
      <c r="ETM20" s="1118"/>
      <c r="ETN20" s="1118"/>
      <c r="ETO20" s="1118"/>
      <c r="ETP20" s="1118"/>
      <c r="ETQ20" s="1118"/>
      <c r="ETR20" s="1118"/>
      <c r="ETS20" s="1118"/>
      <c r="ETT20" s="1118"/>
      <c r="ETU20" s="1118"/>
      <c r="ETV20" s="1118"/>
      <c r="ETW20" s="1118"/>
      <c r="ETX20" s="1118"/>
      <c r="ETY20" s="1118"/>
      <c r="ETZ20" s="1118"/>
      <c r="EUA20" s="1118"/>
      <c r="EUB20" s="1118"/>
      <c r="EUC20" s="1118"/>
      <c r="EUD20" s="1118"/>
      <c r="EUE20" s="1118"/>
      <c r="EUF20" s="1118"/>
      <c r="EUG20" s="1118"/>
      <c r="EUH20" s="1118"/>
      <c r="EUI20" s="1118"/>
      <c r="EUJ20" s="1118"/>
      <c r="EUK20" s="1118"/>
      <c r="EUL20" s="1118"/>
      <c r="EUM20" s="1118"/>
      <c r="EUN20" s="1118"/>
      <c r="EUO20" s="1118"/>
      <c r="EUP20" s="1118"/>
      <c r="EUQ20" s="1118"/>
      <c r="EUR20" s="1118"/>
      <c r="EUS20" s="1118"/>
      <c r="EUT20" s="1118"/>
      <c r="EUU20" s="1118"/>
      <c r="EUV20" s="1118"/>
      <c r="EUW20" s="1118"/>
      <c r="EUX20" s="1118"/>
      <c r="EUY20" s="1118"/>
      <c r="EUZ20" s="1118"/>
      <c r="EVA20" s="1118"/>
      <c r="EVB20" s="1118"/>
      <c r="EVC20" s="1118"/>
      <c r="EVD20" s="1118"/>
      <c r="EVE20" s="1118"/>
      <c r="EVF20" s="1118"/>
      <c r="EVG20" s="1118"/>
      <c r="EVH20" s="1118"/>
      <c r="EVI20" s="1118"/>
      <c r="EVJ20" s="1118"/>
      <c r="EVK20" s="1118"/>
      <c r="EVL20" s="1118"/>
      <c r="EVM20" s="1118"/>
      <c r="EVN20" s="1118"/>
      <c r="EVO20" s="1118"/>
      <c r="EVP20" s="1118"/>
      <c r="EVQ20" s="1118"/>
      <c r="EVR20" s="1118"/>
      <c r="EVS20" s="1118"/>
      <c r="EVT20" s="1118"/>
      <c r="EVU20" s="1118"/>
      <c r="EVV20" s="1118"/>
      <c r="EVW20" s="1118"/>
      <c r="EVX20" s="1118"/>
      <c r="EVY20" s="1118"/>
      <c r="EVZ20" s="1118"/>
      <c r="EWA20" s="1118"/>
      <c r="EWB20" s="1118"/>
      <c r="EWC20" s="1118"/>
      <c r="EWD20" s="1118"/>
      <c r="EWE20" s="1118"/>
      <c r="EWF20" s="1118"/>
      <c r="EWG20" s="1118"/>
      <c r="EWH20" s="1118"/>
      <c r="EWI20" s="1118"/>
      <c r="EWJ20" s="1118"/>
      <c r="EWK20" s="1118"/>
      <c r="EWL20" s="1118"/>
      <c r="EWM20" s="1118"/>
      <c r="EWN20" s="1118"/>
      <c r="EWO20" s="1118"/>
      <c r="EWP20" s="1118"/>
      <c r="EWQ20" s="1118"/>
      <c r="EWR20" s="1118"/>
      <c r="EWS20" s="1118"/>
      <c r="EWT20" s="1118"/>
      <c r="EWU20" s="1118"/>
      <c r="EWV20" s="1118"/>
      <c r="EWW20" s="1118"/>
      <c r="EWX20" s="1118"/>
      <c r="EWY20" s="1118"/>
      <c r="EWZ20" s="1118"/>
      <c r="EXA20" s="1118"/>
      <c r="EXB20" s="1118"/>
      <c r="EXC20" s="1118"/>
      <c r="EXD20" s="1118"/>
      <c r="EXE20" s="1118"/>
      <c r="EXF20" s="1118"/>
      <c r="EXG20" s="1118"/>
      <c r="EXH20" s="1118"/>
      <c r="EXI20" s="1118"/>
      <c r="EXJ20" s="1118"/>
      <c r="EXK20" s="1118"/>
      <c r="EXL20" s="1118"/>
      <c r="EXM20" s="1118"/>
      <c r="EXN20" s="1118"/>
      <c r="EXO20" s="1118"/>
      <c r="EXP20" s="1118"/>
      <c r="EXQ20" s="1118"/>
      <c r="EXR20" s="1118"/>
      <c r="EXS20" s="1118"/>
      <c r="EXT20" s="1118"/>
      <c r="EXU20" s="1118"/>
      <c r="EXV20" s="1118"/>
      <c r="EXW20" s="1118"/>
      <c r="EXX20" s="1118"/>
      <c r="EXY20" s="1118"/>
      <c r="EXZ20" s="1118"/>
      <c r="EYA20" s="1118"/>
      <c r="EYB20" s="1118"/>
      <c r="EYC20" s="1118"/>
      <c r="EYD20" s="1118"/>
      <c r="EYE20" s="1118"/>
      <c r="EYF20" s="1118"/>
      <c r="EYG20" s="1118"/>
      <c r="EYH20" s="1118"/>
      <c r="EYI20" s="1118"/>
      <c r="EYJ20" s="1118"/>
      <c r="EYK20" s="1118"/>
      <c r="EYL20" s="1118"/>
      <c r="EYM20" s="1118"/>
      <c r="EYN20" s="1118"/>
      <c r="EYO20" s="1118"/>
      <c r="EYP20" s="1118"/>
      <c r="EYQ20" s="1118"/>
      <c r="EYR20" s="1118"/>
      <c r="EYS20" s="1118"/>
      <c r="EYT20" s="1118"/>
      <c r="EYU20" s="1118"/>
      <c r="EYV20" s="1118"/>
      <c r="EYW20" s="1118"/>
      <c r="EYX20" s="1118"/>
      <c r="EYY20" s="1118"/>
      <c r="EYZ20" s="1118"/>
      <c r="EZA20" s="1118"/>
      <c r="EZB20" s="1118"/>
      <c r="EZC20" s="1118"/>
      <c r="EZD20" s="1118"/>
      <c r="EZE20" s="1118"/>
      <c r="EZF20" s="1118"/>
      <c r="EZG20" s="1118"/>
      <c r="EZH20" s="1118"/>
      <c r="EZI20" s="1118"/>
      <c r="EZJ20" s="1118"/>
      <c r="EZK20" s="1118"/>
      <c r="EZL20" s="1118"/>
      <c r="EZM20" s="1118"/>
      <c r="EZN20" s="1118"/>
      <c r="EZO20" s="1118"/>
      <c r="EZP20" s="1118"/>
      <c r="EZQ20" s="1118"/>
      <c r="EZR20" s="1118"/>
      <c r="EZS20" s="1118"/>
      <c r="EZT20" s="1118"/>
      <c r="EZU20" s="1118"/>
      <c r="EZV20" s="1118"/>
      <c r="EZW20" s="1118"/>
      <c r="EZX20" s="1118"/>
      <c r="EZY20" s="1118"/>
      <c r="EZZ20" s="1118"/>
      <c r="FAA20" s="1118"/>
      <c r="FAB20" s="1118"/>
      <c r="FAC20" s="1118"/>
      <c r="FAD20" s="1118"/>
      <c r="FAE20" s="1118"/>
      <c r="FAF20" s="1118"/>
      <c r="FAG20" s="1118"/>
      <c r="FAH20" s="1118"/>
      <c r="FAI20" s="1118"/>
      <c r="FAJ20" s="1118"/>
      <c r="FAK20" s="1118"/>
      <c r="FAL20" s="1118"/>
      <c r="FAM20" s="1118"/>
      <c r="FAN20" s="1118"/>
      <c r="FAO20" s="1118"/>
      <c r="FAP20" s="1118"/>
      <c r="FAQ20" s="1118"/>
      <c r="FAR20" s="1118"/>
      <c r="FAS20" s="1118"/>
      <c r="FAT20" s="1118"/>
      <c r="FAU20" s="1118"/>
      <c r="FAV20" s="1118"/>
      <c r="FAW20" s="1118"/>
      <c r="FAX20" s="1118"/>
      <c r="FAY20" s="1118"/>
      <c r="FAZ20" s="1118"/>
      <c r="FBA20" s="1118"/>
      <c r="FBB20" s="1118"/>
      <c r="FBC20" s="1118"/>
      <c r="FBD20" s="1118"/>
      <c r="FBE20" s="1118"/>
      <c r="FBF20" s="1118"/>
      <c r="FBG20" s="1118"/>
      <c r="FBH20" s="1118"/>
      <c r="FBI20" s="1118"/>
      <c r="FBJ20" s="1118"/>
      <c r="FBK20" s="1118"/>
      <c r="FBL20" s="1118"/>
      <c r="FBM20" s="1118"/>
      <c r="FBN20" s="1118"/>
      <c r="FBO20" s="1118"/>
      <c r="FBP20" s="1118"/>
      <c r="FBQ20" s="1118"/>
      <c r="FBR20" s="1118"/>
      <c r="FBS20" s="1118"/>
      <c r="FBT20" s="1118"/>
      <c r="FBU20" s="1118"/>
      <c r="FBV20" s="1118"/>
      <c r="FBW20" s="1118"/>
      <c r="FBX20" s="1118"/>
      <c r="FBY20" s="1118"/>
      <c r="FBZ20" s="1118"/>
      <c r="FCA20" s="1118"/>
      <c r="FCB20" s="1118"/>
      <c r="FCC20" s="1118"/>
      <c r="FCD20" s="1118"/>
      <c r="FCE20" s="1118"/>
      <c r="FCF20" s="1118"/>
      <c r="FCG20" s="1118"/>
      <c r="FCH20" s="1118"/>
      <c r="FCI20" s="1118"/>
      <c r="FCJ20" s="1118"/>
      <c r="FCK20" s="1118"/>
      <c r="FCL20" s="1118"/>
      <c r="FCM20" s="1118"/>
      <c r="FCN20" s="1118"/>
      <c r="FCO20" s="1118"/>
      <c r="FCP20" s="1118"/>
      <c r="FCQ20" s="1118"/>
      <c r="FCR20" s="1118"/>
      <c r="FCS20" s="1118"/>
      <c r="FCT20" s="1118"/>
      <c r="FCU20" s="1118"/>
      <c r="FCV20" s="1118"/>
      <c r="FCW20" s="1118"/>
      <c r="FCX20" s="1118"/>
      <c r="FCY20" s="1118"/>
      <c r="FCZ20" s="1118"/>
      <c r="FDA20" s="1118"/>
      <c r="FDB20" s="1118"/>
      <c r="FDC20" s="1118"/>
      <c r="FDD20" s="1118"/>
      <c r="FDE20" s="1118"/>
      <c r="FDF20" s="1118"/>
      <c r="FDG20" s="1118"/>
      <c r="FDH20" s="1118"/>
      <c r="FDI20" s="1118"/>
      <c r="FDJ20" s="1118"/>
      <c r="FDK20" s="1118"/>
      <c r="FDL20" s="1118"/>
      <c r="FDM20" s="1118"/>
      <c r="FDN20" s="1118"/>
      <c r="FDO20" s="1118"/>
      <c r="FDP20" s="1118"/>
      <c r="FDQ20" s="1118"/>
      <c r="FDR20" s="1118"/>
      <c r="FDS20" s="1118"/>
      <c r="FDT20" s="1118"/>
      <c r="FDU20" s="1118"/>
      <c r="FDV20" s="1118"/>
      <c r="FDW20" s="1118"/>
      <c r="FDX20" s="1118"/>
      <c r="FDY20" s="1118"/>
      <c r="FDZ20" s="1118"/>
      <c r="FEA20" s="1118"/>
      <c r="FEB20" s="1118"/>
      <c r="FEC20" s="1118"/>
      <c r="FED20" s="1118"/>
      <c r="FEE20" s="1118"/>
      <c r="FEF20" s="1118"/>
      <c r="FEG20" s="1118"/>
      <c r="FEH20" s="1118"/>
      <c r="FEI20" s="1118"/>
      <c r="FEJ20" s="1118"/>
      <c r="FEK20" s="1118"/>
      <c r="FEL20" s="1118"/>
      <c r="FEM20" s="1118"/>
      <c r="FEN20" s="1118"/>
      <c r="FEO20" s="1118"/>
      <c r="FEP20" s="1118"/>
      <c r="FEQ20" s="1118"/>
      <c r="FER20" s="1118"/>
      <c r="FES20" s="1118"/>
      <c r="FET20" s="1118"/>
      <c r="FEU20" s="1118"/>
      <c r="FEV20" s="1118"/>
      <c r="FEW20" s="1118"/>
      <c r="FEX20" s="1118"/>
      <c r="FEY20" s="1118"/>
      <c r="FEZ20" s="1118"/>
      <c r="FFA20" s="1118"/>
      <c r="FFB20" s="1118"/>
      <c r="FFC20" s="1118"/>
      <c r="FFD20" s="1118"/>
      <c r="FFE20" s="1118"/>
      <c r="FFF20" s="1118"/>
      <c r="FFG20" s="1118"/>
      <c r="FFH20" s="1118"/>
      <c r="FFI20" s="1118"/>
      <c r="FFJ20" s="1118"/>
      <c r="FFK20" s="1118"/>
      <c r="FFL20" s="1118"/>
      <c r="FFM20" s="1118"/>
      <c r="FFN20" s="1118"/>
      <c r="FFO20" s="1118"/>
      <c r="FFP20" s="1118"/>
      <c r="FFQ20" s="1118"/>
      <c r="FFR20" s="1118"/>
      <c r="FFS20" s="1118"/>
      <c r="FFT20" s="1118"/>
      <c r="FFU20" s="1118"/>
      <c r="FFV20" s="1118"/>
      <c r="FFW20" s="1118"/>
      <c r="FFX20" s="1118"/>
      <c r="FFY20" s="1118"/>
      <c r="FFZ20" s="1118"/>
      <c r="FGA20" s="1118"/>
      <c r="FGB20" s="1118"/>
      <c r="FGC20" s="1118"/>
      <c r="FGD20" s="1118"/>
      <c r="FGE20" s="1118"/>
      <c r="FGF20" s="1118"/>
      <c r="FGG20" s="1118"/>
      <c r="FGH20" s="1118"/>
      <c r="FGI20" s="1118"/>
      <c r="FGJ20" s="1118"/>
      <c r="FGK20" s="1118"/>
      <c r="FGL20" s="1118"/>
      <c r="FGM20" s="1118"/>
      <c r="FGN20" s="1118"/>
      <c r="FGO20" s="1118"/>
      <c r="FGP20" s="1118"/>
      <c r="FGQ20" s="1118"/>
      <c r="FGR20" s="1118"/>
      <c r="FGS20" s="1118"/>
      <c r="FGT20" s="1118"/>
      <c r="FGU20" s="1118"/>
      <c r="FGV20" s="1118"/>
      <c r="FGW20" s="1118"/>
      <c r="FGX20" s="1118"/>
      <c r="FGY20" s="1118"/>
      <c r="FGZ20" s="1118"/>
      <c r="FHA20" s="1118"/>
      <c r="FHB20" s="1118"/>
      <c r="FHC20" s="1118"/>
      <c r="FHD20" s="1118"/>
      <c r="FHE20" s="1118"/>
      <c r="FHF20" s="1118"/>
      <c r="FHG20" s="1118"/>
      <c r="FHH20" s="1118"/>
      <c r="FHI20" s="1118"/>
      <c r="FHJ20" s="1118"/>
      <c r="FHK20" s="1118"/>
      <c r="FHL20" s="1118"/>
      <c r="FHM20" s="1118"/>
      <c r="FHN20" s="1118"/>
      <c r="FHO20" s="1118"/>
      <c r="FHP20" s="1118"/>
      <c r="FHQ20" s="1118"/>
      <c r="FHR20" s="1118"/>
      <c r="FHS20" s="1118"/>
      <c r="FHT20" s="1118"/>
      <c r="FHU20" s="1118"/>
      <c r="FHV20" s="1118"/>
      <c r="FHW20" s="1118"/>
      <c r="FHX20" s="1118"/>
      <c r="FHY20" s="1118"/>
      <c r="FHZ20" s="1118"/>
      <c r="FIA20" s="1118"/>
      <c r="FIB20" s="1118"/>
      <c r="FIC20" s="1118"/>
      <c r="FID20" s="1118"/>
      <c r="FIE20" s="1118"/>
      <c r="FIF20" s="1118"/>
      <c r="FIG20" s="1118"/>
      <c r="FIH20" s="1118"/>
      <c r="FII20" s="1118"/>
      <c r="FIJ20" s="1118"/>
      <c r="FIK20" s="1118"/>
      <c r="FIL20" s="1118"/>
      <c r="FIM20" s="1118"/>
      <c r="FIN20" s="1118"/>
      <c r="FIO20" s="1118"/>
      <c r="FIP20" s="1118"/>
      <c r="FIQ20" s="1118"/>
      <c r="FIR20" s="1118"/>
      <c r="FIS20" s="1118"/>
      <c r="FIT20" s="1118"/>
      <c r="FIU20" s="1118"/>
      <c r="FIV20" s="1118"/>
      <c r="FIW20" s="1118"/>
      <c r="FIX20" s="1118"/>
      <c r="FIY20" s="1118"/>
      <c r="FIZ20" s="1118"/>
      <c r="FJA20" s="1118"/>
      <c r="FJB20" s="1118"/>
      <c r="FJC20" s="1118"/>
      <c r="FJD20" s="1118"/>
      <c r="FJE20" s="1118"/>
      <c r="FJF20" s="1118"/>
      <c r="FJG20" s="1118"/>
      <c r="FJH20" s="1118"/>
      <c r="FJI20" s="1118"/>
      <c r="FJJ20" s="1118"/>
      <c r="FJK20" s="1118"/>
      <c r="FJL20" s="1118"/>
      <c r="FJM20" s="1118"/>
      <c r="FJN20" s="1118"/>
      <c r="FJO20" s="1118"/>
      <c r="FJP20" s="1118"/>
      <c r="FJQ20" s="1118"/>
      <c r="FJR20" s="1118"/>
      <c r="FJS20" s="1118"/>
      <c r="FJT20" s="1118"/>
      <c r="FJU20" s="1118"/>
      <c r="FJV20" s="1118"/>
      <c r="FJW20" s="1118"/>
      <c r="FJX20" s="1118"/>
      <c r="FJY20" s="1118"/>
      <c r="FJZ20" s="1118"/>
      <c r="FKA20" s="1118"/>
      <c r="FKB20" s="1118"/>
      <c r="FKC20" s="1118"/>
      <c r="FKD20" s="1118"/>
      <c r="FKE20" s="1118"/>
      <c r="FKF20" s="1118"/>
      <c r="FKG20" s="1118"/>
      <c r="FKH20" s="1118"/>
      <c r="FKI20" s="1118"/>
      <c r="FKJ20" s="1118"/>
      <c r="FKK20" s="1118"/>
      <c r="FKL20" s="1118"/>
      <c r="FKM20" s="1118"/>
      <c r="FKN20" s="1118"/>
      <c r="FKO20" s="1118"/>
      <c r="FKP20" s="1118"/>
      <c r="FKQ20" s="1118"/>
      <c r="FKR20" s="1118"/>
      <c r="FKS20" s="1118"/>
      <c r="FKT20" s="1118"/>
      <c r="FKU20" s="1118"/>
      <c r="FKV20" s="1118"/>
      <c r="FKW20" s="1118"/>
      <c r="FKX20" s="1118"/>
      <c r="FKY20" s="1118"/>
      <c r="FKZ20" s="1118"/>
      <c r="FLA20" s="1118"/>
      <c r="FLB20" s="1118"/>
      <c r="FLC20" s="1118"/>
      <c r="FLD20" s="1118"/>
      <c r="FLE20" s="1118"/>
      <c r="FLF20" s="1118"/>
      <c r="FLG20" s="1118"/>
      <c r="FLH20" s="1118"/>
      <c r="FLI20" s="1118"/>
      <c r="FLJ20" s="1118"/>
      <c r="FLK20" s="1118"/>
      <c r="FLL20" s="1118"/>
      <c r="FLM20" s="1118"/>
      <c r="FLN20" s="1118"/>
      <c r="FLO20" s="1118"/>
      <c r="FLP20" s="1118"/>
      <c r="FLQ20" s="1118"/>
      <c r="FLR20" s="1118"/>
      <c r="FLS20" s="1118"/>
      <c r="FLT20" s="1118"/>
      <c r="FLU20" s="1118"/>
      <c r="FLV20" s="1118"/>
      <c r="FLW20" s="1118"/>
      <c r="FLX20" s="1118"/>
      <c r="FLY20" s="1118"/>
      <c r="FLZ20" s="1118"/>
      <c r="FMA20" s="1118"/>
      <c r="FMB20" s="1118"/>
      <c r="FMC20" s="1118"/>
      <c r="FMD20" s="1118"/>
      <c r="FME20" s="1118"/>
      <c r="FMF20" s="1118"/>
      <c r="FMG20" s="1118"/>
      <c r="FMH20" s="1118"/>
      <c r="FMI20" s="1118"/>
      <c r="FMJ20" s="1118"/>
      <c r="FMK20" s="1118"/>
      <c r="FML20" s="1118"/>
      <c r="FMM20" s="1118"/>
      <c r="FMN20" s="1118"/>
      <c r="FMO20" s="1118"/>
      <c r="FMP20" s="1118"/>
      <c r="FMQ20" s="1118"/>
      <c r="FMR20" s="1118"/>
      <c r="FMS20" s="1118"/>
      <c r="FMT20" s="1118"/>
      <c r="FMU20" s="1118"/>
      <c r="FMV20" s="1118"/>
      <c r="FMW20" s="1118"/>
      <c r="FMX20" s="1118"/>
      <c r="FMY20" s="1118"/>
      <c r="FMZ20" s="1118"/>
      <c r="FNA20" s="1118"/>
      <c r="FNB20" s="1118"/>
      <c r="FNC20" s="1118"/>
      <c r="FND20" s="1118"/>
      <c r="FNE20" s="1118"/>
      <c r="FNF20" s="1118"/>
      <c r="FNG20" s="1118"/>
      <c r="FNH20" s="1118"/>
      <c r="FNI20" s="1118"/>
      <c r="FNJ20" s="1118"/>
      <c r="FNK20" s="1118"/>
      <c r="FNL20" s="1118"/>
      <c r="FNM20" s="1118"/>
      <c r="FNN20" s="1118"/>
      <c r="FNO20" s="1118"/>
      <c r="FNP20" s="1118"/>
      <c r="FNQ20" s="1118"/>
      <c r="FNR20" s="1118"/>
      <c r="FNS20" s="1118"/>
      <c r="FNT20" s="1118"/>
      <c r="FNU20" s="1118"/>
      <c r="FNV20" s="1118"/>
      <c r="FNW20" s="1118"/>
      <c r="FNX20" s="1118"/>
      <c r="FNY20" s="1118"/>
      <c r="FNZ20" s="1118"/>
      <c r="FOA20" s="1118"/>
      <c r="FOB20" s="1118"/>
      <c r="FOC20" s="1118"/>
      <c r="FOD20" s="1118"/>
      <c r="FOE20" s="1118"/>
      <c r="FOF20" s="1118"/>
      <c r="FOG20" s="1118"/>
      <c r="FOH20" s="1118"/>
      <c r="FOI20" s="1118"/>
      <c r="FOJ20" s="1118"/>
      <c r="FOK20" s="1118"/>
      <c r="FOL20" s="1118"/>
      <c r="FOM20" s="1118"/>
      <c r="FON20" s="1118"/>
      <c r="FOO20" s="1118"/>
      <c r="FOP20" s="1118"/>
      <c r="FOQ20" s="1118"/>
      <c r="FOR20" s="1118"/>
      <c r="FOS20" s="1118"/>
      <c r="FOT20" s="1118"/>
      <c r="FOU20" s="1118"/>
      <c r="FOV20" s="1118"/>
      <c r="FOW20" s="1118"/>
      <c r="FOX20" s="1118"/>
      <c r="FOY20" s="1118"/>
      <c r="FOZ20" s="1118"/>
      <c r="FPA20" s="1118"/>
      <c r="FPB20" s="1118"/>
      <c r="FPC20" s="1118"/>
      <c r="FPD20" s="1118"/>
      <c r="FPE20" s="1118"/>
      <c r="FPF20" s="1118"/>
      <c r="FPG20" s="1118"/>
      <c r="FPH20" s="1118"/>
      <c r="FPI20" s="1118"/>
      <c r="FPJ20" s="1118"/>
      <c r="FPK20" s="1118"/>
      <c r="FPL20" s="1118"/>
      <c r="FPM20" s="1118"/>
      <c r="FPN20" s="1118"/>
      <c r="FPO20" s="1118"/>
      <c r="FPP20" s="1118"/>
      <c r="FPQ20" s="1118"/>
      <c r="FPR20" s="1118"/>
      <c r="FPS20" s="1118"/>
      <c r="FPT20" s="1118"/>
      <c r="FPU20" s="1118"/>
      <c r="FPV20" s="1118"/>
      <c r="FPW20" s="1118"/>
      <c r="FPX20" s="1118"/>
      <c r="FPY20" s="1118"/>
      <c r="FPZ20" s="1118"/>
      <c r="FQA20" s="1118"/>
      <c r="FQB20" s="1118"/>
      <c r="FQC20" s="1118"/>
      <c r="FQD20" s="1118"/>
      <c r="FQE20" s="1118"/>
      <c r="FQF20" s="1118"/>
      <c r="FQG20" s="1118"/>
      <c r="FQH20" s="1118"/>
      <c r="FQI20" s="1118"/>
      <c r="FQJ20" s="1118"/>
      <c r="FQK20" s="1118"/>
      <c r="FQL20" s="1118"/>
      <c r="FQM20" s="1118"/>
      <c r="FQN20" s="1118"/>
      <c r="FQO20" s="1118"/>
      <c r="FQP20" s="1118"/>
      <c r="FQQ20" s="1118"/>
      <c r="FQR20" s="1118"/>
      <c r="FQS20" s="1118"/>
      <c r="FQT20" s="1118"/>
      <c r="FQU20" s="1118"/>
      <c r="FQV20" s="1118"/>
      <c r="FQW20" s="1118"/>
      <c r="FQX20" s="1118"/>
      <c r="FQY20" s="1118"/>
      <c r="FQZ20" s="1118"/>
      <c r="FRA20" s="1118"/>
      <c r="FRB20" s="1118"/>
      <c r="FRC20" s="1118"/>
      <c r="FRD20" s="1118"/>
      <c r="FRE20" s="1118"/>
      <c r="FRF20" s="1118"/>
      <c r="FRG20" s="1118"/>
      <c r="FRH20" s="1118"/>
      <c r="FRI20" s="1118"/>
      <c r="FRJ20" s="1118"/>
      <c r="FRK20" s="1118"/>
      <c r="FRL20" s="1118"/>
      <c r="FRM20" s="1118"/>
      <c r="FRN20" s="1118"/>
      <c r="FRO20" s="1118"/>
      <c r="FRP20" s="1118"/>
      <c r="FRQ20" s="1118"/>
      <c r="FRR20" s="1118"/>
      <c r="FRS20" s="1118"/>
      <c r="FRT20" s="1118"/>
      <c r="FRU20" s="1118"/>
      <c r="FRV20" s="1118"/>
      <c r="FRW20" s="1118"/>
      <c r="FRX20" s="1118"/>
      <c r="FRY20" s="1118"/>
      <c r="FRZ20" s="1118"/>
      <c r="FSA20" s="1118"/>
      <c r="FSB20" s="1118"/>
      <c r="FSC20" s="1118"/>
      <c r="FSD20" s="1118"/>
      <c r="FSE20" s="1118"/>
      <c r="FSF20" s="1118"/>
      <c r="FSG20" s="1118"/>
      <c r="FSH20" s="1118"/>
      <c r="FSI20" s="1118"/>
      <c r="FSJ20" s="1118"/>
      <c r="FSK20" s="1118"/>
      <c r="FSL20" s="1118"/>
      <c r="FSM20" s="1118"/>
      <c r="FSN20" s="1118"/>
      <c r="FSO20" s="1118"/>
      <c r="FSP20" s="1118"/>
      <c r="FSQ20" s="1118"/>
      <c r="FSR20" s="1118"/>
      <c r="FSS20" s="1118"/>
      <c r="FST20" s="1118"/>
      <c r="FSU20" s="1118"/>
      <c r="FSV20" s="1118"/>
      <c r="FSW20" s="1118"/>
      <c r="FSX20" s="1118"/>
      <c r="FSY20" s="1118"/>
      <c r="FSZ20" s="1118"/>
      <c r="FTA20" s="1118"/>
      <c r="FTB20" s="1118"/>
      <c r="FTC20" s="1118"/>
      <c r="FTD20" s="1118"/>
      <c r="FTE20" s="1118"/>
      <c r="FTF20" s="1118"/>
      <c r="FTG20" s="1118"/>
      <c r="FTH20" s="1118"/>
      <c r="FTI20" s="1118"/>
      <c r="FTJ20" s="1118"/>
      <c r="FTK20" s="1118"/>
      <c r="FTL20" s="1118"/>
      <c r="FTM20" s="1118"/>
      <c r="FTN20" s="1118"/>
      <c r="FTO20" s="1118"/>
      <c r="FTP20" s="1118"/>
      <c r="FTQ20" s="1118"/>
      <c r="FTR20" s="1118"/>
      <c r="FTS20" s="1118"/>
      <c r="FTT20" s="1118"/>
      <c r="FTU20" s="1118"/>
      <c r="FTV20" s="1118"/>
      <c r="FTW20" s="1118"/>
      <c r="FTX20" s="1118"/>
      <c r="FTY20" s="1118"/>
      <c r="FTZ20" s="1118"/>
      <c r="FUA20" s="1118"/>
      <c r="FUB20" s="1118"/>
      <c r="FUC20" s="1118"/>
      <c r="FUD20" s="1118"/>
      <c r="FUE20" s="1118"/>
      <c r="FUF20" s="1118"/>
      <c r="FUG20" s="1118"/>
      <c r="FUH20" s="1118"/>
      <c r="FUI20" s="1118"/>
      <c r="FUJ20" s="1118"/>
      <c r="FUK20" s="1118"/>
      <c r="FUL20" s="1118"/>
      <c r="FUM20" s="1118"/>
      <c r="FUN20" s="1118"/>
      <c r="FUO20" s="1118"/>
      <c r="FUP20" s="1118"/>
      <c r="FUQ20" s="1118"/>
      <c r="FUR20" s="1118"/>
      <c r="FUS20" s="1118"/>
      <c r="FUT20" s="1118"/>
      <c r="FUU20" s="1118"/>
      <c r="FUV20" s="1118"/>
      <c r="FUW20" s="1118"/>
      <c r="FUX20" s="1118"/>
      <c r="FUY20" s="1118"/>
      <c r="FUZ20" s="1118"/>
      <c r="FVA20" s="1118"/>
      <c r="FVB20" s="1118"/>
      <c r="FVC20" s="1118"/>
      <c r="FVD20" s="1118"/>
      <c r="FVE20" s="1118"/>
      <c r="FVF20" s="1118"/>
      <c r="FVG20" s="1118"/>
      <c r="FVH20" s="1118"/>
      <c r="FVI20" s="1118"/>
      <c r="FVJ20" s="1118"/>
      <c r="FVK20" s="1118"/>
      <c r="FVL20" s="1118"/>
      <c r="FVM20" s="1118"/>
      <c r="FVN20" s="1118"/>
      <c r="FVO20" s="1118"/>
      <c r="FVP20" s="1118"/>
      <c r="FVQ20" s="1118"/>
      <c r="FVR20" s="1118"/>
      <c r="FVS20" s="1118"/>
      <c r="FVT20" s="1118"/>
      <c r="FVU20" s="1118"/>
      <c r="FVV20" s="1118"/>
      <c r="FVW20" s="1118"/>
      <c r="FVX20" s="1118"/>
      <c r="FVY20" s="1118"/>
      <c r="FVZ20" s="1118"/>
      <c r="FWA20" s="1118"/>
      <c r="FWB20" s="1118"/>
      <c r="FWC20" s="1118"/>
      <c r="FWD20" s="1118"/>
      <c r="FWE20" s="1118"/>
      <c r="FWF20" s="1118"/>
      <c r="FWG20" s="1118"/>
      <c r="FWH20" s="1118"/>
      <c r="FWI20" s="1118"/>
      <c r="FWJ20" s="1118"/>
      <c r="FWK20" s="1118"/>
      <c r="FWL20" s="1118"/>
      <c r="FWM20" s="1118"/>
      <c r="FWN20" s="1118"/>
      <c r="FWO20" s="1118"/>
      <c r="FWP20" s="1118"/>
      <c r="FWQ20" s="1118"/>
      <c r="FWR20" s="1118"/>
      <c r="FWS20" s="1118"/>
      <c r="FWT20" s="1118"/>
      <c r="FWU20" s="1118"/>
      <c r="FWV20" s="1118"/>
      <c r="FWW20" s="1118"/>
      <c r="FWX20" s="1118"/>
      <c r="FWY20" s="1118"/>
      <c r="FWZ20" s="1118"/>
      <c r="FXA20" s="1118"/>
      <c r="FXB20" s="1118"/>
      <c r="FXC20" s="1118"/>
      <c r="FXD20" s="1118"/>
      <c r="FXE20" s="1118"/>
      <c r="FXF20" s="1118"/>
      <c r="FXG20" s="1118"/>
      <c r="FXH20" s="1118"/>
      <c r="FXI20" s="1118"/>
      <c r="FXJ20" s="1118"/>
      <c r="FXK20" s="1118"/>
      <c r="FXL20" s="1118"/>
      <c r="FXM20" s="1118"/>
      <c r="FXN20" s="1118"/>
      <c r="FXO20" s="1118"/>
      <c r="FXP20" s="1118"/>
      <c r="FXQ20" s="1118"/>
      <c r="FXR20" s="1118"/>
      <c r="FXS20" s="1118"/>
      <c r="FXT20" s="1118"/>
      <c r="FXU20" s="1118"/>
      <c r="FXV20" s="1118"/>
      <c r="FXW20" s="1118"/>
      <c r="FXX20" s="1118"/>
      <c r="FXY20" s="1118"/>
      <c r="FXZ20" s="1118"/>
      <c r="FYA20" s="1118"/>
      <c r="FYB20" s="1118"/>
      <c r="FYC20" s="1118"/>
      <c r="FYD20" s="1118"/>
      <c r="FYE20" s="1118"/>
      <c r="FYF20" s="1118"/>
      <c r="FYG20" s="1118"/>
      <c r="FYH20" s="1118"/>
      <c r="FYI20" s="1118"/>
      <c r="FYJ20" s="1118"/>
      <c r="FYK20" s="1118"/>
      <c r="FYL20" s="1118"/>
      <c r="FYM20" s="1118"/>
      <c r="FYN20" s="1118"/>
      <c r="FYO20" s="1118"/>
      <c r="FYP20" s="1118"/>
      <c r="FYQ20" s="1118"/>
      <c r="FYR20" s="1118"/>
      <c r="FYS20" s="1118"/>
      <c r="FYT20" s="1118"/>
      <c r="FYU20" s="1118"/>
      <c r="FYV20" s="1118"/>
      <c r="FYW20" s="1118"/>
      <c r="FYX20" s="1118"/>
      <c r="FYY20" s="1118"/>
      <c r="FYZ20" s="1118"/>
      <c r="FZA20" s="1118"/>
      <c r="FZB20" s="1118"/>
      <c r="FZC20" s="1118"/>
      <c r="FZD20" s="1118"/>
      <c r="FZE20" s="1118"/>
      <c r="FZF20" s="1118"/>
      <c r="FZG20" s="1118"/>
      <c r="FZH20" s="1118"/>
      <c r="FZI20" s="1118"/>
      <c r="FZJ20" s="1118"/>
      <c r="FZK20" s="1118"/>
      <c r="FZL20" s="1118"/>
      <c r="FZM20" s="1118"/>
      <c r="FZN20" s="1118"/>
      <c r="FZO20" s="1118"/>
      <c r="FZP20" s="1118"/>
      <c r="FZQ20" s="1118"/>
      <c r="FZR20" s="1118"/>
      <c r="FZS20" s="1118"/>
      <c r="FZT20" s="1118"/>
      <c r="FZU20" s="1118"/>
      <c r="FZV20" s="1118"/>
      <c r="FZW20" s="1118"/>
      <c r="FZX20" s="1118"/>
      <c r="FZY20" s="1118"/>
      <c r="FZZ20" s="1118"/>
      <c r="GAA20" s="1118"/>
      <c r="GAB20" s="1118"/>
      <c r="GAC20" s="1118"/>
      <c r="GAD20" s="1118"/>
      <c r="GAE20" s="1118"/>
      <c r="GAF20" s="1118"/>
      <c r="GAG20" s="1118"/>
      <c r="GAH20" s="1118"/>
      <c r="GAI20" s="1118"/>
      <c r="GAJ20" s="1118"/>
      <c r="GAK20" s="1118"/>
      <c r="GAL20" s="1118"/>
      <c r="GAM20" s="1118"/>
      <c r="GAN20" s="1118"/>
      <c r="GAO20" s="1118"/>
      <c r="GAP20" s="1118"/>
      <c r="GAQ20" s="1118"/>
      <c r="GAR20" s="1118"/>
      <c r="GAS20" s="1118"/>
      <c r="GAT20" s="1118"/>
      <c r="GAU20" s="1118"/>
      <c r="GAV20" s="1118"/>
      <c r="GAW20" s="1118"/>
      <c r="GAX20" s="1118"/>
      <c r="GAY20" s="1118"/>
      <c r="GAZ20" s="1118"/>
      <c r="GBA20" s="1118"/>
      <c r="GBB20" s="1118"/>
      <c r="GBC20" s="1118"/>
      <c r="GBD20" s="1118"/>
      <c r="GBE20" s="1118"/>
      <c r="GBF20" s="1118"/>
      <c r="GBG20" s="1118"/>
      <c r="GBH20" s="1118"/>
      <c r="GBI20" s="1118"/>
      <c r="GBJ20" s="1118"/>
      <c r="GBK20" s="1118"/>
      <c r="GBL20" s="1118"/>
      <c r="GBM20" s="1118"/>
      <c r="GBN20" s="1118"/>
      <c r="GBO20" s="1118"/>
      <c r="GBP20" s="1118"/>
      <c r="GBQ20" s="1118"/>
      <c r="GBR20" s="1118"/>
      <c r="GBS20" s="1118"/>
      <c r="GBT20" s="1118"/>
      <c r="GBU20" s="1118"/>
      <c r="GBV20" s="1118"/>
      <c r="GBW20" s="1118"/>
      <c r="GBX20" s="1118"/>
      <c r="GBY20" s="1118"/>
      <c r="GBZ20" s="1118"/>
      <c r="GCA20" s="1118"/>
      <c r="GCB20" s="1118"/>
      <c r="GCC20" s="1118"/>
      <c r="GCD20" s="1118"/>
      <c r="GCE20" s="1118"/>
      <c r="GCF20" s="1118"/>
      <c r="GCG20" s="1118"/>
      <c r="GCH20" s="1118"/>
      <c r="GCI20" s="1118"/>
      <c r="GCJ20" s="1118"/>
      <c r="GCK20" s="1118"/>
      <c r="GCL20" s="1118"/>
      <c r="GCM20" s="1118"/>
      <c r="GCN20" s="1118"/>
      <c r="GCO20" s="1118"/>
      <c r="GCP20" s="1118"/>
      <c r="GCQ20" s="1118"/>
      <c r="GCR20" s="1118"/>
      <c r="GCS20" s="1118"/>
      <c r="GCT20" s="1118"/>
      <c r="GCU20" s="1118"/>
      <c r="GCV20" s="1118"/>
      <c r="GCW20" s="1118"/>
      <c r="GCX20" s="1118"/>
      <c r="GCY20" s="1118"/>
      <c r="GCZ20" s="1118"/>
      <c r="GDA20" s="1118"/>
      <c r="GDB20" s="1118"/>
      <c r="GDC20" s="1118"/>
      <c r="GDD20" s="1118"/>
      <c r="GDE20" s="1118"/>
      <c r="GDF20" s="1118"/>
      <c r="GDG20" s="1118"/>
      <c r="GDH20" s="1118"/>
      <c r="GDI20" s="1118"/>
      <c r="GDJ20" s="1118"/>
      <c r="GDK20" s="1118"/>
      <c r="GDL20" s="1118"/>
      <c r="GDM20" s="1118"/>
      <c r="GDN20" s="1118"/>
      <c r="GDO20" s="1118"/>
      <c r="GDP20" s="1118"/>
      <c r="GDQ20" s="1118"/>
      <c r="GDR20" s="1118"/>
      <c r="GDS20" s="1118"/>
      <c r="GDT20" s="1118"/>
      <c r="GDU20" s="1118"/>
      <c r="GDV20" s="1118"/>
      <c r="GDW20" s="1118"/>
      <c r="GDX20" s="1118"/>
      <c r="GDY20" s="1118"/>
      <c r="GDZ20" s="1118"/>
      <c r="GEA20" s="1118"/>
      <c r="GEB20" s="1118"/>
      <c r="GEC20" s="1118"/>
      <c r="GED20" s="1118"/>
      <c r="GEE20" s="1118"/>
      <c r="GEF20" s="1118"/>
      <c r="GEG20" s="1118"/>
      <c r="GEH20" s="1118"/>
      <c r="GEI20" s="1118"/>
      <c r="GEJ20" s="1118"/>
      <c r="GEK20" s="1118"/>
      <c r="GEL20" s="1118"/>
      <c r="GEM20" s="1118"/>
      <c r="GEN20" s="1118"/>
      <c r="GEO20" s="1118"/>
      <c r="GEP20" s="1118"/>
      <c r="GEQ20" s="1118"/>
      <c r="GER20" s="1118"/>
      <c r="GES20" s="1118"/>
      <c r="GET20" s="1118"/>
      <c r="GEU20" s="1118"/>
      <c r="GEV20" s="1118"/>
      <c r="GEW20" s="1118"/>
      <c r="GEX20" s="1118"/>
      <c r="GEY20" s="1118"/>
      <c r="GEZ20" s="1118"/>
      <c r="GFA20" s="1118"/>
      <c r="GFB20" s="1118"/>
      <c r="GFC20" s="1118"/>
      <c r="GFD20" s="1118"/>
      <c r="GFE20" s="1118"/>
      <c r="GFF20" s="1118"/>
      <c r="GFG20" s="1118"/>
      <c r="GFH20" s="1118"/>
      <c r="GFI20" s="1118"/>
      <c r="GFJ20" s="1118"/>
      <c r="GFK20" s="1118"/>
      <c r="GFL20" s="1118"/>
      <c r="GFM20" s="1118"/>
      <c r="GFN20" s="1118"/>
      <c r="GFO20" s="1118"/>
      <c r="GFP20" s="1118"/>
      <c r="GFQ20" s="1118"/>
      <c r="GFR20" s="1118"/>
      <c r="GFS20" s="1118"/>
      <c r="GFT20" s="1118"/>
      <c r="GFU20" s="1118"/>
      <c r="GFV20" s="1118"/>
      <c r="GFW20" s="1118"/>
      <c r="GFX20" s="1118"/>
      <c r="GFY20" s="1118"/>
      <c r="GFZ20" s="1118"/>
      <c r="GGA20" s="1118"/>
      <c r="GGB20" s="1118"/>
      <c r="GGC20" s="1118"/>
      <c r="GGD20" s="1118"/>
      <c r="GGE20" s="1118"/>
      <c r="GGF20" s="1118"/>
      <c r="GGG20" s="1118"/>
      <c r="GGH20" s="1118"/>
      <c r="GGI20" s="1118"/>
      <c r="GGJ20" s="1118"/>
      <c r="GGK20" s="1118"/>
      <c r="GGL20" s="1118"/>
      <c r="GGM20" s="1118"/>
      <c r="GGN20" s="1118"/>
      <c r="GGO20" s="1118"/>
      <c r="GGP20" s="1118"/>
      <c r="GGQ20" s="1118"/>
      <c r="GGR20" s="1118"/>
      <c r="GGS20" s="1118"/>
      <c r="GGT20" s="1118"/>
      <c r="GGU20" s="1118"/>
      <c r="GGV20" s="1118"/>
      <c r="GGW20" s="1118"/>
      <c r="GGX20" s="1118"/>
      <c r="GGY20" s="1118"/>
      <c r="GGZ20" s="1118"/>
      <c r="GHA20" s="1118"/>
      <c r="GHB20" s="1118"/>
      <c r="GHC20" s="1118"/>
      <c r="GHD20" s="1118"/>
      <c r="GHE20" s="1118"/>
      <c r="GHF20" s="1118"/>
      <c r="GHG20" s="1118"/>
      <c r="GHH20" s="1118"/>
      <c r="GHI20" s="1118"/>
      <c r="GHJ20" s="1118"/>
      <c r="GHK20" s="1118"/>
      <c r="GHL20" s="1118"/>
      <c r="GHM20" s="1118"/>
      <c r="GHN20" s="1118"/>
      <c r="GHO20" s="1118"/>
      <c r="GHP20" s="1118"/>
      <c r="GHQ20" s="1118"/>
      <c r="GHR20" s="1118"/>
      <c r="GHS20" s="1118"/>
      <c r="GHT20" s="1118"/>
      <c r="GHU20" s="1118"/>
      <c r="GHV20" s="1118"/>
      <c r="GHW20" s="1118"/>
      <c r="GHX20" s="1118"/>
      <c r="GHY20" s="1118"/>
      <c r="GHZ20" s="1118"/>
      <c r="GIA20" s="1118"/>
      <c r="GIB20" s="1118"/>
      <c r="GIC20" s="1118"/>
      <c r="GID20" s="1118"/>
      <c r="GIE20" s="1118"/>
      <c r="GIF20" s="1118"/>
      <c r="GIG20" s="1118"/>
      <c r="GIH20" s="1118"/>
      <c r="GII20" s="1118"/>
      <c r="GIJ20" s="1118"/>
      <c r="GIK20" s="1118"/>
      <c r="GIL20" s="1118"/>
      <c r="GIM20" s="1118"/>
      <c r="GIN20" s="1118"/>
      <c r="GIO20" s="1118"/>
      <c r="GIP20" s="1118"/>
      <c r="GIQ20" s="1118"/>
      <c r="GIR20" s="1118"/>
      <c r="GIS20" s="1118"/>
      <c r="GIT20" s="1118"/>
      <c r="GIU20" s="1118"/>
      <c r="GIV20" s="1118"/>
      <c r="GIW20" s="1118"/>
      <c r="GIX20" s="1118"/>
      <c r="GIY20" s="1118"/>
      <c r="GIZ20" s="1118"/>
      <c r="GJA20" s="1118"/>
      <c r="GJB20" s="1118"/>
      <c r="GJC20" s="1118"/>
      <c r="GJD20" s="1118"/>
      <c r="GJE20" s="1118"/>
      <c r="GJF20" s="1118"/>
      <c r="GJG20" s="1118"/>
      <c r="GJH20" s="1118"/>
      <c r="GJI20" s="1118"/>
      <c r="GJJ20" s="1118"/>
      <c r="GJK20" s="1118"/>
      <c r="GJL20" s="1118"/>
      <c r="GJM20" s="1118"/>
      <c r="GJN20" s="1118"/>
      <c r="GJO20" s="1118"/>
      <c r="GJP20" s="1118"/>
      <c r="GJQ20" s="1118"/>
      <c r="GJR20" s="1118"/>
      <c r="GJS20" s="1118"/>
      <c r="GJT20" s="1118"/>
      <c r="GJU20" s="1118"/>
      <c r="GJV20" s="1118"/>
      <c r="GJW20" s="1118"/>
      <c r="GJX20" s="1118"/>
      <c r="GJY20" s="1118"/>
      <c r="GJZ20" s="1118"/>
      <c r="GKA20" s="1118"/>
      <c r="GKB20" s="1118"/>
      <c r="GKC20" s="1118"/>
      <c r="GKD20" s="1118"/>
      <c r="GKE20" s="1118"/>
      <c r="GKF20" s="1118"/>
      <c r="GKG20" s="1118"/>
      <c r="GKH20" s="1118"/>
      <c r="GKI20" s="1118"/>
      <c r="GKJ20" s="1118"/>
      <c r="GKK20" s="1118"/>
      <c r="GKL20" s="1118"/>
      <c r="GKM20" s="1118"/>
      <c r="GKN20" s="1118"/>
      <c r="GKO20" s="1118"/>
      <c r="GKP20" s="1118"/>
      <c r="GKQ20" s="1118"/>
      <c r="GKR20" s="1118"/>
      <c r="GKS20" s="1118"/>
      <c r="GKT20" s="1118"/>
      <c r="GKU20" s="1118"/>
      <c r="GKV20" s="1118"/>
      <c r="GKW20" s="1118"/>
      <c r="GKX20" s="1118"/>
      <c r="GKY20" s="1118"/>
      <c r="GKZ20" s="1118"/>
      <c r="GLA20" s="1118"/>
      <c r="GLB20" s="1118"/>
      <c r="GLC20" s="1118"/>
      <c r="GLD20" s="1118"/>
      <c r="GLE20" s="1118"/>
      <c r="GLF20" s="1118"/>
      <c r="GLG20" s="1118"/>
      <c r="GLH20" s="1118"/>
      <c r="GLI20" s="1118"/>
      <c r="GLJ20" s="1118"/>
      <c r="GLK20" s="1118"/>
      <c r="GLL20" s="1118"/>
      <c r="GLM20" s="1118"/>
      <c r="GLN20" s="1118"/>
      <c r="GLO20" s="1118"/>
      <c r="GLP20" s="1118"/>
      <c r="GLQ20" s="1118"/>
      <c r="GLR20" s="1118"/>
      <c r="GLS20" s="1118"/>
      <c r="GLT20" s="1118"/>
      <c r="GLU20" s="1118"/>
      <c r="GLV20" s="1118"/>
      <c r="GLW20" s="1118"/>
      <c r="GLX20" s="1118"/>
      <c r="GLY20" s="1118"/>
      <c r="GLZ20" s="1118"/>
      <c r="GMA20" s="1118"/>
      <c r="GMB20" s="1118"/>
      <c r="GMC20" s="1118"/>
      <c r="GMD20" s="1118"/>
      <c r="GME20" s="1118"/>
      <c r="GMF20" s="1118"/>
      <c r="GMG20" s="1118"/>
      <c r="GMH20" s="1118"/>
      <c r="GMI20" s="1118"/>
      <c r="GMJ20" s="1118"/>
      <c r="GMK20" s="1118"/>
      <c r="GML20" s="1118"/>
      <c r="GMM20" s="1118"/>
      <c r="GMN20" s="1118"/>
      <c r="GMO20" s="1118"/>
      <c r="GMP20" s="1118"/>
      <c r="GMQ20" s="1118"/>
      <c r="GMR20" s="1118"/>
      <c r="GMS20" s="1118"/>
      <c r="GMT20" s="1118"/>
      <c r="GMU20" s="1118"/>
      <c r="GMV20" s="1118"/>
      <c r="GMW20" s="1118"/>
      <c r="GMX20" s="1118"/>
      <c r="GMY20" s="1118"/>
      <c r="GMZ20" s="1118"/>
      <c r="GNA20" s="1118"/>
      <c r="GNB20" s="1118"/>
      <c r="GNC20" s="1118"/>
      <c r="GND20" s="1118"/>
      <c r="GNE20" s="1118"/>
      <c r="GNF20" s="1118"/>
      <c r="GNG20" s="1118"/>
      <c r="GNH20" s="1118"/>
      <c r="GNI20" s="1118"/>
      <c r="GNJ20" s="1118"/>
      <c r="GNK20" s="1118"/>
      <c r="GNL20" s="1118"/>
      <c r="GNM20" s="1118"/>
      <c r="GNN20" s="1118"/>
      <c r="GNO20" s="1118"/>
      <c r="GNP20" s="1118"/>
      <c r="GNQ20" s="1118"/>
      <c r="GNR20" s="1118"/>
      <c r="GNS20" s="1118"/>
      <c r="GNT20" s="1118"/>
      <c r="GNU20" s="1118"/>
      <c r="GNV20" s="1118"/>
      <c r="GNW20" s="1118"/>
      <c r="GNX20" s="1118"/>
      <c r="GNY20" s="1118"/>
      <c r="GNZ20" s="1118"/>
      <c r="GOA20" s="1118"/>
      <c r="GOB20" s="1118"/>
      <c r="GOC20" s="1118"/>
      <c r="GOD20" s="1118"/>
      <c r="GOE20" s="1118"/>
      <c r="GOF20" s="1118"/>
      <c r="GOG20" s="1118"/>
      <c r="GOH20" s="1118"/>
      <c r="GOI20" s="1118"/>
      <c r="GOJ20" s="1118"/>
      <c r="GOK20" s="1118"/>
      <c r="GOL20" s="1118"/>
      <c r="GOM20" s="1118"/>
      <c r="GON20" s="1118"/>
      <c r="GOO20" s="1118"/>
      <c r="GOP20" s="1118"/>
      <c r="GOQ20" s="1118"/>
      <c r="GOR20" s="1118"/>
      <c r="GOS20" s="1118"/>
      <c r="GOT20" s="1118"/>
      <c r="GOU20" s="1118"/>
      <c r="GOV20" s="1118"/>
      <c r="GOW20" s="1118"/>
      <c r="GOX20" s="1118"/>
      <c r="GOY20" s="1118"/>
      <c r="GOZ20" s="1118"/>
      <c r="GPA20" s="1118"/>
      <c r="GPB20" s="1118"/>
      <c r="GPC20" s="1118"/>
      <c r="GPD20" s="1118"/>
      <c r="GPE20" s="1118"/>
      <c r="GPF20" s="1118"/>
      <c r="GPG20" s="1118"/>
      <c r="GPH20" s="1118"/>
      <c r="GPI20" s="1118"/>
      <c r="GPJ20" s="1118"/>
      <c r="GPK20" s="1118"/>
      <c r="GPL20" s="1118"/>
      <c r="GPM20" s="1118"/>
      <c r="GPN20" s="1118"/>
      <c r="GPO20" s="1118"/>
      <c r="GPP20" s="1118"/>
      <c r="GPQ20" s="1118"/>
      <c r="GPR20" s="1118"/>
      <c r="GPS20" s="1118"/>
      <c r="GPT20" s="1118"/>
      <c r="GPU20" s="1118"/>
      <c r="GPV20" s="1118"/>
      <c r="GPW20" s="1118"/>
      <c r="GPX20" s="1118"/>
      <c r="GPY20" s="1118"/>
      <c r="GPZ20" s="1118"/>
      <c r="GQA20" s="1118"/>
      <c r="GQB20" s="1118"/>
      <c r="GQC20" s="1118"/>
      <c r="GQD20" s="1118"/>
      <c r="GQE20" s="1118"/>
      <c r="GQF20" s="1118"/>
      <c r="GQG20" s="1118"/>
      <c r="GQH20" s="1118"/>
      <c r="GQI20" s="1118"/>
      <c r="GQJ20" s="1118"/>
      <c r="GQK20" s="1118"/>
      <c r="GQL20" s="1118"/>
      <c r="GQM20" s="1118"/>
      <c r="GQN20" s="1118"/>
      <c r="GQO20" s="1118"/>
      <c r="GQP20" s="1118"/>
      <c r="GQQ20" s="1118"/>
      <c r="GQR20" s="1118"/>
      <c r="GQS20" s="1118"/>
      <c r="GQT20" s="1118"/>
      <c r="GQU20" s="1118"/>
      <c r="GQV20" s="1118"/>
      <c r="GQW20" s="1118"/>
      <c r="GQX20" s="1118"/>
      <c r="GQY20" s="1118"/>
      <c r="GQZ20" s="1118"/>
      <c r="GRA20" s="1118"/>
      <c r="GRB20" s="1118"/>
      <c r="GRC20" s="1118"/>
      <c r="GRD20" s="1118"/>
      <c r="GRE20" s="1118"/>
      <c r="GRF20" s="1118"/>
      <c r="GRG20" s="1118"/>
      <c r="GRH20" s="1118"/>
      <c r="GRI20" s="1118"/>
      <c r="GRJ20" s="1118"/>
      <c r="GRK20" s="1118"/>
      <c r="GRL20" s="1118"/>
      <c r="GRM20" s="1118"/>
      <c r="GRN20" s="1118"/>
      <c r="GRO20" s="1118"/>
      <c r="GRP20" s="1118"/>
      <c r="GRQ20" s="1118"/>
      <c r="GRR20" s="1118"/>
      <c r="GRS20" s="1118"/>
      <c r="GRT20" s="1118"/>
      <c r="GRU20" s="1118"/>
      <c r="GRV20" s="1118"/>
      <c r="GRW20" s="1118"/>
      <c r="GRX20" s="1118"/>
      <c r="GRY20" s="1118"/>
      <c r="GRZ20" s="1118"/>
      <c r="GSA20" s="1118"/>
      <c r="GSB20" s="1118"/>
      <c r="GSC20" s="1118"/>
      <c r="GSD20" s="1118"/>
      <c r="GSE20" s="1118"/>
      <c r="GSF20" s="1118"/>
      <c r="GSG20" s="1118"/>
      <c r="GSH20" s="1118"/>
      <c r="GSI20" s="1118"/>
      <c r="GSJ20" s="1118"/>
      <c r="GSK20" s="1118"/>
      <c r="GSL20" s="1118"/>
      <c r="GSM20" s="1118"/>
      <c r="GSN20" s="1118"/>
      <c r="GSO20" s="1118"/>
      <c r="GSP20" s="1118"/>
      <c r="GSQ20" s="1118"/>
      <c r="GSR20" s="1118"/>
      <c r="GSS20" s="1118"/>
      <c r="GST20" s="1118"/>
      <c r="GSU20" s="1118"/>
      <c r="GSV20" s="1118"/>
      <c r="GSW20" s="1118"/>
      <c r="GSX20" s="1118"/>
      <c r="GSY20" s="1118"/>
      <c r="GSZ20" s="1118"/>
      <c r="GTA20" s="1118"/>
      <c r="GTB20" s="1118"/>
      <c r="GTC20" s="1118"/>
      <c r="GTD20" s="1118"/>
      <c r="GTE20" s="1118"/>
      <c r="GTF20" s="1118"/>
      <c r="GTG20" s="1118"/>
      <c r="GTH20" s="1118"/>
      <c r="GTI20" s="1118"/>
      <c r="GTJ20" s="1118"/>
      <c r="GTK20" s="1118"/>
      <c r="GTL20" s="1118"/>
      <c r="GTM20" s="1118"/>
      <c r="GTN20" s="1118"/>
      <c r="GTO20" s="1118"/>
      <c r="GTP20" s="1118"/>
      <c r="GTQ20" s="1118"/>
      <c r="GTR20" s="1118"/>
      <c r="GTS20" s="1118"/>
      <c r="GTT20" s="1118"/>
      <c r="GTU20" s="1118"/>
      <c r="GTV20" s="1118"/>
      <c r="GTW20" s="1118"/>
      <c r="GTX20" s="1118"/>
      <c r="GTY20" s="1118"/>
      <c r="GTZ20" s="1118"/>
      <c r="GUA20" s="1118"/>
      <c r="GUB20" s="1118"/>
      <c r="GUC20" s="1118"/>
      <c r="GUD20" s="1118"/>
      <c r="GUE20" s="1118"/>
      <c r="GUF20" s="1118"/>
      <c r="GUG20" s="1118"/>
      <c r="GUH20" s="1118"/>
      <c r="GUI20" s="1118"/>
      <c r="GUJ20" s="1118"/>
      <c r="GUK20" s="1118"/>
      <c r="GUL20" s="1118"/>
      <c r="GUM20" s="1118"/>
      <c r="GUN20" s="1118"/>
      <c r="GUO20" s="1118"/>
      <c r="GUP20" s="1118"/>
      <c r="GUQ20" s="1118"/>
      <c r="GUR20" s="1118"/>
      <c r="GUS20" s="1118"/>
      <c r="GUT20" s="1118"/>
      <c r="GUU20" s="1118"/>
      <c r="GUV20" s="1118"/>
      <c r="GUW20" s="1118"/>
      <c r="GUX20" s="1118"/>
      <c r="GUY20" s="1118"/>
      <c r="GUZ20" s="1118"/>
      <c r="GVA20" s="1118"/>
      <c r="GVB20" s="1118"/>
      <c r="GVC20" s="1118"/>
      <c r="GVD20" s="1118"/>
      <c r="GVE20" s="1118"/>
      <c r="GVF20" s="1118"/>
      <c r="GVG20" s="1118"/>
      <c r="GVH20" s="1118"/>
      <c r="GVI20" s="1118"/>
      <c r="GVJ20" s="1118"/>
      <c r="GVK20" s="1118"/>
      <c r="GVL20" s="1118"/>
      <c r="GVM20" s="1118"/>
      <c r="GVN20" s="1118"/>
      <c r="GVO20" s="1118"/>
      <c r="GVP20" s="1118"/>
      <c r="GVQ20" s="1118"/>
      <c r="GVR20" s="1118"/>
      <c r="GVS20" s="1118"/>
      <c r="GVT20" s="1118"/>
      <c r="GVU20" s="1118"/>
      <c r="GVV20" s="1118"/>
      <c r="GVW20" s="1118"/>
      <c r="GVX20" s="1118"/>
      <c r="GVY20" s="1118"/>
      <c r="GVZ20" s="1118"/>
      <c r="GWA20" s="1118"/>
      <c r="GWB20" s="1118"/>
      <c r="GWC20" s="1118"/>
      <c r="GWD20" s="1118"/>
      <c r="GWE20" s="1118"/>
      <c r="GWF20" s="1118"/>
      <c r="GWG20" s="1118"/>
      <c r="GWH20" s="1118"/>
      <c r="GWI20" s="1118"/>
      <c r="GWJ20" s="1118"/>
      <c r="GWK20" s="1118"/>
      <c r="GWL20" s="1118"/>
      <c r="GWM20" s="1118"/>
      <c r="GWN20" s="1118"/>
      <c r="GWO20" s="1118"/>
      <c r="GWP20" s="1118"/>
      <c r="GWQ20" s="1118"/>
      <c r="GWR20" s="1118"/>
      <c r="GWS20" s="1118"/>
      <c r="GWT20" s="1118"/>
      <c r="GWU20" s="1118"/>
      <c r="GWV20" s="1118"/>
      <c r="GWW20" s="1118"/>
      <c r="GWX20" s="1118"/>
      <c r="GWY20" s="1118"/>
      <c r="GWZ20" s="1118"/>
      <c r="GXA20" s="1118"/>
      <c r="GXB20" s="1118"/>
      <c r="GXC20" s="1118"/>
      <c r="GXD20" s="1118"/>
      <c r="GXE20" s="1118"/>
      <c r="GXF20" s="1118"/>
      <c r="GXG20" s="1118"/>
      <c r="GXH20" s="1118"/>
      <c r="GXI20" s="1118"/>
      <c r="GXJ20" s="1118"/>
      <c r="GXK20" s="1118"/>
      <c r="GXL20" s="1118"/>
      <c r="GXM20" s="1118"/>
      <c r="GXN20" s="1118"/>
      <c r="GXO20" s="1118"/>
      <c r="GXP20" s="1118"/>
      <c r="GXQ20" s="1118"/>
      <c r="GXR20" s="1118"/>
      <c r="GXS20" s="1118"/>
      <c r="GXT20" s="1118"/>
      <c r="GXU20" s="1118"/>
      <c r="GXV20" s="1118"/>
      <c r="GXW20" s="1118"/>
      <c r="GXX20" s="1118"/>
      <c r="GXY20" s="1118"/>
      <c r="GXZ20" s="1118"/>
      <c r="GYA20" s="1118"/>
      <c r="GYB20" s="1118"/>
      <c r="GYC20" s="1118"/>
      <c r="GYD20" s="1118"/>
      <c r="GYE20" s="1118"/>
      <c r="GYF20" s="1118"/>
      <c r="GYG20" s="1118"/>
      <c r="GYH20" s="1118"/>
      <c r="GYI20" s="1118"/>
      <c r="GYJ20" s="1118"/>
      <c r="GYK20" s="1118"/>
      <c r="GYL20" s="1118"/>
      <c r="GYM20" s="1118"/>
      <c r="GYN20" s="1118"/>
      <c r="GYO20" s="1118"/>
      <c r="GYP20" s="1118"/>
      <c r="GYQ20" s="1118"/>
      <c r="GYR20" s="1118"/>
      <c r="GYS20" s="1118"/>
      <c r="GYT20" s="1118"/>
      <c r="GYU20" s="1118"/>
      <c r="GYV20" s="1118"/>
      <c r="GYW20" s="1118"/>
      <c r="GYX20" s="1118"/>
      <c r="GYY20" s="1118"/>
      <c r="GYZ20" s="1118"/>
      <c r="GZA20" s="1118"/>
      <c r="GZB20" s="1118"/>
      <c r="GZC20" s="1118"/>
      <c r="GZD20" s="1118"/>
      <c r="GZE20" s="1118"/>
      <c r="GZF20" s="1118"/>
      <c r="GZG20" s="1118"/>
      <c r="GZH20" s="1118"/>
      <c r="GZI20" s="1118"/>
      <c r="GZJ20" s="1118"/>
      <c r="GZK20" s="1118"/>
      <c r="GZL20" s="1118"/>
      <c r="GZM20" s="1118"/>
      <c r="GZN20" s="1118"/>
      <c r="GZO20" s="1118"/>
      <c r="GZP20" s="1118"/>
      <c r="GZQ20" s="1118"/>
      <c r="GZR20" s="1118"/>
      <c r="GZS20" s="1118"/>
      <c r="GZT20" s="1118"/>
      <c r="GZU20" s="1118"/>
      <c r="GZV20" s="1118"/>
      <c r="GZW20" s="1118"/>
      <c r="GZX20" s="1118"/>
      <c r="GZY20" s="1118"/>
      <c r="GZZ20" s="1118"/>
      <c r="HAA20" s="1118"/>
      <c r="HAB20" s="1118"/>
      <c r="HAC20" s="1118"/>
      <c r="HAD20" s="1118"/>
      <c r="HAE20" s="1118"/>
      <c r="HAF20" s="1118"/>
      <c r="HAG20" s="1118"/>
      <c r="HAH20" s="1118"/>
      <c r="HAI20" s="1118"/>
      <c r="HAJ20" s="1118"/>
      <c r="HAK20" s="1118"/>
      <c r="HAL20" s="1118"/>
      <c r="HAM20" s="1118"/>
      <c r="HAN20" s="1118"/>
      <c r="HAO20" s="1118"/>
      <c r="HAP20" s="1118"/>
      <c r="HAQ20" s="1118"/>
      <c r="HAR20" s="1118"/>
      <c r="HAS20" s="1118"/>
      <c r="HAT20" s="1118"/>
      <c r="HAU20" s="1118"/>
      <c r="HAV20" s="1118"/>
      <c r="HAW20" s="1118"/>
      <c r="HAX20" s="1118"/>
      <c r="HAY20" s="1118"/>
      <c r="HAZ20" s="1118"/>
      <c r="HBA20" s="1118"/>
      <c r="HBB20" s="1118"/>
      <c r="HBC20" s="1118"/>
      <c r="HBD20" s="1118"/>
      <c r="HBE20" s="1118"/>
      <c r="HBF20" s="1118"/>
      <c r="HBG20" s="1118"/>
      <c r="HBH20" s="1118"/>
      <c r="HBI20" s="1118"/>
      <c r="HBJ20" s="1118"/>
      <c r="HBK20" s="1118"/>
      <c r="HBL20" s="1118"/>
      <c r="HBM20" s="1118"/>
      <c r="HBN20" s="1118"/>
      <c r="HBO20" s="1118"/>
      <c r="HBP20" s="1118"/>
      <c r="HBQ20" s="1118"/>
      <c r="HBR20" s="1118"/>
      <c r="HBS20" s="1118"/>
      <c r="HBT20" s="1118"/>
      <c r="HBU20" s="1118"/>
      <c r="HBV20" s="1118"/>
      <c r="HBW20" s="1118"/>
      <c r="HBX20" s="1118"/>
      <c r="HBY20" s="1118"/>
      <c r="HBZ20" s="1118"/>
      <c r="HCA20" s="1118"/>
      <c r="HCB20" s="1118"/>
      <c r="HCC20" s="1118"/>
      <c r="HCD20" s="1118"/>
      <c r="HCE20" s="1118"/>
      <c r="HCF20" s="1118"/>
      <c r="HCG20" s="1118"/>
      <c r="HCH20" s="1118"/>
      <c r="HCI20" s="1118"/>
      <c r="HCJ20" s="1118"/>
      <c r="HCK20" s="1118"/>
      <c r="HCL20" s="1118"/>
      <c r="HCM20" s="1118"/>
      <c r="HCN20" s="1118"/>
      <c r="HCO20" s="1118"/>
      <c r="HCP20" s="1118"/>
      <c r="HCQ20" s="1118"/>
      <c r="HCR20" s="1118"/>
      <c r="HCS20" s="1118"/>
      <c r="HCT20" s="1118"/>
      <c r="HCU20" s="1118"/>
      <c r="HCV20" s="1118"/>
      <c r="HCW20" s="1118"/>
      <c r="HCX20" s="1118"/>
      <c r="HCY20" s="1118"/>
      <c r="HCZ20" s="1118"/>
      <c r="HDA20" s="1118"/>
      <c r="HDB20" s="1118"/>
      <c r="HDC20" s="1118"/>
      <c r="HDD20" s="1118"/>
      <c r="HDE20" s="1118"/>
      <c r="HDF20" s="1118"/>
      <c r="HDG20" s="1118"/>
      <c r="HDH20" s="1118"/>
      <c r="HDI20" s="1118"/>
      <c r="HDJ20" s="1118"/>
      <c r="HDK20" s="1118"/>
      <c r="HDL20" s="1118"/>
      <c r="HDM20" s="1118"/>
      <c r="HDN20" s="1118"/>
      <c r="HDO20" s="1118"/>
      <c r="HDP20" s="1118"/>
      <c r="HDQ20" s="1118"/>
      <c r="HDR20" s="1118"/>
      <c r="HDS20" s="1118"/>
      <c r="HDT20" s="1118"/>
      <c r="HDU20" s="1118"/>
      <c r="HDV20" s="1118"/>
      <c r="HDW20" s="1118"/>
      <c r="HDX20" s="1118"/>
      <c r="HDY20" s="1118"/>
      <c r="HDZ20" s="1118"/>
      <c r="HEA20" s="1118"/>
      <c r="HEB20" s="1118"/>
      <c r="HEC20" s="1118"/>
      <c r="HED20" s="1118"/>
      <c r="HEE20" s="1118"/>
      <c r="HEF20" s="1118"/>
      <c r="HEG20" s="1118"/>
      <c r="HEH20" s="1118"/>
      <c r="HEI20" s="1118"/>
      <c r="HEJ20" s="1118"/>
      <c r="HEK20" s="1118"/>
      <c r="HEL20" s="1118"/>
      <c r="HEM20" s="1118"/>
      <c r="HEN20" s="1118"/>
      <c r="HEO20" s="1118"/>
      <c r="HEP20" s="1118"/>
      <c r="HEQ20" s="1118"/>
      <c r="HER20" s="1118"/>
      <c r="HES20" s="1118"/>
      <c r="HET20" s="1118"/>
      <c r="HEU20" s="1118"/>
      <c r="HEV20" s="1118"/>
      <c r="HEW20" s="1118"/>
      <c r="HEX20" s="1118"/>
      <c r="HEY20" s="1118"/>
      <c r="HEZ20" s="1118"/>
      <c r="HFA20" s="1118"/>
      <c r="HFB20" s="1118"/>
      <c r="HFC20" s="1118"/>
      <c r="HFD20" s="1118"/>
      <c r="HFE20" s="1118"/>
      <c r="HFF20" s="1118"/>
      <c r="HFG20" s="1118"/>
      <c r="HFH20" s="1118"/>
      <c r="HFI20" s="1118"/>
      <c r="HFJ20" s="1118"/>
      <c r="HFK20" s="1118"/>
      <c r="HFL20" s="1118"/>
      <c r="HFM20" s="1118"/>
      <c r="HFN20" s="1118"/>
      <c r="HFO20" s="1118"/>
      <c r="HFP20" s="1118"/>
      <c r="HFQ20" s="1118"/>
      <c r="HFR20" s="1118"/>
      <c r="HFS20" s="1118"/>
      <c r="HFT20" s="1118"/>
      <c r="HFU20" s="1118"/>
      <c r="HFV20" s="1118"/>
      <c r="HFW20" s="1118"/>
      <c r="HFX20" s="1118"/>
      <c r="HFY20" s="1118"/>
      <c r="HFZ20" s="1118"/>
      <c r="HGA20" s="1118"/>
      <c r="HGB20" s="1118"/>
      <c r="HGC20" s="1118"/>
      <c r="HGD20" s="1118"/>
      <c r="HGE20" s="1118"/>
      <c r="HGF20" s="1118"/>
      <c r="HGG20" s="1118"/>
      <c r="HGH20" s="1118"/>
      <c r="HGI20" s="1118"/>
      <c r="HGJ20" s="1118"/>
      <c r="HGK20" s="1118"/>
      <c r="HGL20" s="1118"/>
      <c r="HGM20" s="1118"/>
      <c r="HGN20" s="1118"/>
      <c r="HGO20" s="1118"/>
      <c r="HGP20" s="1118"/>
      <c r="HGQ20" s="1118"/>
      <c r="HGR20" s="1118"/>
      <c r="HGS20" s="1118"/>
      <c r="HGT20" s="1118"/>
      <c r="HGU20" s="1118"/>
      <c r="HGV20" s="1118"/>
      <c r="HGW20" s="1118"/>
      <c r="HGX20" s="1118"/>
      <c r="HGY20" s="1118"/>
      <c r="HGZ20" s="1118"/>
      <c r="HHA20" s="1118"/>
      <c r="HHB20" s="1118"/>
      <c r="HHC20" s="1118"/>
      <c r="HHD20" s="1118"/>
      <c r="HHE20" s="1118"/>
      <c r="HHF20" s="1118"/>
      <c r="HHG20" s="1118"/>
      <c r="HHH20" s="1118"/>
      <c r="HHI20" s="1118"/>
      <c r="HHJ20" s="1118"/>
      <c r="HHK20" s="1118"/>
      <c r="HHL20" s="1118"/>
      <c r="HHM20" s="1118"/>
      <c r="HHN20" s="1118"/>
      <c r="HHO20" s="1118"/>
      <c r="HHP20" s="1118"/>
      <c r="HHQ20" s="1118"/>
      <c r="HHR20" s="1118"/>
      <c r="HHS20" s="1118"/>
      <c r="HHT20" s="1118"/>
      <c r="HHU20" s="1118"/>
      <c r="HHV20" s="1118"/>
      <c r="HHW20" s="1118"/>
      <c r="HHX20" s="1118"/>
      <c r="HHY20" s="1118"/>
      <c r="HHZ20" s="1118"/>
      <c r="HIA20" s="1118"/>
      <c r="HIB20" s="1118"/>
      <c r="HIC20" s="1118"/>
      <c r="HID20" s="1118"/>
      <c r="HIE20" s="1118"/>
      <c r="HIF20" s="1118"/>
      <c r="HIG20" s="1118"/>
      <c r="HIH20" s="1118"/>
      <c r="HII20" s="1118"/>
      <c r="HIJ20" s="1118"/>
      <c r="HIK20" s="1118"/>
      <c r="HIL20" s="1118"/>
      <c r="HIM20" s="1118"/>
      <c r="HIN20" s="1118"/>
      <c r="HIO20" s="1118"/>
      <c r="HIP20" s="1118"/>
      <c r="HIQ20" s="1118"/>
      <c r="HIR20" s="1118"/>
      <c r="HIS20" s="1118"/>
      <c r="HIT20" s="1118"/>
      <c r="HIU20" s="1118"/>
      <c r="HIV20" s="1118"/>
      <c r="HIW20" s="1118"/>
      <c r="HIX20" s="1118"/>
      <c r="HIY20" s="1118"/>
      <c r="HIZ20" s="1118"/>
      <c r="HJA20" s="1118"/>
      <c r="HJB20" s="1118"/>
      <c r="HJC20" s="1118"/>
      <c r="HJD20" s="1118"/>
      <c r="HJE20" s="1118"/>
      <c r="HJF20" s="1118"/>
      <c r="HJG20" s="1118"/>
      <c r="HJH20" s="1118"/>
      <c r="HJI20" s="1118"/>
      <c r="HJJ20" s="1118"/>
      <c r="HJK20" s="1118"/>
      <c r="HJL20" s="1118"/>
      <c r="HJM20" s="1118"/>
      <c r="HJN20" s="1118"/>
      <c r="HJO20" s="1118"/>
      <c r="HJP20" s="1118"/>
      <c r="HJQ20" s="1118"/>
      <c r="HJR20" s="1118"/>
      <c r="HJS20" s="1118"/>
      <c r="HJT20" s="1118"/>
      <c r="HJU20" s="1118"/>
      <c r="HJV20" s="1118"/>
      <c r="HJW20" s="1118"/>
      <c r="HJX20" s="1118"/>
      <c r="HJY20" s="1118"/>
      <c r="HJZ20" s="1118"/>
      <c r="HKA20" s="1118"/>
      <c r="HKB20" s="1118"/>
      <c r="HKC20" s="1118"/>
      <c r="HKD20" s="1118"/>
      <c r="HKE20" s="1118"/>
      <c r="HKF20" s="1118"/>
      <c r="HKG20" s="1118"/>
      <c r="HKH20" s="1118"/>
      <c r="HKI20" s="1118"/>
      <c r="HKJ20" s="1118"/>
      <c r="HKK20" s="1118"/>
      <c r="HKL20" s="1118"/>
      <c r="HKM20" s="1118"/>
      <c r="HKN20" s="1118"/>
      <c r="HKO20" s="1118"/>
      <c r="HKP20" s="1118"/>
      <c r="HKQ20" s="1118"/>
      <c r="HKR20" s="1118"/>
      <c r="HKS20" s="1118"/>
      <c r="HKT20" s="1118"/>
      <c r="HKU20" s="1118"/>
      <c r="HKV20" s="1118"/>
      <c r="HKW20" s="1118"/>
      <c r="HKX20" s="1118"/>
      <c r="HKY20" s="1118"/>
      <c r="HKZ20" s="1118"/>
      <c r="HLA20" s="1118"/>
      <c r="HLB20" s="1118"/>
      <c r="HLC20" s="1118"/>
      <c r="HLD20" s="1118"/>
      <c r="HLE20" s="1118"/>
      <c r="HLF20" s="1118"/>
      <c r="HLG20" s="1118"/>
      <c r="HLH20" s="1118"/>
      <c r="HLI20" s="1118"/>
      <c r="HLJ20" s="1118"/>
      <c r="HLK20" s="1118"/>
      <c r="HLL20" s="1118"/>
      <c r="HLM20" s="1118"/>
      <c r="HLN20" s="1118"/>
      <c r="HLO20" s="1118"/>
      <c r="HLP20" s="1118"/>
      <c r="HLQ20" s="1118"/>
      <c r="HLR20" s="1118"/>
      <c r="HLS20" s="1118"/>
      <c r="HLT20" s="1118"/>
      <c r="HLU20" s="1118"/>
      <c r="HLV20" s="1118"/>
      <c r="HLW20" s="1118"/>
      <c r="HLX20" s="1118"/>
      <c r="HLY20" s="1118"/>
      <c r="HLZ20" s="1118"/>
      <c r="HMA20" s="1118"/>
      <c r="HMB20" s="1118"/>
      <c r="HMC20" s="1118"/>
      <c r="HMD20" s="1118"/>
      <c r="HME20" s="1118"/>
      <c r="HMF20" s="1118"/>
      <c r="HMG20" s="1118"/>
      <c r="HMH20" s="1118"/>
      <c r="HMI20" s="1118"/>
      <c r="HMJ20" s="1118"/>
      <c r="HMK20" s="1118"/>
      <c r="HML20" s="1118"/>
      <c r="HMM20" s="1118"/>
      <c r="HMN20" s="1118"/>
      <c r="HMO20" s="1118"/>
      <c r="HMP20" s="1118"/>
      <c r="HMQ20" s="1118"/>
      <c r="HMR20" s="1118"/>
      <c r="HMS20" s="1118"/>
      <c r="HMT20" s="1118"/>
      <c r="HMU20" s="1118"/>
      <c r="HMV20" s="1118"/>
      <c r="HMW20" s="1118"/>
      <c r="HMX20" s="1118"/>
      <c r="HMY20" s="1118"/>
      <c r="HMZ20" s="1118"/>
      <c r="HNA20" s="1118"/>
      <c r="HNB20" s="1118"/>
      <c r="HNC20" s="1118"/>
      <c r="HND20" s="1118"/>
      <c r="HNE20" s="1118"/>
      <c r="HNF20" s="1118"/>
      <c r="HNG20" s="1118"/>
      <c r="HNH20" s="1118"/>
      <c r="HNI20" s="1118"/>
      <c r="HNJ20" s="1118"/>
      <c r="HNK20" s="1118"/>
      <c r="HNL20" s="1118"/>
      <c r="HNM20" s="1118"/>
      <c r="HNN20" s="1118"/>
      <c r="HNO20" s="1118"/>
      <c r="HNP20" s="1118"/>
      <c r="HNQ20" s="1118"/>
      <c r="HNR20" s="1118"/>
      <c r="HNS20" s="1118"/>
      <c r="HNT20" s="1118"/>
      <c r="HNU20" s="1118"/>
      <c r="HNV20" s="1118"/>
      <c r="HNW20" s="1118"/>
      <c r="HNX20" s="1118"/>
      <c r="HNY20" s="1118"/>
      <c r="HNZ20" s="1118"/>
      <c r="HOA20" s="1118"/>
      <c r="HOB20" s="1118"/>
      <c r="HOC20" s="1118"/>
      <c r="HOD20" s="1118"/>
      <c r="HOE20" s="1118"/>
      <c r="HOF20" s="1118"/>
      <c r="HOG20" s="1118"/>
      <c r="HOH20" s="1118"/>
      <c r="HOI20" s="1118"/>
      <c r="HOJ20" s="1118"/>
      <c r="HOK20" s="1118"/>
      <c r="HOL20" s="1118"/>
      <c r="HOM20" s="1118"/>
      <c r="HON20" s="1118"/>
      <c r="HOO20" s="1118"/>
      <c r="HOP20" s="1118"/>
      <c r="HOQ20" s="1118"/>
      <c r="HOR20" s="1118"/>
      <c r="HOS20" s="1118"/>
      <c r="HOT20" s="1118"/>
      <c r="HOU20" s="1118"/>
      <c r="HOV20" s="1118"/>
      <c r="HOW20" s="1118"/>
      <c r="HOX20" s="1118"/>
      <c r="HOY20" s="1118"/>
      <c r="HOZ20" s="1118"/>
      <c r="HPA20" s="1118"/>
      <c r="HPB20" s="1118"/>
      <c r="HPC20" s="1118"/>
      <c r="HPD20" s="1118"/>
      <c r="HPE20" s="1118"/>
      <c r="HPF20" s="1118"/>
      <c r="HPG20" s="1118"/>
      <c r="HPH20" s="1118"/>
      <c r="HPI20" s="1118"/>
      <c r="HPJ20" s="1118"/>
      <c r="HPK20" s="1118"/>
      <c r="HPL20" s="1118"/>
      <c r="HPM20" s="1118"/>
      <c r="HPN20" s="1118"/>
      <c r="HPO20" s="1118"/>
      <c r="HPP20" s="1118"/>
      <c r="HPQ20" s="1118"/>
      <c r="HPR20" s="1118"/>
      <c r="HPS20" s="1118"/>
      <c r="HPT20" s="1118"/>
      <c r="HPU20" s="1118"/>
      <c r="HPV20" s="1118"/>
      <c r="HPW20" s="1118"/>
      <c r="HPX20" s="1118"/>
      <c r="HPY20" s="1118"/>
      <c r="HPZ20" s="1118"/>
      <c r="HQA20" s="1118"/>
      <c r="HQB20" s="1118"/>
      <c r="HQC20" s="1118"/>
      <c r="HQD20" s="1118"/>
      <c r="HQE20" s="1118"/>
      <c r="HQF20" s="1118"/>
      <c r="HQG20" s="1118"/>
      <c r="HQH20" s="1118"/>
      <c r="HQI20" s="1118"/>
      <c r="HQJ20" s="1118"/>
      <c r="HQK20" s="1118"/>
      <c r="HQL20" s="1118"/>
      <c r="HQM20" s="1118"/>
      <c r="HQN20" s="1118"/>
      <c r="HQO20" s="1118"/>
      <c r="HQP20" s="1118"/>
      <c r="HQQ20" s="1118"/>
      <c r="HQR20" s="1118"/>
      <c r="HQS20" s="1118"/>
      <c r="HQT20" s="1118"/>
      <c r="HQU20" s="1118"/>
      <c r="HQV20" s="1118"/>
      <c r="HQW20" s="1118"/>
      <c r="HQX20" s="1118"/>
      <c r="HQY20" s="1118"/>
      <c r="HQZ20" s="1118"/>
      <c r="HRA20" s="1118"/>
      <c r="HRB20" s="1118"/>
      <c r="HRC20" s="1118"/>
      <c r="HRD20" s="1118"/>
      <c r="HRE20" s="1118"/>
      <c r="HRF20" s="1118"/>
      <c r="HRG20" s="1118"/>
      <c r="HRH20" s="1118"/>
      <c r="HRI20" s="1118"/>
      <c r="HRJ20" s="1118"/>
      <c r="HRK20" s="1118"/>
      <c r="HRL20" s="1118"/>
      <c r="HRM20" s="1118"/>
      <c r="HRN20" s="1118"/>
      <c r="HRO20" s="1118"/>
      <c r="HRP20" s="1118"/>
      <c r="HRQ20" s="1118"/>
      <c r="HRR20" s="1118"/>
      <c r="HRS20" s="1118"/>
      <c r="HRT20" s="1118"/>
      <c r="HRU20" s="1118"/>
      <c r="HRV20" s="1118"/>
      <c r="HRW20" s="1118"/>
      <c r="HRX20" s="1118"/>
      <c r="HRY20" s="1118"/>
      <c r="HRZ20" s="1118"/>
      <c r="HSA20" s="1118"/>
      <c r="HSB20" s="1118"/>
      <c r="HSC20" s="1118"/>
      <c r="HSD20" s="1118"/>
      <c r="HSE20" s="1118"/>
      <c r="HSF20" s="1118"/>
      <c r="HSG20" s="1118"/>
      <c r="HSH20" s="1118"/>
      <c r="HSI20" s="1118"/>
      <c r="HSJ20" s="1118"/>
      <c r="HSK20" s="1118"/>
      <c r="HSL20" s="1118"/>
      <c r="HSM20" s="1118"/>
      <c r="HSN20" s="1118"/>
      <c r="HSO20" s="1118"/>
      <c r="HSP20" s="1118"/>
      <c r="HSQ20" s="1118"/>
      <c r="HSR20" s="1118"/>
      <c r="HSS20" s="1118"/>
      <c r="HST20" s="1118"/>
      <c r="HSU20" s="1118"/>
      <c r="HSV20" s="1118"/>
      <c r="HSW20" s="1118"/>
      <c r="HSX20" s="1118"/>
      <c r="HSY20" s="1118"/>
      <c r="HSZ20" s="1118"/>
      <c r="HTA20" s="1118"/>
      <c r="HTB20" s="1118"/>
      <c r="HTC20" s="1118"/>
      <c r="HTD20" s="1118"/>
      <c r="HTE20" s="1118"/>
      <c r="HTF20" s="1118"/>
      <c r="HTG20" s="1118"/>
      <c r="HTH20" s="1118"/>
      <c r="HTI20" s="1118"/>
      <c r="HTJ20" s="1118"/>
      <c r="HTK20" s="1118"/>
      <c r="HTL20" s="1118"/>
      <c r="HTM20" s="1118"/>
      <c r="HTN20" s="1118"/>
      <c r="HTO20" s="1118"/>
      <c r="HTP20" s="1118"/>
      <c r="HTQ20" s="1118"/>
      <c r="HTR20" s="1118"/>
      <c r="HTS20" s="1118"/>
      <c r="HTT20" s="1118"/>
      <c r="HTU20" s="1118"/>
      <c r="HTV20" s="1118"/>
      <c r="HTW20" s="1118"/>
      <c r="HTX20" s="1118"/>
      <c r="HTY20" s="1118"/>
      <c r="HTZ20" s="1118"/>
      <c r="HUA20" s="1118"/>
      <c r="HUB20" s="1118"/>
      <c r="HUC20" s="1118"/>
      <c r="HUD20" s="1118"/>
      <c r="HUE20" s="1118"/>
      <c r="HUF20" s="1118"/>
      <c r="HUG20" s="1118"/>
      <c r="HUH20" s="1118"/>
      <c r="HUI20" s="1118"/>
      <c r="HUJ20" s="1118"/>
      <c r="HUK20" s="1118"/>
      <c r="HUL20" s="1118"/>
      <c r="HUM20" s="1118"/>
      <c r="HUN20" s="1118"/>
      <c r="HUO20" s="1118"/>
      <c r="HUP20" s="1118"/>
      <c r="HUQ20" s="1118"/>
      <c r="HUR20" s="1118"/>
      <c r="HUS20" s="1118"/>
      <c r="HUT20" s="1118"/>
      <c r="HUU20" s="1118"/>
      <c r="HUV20" s="1118"/>
      <c r="HUW20" s="1118"/>
      <c r="HUX20" s="1118"/>
      <c r="HUY20" s="1118"/>
      <c r="HUZ20" s="1118"/>
      <c r="HVA20" s="1118"/>
      <c r="HVB20" s="1118"/>
      <c r="HVC20" s="1118"/>
      <c r="HVD20" s="1118"/>
      <c r="HVE20" s="1118"/>
      <c r="HVF20" s="1118"/>
      <c r="HVG20" s="1118"/>
      <c r="HVH20" s="1118"/>
      <c r="HVI20" s="1118"/>
      <c r="HVJ20" s="1118"/>
      <c r="HVK20" s="1118"/>
      <c r="HVL20" s="1118"/>
      <c r="HVM20" s="1118"/>
      <c r="HVN20" s="1118"/>
      <c r="HVO20" s="1118"/>
      <c r="HVP20" s="1118"/>
      <c r="HVQ20" s="1118"/>
      <c r="HVR20" s="1118"/>
      <c r="HVS20" s="1118"/>
      <c r="HVT20" s="1118"/>
      <c r="HVU20" s="1118"/>
      <c r="HVV20" s="1118"/>
      <c r="HVW20" s="1118"/>
      <c r="HVX20" s="1118"/>
      <c r="HVY20" s="1118"/>
      <c r="HVZ20" s="1118"/>
      <c r="HWA20" s="1118"/>
      <c r="HWB20" s="1118"/>
      <c r="HWC20" s="1118"/>
      <c r="HWD20" s="1118"/>
      <c r="HWE20" s="1118"/>
      <c r="HWF20" s="1118"/>
      <c r="HWG20" s="1118"/>
      <c r="HWH20" s="1118"/>
      <c r="HWI20" s="1118"/>
      <c r="HWJ20" s="1118"/>
      <c r="HWK20" s="1118"/>
      <c r="HWL20" s="1118"/>
      <c r="HWM20" s="1118"/>
      <c r="HWN20" s="1118"/>
      <c r="HWO20" s="1118"/>
      <c r="HWP20" s="1118"/>
      <c r="HWQ20" s="1118"/>
      <c r="HWR20" s="1118"/>
      <c r="HWS20" s="1118"/>
      <c r="HWT20" s="1118"/>
      <c r="HWU20" s="1118"/>
      <c r="HWV20" s="1118"/>
      <c r="HWW20" s="1118"/>
      <c r="HWX20" s="1118"/>
      <c r="HWY20" s="1118"/>
      <c r="HWZ20" s="1118"/>
      <c r="HXA20" s="1118"/>
      <c r="HXB20" s="1118"/>
      <c r="HXC20" s="1118"/>
      <c r="HXD20" s="1118"/>
      <c r="HXE20" s="1118"/>
      <c r="HXF20" s="1118"/>
      <c r="HXG20" s="1118"/>
      <c r="HXH20" s="1118"/>
      <c r="HXI20" s="1118"/>
      <c r="HXJ20" s="1118"/>
      <c r="HXK20" s="1118"/>
      <c r="HXL20" s="1118"/>
      <c r="HXM20" s="1118"/>
      <c r="HXN20" s="1118"/>
      <c r="HXO20" s="1118"/>
      <c r="HXP20" s="1118"/>
      <c r="HXQ20" s="1118"/>
      <c r="HXR20" s="1118"/>
      <c r="HXS20" s="1118"/>
      <c r="HXT20" s="1118"/>
      <c r="HXU20" s="1118"/>
      <c r="HXV20" s="1118"/>
      <c r="HXW20" s="1118"/>
      <c r="HXX20" s="1118"/>
      <c r="HXY20" s="1118"/>
      <c r="HXZ20" s="1118"/>
      <c r="HYA20" s="1118"/>
      <c r="HYB20" s="1118"/>
      <c r="HYC20" s="1118"/>
      <c r="HYD20" s="1118"/>
      <c r="HYE20" s="1118"/>
      <c r="HYF20" s="1118"/>
      <c r="HYG20" s="1118"/>
      <c r="HYH20" s="1118"/>
      <c r="HYI20" s="1118"/>
      <c r="HYJ20" s="1118"/>
      <c r="HYK20" s="1118"/>
      <c r="HYL20" s="1118"/>
      <c r="HYM20" s="1118"/>
      <c r="HYN20" s="1118"/>
      <c r="HYO20" s="1118"/>
      <c r="HYP20" s="1118"/>
      <c r="HYQ20" s="1118"/>
      <c r="HYR20" s="1118"/>
      <c r="HYS20" s="1118"/>
      <c r="HYT20" s="1118"/>
      <c r="HYU20" s="1118"/>
      <c r="HYV20" s="1118"/>
      <c r="HYW20" s="1118"/>
      <c r="HYX20" s="1118"/>
      <c r="HYY20" s="1118"/>
      <c r="HYZ20" s="1118"/>
      <c r="HZA20" s="1118"/>
      <c r="HZB20" s="1118"/>
      <c r="HZC20" s="1118"/>
      <c r="HZD20" s="1118"/>
      <c r="HZE20" s="1118"/>
      <c r="HZF20" s="1118"/>
      <c r="HZG20" s="1118"/>
      <c r="HZH20" s="1118"/>
      <c r="HZI20" s="1118"/>
      <c r="HZJ20" s="1118"/>
      <c r="HZK20" s="1118"/>
      <c r="HZL20" s="1118"/>
      <c r="HZM20" s="1118"/>
      <c r="HZN20" s="1118"/>
      <c r="HZO20" s="1118"/>
      <c r="HZP20" s="1118"/>
      <c r="HZQ20" s="1118"/>
      <c r="HZR20" s="1118"/>
      <c r="HZS20" s="1118"/>
      <c r="HZT20" s="1118"/>
      <c r="HZU20" s="1118"/>
      <c r="HZV20" s="1118"/>
      <c r="HZW20" s="1118"/>
      <c r="HZX20" s="1118"/>
      <c r="HZY20" s="1118"/>
      <c r="HZZ20" s="1118"/>
      <c r="IAA20" s="1118"/>
      <c r="IAB20" s="1118"/>
      <c r="IAC20" s="1118"/>
      <c r="IAD20" s="1118"/>
      <c r="IAE20" s="1118"/>
      <c r="IAF20" s="1118"/>
      <c r="IAG20" s="1118"/>
      <c r="IAH20" s="1118"/>
      <c r="IAI20" s="1118"/>
      <c r="IAJ20" s="1118"/>
      <c r="IAK20" s="1118"/>
      <c r="IAL20" s="1118"/>
      <c r="IAM20" s="1118"/>
      <c r="IAN20" s="1118"/>
      <c r="IAO20" s="1118"/>
      <c r="IAP20" s="1118"/>
      <c r="IAQ20" s="1118"/>
      <c r="IAR20" s="1118"/>
      <c r="IAS20" s="1118"/>
      <c r="IAT20" s="1118"/>
      <c r="IAU20" s="1118"/>
      <c r="IAV20" s="1118"/>
      <c r="IAW20" s="1118"/>
      <c r="IAX20" s="1118"/>
      <c r="IAY20" s="1118"/>
      <c r="IAZ20" s="1118"/>
      <c r="IBA20" s="1118"/>
      <c r="IBB20" s="1118"/>
      <c r="IBC20" s="1118"/>
      <c r="IBD20" s="1118"/>
      <c r="IBE20" s="1118"/>
      <c r="IBF20" s="1118"/>
      <c r="IBG20" s="1118"/>
      <c r="IBH20" s="1118"/>
      <c r="IBI20" s="1118"/>
      <c r="IBJ20" s="1118"/>
      <c r="IBK20" s="1118"/>
      <c r="IBL20" s="1118"/>
      <c r="IBM20" s="1118"/>
      <c r="IBN20" s="1118"/>
      <c r="IBO20" s="1118"/>
      <c r="IBP20" s="1118"/>
      <c r="IBQ20" s="1118"/>
      <c r="IBR20" s="1118"/>
      <c r="IBS20" s="1118"/>
      <c r="IBT20" s="1118"/>
      <c r="IBU20" s="1118"/>
      <c r="IBV20" s="1118"/>
      <c r="IBW20" s="1118"/>
      <c r="IBX20" s="1118"/>
      <c r="IBY20" s="1118"/>
      <c r="IBZ20" s="1118"/>
      <c r="ICA20" s="1118"/>
      <c r="ICB20" s="1118"/>
      <c r="ICC20" s="1118"/>
      <c r="ICD20" s="1118"/>
      <c r="ICE20" s="1118"/>
      <c r="ICF20" s="1118"/>
      <c r="ICG20" s="1118"/>
      <c r="ICH20" s="1118"/>
      <c r="ICI20" s="1118"/>
      <c r="ICJ20" s="1118"/>
      <c r="ICK20" s="1118"/>
      <c r="ICL20" s="1118"/>
      <c r="ICM20" s="1118"/>
      <c r="ICN20" s="1118"/>
      <c r="ICO20" s="1118"/>
      <c r="ICP20" s="1118"/>
      <c r="ICQ20" s="1118"/>
      <c r="ICR20" s="1118"/>
      <c r="ICS20" s="1118"/>
      <c r="ICT20" s="1118"/>
      <c r="ICU20" s="1118"/>
      <c r="ICV20" s="1118"/>
      <c r="ICW20" s="1118"/>
      <c r="ICX20" s="1118"/>
      <c r="ICY20" s="1118"/>
      <c r="ICZ20" s="1118"/>
      <c r="IDA20" s="1118"/>
      <c r="IDB20" s="1118"/>
      <c r="IDC20" s="1118"/>
      <c r="IDD20" s="1118"/>
      <c r="IDE20" s="1118"/>
      <c r="IDF20" s="1118"/>
      <c r="IDG20" s="1118"/>
      <c r="IDH20" s="1118"/>
      <c r="IDI20" s="1118"/>
      <c r="IDJ20" s="1118"/>
      <c r="IDK20" s="1118"/>
      <c r="IDL20" s="1118"/>
      <c r="IDM20" s="1118"/>
      <c r="IDN20" s="1118"/>
      <c r="IDO20" s="1118"/>
      <c r="IDP20" s="1118"/>
      <c r="IDQ20" s="1118"/>
      <c r="IDR20" s="1118"/>
      <c r="IDS20" s="1118"/>
      <c r="IDT20" s="1118"/>
      <c r="IDU20" s="1118"/>
      <c r="IDV20" s="1118"/>
      <c r="IDW20" s="1118"/>
      <c r="IDX20" s="1118"/>
      <c r="IDY20" s="1118"/>
      <c r="IDZ20" s="1118"/>
      <c r="IEA20" s="1118"/>
      <c r="IEB20" s="1118"/>
      <c r="IEC20" s="1118"/>
      <c r="IED20" s="1118"/>
      <c r="IEE20" s="1118"/>
      <c r="IEF20" s="1118"/>
      <c r="IEG20" s="1118"/>
      <c r="IEH20" s="1118"/>
      <c r="IEI20" s="1118"/>
      <c r="IEJ20" s="1118"/>
      <c r="IEK20" s="1118"/>
      <c r="IEL20" s="1118"/>
      <c r="IEM20" s="1118"/>
      <c r="IEN20" s="1118"/>
      <c r="IEO20" s="1118"/>
      <c r="IEP20" s="1118"/>
      <c r="IEQ20" s="1118"/>
      <c r="IER20" s="1118"/>
      <c r="IES20" s="1118"/>
      <c r="IET20" s="1118"/>
      <c r="IEU20" s="1118"/>
      <c r="IEV20" s="1118"/>
      <c r="IEW20" s="1118"/>
      <c r="IEX20" s="1118"/>
      <c r="IEY20" s="1118"/>
      <c r="IEZ20" s="1118"/>
      <c r="IFA20" s="1118"/>
      <c r="IFB20" s="1118"/>
      <c r="IFC20" s="1118"/>
      <c r="IFD20" s="1118"/>
      <c r="IFE20" s="1118"/>
      <c r="IFF20" s="1118"/>
      <c r="IFG20" s="1118"/>
      <c r="IFH20" s="1118"/>
      <c r="IFI20" s="1118"/>
      <c r="IFJ20" s="1118"/>
      <c r="IFK20" s="1118"/>
      <c r="IFL20" s="1118"/>
      <c r="IFM20" s="1118"/>
      <c r="IFN20" s="1118"/>
      <c r="IFO20" s="1118"/>
      <c r="IFP20" s="1118"/>
      <c r="IFQ20" s="1118"/>
      <c r="IFR20" s="1118"/>
      <c r="IFS20" s="1118"/>
      <c r="IFT20" s="1118"/>
      <c r="IFU20" s="1118"/>
      <c r="IFV20" s="1118"/>
      <c r="IFW20" s="1118"/>
      <c r="IFX20" s="1118"/>
      <c r="IFY20" s="1118"/>
      <c r="IFZ20" s="1118"/>
      <c r="IGA20" s="1118"/>
      <c r="IGB20" s="1118"/>
      <c r="IGC20" s="1118"/>
      <c r="IGD20" s="1118"/>
      <c r="IGE20" s="1118"/>
      <c r="IGF20" s="1118"/>
      <c r="IGG20" s="1118"/>
      <c r="IGH20" s="1118"/>
      <c r="IGI20" s="1118"/>
      <c r="IGJ20" s="1118"/>
      <c r="IGK20" s="1118"/>
      <c r="IGL20" s="1118"/>
      <c r="IGM20" s="1118"/>
      <c r="IGN20" s="1118"/>
      <c r="IGO20" s="1118"/>
      <c r="IGP20" s="1118"/>
      <c r="IGQ20" s="1118"/>
      <c r="IGR20" s="1118"/>
      <c r="IGS20" s="1118"/>
      <c r="IGT20" s="1118"/>
      <c r="IGU20" s="1118"/>
      <c r="IGV20" s="1118"/>
      <c r="IGW20" s="1118"/>
      <c r="IGX20" s="1118"/>
      <c r="IGY20" s="1118"/>
      <c r="IGZ20" s="1118"/>
      <c r="IHA20" s="1118"/>
      <c r="IHB20" s="1118"/>
      <c r="IHC20" s="1118"/>
      <c r="IHD20" s="1118"/>
      <c r="IHE20" s="1118"/>
      <c r="IHF20" s="1118"/>
      <c r="IHG20" s="1118"/>
      <c r="IHH20" s="1118"/>
      <c r="IHI20" s="1118"/>
      <c r="IHJ20" s="1118"/>
      <c r="IHK20" s="1118"/>
      <c r="IHL20" s="1118"/>
      <c r="IHM20" s="1118"/>
      <c r="IHN20" s="1118"/>
      <c r="IHO20" s="1118"/>
      <c r="IHP20" s="1118"/>
      <c r="IHQ20" s="1118"/>
      <c r="IHR20" s="1118"/>
      <c r="IHS20" s="1118"/>
      <c r="IHT20" s="1118"/>
      <c r="IHU20" s="1118"/>
      <c r="IHV20" s="1118"/>
      <c r="IHW20" s="1118"/>
      <c r="IHX20" s="1118"/>
      <c r="IHY20" s="1118"/>
      <c r="IHZ20" s="1118"/>
      <c r="IIA20" s="1118"/>
      <c r="IIB20" s="1118"/>
      <c r="IIC20" s="1118"/>
      <c r="IID20" s="1118"/>
      <c r="IIE20" s="1118"/>
      <c r="IIF20" s="1118"/>
      <c r="IIG20" s="1118"/>
      <c r="IIH20" s="1118"/>
      <c r="III20" s="1118"/>
      <c r="IIJ20" s="1118"/>
      <c r="IIK20" s="1118"/>
      <c r="IIL20" s="1118"/>
      <c r="IIM20" s="1118"/>
      <c r="IIN20" s="1118"/>
      <c r="IIO20" s="1118"/>
      <c r="IIP20" s="1118"/>
      <c r="IIQ20" s="1118"/>
      <c r="IIR20" s="1118"/>
      <c r="IIS20" s="1118"/>
      <c r="IIT20" s="1118"/>
      <c r="IIU20" s="1118"/>
      <c r="IIV20" s="1118"/>
      <c r="IIW20" s="1118"/>
      <c r="IIX20" s="1118"/>
      <c r="IIY20" s="1118"/>
      <c r="IIZ20" s="1118"/>
      <c r="IJA20" s="1118"/>
      <c r="IJB20" s="1118"/>
      <c r="IJC20" s="1118"/>
      <c r="IJD20" s="1118"/>
      <c r="IJE20" s="1118"/>
      <c r="IJF20" s="1118"/>
      <c r="IJG20" s="1118"/>
      <c r="IJH20" s="1118"/>
      <c r="IJI20" s="1118"/>
      <c r="IJJ20" s="1118"/>
      <c r="IJK20" s="1118"/>
      <c r="IJL20" s="1118"/>
      <c r="IJM20" s="1118"/>
      <c r="IJN20" s="1118"/>
      <c r="IJO20" s="1118"/>
      <c r="IJP20" s="1118"/>
      <c r="IJQ20" s="1118"/>
      <c r="IJR20" s="1118"/>
      <c r="IJS20" s="1118"/>
      <c r="IJT20" s="1118"/>
      <c r="IJU20" s="1118"/>
      <c r="IJV20" s="1118"/>
      <c r="IJW20" s="1118"/>
      <c r="IJX20" s="1118"/>
      <c r="IJY20" s="1118"/>
      <c r="IJZ20" s="1118"/>
      <c r="IKA20" s="1118"/>
      <c r="IKB20" s="1118"/>
      <c r="IKC20" s="1118"/>
      <c r="IKD20" s="1118"/>
      <c r="IKE20" s="1118"/>
      <c r="IKF20" s="1118"/>
      <c r="IKG20" s="1118"/>
      <c r="IKH20" s="1118"/>
      <c r="IKI20" s="1118"/>
      <c r="IKJ20" s="1118"/>
      <c r="IKK20" s="1118"/>
      <c r="IKL20" s="1118"/>
      <c r="IKM20" s="1118"/>
      <c r="IKN20" s="1118"/>
      <c r="IKO20" s="1118"/>
      <c r="IKP20" s="1118"/>
      <c r="IKQ20" s="1118"/>
      <c r="IKR20" s="1118"/>
      <c r="IKS20" s="1118"/>
      <c r="IKT20" s="1118"/>
      <c r="IKU20" s="1118"/>
      <c r="IKV20" s="1118"/>
      <c r="IKW20" s="1118"/>
      <c r="IKX20" s="1118"/>
      <c r="IKY20" s="1118"/>
      <c r="IKZ20" s="1118"/>
      <c r="ILA20" s="1118"/>
      <c r="ILB20" s="1118"/>
      <c r="ILC20" s="1118"/>
      <c r="ILD20" s="1118"/>
      <c r="ILE20" s="1118"/>
      <c r="ILF20" s="1118"/>
      <c r="ILG20" s="1118"/>
      <c r="ILH20" s="1118"/>
      <c r="ILI20" s="1118"/>
      <c r="ILJ20" s="1118"/>
      <c r="ILK20" s="1118"/>
      <c r="ILL20" s="1118"/>
      <c r="ILM20" s="1118"/>
      <c r="ILN20" s="1118"/>
      <c r="ILO20" s="1118"/>
      <c r="ILP20" s="1118"/>
      <c r="ILQ20" s="1118"/>
      <c r="ILR20" s="1118"/>
      <c r="ILS20" s="1118"/>
      <c r="ILT20" s="1118"/>
      <c r="ILU20" s="1118"/>
      <c r="ILV20" s="1118"/>
      <c r="ILW20" s="1118"/>
      <c r="ILX20" s="1118"/>
      <c r="ILY20" s="1118"/>
      <c r="ILZ20" s="1118"/>
      <c r="IMA20" s="1118"/>
      <c r="IMB20" s="1118"/>
      <c r="IMC20" s="1118"/>
      <c r="IMD20" s="1118"/>
      <c r="IME20" s="1118"/>
      <c r="IMF20" s="1118"/>
      <c r="IMG20" s="1118"/>
      <c r="IMH20" s="1118"/>
      <c r="IMI20" s="1118"/>
      <c r="IMJ20" s="1118"/>
      <c r="IMK20" s="1118"/>
      <c r="IML20" s="1118"/>
      <c r="IMM20" s="1118"/>
      <c r="IMN20" s="1118"/>
      <c r="IMO20" s="1118"/>
      <c r="IMP20" s="1118"/>
      <c r="IMQ20" s="1118"/>
      <c r="IMR20" s="1118"/>
      <c r="IMS20" s="1118"/>
      <c r="IMT20" s="1118"/>
      <c r="IMU20" s="1118"/>
      <c r="IMV20" s="1118"/>
      <c r="IMW20" s="1118"/>
      <c r="IMX20" s="1118"/>
      <c r="IMY20" s="1118"/>
      <c r="IMZ20" s="1118"/>
      <c r="INA20" s="1118"/>
      <c r="INB20" s="1118"/>
      <c r="INC20" s="1118"/>
      <c r="IND20" s="1118"/>
      <c r="INE20" s="1118"/>
      <c r="INF20" s="1118"/>
      <c r="ING20" s="1118"/>
      <c r="INH20" s="1118"/>
      <c r="INI20" s="1118"/>
      <c r="INJ20" s="1118"/>
      <c r="INK20" s="1118"/>
      <c r="INL20" s="1118"/>
      <c r="INM20" s="1118"/>
      <c r="INN20" s="1118"/>
      <c r="INO20" s="1118"/>
      <c r="INP20" s="1118"/>
      <c r="INQ20" s="1118"/>
      <c r="INR20" s="1118"/>
      <c r="INS20" s="1118"/>
      <c r="INT20" s="1118"/>
      <c r="INU20" s="1118"/>
      <c r="INV20" s="1118"/>
      <c r="INW20" s="1118"/>
      <c r="INX20" s="1118"/>
      <c r="INY20" s="1118"/>
      <c r="INZ20" s="1118"/>
      <c r="IOA20" s="1118"/>
      <c r="IOB20" s="1118"/>
      <c r="IOC20" s="1118"/>
      <c r="IOD20" s="1118"/>
      <c r="IOE20" s="1118"/>
      <c r="IOF20" s="1118"/>
      <c r="IOG20" s="1118"/>
      <c r="IOH20" s="1118"/>
      <c r="IOI20" s="1118"/>
      <c r="IOJ20" s="1118"/>
      <c r="IOK20" s="1118"/>
      <c r="IOL20" s="1118"/>
      <c r="IOM20" s="1118"/>
      <c r="ION20" s="1118"/>
      <c r="IOO20" s="1118"/>
      <c r="IOP20" s="1118"/>
      <c r="IOQ20" s="1118"/>
      <c r="IOR20" s="1118"/>
      <c r="IOS20" s="1118"/>
      <c r="IOT20" s="1118"/>
      <c r="IOU20" s="1118"/>
      <c r="IOV20" s="1118"/>
      <c r="IOW20" s="1118"/>
      <c r="IOX20" s="1118"/>
      <c r="IOY20" s="1118"/>
      <c r="IOZ20" s="1118"/>
      <c r="IPA20" s="1118"/>
      <c r="IPB20" s="1118"/>
      <c r="IPC20" s="1118"/>
      <c r="IPD20" s="1118"/>
      <c r="IPE20" s="1118"/>
      <c r="IPF20" s="1118"/>
      <c r="IPG20" s="1118"/>
      <c r="IPH20" s="1118"/>
      <c r="IPI20" s="1118"/>
      <c r="IPJ20" s="1118"/>
      <c r="IPK20" s="1118"/>
      <c r="IPL20" s="1118"/>
      <c r="IPM20" s="1118"/>
      <c r="IPN20" s="1118"/>
      <c r="IPO20" s="1118"/>
      <c r="IPP20" s="1118"/>
      <c r="IPQ20" s="1118"/>
      <c r="IPR20" s="1118"/>
      <c r="IPS20" s="1118"/>
      <c r="IPT20" s="1118"/>
      <c r="IPU20" s="1118"/>
      <c r="IPV20" s="1118"/>
      <c r="IPW20" s="1118"/>
      <c r="IPX20" s="1118"/>
      <c r="IPY20" s="1118"/>
      <c r="IPZ20" s="1118"/>
      <c r="IQA20" s="1118"/>
      <c r="IQB20" s="1118"/>
      <c r="IQC20" s="1118"/>
      <c r="IQD20" s="1118"/>
      <c r="IQE20" s="1118"/>
      <c r="IQF20" s="1118"/>
      <c r="IQG20" s="1118"/>
      <c r="IQH20" s="1118"/>
      <c r="IQI20" s="1118"/>
      <c r="IQJ20" s="1118"/>
      <c r="IQK20" s="1118"/>
      <c r="IQL20" s="1118"/>
      <c r="IQM20" s="1118"/>
      <c r="IQN20" s="1118"/>
      <c r="IQO20" s="1118"/>
      <c r="IQP20" s="1118"/>
      <c r="IQQ20" s="1118"/>
      <c r="IQR20" s="1118"/>
      <c r="IQS20" s="1118"/>
      <c r="IQT20" s="1118"/>
      <c r="IQU20" s="1118"/>
      <c r="IQV20" s="1118"/>
      <c r="IQW20" s="1118"/>
      <c r="IQX20" s="1118"/>
      <c r="IQY20" s="1118"/>
      <c r="IQZ20" s="1118"/>
      <c r="IRA20" s="1118"/>
      <c r="IRB20" s="1118"/>
      <c r="IRC20" s="1118"/>
      <c r="IRD20" s="1118"/>
      <c r="IRE20" s="1118"/>
      <c r="IRF20" s="1118"/>
      <c r="IRG20" s="1118"/>
      <c r="IRH20" s="1118"/>
      <c r="IRI20" s="1118"/>
      <c r="IRJ20" s="1118"/>
      <c r="IRK20" s="1118"/>
      <c r="IRL20" s="1118"/>
      <c r="IRM20" s="1118"/>
      <c r="IRN20" s="1118"/>
      <c r="IRO20" s="1118"/>
      <c r="IRP20" s="1118"/>
      <c r="IRQ20" s="1118"/>
      <c r="IRR20" s="1118"/>
      <c r="IRS20" s="1118"/>
      <c r="IRT20" s="1118"/>
      <c r="IRU20" s="1118"/>
      <c r="IRV20" s="1118"/>
      <c r="IRW20" s="1118"/>
      <c r="IRX20" s="1118"/>
      <c r="IRY20" s="1118"/>
      <c r="IRZ20" s="1118"/>
      <c r="ISA20" s="1118"/>
      <c r="ISB20" s="1118"/>
      <c r="ISC20" s="1118"/>
      <c r="ISD20" s="1118"/>
      <c r="ISE20" s="1118"/>
      <c r="ISF20" s="1118"/>
      <c r="ISG20" s="1118"/>
      <c r="ISH20" s="1118"/>
      <c r="ISI20" s="1118"/>
      <c r="ISJ20" s="1118"/>
      <c r="ISK20" s="1118"/>
      <c r="ISL20" s="1118"/>
      <c r="ISM20" s="1118"/>
      <c r="ISN20" s="1118"/>
      <c r="ISO20" s="1118"/>
      <c r="ISP20" s="1118"/>
      <c r="ISQ20" s="1118"/>
      <c r="ISR20" s="1118"/>
      <c r="ISS20" s="1118"/>
      <c r="IST20" s="1118"/>
      <c r="ISU20" s="1118"/>
      <c r="ISV20" s="1118"/>
      <c r="ISW20" s="1118"/>
      <c r="ISX20" s="1118"/>
      <c r="ISY20" s="1118"/>
      <c r="ISZ20" s="1118"/>
      <c r="ITA20" s="1118"/>
      <c r="ITB20" s="1118"/>
      <c r="ITC20" s="1118"/>
      <c r="ITD20" s="1118"/>
      <c r="ITE20" s="1118"/>
      <c r="ITF20" s="1118"/>
      <c r="ITG20" s="1118"/>
      <c r="ITH20" s="1118"/>
      <c r="ITI20" s="1118"/>
      <c r="ITJ20" s="1118"/>
      <c r="ITK20" s="1118"/>
      <c r="ITL20" s="1118"/>
      <c r="ITM20" s="1118"/>
      <c r="ITN20" s="1118"/>
      <c r="ITO20" s="1118"/>
      <c r="ITP20" s="1118"/>
      <c r="ITQ20" s="1118"/>
      <c r="ITR20" s="1118"/>
      <c r="ITS20" s="1118"/>
      <c r="ITT20" s="1118"/>
      <c r="ITU20" s="1118"/>
      <c r="ITV20" s="1118"/>
      <c r="ITW20" s="1118"/>
      <c r="ITX20" s="1118"/>
      <c r="ITY20" s="1118"/>
      <c r="ITZ20" s="1118"/>
      <c r="IUA20" s="1118"/>
      <c r="IUB20" s="1118"/>
      <c r="IUC20" s="1118"/>
      <c r="IUD20" s="1118"/>
      <c r="IUE20" s="1118"/>
      <c r="IUF20" s="1118"/>
      <c r="IUG20" s="1118"/>
      <c r="IUH20" s="1118"/>
      <c r="IUI20" s="1118"/>
      <c r="IUJ20" s="1118"/>
      <c r="IUK20" s="1118"/>
      <c r="IUL20" s="1118"/>
      <c r="IUM20" s="1118"/>
      <c r="IUN20" s="1118"/>
      <c r="IUO20" s="1118"/>
      <c r="IUP20" s="1118"/>
      <c r="IUQ20" s="1118"/>
      <c r="IUR20" s="1118"/>
      <c r="IUS20" s="1118"/>
      <c r="IUT20" s="1118"/>
      <c r="IUU20" s="1118"/>
      <c r="IUV20" s="1118"/>
      <c r="IUW20" s="1118"/>
      <c r="IUX20" s="1118"/>
      <c r="IUY20" s="1118"/>
      <c r="IUZ20" s="1118"/>
      <c r="IVA20" s="1118"/>
      <c r="IVB20" s="1118"/>
      <c r="IVC20" s="1118"/>
      <c r="IVD20" s="1118"/>
      <c r="IVE20" s="1118"/>
      <c r="IVF20" s="1118"/>
      <c r="IVG20" s="1118"/>
      <c r="IVH20" s="1118"/>
      <c r="IVI20" s="1118"/>
      <c r="IVJ20" s="1118"/>
      <c r="IVK20" s="1118"/>
      <c r="IVL20" s="1118"/>
      <c r="IVM20" s="1118"/>
      <c r="IVN20" s="1118"/>
      <c r="IVO20" s="1118"/>
      <c r="IVP20" s="1118"/>
      <c r="IVQ20" s="1118"/>
      <c r="IVR20" s="1118"/>
      <c r="IVS20" s="1118"/>
      <c r="IVT20" s="1118"/>
      <c r="IVU20" s="1118"/>
      <c r="IVV20" s="1118"/>
      <c r="IVW20" s="1118"/>
      <c r="IVX20" s="1118"/>
      <c r="IVY20" s="1118"/>
      <c r="IVZ20" s="1118"/>
      <c r="IWA20" s="1118"/>
      <c r="IWB20" s="1118"/>
      <c r="IWC20" s="1118"/>
      <c r="IWD20" s="1118"/>
      <c r="IWE20" s="1118"/>
      <c r="IWF20" s="1118"/>
      <c r="IWG20" s="1118"/>
      <c r="IWH20" s="1118"/>
      <c r="IWI20" s="1118"/>
      <c r="IWJ20" s="1118"/>
      <c r="IWK20" s="1118"/>
      <c r="IWL20" s="1118"/>
      <c r="IWM20" s="1118"/>
      <c r="IWN20" s="1118"/>
      <c r="IWO20" s="1118"/>
      <c r="IWP20" s="1118"/>
      <c r="IWQ20" s="1118"/>
      <c r="IWR20" s="1118"/>
      <c r="IWS20" s="1118"/>
      <c r="IWT20" s="1118"/>
      <c r="IWU20" s="1118"/>
      <c r="IWV20" s="1118"/>
      <c r="IWW20" s="1118"/>
      <c r="IWX20" s="1118"/>
      <c r="IWY20" s="1118"/>
      <c r="IWZ20" s="1118"/>
      <c r="IXA20" s="1118"/>
      <c r="IXB20" s="1118"/>
      <c r="IXC20" s="1118"/>
      <c r="IXD20" s="1118"/>
      <c r="IXE20" s="1118"/>
      <c r="IXF20" s="1118"/>
      <c r="IXG20" s="1118"/>
      <c r="IXH20" s="1118"/>
      <c r="IXI20" s="1118"/>
      <c r="IXJ20" s="1118"/>
      <c r="IXK20" s="1118"/>
      <c r="IXL20" s="1118"/>
      <c r="IXM20" s="1118"/>
      <c r="IXN20" s="1118"/>
      <c r="IXO20" s="1118"/>
      <c r="IXP20" s="1118"/>
      <c r="IXQ20" s="1118"/>
      <c r="IXR20" s="1118"/>
      <c r="IXS20" s="1118"/>
      <c r="IXT20" s="1118"/>
      <c r="IXU20" s="1118"/>
      <c r="IXV20" s="1118"/>
      <c r="IXW20" s="1118"/>
      <c r="IXX20" s="1118"/>
      <c r="IXY20" s="1118"/>
      <c r="IXZ20" s="1118"/>
      <c r="IYA20" s="1118"/>
      <c r="IYB20" s="1118"/>
      <c r="IYC20" s="1118"/>
      <c r="IYD20" s="1118"/>
      <c r="IYE20" s="1118"/>
      <c r="IYF20" s="1118"/>
      <c r="IYG20" s="1118"/>
      <c r="IYH20" s="1118"/>
      <c r="IYI20" s="1118"/>
      <c r="IYJ20" s="1118"/>
      <c r="IYK20" s="1118"/>
      <c r="IYL20" s="1118"/>
      <c r="IYM20" s="1118"/>
      <c r="IYN20" s="1118"/>
      <c r="IYO20" s="1118"/>
      <c r="IYP20" s="1118"/>
      <c r="IYQ20" s="1118"/>
      <c r="IYR20" s="1118"/>
      <c r="IYS20" s="1118"/>
      <c r="IYT20" s="1118"/>
      <c r="IYU20" s="1118"/>
      <c r="IYV20" s="1118"/>
      <c r="IYW20" s="1118"/>
      <c r="IYX20" s="1118"/>
      <c r="IYY20" s="1118"/>
      <c r="IYZ20" s="1118"/>
      <c r="IZA20" s="1118"/>
      <c r="IZB20" s="1118"/>
      <c r="IZC20" s="1118"/>
      <c r="IZD20" s="1118"/>
      <c r="IZE20" s="1118"/>
      <c r="IZF20" s="1118"/>
      <c r="IZG20" s="1118"/>
      <c r="IZH20" s="1118"/>
      <c r="IZI20" s="1118"/>
      <c r="IZJ20" s="1118"/>
      <c r="IZK20" s="1118"/>
      <c r="IZL20" s="1118"/>
      <c r="IZM20" s="1118"/>
      <c r="IZN20" s="1118"/>
      <c r="IZO20" s="1118"/>
      <c r="IZP20" s="1118"/>
      <c r="IZQ20" s="1118"/>
      <c r="IZR20" s="1118"/>
      <c r="IZS20" s="1118"/>
      <c r="IZT20" s="1118"/>
      <c r="IZU20" s="1118"/>
      <c r="IZV20" s="1118"/>
      <c r="IZW20" s="1118"/>
      <c r="IZX20" s="1118"/>
      <c r="IZY20" s="1118"/>
      <c r="IZZ20" s="1118"/>
      <c r="JAA20" s="1118"/>
      <c r="JAB20" s="1118"/>
      <c r="JAC20" s="1118"/>
      <c r="JAD20" s="1118"/>
      <c r="JAE20" s="1118"/>
      <c r="JAF20" s="1118"/>
      <c r="JAG20" s="1118"/>
      <c r="JAH20" s="1118"/>
      <c r="JAI20" s="1118"/>
      <c r="JAJ20" s="1118"/>
      <c r="JAK20" s="1118"/>
      <c r="JAL20" s="1118"/>
      <c r="JAM20" s="1118"/>
      <c r="JAN20" s="1118"/>
      <c r="JAO20" s="1118"/>
      <c r="JAP20" s="1118"/>
      <c r="JAQ20" s="1118"/>
      <c r="JAR20" s="1118"/>
      <c r="JAS20" s="1118"/>
      <c r="JAT20" s="1118"/>
      <c r="JAU20" s="1118"/>
      <c r="JAV20" s="1118"/>
      <c r="JAW20" s="1118"/>
      <c r="JAX20" s="1118"/>
      <c r="JAY20" s="1118"/>
      <c r="JAZ20" s="1118"/>
      <c r="JBA20" s="1118"/>
      <c r="JBB20" s="1118"/>
      <c r="JBC20" s="1118"/>
      <c r="JBD20" s="1118"/>
      <c r="JBE20" s="1118"/>
      <c r="JBF20" s="1118"/>
      <c r="JBG20" s="1118"/>
      <c r="JBH20" s="1118"/>
      <c r="JBI20" s="1118"/>
      <c r="JBJ20" s="1118"/>
      <c r="JBK20" s="1118"/>
      <c r="JBL20" s="1118"/>
      <c r="JBM20" s="1118"/>
      <c r="JBN20" s="1118"/>
      <c r="JBO20" s="1118"/>
      <c r="JBP20" s="1118"/>
      <c r="JBQ20" s="1118"/>
      <c r="JBR20" s="1118"/>
      <c r="JBS20" s="1118"/>
      <c r="JBT20" s="1118"/>
      <c r="JBU20" s="1118"/>
      <c r="JBV20" s="1118"/>
      <c r="JBW20" s="1118"/>
      <c r="JBX20" s="1118"/>
      <c r="JBY20" s="1118"/>
      <c r="JBZ20" s="1118"/>
      <c r="JCA20" s="1118"/>
      <c r="JCB20" s="1118"/>
      <c r="JCC20" s="1118"/>
      <c r="JCD20" s="1118"/>
      <c r="JCE20" s="1118"/>
      <c r="JCF20" s="1118"/>
      <c r="JCG20" s="1118"/>
      <c r="JCH20" s="1118"/>
      <c r="JCI20" s="1118"/>
      <c r="JCJ20" s="1118"/>
      <c r="JCK20" s="1118"/>
      <c r="JCL20" s="1118"/>
      <c r="JCM20" s="1118"/>
      <c r="JCN20" s="1118"/>
      <c r="JCO20" s="1118"/>
      <c r="JCP20" s="1118"/>
      <c r="JCQ20" s="1118"/>
      <c r="JCR20" s="1118"/>
      <c r="JCS20" s="1118"/>
      <c r="JCT20" s="1118"/>
      <c r="JCU20" s="1118"/>
      <c r="JCV20" s="1118"/>
      <c r="JCW20" s="1118"/>
      <c r="JCX20" s="1118"/>
      <c r="JCY20" s="1118"/>
      <c r="JCZ20" s="1118"/>
      <c r="JDA20" s="1118"/>
      <c r="JDB20" s="1118"/>
      <c r="JDC20" s="1118"/>
      <c r="JDD20" s="1118"/>
      <c r="JDE20" s="1118"/>
      <c r="JDF20" s="1118"/>
      <c r="JDG20" s="1118"/>
      <c r="JDH20" s="1118"/>
      <c r="JDI20" s="1118"/>
      <c r="JDJ20" s="1118"/>
      <c r="JDK20" s="1118"/>
      <c r="JDL20" s="1118"/>
      <c r="JDM20" s="1118"/>
      <c r="JDN20" s="1118"/>
      <c r="JDO20" s="1118"/>
      <c r="JDP20" s="1118"/>
      <c r="JDQ20" s="1118"/>
      <c r="JDR20" s="1118"/>
      <c r="JDS20" s="1118"/>
      <c r="JDT20" s="1118"/>
      <c r="JDU20" s="1118"/>
      <c r="JDV20" s="1118"/>
      <c r="JDW20" s="1118"/>
      <c r="JDX20" s="1118"/>
      <c r="JDY20" s="1118"/>
      <c r="JDZ20" s="1118"/>
      <c r="JEA20" s="1118"/>
      <c r="JEB20" s="1118"/>
      <c r="JEC20" s="1118"/>
      <c r="JED20" s="1118"/>
      <c r="JEE20" s="1118"/>
      <c r="JEF20" s="1118"/>
      <c r="JEG20" s="1118"/>
      <c r="JEH20" s="1118"/>
      <c r="JEI20" s="1118"/>
      <c r="JEJ20" s="1118"/>
      <c r="JEK20" s="1118"/>
      <c r="JEL20" s="1118"/>
      <c r="JEM20" s="1118"/>
      <c r="JEN20" s="1118"/>
      <c r="JEO20" s="1118"/>
      <c r="JEP20" s="1118"/>
      <c r="JEQ20" s="1118"/>
      <c r="JER20" s="1118"/>
      <c r="JES20" s="1118"/>
      <c r="JET20" s="1118"/>
      <c r="JEU20" s="1118"/>
      <c r="JEV20" s="1118"/>
      <c r="JEW20" s="1118"/>
      <c r="JEX20" s="1118"/>
      <c r="JEY20" s="1118"/>
      <c r="JEZ20" s="1118"/>
      <c r="JFA20" s="1118"/>
      <c r="JFB20" s="1118"/>
      <c r="JFC20" s="1118"/>
      <c r="JFD20" s="1118"/>
      <c r="JFE20" s="1118"/>
      <c r="JFF20" s="1118"/>
      <c r="JFG20" s="1118"/>
      <c r="JFH20" s="1118"/>
      <c r="JFI20" s="1118"/>
      <c r="JFJ20" s="1118"/>
      <c r="JFK20" s="1118"/>
      <c r="JFL20" s="1118"/>
      <c r="JFM20" s="1118"/>
      <c r="JFN20" s="1118"/>
      <c r="JFO20" s="1118"/>
      <c r="JFP20" s="1118"/>
      <c r="JFQ20" s="1118"/>
      <c r="JFR20" s="1118"/>
      <c r="JFS20" s="1118"/>
      <c r="JFT20" s="1118"/>
      <c r="JFU20" s="1118"/>
      <c r="JFV20" s="1118"/>
      <c r="JFW20" s="1118"/>
      <c r="JFX20" s="1118"/>
      <c r="JFY20" s="1118"/>
      <c r="JFZ20" s="1118"/>
      <c r="JGA20" s="1118"/>
      <c r="JGB20" s="1118"/>
      <c r="JGC20" s="1118"/>
      <c r="JGD20" s="1118"/>
      <c r="JGE20" s="1118"/>
      <c r="JGF20" s="1118"/>
      <c r="JGG20" s="1118"/>
      <c r="JGH20" s="1118"/>
      <c r="JGI20" s="1118"/>
      <c r="JGJ20" s="1118"/>
      <c r="JGK20" s="1118"/>
      <c r="JGL20" s="1118"/>
      <c r="JGM20" s="1118"/>
      <c r="JGN20" s="1118"/>
      <c r="JGO20" s="1118"/>
      <c r="JGP20" s="1118"/>
      <c r="JGQ20" s="1118"/>
      <c r="JGR20" s="1118"/>
      <c r="JGS20" s="1118"/>
      <c r="JGT20" s="1118"/>
      <c r="JGU20" s="1118"/>
      <c r="JGV20" s="1118"/>
      <c r="JGW20" s="1118"/>
      <c r="JGX20" s="1118"/>
      <c r="JGY20" s="1118"/>
      <c r="JGZ20" s="1118"/>
      <c r="JHA20" s="1118"/>
      <c r="JHB20" s="1118"/>
      <c r="JHC20" s="1118"/>
      <c r="JHD20" s="1118"/>
      <c r="JHE20" s="1118"/>
      <c r="JHF20" s="1118"/>
      <c r="JHG20" s="1118"/>
      <c r="JHH20" s="1118"/>
      <c r="JHI20" s="1118"/>
      <c r="JHJ20" s="1118"/>
      <c r="JHK20" s="1118"/>
      <c r="JHL20" s="1118"/>
      <c r="JHM20" s="1118"/>
      <c r="JHN20" s="1118"/>
      <c r="JHO20" s="1118"/>
      <c r="JHP20" s="1118"/>
      <c r="JHQ20" s="1118"/>
      <c r="JHR20" s="1118"/>
      <c r="JHS20" s="1118"/>
      <c r="JHT20" s="1118"/>
      <c r="JHU20" s="1118"/>
      <c r="JHV20" s="1118"/>
      <c r="JHW20" s="1118"/>
      <c r="JHX20" s="1118"/>
      <c r="JHY20" s="1118"/>
      <c r="JHZ20" s="1118"/>
      <c r="JIA20" s="1118"/>
      <c r="JIB20" s="1118"/>
      <c r="JIC20" s="1118"/>
      <c r="JID20" s="1118"/>
      <c r="JIE20" s="1118"/>
      <c r="JIF20" s="1118"/>
      <c r="JIG20" s="1118"/>
      <c r="JIH20" s="1118"/>
      <c r="JII20" s="1118"/>
      <c r="JIJ20" s="1118"/>
      <c r="JIK20" s="1118"/>
      <c r="JIL20" s="1118"/>
      <c r="JIM20" s="1118"/>
      <c r="JIN20" s="1118"/>
      <c r="JIO20" s="1118"/>
      <c r="JIP20" s="1118"/>
      <c r="JIQ20" s="1118"/>
      <c r="JIR20" s="1118"/>
      <c r="JIS20" s="1118"/>
      <c r="JIT20" s="1118"/>
      <c r="JIU20" s="1118"/>
      <c r="JIV20" s="1118"/>
      <c r="JIW20" s="1118"/>
      <c r="JIX20" s="1118"/>
      <c r="JIY20" s="1118"/>
      <c r="JIZ20" s="1118"/>
      <c r="JJA20" s="1118"/>
      <c r="JJB20" s="1118"/>
      <c r="JJC20" s="1118"/>
      <c r="JJD20" s="1118"/>
      <c r="JJE20" s="1118"/>
      <c r="JJF20" s="1118"/>
      <c r="JJG20" s="1118"/>
      <c r="JJH20" s="1118"/>
      <c r="JJI20" s="1118"/>
      <c r="JJJ20" s="1118"/>
      <c r="JJK20" s="1118"/>
      <c r="JJL20" s="1118"/>
      <c r="JJM20" s="1118"/>
      <c r="JJN20" s="1118"/>
      <c r="JJO20" s="1118"/>
      <c r="JJP20" s="1118"/>
      <c r="JJQ20" s="1118"/>
      <c r="JJR20" s="1118"/>
      <c r="JJS20" s="1118"/>
      <c r="JJT20" s="1118"/>
      <c r="JJU20" s="1118"/>
      <c r="JJV20" s="1118"/>
      <c r="JJW20" s="1118"/>
      <c r="JJX20" s="1118"/>
      <c r="JJY20" s="1118"/>
      <c r="JJZ20" s="1118"/>
      <c r="JKA20" s="1118"/>
      <c r="JKB20" s="1118"/>
      <c r="JKC20" s="1118"/>
      <c r="JKD20" s="1118"/>
      <c r="JKE20" s="1118"/>
      <c r="JKF20" s="1118"/>
      <c r="JKG20" s="1118"/>
      <c r="JKH20" s="1118"/>
      <c r="JKI20" s="1118"/>
      <c r="JKJ20" s="1118"/>
      <c r="JKK20" s="1118"/>
      <c r="JKL20" s="1118"/>
      <c r="JKM20" s="1118"/>
      <c r="JKN20" s="1118"/>
      <c r="JKO20" s="1118"/>
      <c r="JKP20" s="1118"/>
      <c r="JKQ20" s="1118"/>
      <c r="JKR20" s="1118"/>
      <c r="JKS20" s="1118"/>
      <c r="JKT20" s="1118"/>
      <c r="JKU20" s="1118"/>
      <c r="JKV20" s="1118"/>
      <c r="JKW20" s="1118"/>
      <c r="JKX20" s="1118"/>
      <c r="JKY20" s="1118"/>
      <c r="JKZ20" s="1118"/>
      <c r="JLA20" s="1118"/>
      <c r="JLB20" s="1118"/>
      <c r="JLC20" s="1118"/>
      <c r="JLD20" s="1118"/>
      <c r="JLE20" s="1118"/>
      <c r="JLF20" s="1118"/>
      <c r="JLG20" s="1118"/>
      <c r="JLH20" s="1118"/>
      <c r="JLI20" s="1118"/>
      <c r="JLJ20" s="1118"/>
      <c r="JLK20" s="1118"/>
      <c r="JLL20" s="1118"/>
      <c r="JLM20" s="1118"/>
      <c r="JLN20" s="1118"/>
      <c r="JLO20" s="1118"/>
      <c r="JLP20" s="1118"/>
      <c r="JLQ20" s="1118"/>
      <c r="JLR20" s="1118"/>
      <c r="JLS20" s="1118"/>
      <c r="JLT20" s="1118"/>
      <c r="JLU20" s="1118"/>
      <c r="JLV20" s="1118"/>
      <c r="JLW20" s="1118"/>
      <c r="JLX20" s="1118"/>
      <c r="JLY20" s="1118"/>
      <c r="JLZ20" s="1118"/>
      <c r="JMA20" s="1118"/>
      <c r="JMB20" s="1118"/>
      <c r="JMC20" s="1118"/>
      <c r="JMD20" s="1118"/>
      <c r="JME20" s="1118"/>
      <c r="JMF20" s="1118"/>
      <c r="JMG20" s="1118"/>
      <c r="JMH20" s="1118"/>
      <c r="JMI20" s="1118"/>
      <c r="JMJ20" s="1118"/>
      <c r="JMK20" s="1118"/>
      <c r="JML20" s="1118"/>
      <c r="JMM20" s="1118"/>
      <c r="JMN20" s="1118"/>
      <c r="JMO20" s="1118"/>
      <c r="JMP20" s="1118"/>
      <c r="JMQ20" s="1118"/>
      <c r="JMR20" s="1118"/>
      <c r="JMS20" s="1118"/>
      <c r="JMT20" s="1118"/>
      <c r="JMU20" s="1118"/>
      <c r="JMV20" s="1118"/>
      <c r="JMW20" s="1118"/>
      <c r="JMX20" s="1118"/>
      <c r="JMY20" s="1118"/>
      <c r="JMZ20" s="1118"/>
      <c r="JNA20" s="1118"/>
      <c r="JNB20" s="1118"/>
      <c r="JNC20" s="1118"/>
      <c r="JND20" s="1118"/>
      <c r="JNE20" s="1118"/>
      <c r="JNF20" s="1118"/>
      <c r="JNG20" s="1118"/>
      <c r="JNH20" s="1118"/>
      <c r="JNI20" s="1118"/>
      <c r="JNJ20" s="1118"/>
      <c r="JNK20" s="1118"/>
      <c r="JNL20" s="1118"/>
      <c r="JNM20" s="1118"/>
      <c r="JNN20" s="1118"/>
      <c r="JNO20" s="1118"/>
      <c r="JNP20" s="1118"/>
      <c r="JNQ20" s="1118"/>
      <c r="JNR20" s="1118"/>
      <c r="JNS20" s="1118"/>
      <c r="JNT20" s="1118"/>
      <c r="JNU20" s="1118"/>
      <c r="JNV20" s="1118"/>
      <c r="JNW20" s="1118"/>
      <c r="JNX20" s="1118"/>
      <c r="JNY20" s="1118"/>
      <c r="JNZ20" s="1118"/>
      <c r="JOA20" s="1118"/>
      <c r="JOB20" s="1118"/>
      <c r="JOC20" s="1118"/>
      <c r="JOD20" s="1118"/>
      <c r="JOE20" s="1118"/>
      <c r="JOF20" s="1118"/>
      <c r="JOG20" s="1118"/>
      <c r="JOH20" s="1118"/>
      <c r="JOI20" s="1118"/>
      <c r="JOJ20" s="1118"/>
      <c r="JOK20" s="1118"/>
      <c r="JOL20" s="1118"/>
      <c r="JOM20" s="1118"/>
      <c r="JON20" s="1118"/>
      <c r="JOO20" s="1118"/>
      <c r="JOP20" s="1118"/>
      <c r="JOQ20" s="1118"/>
      <c r="JOR20" s="1118"/>
      <c r="JOS20" s="1118"/>
      <c r="JOT20" s="1118"/>
      <c r="JOU20" s="1118"/>
      <c r="JOV20" s="1118"/>
      <c r="JOW20" s="1118"/>
      <c r="JOX20" s="1118"/>
      <c r="JOY20" s="1118"/>
      <c r="JOZ20" s="1118"/>
      <c r="JPA20" s="1118"/>
      <c r="JPB20" s="1118"/>
      <c r="JPC20" s="1118"/>
      <c r="JPD20" s="1118"/>
      <c r="JPE20" s="1118"/>
      <c r="JPF20" s="1118"/>
      <c r="JPG20" s="1118"/>
      <c r="JPH20" s="1118"/>
      <c r="JPI20" s="1118"/>
      <c r="JPJ20" s="1118"/>
      <c r="JPK20" s="1118"/>
      <c r="JPL20" s="1118"/>
      <c r="JPM20" s="1118"/>
      <c r="JPN20" s="1118"/>
      <c r="JPO20" s="1118"/>
      <c r="JPP20" s="1118"/>
      <c r="JPQ20" s="1118"/>
      <c r="JPR20" s="1118"/>
      <c r="JPS20" s="1118"/>
      <c r="JPT20" s="1118"/>
      <c r="JPU20" s="1118"/>
      <c r="JPV20" s="1118"/>
      <c r="JPW20" s="1118"/>
      <c r="JPX20" s="1118"/>
      <c r="JPY20" s="1118"/>
      <c r="JPZ20" s="1118"/>
      <c r="JQA20" s="1118"/>
      <c r="JQB20" s="1118"/>
      <c r="JQC20" s="1118"/>
      <c r="JQD20" s="1118"/>
      <c r="JQE20" s="1118"/>
      <c r="JQF20" s="1118"/>
      <c r="JQG20" s="1118"/>
      <c r="JQH20" s="1118"/>
      <c r="JQI20" s="1118"/>
      <c r="JQJ20" s="1118"/>
      <c r="JQK20" s="1118"/>
      <c r="JQL20" s="1118"/>
      <c r="JQM20" s="1118"/>
      <c r="JQN20" s="1118"/>
      <c r="JQO20" s="1118"/>
      <c r="JQP20" s="1118"/>
      <c r="JQQ20" s="1118"/>
      <c r="JQR20" s="1118"/>
      <c r="JQS20" s="1118"/>
      <c r="JQT20" s="1118"/>
      <c r="JQU20" s="1118"/>
      <c r="JQV20" s="1118"/>
      <c r="JQW20" s="1118"/>
      <c r="JQX20" s="1118"/>
      <c r="JQY20" s="1118"/>
      <c r="JQZ20" s="1118"/>
      <c r="JRA20" s="1118"/>
      <c r="JRB20" s="1118"/>
      <c r="JRC20" s="1118"/>
      <c r="JRD20" s="1118"/>
      <c r="JRE20" s="1118"/>
      <c r="JRF20" s="1118"/>
      <c r="JRG20" s="1118"/>
      <c r="JRH20" s="1118"/>
      <c r="JRI20" s="1118"/>
      <c r="JRJ20" s="1118"/>
      <c r="JRK20" s="1118"/>
      <c r="JRL20" s="1118"/>
      <c r="JRM20" s="1118"/>
      <c r="JRN20" s="1118"/>
      <c r="JRO20" s="1118"/>
      <c r="JRP20" s="1118"/>
      <c r="JRQ20" s="1118"/>
      <c r="JRR20" s="1118"/>
      <c r="JRS20" s="1118"/>
      <c r="JRT20" s="1118"/>
      <c r="JRU20" s="1118"/>
      <c r="JRV20" s="1118"/>
      <c r="JRW20" s="1118"/>
      <c r="JRX20" s="1118"/>
      <c r="JRY20" s="1118"/>
      <c r="JRZ20" s="1118"/>
      <c r="JSA20" s="1118"/>
      <c r="JSB20" s="1118"/>
      <c r="JSC20" s="1118"/>
      <c r="JSD20" s="1118"/>
      <c r="JSE20" s="1118"/>
      <c r="JSF20" s="1118"/>
      <c r="JSG20" s="1118"/>
      <c r="JSH20" s="1118"/>
      <c r="JSI20" s="1118"/>
      <c r="JSJ20" s="1118"/>
      <c r="JSK20" s="1118"/>
      <c r="JSL20" s="1118"/>
      <c r="JSM20" s="1118"/>
      <c r="JSN20" s="1118"/>
      <c r="JSO20" s="1118"/>
      <c r="JSP20" s="1118"/>
      <c r="JSQ20" s="1118"/>
      <c r="JSR20" s="1118"/>
      <c r="JSS20" s="1118"/>
      <c r="JST20" s="1118"/>
      <c r="JSU20" s="1118"/>
      <c r="JSV20" s="1118"/>
      <c r="JSW20" s="1118"/>
      <c r="JSX20" s="1118"/>
      <c r="JSY20" s="1118"/>
      <c r="JSZ20" s="1118"/>
      <c r="JTA20" s="1118"/>
      <c r="JTB20" s="1118"/>
      <c r="JTC20" s="1118"/>
      <c r="JTD20" s="1118"/>
      <c r="JTE20" s="1118"/>
      <c r="JTF20" s="1118"/>
      <c r="JTG20" s="1118"/>
      <c r="JTH20" s="1118"/>
      <c r="JTI20" s="1118"/>
      <c r="JTJ20" s="1118"/>
      <c r="JTK20" s="1118"/>
      <c r="JTL20" s="1118"/>
      <c r="JTM20" s="1118"/>
      <c r="JTN20" s="1118"/>
      <c r="JTO20" s="1118"/>
      <c r="JTP20" s="1118"/>
      <c r="JTQ20" s="1118"/>
      <c r="JTR20" s="1118"/>
      <c r="JTS20" s="1118"/>
      <c r="JTT20" s="1118"/>
      <c r="JTU20" s="1118"/>
      <c r="JTV20" s="1118"/>
      <c r="JTW20" s="1118"/>
      <c r="JTX20" s="1118"/>
      <c r="JTY20" s="1118"/>
      <c r="JTZ20" s="1118"/>
      <c r="JUA20" s="1118"/>
      <c r="JUB20" s="1118"/>
      <c r="JUC20" s="1118"/>
      <c r="JUD20" s="1118"/>
      <c r="JUE20" s="1118"/>
      <c r="JUF20" s="1118"/>
      <c r="JUG20" s="1118"/>
      <c r="JUH20" s="1118"/>
      <c r="JUI20" s="1118"/>
      <c r="JUJ20" s="1118"/>
      <c r="JUK20" s="1118"/>
      <c r="JUL20" s="1118"/>
      <c r="JUM20" s="1118"/>
      <c r="JUN20" s="1118"/>
      <c r="JUO20" s="1118"/>
      <c r="JUP20" s="1118"/>
      <c r="JUQ20" s="1118"/>
      <c r="JUR20" s="1118"/>
      <c r="JUS20" s="1118"/>
      <c r="JUT20" s="1118"/>
      <c r="JUU20" s="1118"/>
      <c r="JUV20" s="1118"/>
      <c r="JUW20" s="1118"/>
      <c r="JUX20" s="1118"/>
      <c r="JUY20" s="1118"/>
      <c r="JUZ20" s="1118"/>
      <c r="JVA20" s="1118"/>
      <c r="JVB20" s="1118"/>
      <c r="JVC20" s="1118"/>
      <c r="JVD20" s="1118"/>
      <c r="JVE20" s="1118"/>
      <c r="JVF20" s="1118"/>
      <c r="JVG20" s="1118"/>
      <c r="JVH20" s="1118"/>
      <c r="JVI20" s="1118"/>
      <c r="JVJ20" s="1118"/>
      <c r="JVK20" s="1118"/>
      <c r="JVL20" s="1118"/>
      <c r="JVM20" s="1118"/>
      <c r="JVN20" s="1118"/>
      <c r="JVO20" s="1118"/>
      <c r="JVP20" s="1118"/>
      <c r="JVQ20" s="1118"/>
      <c r="JVR20" s="1118"/>
      <c r="JVS20" s="1118"/>
      <c r="JVT20" s="1118"/>
      <c r="JVU20" s="1118"/>
      <c r="JVV20" s="1118"/>
      <c r="JVW20" s="1118"/>
      <c r="JVX20" s="1118"/>
      <c r="JVY20" s="1118"/>
      <c r="JVZ20" s="1118"/>
      <c r="JWA20" s="1118"/>
      <c r="JWB20" s="1118"/>
      <c r="JWC20" s="1118"/>
      <c r="JWD20" s="1118"/>
      <c r="JWE20" s="1118"/>
      <c r="JWF20" s="1118"/>
      <c r="JWG20" s="1118"/>
      <c r="JWH20" s="1118"/>
      <c r="JWI20" s="1118"/>
      <c r="JWJ20" s="1118"/>
      <c r="JWK20" s="1118"/>
      <c r="JWL20" s="1118"/>
      <c r="JWM20" s="1118"/>
      <c r="JWN20" s="1118"/>
      <c r="JWO20" s="1118"/>
      <c r="JWP20" s="1118"/>
      <c r="JWQ20" s="1118"/>
      <c r="JWR20" s="1118"/>
      <c r="JWS20" s="1118"/>
      <c r="JWT20" s="1118"/>
      <c r="JWU20" s="1118"/>
      <c r="JWV20" s="1118"/>
      <c r="JWW20" s="1118"/>
      <c r="JWX20" s="1118"/>
      <c r="JWY20" s="1118"/>
      <c r="JWZ20" s="1118"/>
      <c r="JXA20" s="1118"/>
      <c r="JXB20" s="1118"/>
      <c r="JXC20" s="1118"/>
      <c r="JXD20" s="1118"/>
      <c r="JXE20" s="1118"/>
      <c r="JXF20" s="1118"/>
      <c r="JXG20" s="1118"/>
      <c r="JXH20" s="1118"/>
      <c r="JXI20" s="1118"/>
      <c r="JXJ20" s="1118"/>
      <c r="JXK20" s="1118"/>
      <c r="JXL20" s="1118"/>
      <c r="JXM20" s="1118"/>
      <c r="JXN20" s="1118"/>
      <c r="JXO20" s="1118"/>
      <c r="JXP20" s="1118"/>
      <c r="JXQ20" s="1118"/>
      <c r="JXR20" s="1118"/>
      <c r="JXS20" s="1118"/>
      <c r="JXT20" s="1118"/>
      <c r="JXU20" s="1118"/>
      <c r="JXV20" s="1118"/>
      <c r="JXW20" s="1118"/>
      <c r="JXX20" s="1118"/>
      <c r="JXY20" s="1118"/>
      <c r="JXZ20" s="1118"/>
      <c r="JYA20" s="1118"/>
      <c r="JYB20" s="1118"/>
      <c r="JYC20" s="1118"/>
      <c r="JYD20" s="1118"/>
      <c r="JYE20" s="1118"/>
      <c r="JYF20" s="1118"/>
      <c r="JYG20" s="1118"/>
      <c r="JYH20" s="1118"/>
      <c r="JYI20" s="1118"/>
      <c r="JYJ20" s="1118"/>
      <c r="JYK20" s="1118"/>
      <c r="JYL20" s="1118"/>
      <c r="JYM20" s="1118"/>
      <c r="JYN20" s="1118"/>
      <c r="JYO20" s="1118"/>
      <c r="JYP20" s="1118"/>
      <c r="JYQ20" s="1118"/>
      <c r="JYR20" s="1118"/>
      <c r="JYS20" s="1118"/>
      <c r="JYT20" s="1118"/>
      <c r="JYU20" s="1118"/>
      <c r="JYV20" s="1118"/>
      <c r="JYW20" s="1118"/>
      <c r="JYX20" s="1118"/>
      <c r="JYY20" s="1118"/>
      <c r="JYZ20" s="1118"/>
      <c r="JZA20" s="1118"/>
      <c r="JZB20" s="1118"/>
      <c r="JZC20" s="1118"/>
      <c r="JZD20" s="1118"/>
      <c r="JZE20" s="1118"/>
      <c r="JZF20" s="1118"/>
      <c r="JZG20" s="1118"/>
      <c r="JZH20" s="1118"/>
      <c r="JZI20" s="1118"/>
      <c r="JZJ20" s="1118"/>
      <c r="JZK20" s="1118"/>
      <c r="JZL20" s="1118"/>
      <c r="JZM20" s="1118"/>
      <c r="JZN20" s="1118"/>
      <c r="JZO20" s="1118"/>
      <c r="JZP20" s="1118"/>
      <c r="JZQ20" s="1118"/>
      <c r="JZR20" s="1118"/>
      <c r="JZS20" s="1118"/>
      <c r="JZT20" s="1118"/>
      <c r="JZU20" s="1118"/>
      <c r="JZV20" s="1118"/>
      <c r="JZW20" s="1118"/>
      <c r="JZX20" s="1118"/>
      <c r="JZY20" s="1118"/>
      <c r="JZZ20" s="1118"/>
      <c r="KAA20" s="1118"/>
      <c r="KAB20" s="1118"/>
      <c r="KAC20" s="1118"/>
      <c r="KAD20" s="1118"/>
      <c r="KAE20" s="1118"/>
      <c r="KAF20" s="1118"/>
      <c r="KAG20" s="1118"/>
      <c r="KAH20" s="1118"/>
      <c r="KAI20" s="1118"/>
      <c r="KAJ20" s="1118"/>
      <c r="KAK20" s="1118"/>
      <c r="KAL20" s="1118"/>
      <c r="KAM20" s="1118"/>
      <c r="KAN20" s="1118"/>
      <c r="KAO20" s="1118"/>
      <c r="KAP20" s="1118"/>
      <c r="KAQ20" s="1118"/>
      <c r="KAR20" s="1118"/>
      <c r="KAS20" s="1118"/>
      <c r="KAT20" s="1118"/>
      <c r="KAU20" s="1118"/>
      <c r="KAV20" s="1118"/>
      <c r="KAW20" s="1118"/>
      <c r="KAX20" s="1118"/>
      <c r="KAY20" s="1118"/>
      <c r="KAZ20" s="1118"/>
      <c r="KBA20" s="1118"/>
      <c r="KBB20" s="1118"/>
      <c r="KBC20" s="1118"/>
      <c r="KBD20" s="1118"/>
      <c r="KBE20" s="1118"/>
      <c r="KBF20" s="1118"/>
      <c r="KBG20" s="1118"/>
      <c r="KBH20" s="1118"/>
      <c r="KBI20" s="1118"/>
      <c r="KBJ20" s="1118"/>
      <c r="KBK20" s="1118"/>
      <c r="KBL20" s="1118"/>
      <c r="KBM20" s="1118"/>
      <c r="KBN20" s="1118"/>
      <c r="KBO20" s="1118"/>
      <c r="KBP20" s="1118"/>
      <c r="KBQ20" s="1118"/>
      <c r="KBR20" s="1118"/>
      <c r="KBS20" s="1118"/>
      <c r="KBT20" s="1118"/>
      <c r="KBU20" s="1118"/>
      <c r="KBV20" s="1118"/>
      <c r="KBW20" s="1118"/>
      <c r="KBX20" s="1118"/>
      <c r="KBY20" s="1118"/>
      <c r="KBZ20" s="1118"/>
      <c r="KCA20" s="1118"/>
      <c r="KCB20" s="1118"/>
      <c r="KCC20" s="1118"/>
      <c r="KCD20" s="1118"/>
      <c r="KCE20" s="1118"/>
      <c r="KCF20" s="1118"/>
      <c r="KCG20" s="1118"/>
      <c r="KCH20" s="1118"/>
      <c r="KCI20" s="1118"/>
      <c r="KCJ20" s="1118"/>
      <c r="KCK20" s="1118"/>
      <c r="KCL20" s="1118"/>
      <c r="KCM20" s="1118"/>
      <c r="KCN20" s="1118"/>
      <c r="KCO20" s="1118"/>
      <c r="KCP20" s="1118"/>
      <c r="KCQ20" s="1118"/>
      <c r="KCR20" s="1118"/>
      <c r="KCS20" s="1118"/>
      <c r="KCT20" s="1118"/>
      <c r="KCU20" s="1118"/>
      <c r="KCV20" s="1118"/>
      <c r="KCW20" s="1118"/>
      <c r="KCX20" s="1118"/>
      <c r="KCY20" s="1118"/>
      <c r="KCZ20" s="1118"/>
      <c r="KDA20" s="1118"/>
      <c r="KDB20" s="1118"/>
      <c r="KDC20" s="1118"/>
      <c r="KDD20" s="1118"/>
      <c r="KDE20" s="1118"/>
      <c r="KDF20" s="1118"/>
      <c r="KDG20" s="1118"/>
      <c r="KDH20" s="1118"/>
      <c r="KDI20" s="1118"/>
      <c r="KDJ20" s="1118"/>
      <c r="KDK20" s="1118"/>
      <c r="KDL20" s="1118"/>
      <c r="KDM20" s="1118"/>
      <c r="KDN20" s="1118"/>
      <c r="KDO20" s="1118"/>
      <c r="KDP20" s="1118"/>
      <c r="KDQ20" s="1118"/>
      <c r="KDR20" s="1118"/>
      <c r="KDS20" s="1118"/>
      <c r="KDT20" s="1118"/>
      <c r="KDU20" s="1118"/>
      <c r="KDV20" s="1118"/>
      <c r="KDW20" s="1118"/>
      <c r="KDX20" s="1118"/>
      <c r="KDY20" s="1118"/>
      <c r="KDZ20" s="1118"/>
      <c r="KEA20" s="1118"/>
      <c r="KEB20" s="1118"/>
      <c r="KEC20" s="1118"/>
      <c r="KED20" s="1118"/>
      <c r="KEE20" s="1118"/>
      <c r="KEF20" s="1118"/>
      <c r="KEG20" s="1118"/>
      <c r="KEH20" s="1118"/>
      <c r="KEI20" s="1118"/>
      <c r="KEJ20" s="1118"/>
      <c r="KEK20" s="1118"/>
      <c r="KEL20" s="1118"/>
      <c r="KEM20" s="1118"/>
      <c r="KEN20" s="947"/>
    </row>
    <row r="21" spans="1:7580" s="940" customFormat="1" ht="15.75" x14ac:dyDescent="0.2">
      <c r="A21" s="889">
        <v>24</v>
      </c>
      <c r="B21" s="950" t="s">
        <v>322</v>
      </c>
      <c r="C21" s="898">
        <v>41600</v>
      </c>
      <c r="D21" s="876" t="s">
        <v>234</v>
      </c>
      <c r="E21" s="876"/>
      <c r="F21" s="879" t="s">
        <v>245</v>
      </c>
      <c r="G21" s="879" t="s">
        <v>42</v>
      </c>
      <c r="H21" s="880"/>
      <c r="I21" s="880"/>
      <c r="J21" s="880">
        <f t="shared" si="3"/>
        <v>0</v>
      </c>
      <c r="K21" s="880">
        <f t="shared" si="4"/>
        <v>0</v>
      </c>
      <c r="L21" s="880"/>
      <c r="M21" s="880"/>
      <c r="N21" s="880">
        <f t="shared" si="1"/>
        <v>0</v>
      </c>
      <c r="O21" s="884"/>
      <c r="P21" s="880">
        <v>3</v>
      </c>
      <c r="Q21" s="546">
        <f t="shared" si="2"/>
        <v>0</v>
      </c>
      <c r="R21" s="882"/>
      <c r="S21" s="882"/>
      <c r="T21" s="882"/>
      <c r="U21" s="882"/>
      <c r="V21" s="590"/>
      <c r="W21" s="882"/>
      <c r="X21" s="882"/>
      <c r="Y21" s="882"/>
      <c r="Z21" s="882"/>
      <c r="AA21" s="882"/>
      <c r="AB21" s="882"/>
      <c r="AC21" s="882"/>
      <c r="AD21" s="882"/>
      <c r="AE21" s="885"/>
      <c r="AF21" s="882"/>
      <c r="AG21" s="885"/>
      <c r="AH21" s="882"/>
      <c r="AI21" s="901"/>
      <c r="AJ21" s="1438">
        <f t="shared" si="5"/>
        <v>3</v>
      </c>
      <c r="AK21" s="888"/>
      <c r="AL21" s="888"/>
      <c r="AM21" s="888"/>
      <c r="AN21" s="888"/>
      <c r="AO21" s="889"/>
      <c r="AP21" s="890"/>
      <c r="AQ21" s="890">
        <v>115008</v>
      </c>
      <c r="AR21" s="890"/>
      <c r="AS21" s="890"/>
      <c r="AT21" s="890"/>
      <c r="AU21" s="889"/>
      <c r="AV21" s="889"/>
      <c r="AW21" s="889"/>
      <c r="AX21" s="889"/>
      <c r="AY21" s="889"/>
      <c r="AZ21" s="889"/>
      <c r="BA21" s="889"/>
      <c r="BB21" s="889"/>
      <c r="BC21" s="889"/>
      <c r="BD21" s="889"/>
      <c r="BE21" s="889"/>
      <c r="BF21" s="889"/>
      <c r="BG21" s="889"/>
      <c r="BH21" s="889"/>
      <c r="BI21" s="889"/>
      <c r="BJ21" s="889"/>
      <c r="BK21" s="889"/>
      <c r="BL21" s="889"/>
      <c r="BM21" s="889"/>
      <c r="BN21" s="889"/>
      <c r="BO21" s="889"/>
      <c r="BP21" s="889"/>
      <c r="BQ21" s="889"/>
      <c r="BR21" s="889"/>
      <c r="BS21" s="889"/>
      <c r="BT21" s="889"/>
      <c r="BU21" s="889"/>
      <c r="BV21" s="889"/>
      <c r="BW21" s="889"/>
      <c r="BX21" s="889"/>
      <c r="BY21" s="889"/>
      <c r="BZ21" s="889"/>
      <c r="CA21" s="889"/>
      <c r="CB21" s="889"/>
      <c r="CC21" s="889"/>
      <c r="CD21" s="889"/>
      <c r="CE21" s="889"/>
      <c r="CF21" s="889"/>
      <c r="CG21" s="889"/>
      <c r="CH21" s="889"/>
      <c r="CI21" s="889"/>
      <c r="CJ21" s="889"/>
      <c r="CK21" s="889"/>
      <c r="CL21" s="889"/>
      <c r="CM21" s="889"/>
      <c r="CN21" s="889"/>
      <c r="CO21" s="889"/>
      <c r="CP21" s="889"/>
      <c r="CQ21" s="889"/>
      <c r="CR21" s="889"/>
      <c r="CS21" s="889"/>
      <c r="CT21" s="889"/>
      <c r="CU21" s="889"/>
      <c r="CV21" s="889"/>
      <c r="CW21" s="889"/>
      <c r="CX21" s="889"/>
      <c r="CY21" s="889"/>
      <c r="CZ21" s="889"/>
      <c r="DA21" s="889"/>
      <c r="DB21" s="889"/>
      <c r="DC21" s="889"/>
      <c r="DD21" s="889"/>
      <c r="DE21" s="889"/>
      <c r="DF21" s="889"/>
      <c r="DG21" s="889"/>
      <c r="DH21" s="889"/>
      <c r="DI21" s="889"/>
      <c r="DJ21" s="889"/>
      <c r="DK21" s="889"/>
      <c r="DL21" s="889"/>
      <c r="DM21" s="889"/>
      <c r="DN21" s="889"/>
      <c r="DO21" s="889"/>
      <c r="DP21" s="889"/>
      <c r="DQ21" s="889"/>
      <c r="DR21" s="889"/>
      <c r="DS21" s="889"/>
      <c r="DT21" s="889"/>
      <c r="DU21" s="889"/>
      <c r="DV21" s="889"/>
      <c r="DW21" s="889"/>
      <c r="DX21" s="889"/>
      <c r="DY21" s="889"/>
      <c r="DZ21" s="889"/>
      <c r="EA21" s="889"/>
      <c r="EB21" s="889"/>
      <c r="EC21" s="889"/>
      <c r="ED21" s="889"/>
      <c r="EE21" s="889"/>
      <c r="EF21" s="889"/>
      <c r="EG21" s="889"/>
      <c r="EH21" s="889"/>
      <c r="EI21" s="889"/>
      <c r="EJ21" s="889"/>
      <c r="EK21" s="889"/>
      <c r="EL21" s="889"/>
      <c r="EM21" s="889"/>
      <c r="EN21" s="889"/>
      <c r="EO21" s="889"/>
      <c r="EP21" s="889"/>
      <c r="EQ21" s="889"/>
      <c r="ER21" s="889"/>
      <c r="ES21" s="889"/>
      <c r="ET21" s="889"/>
      <c r="EU21" s="889"/>
      <c r="EV21" s="889"/>
      <c r="EW21" s="889"/>
      <c r="EX21" s="889"/>
      <c r="EY21" s="889"/>
      <c r="EZ21" s="889"/>
      <c r="FA21" s="889"/>
      <c r="FB21" s="889"/>
      <c r="FC21" s="889"/>
      <c r="FD21" s="889"/>
      <c r="FE21" s="889"/>
      <c r="FF21" s="889"/>
      <c r="FG21" s="889"/>
      <c r="FH21" s="889"/>
      <c r="FI21" s="889"/>
      <c r="FJ21" s="889"/>
      <c r="FK21" s="889"/>
      <c r="FL21" s="889"/>
      <c r="FM21" s="889"/>
      <c r="FN21" s="889"/>
      <c r="FO21" s="889"/>
      <c r="FP21" s="889"/>
      <c r="FQ21" s="889"/>
      <c r="FR21" s="889"/>
      <c r="FS21" s="889"/>
      <c r="FT21" s="889"/>
      <c r="FU21" s="889"/>
      <c r="FV21" s="889"/>
      <c r="FW21" s="889"/>
      <c r="FX21" s="889"/>
      <c r="FY21" s="889"/>
      <c r="FZ21" s="889"/>
      <c r="GA21" s="889"/>
      <c r="GB21" s="889"/>
      <c r="GC21" s="889"/>
      <c r="GD21" s="889"/>
      <c r="GE21" s="889"/>
      <c r="GF21" s="889"/>
      <c r="GG21" s="889"/>
      <c r="GH21" s="889"/>
      <c r="GI21" s="889"/>
      <c r="GJ21" s="889"/>
      <c r="GK21" s="889"/>
      <c r="GL21" s="889"/>
      <c r="GM21" s="889"/>
      <c r="GN21" s="889"/>
      <c r="GO21" s="889"/>
      <c r="GP21" s="889"/>
      <c r="GQ21" s="889"/>
      <c r="GR21" s="889"/>
      <c r="GS21" s="889"/>
      <c r="GT21" s="889"/>
      <c r="GU21" s="889"/>
      <c r="GV21" s="889"/>
      <c r="GW21" s="889"/>
      <c r="GX21" s="889"/>
      <c r="GY21" s="889"/>
      <c r="GZ21" s="889"/>
      <c r="HA21" s="889"/>
      <c r="HB21" s="889"/>
      <c r="HC21" s="889"/>
      <c r="HD21" s="889"/>
      <c r="HE21" s="889"/>
      <c r="HF21" s="889"/>
      <c r="HG21" s="889"/>
      <c r="HH21" s="889"/>
      <c r="HI21" s="889"/>
      <c r="HJ21" s="889"/>
      <c r="HK21" s="889"/>
      <c r="HL21" s="889"/>
      <c r="HM21" s="889"/>
      <c r="HN21" s="889"/>
      <c r="HO21" s="889"/>
      <c r="HP21" s="889"/>
      <c r="HQ21" s="889"/>
      <c r="HR21" s="889"/>
      <c r="HS21" s="889"/>
      <c r="HT21" s="889"/>
      <c r="HU21" s="889"/>
      <c r="HV21" s="889"/>
      <c r="HW21" s="889"/>
      <c r="HX21" s="889"/>
      <c r="HY21" s="889"/>
      <c r="HZ21" s="889"/>
      <c r="IA21" s="889"/>
      <c r="IB21" s="889"/>
      <c r="IC21" s="889"/>
      <c r="ID21" s="889"/>
      <c r="IE21" s="889"/>
      <c r="IF21" s="889"/>
      <c r="IG21" s="889"/>
      <c r="IH21" s="889"/>
      <c r="II21" s="889"/>
      <c r="IJ21" s="889"/>
      <c r="IK21" s="889"/>
      <c r="IL21" s="889"/>
      <c r="IM21" s="889"/>
      <c r="IN21" s="889"/>
      <c r="IO21" s="889"/>
      <c r="IP21" s="889"/>
      <c r="IQ21" s="889"/>
      <c r="IR21" s="889"/>
      <c r="IS21" s="889"/>
      <c r="IT21" s="889"/>
      <c r="IU21" s="889"/>
      <c r="IV21" s="889"/>
      <c r="IW21" s="889"/>
      <c r="IX21" s="889"/>
      <c r="IY21" s="889"/>
      <c r="IZ21" s="889"/>
      <c r="JA21" s="889"/>
      <c r="JB21" s="889"/>
      <c r="JC21" s="889"/>
      <c r="JD21" s="889"/>
      <c r="JE21" s="889"/>
      <c r="JF21" s="889"/>
      <c r="JG21" s="889"/>
      <c r="JH21" s="889"/>
      <c r="JI21" s="889"/>
      <c r="JJ21" s="889"/>
      <c r="JK21" s="889"/>
      <c r="JL21" s="889"/>
      <c r="JM21" s="889"/>
      <c r="JN21" s="889"/>
      <c r="JO21" s="889"/>
      <c r="JP21" s="889"/>
      <c r="JQ21" s="889"/>
      <c r="JR21" s="889"/>
      <c r="JS21" s="889"/>
      <c r="JT21" s="889"/>
      <c r="JU21" s="889"/>
      <c r="JV21" s="889"/>
      <c r="JW21" s="889"/>
      <c r="JX21" s="889"/>
      <c r="JY21" s="889"/>
      <c r="JZ21" s="889"/>
      <c r="KA21" s="889"/>
      <c r="KB21" s="889"/>
      <c r="KC21" s="889"/>
      <c r="KD21" s="889"/>
      <c r="KE21" s="889"/>
      <c r="KF21" s="889"/>
      <c r="KG21" s="889"/>
      <c r="KH21" s="889"/>
      <c r="KI21" s="889"/>
      <c r="KJ21" s="889"/>
      <c r="KK21" s="889"/>
      <c r="KL21" s="889"/>
      <c r="KM21" s="889"/>
      <c r="KN21" s="889"/>
      <c r="KO21" s="889"/>
      <c r="KP21" s="889"/>
      <c r="KQ21" s="889"/>
      <c r="KR21" s="889"/>
      <c r="KS21" s="889"/>
      <c r="KT21" s="889"/>
      <c r="KU21" s="889"/>
      <c r="KV21" s="889"/>
      <c r="KW21" s="889"/>
      <c r="KX21" s="889"/>
      <c r="KY21" s="889"/>
      <c r="KZ21" s="889"/>
      <c r="LA21" s="889"/>
      <c r="LB21" s="889"/>
      <c r="LC21" s="889"/>
      <c r="LD21" s="889"/>
      <c r="LE21" s="889"/>
      <c r="LF21" s="889"/>
      <c r="LG21" s="889"/>
      <c r="LH21" s="889"/>
      <c r="LI21" s="889"/>
      <c r="LJ21" s="889"/>
      <c r="LK21" s="889"/>
      <c r="LL21" s="889"/>
      <c r="LM21" s="889"/>
      <c r="LN21" s="889"/>
      <c r="LO21" s="889"/>
      <c r="LP21" s="889"/>
      <c r="LQ21" s="889"/>
      <c r="LR21" s="889"/>
      <c r="LS21" s="889"/>
      <c r="LT21" s="889"/>
      <c r="LU21" s="889"/>
      <c r="LV21" s="889"/>
      <c r="LW21" s="889"/>
      <c r="LX21" s="889"/>
      <c r="LY21" s="889"/>
      <c r="LZ21" s="889"/>
      <c r="MA21" s="889"/>
      <c r="MB21" s="889"/>
      <c r="MC21" s="889"/>
      <c r="MD21" s="889"/>
      <c r="ME21" s="889"/>
      <c r="MF21" s="889"/>
      <c r="MG21" s="889"/>
      <c r="MH21" s="889"/>
      <c r="MI21" s="889"/>
      <c r="MJ21" s="889"/>
      <c r="MK21" s="889"/>
      <c r="ML21" s="889"/>
      <c r="MM21" s="889"/>
      <c r="MN21" s="889"/>
      <c r="MO21" s="889"/>
      <c r="MP21" s="889"/>
      <c r="MQ21" s="889"/>
      <c r="MR21" s="889"/>
      <c r="MS21" s="889"/>
      <c r="MT21" s="889"/>
      <c r="MU21" s="889"/>
      <c r="MV21" s="889"/>
      <c r="MW21" s="889"/>
      <c r="MX21" s="889"/>
      <c r="MY21" s="889"/>
      <c r="MZ21" s="889"/>
      <c r="NA21" s="889"/>
      <c r="NB21" s="889"/>
      <c r="NC21" s="889"/>
      <c r="ND21" s="889"/>
      <c r="NE21" s="889"/>
      <c r="NF21" s="889"/>
      <c r="NG21" s="889"/>
      <c r="NH21" s="889"/>
      <c r="NI21" s="889"/>
      <c r="NJ21" s="889"/>
      <c r="NK21" s="889"/>
      <c r="NL21" s="889"/>
      <c r="NM21" s="889"/>
      <c r="NN21" s="889"/>
      <c r="NO21" s="889"/>
      <c r="NP21" s="889"/>
      <c r="NQ21" s="889"/>
      <c r="NR21" s="889"/>
      <c r="NS21" s="889"/>
      <c r="NT21" s="889"/>
      <c r="NU21" s="889"/>
      <c r="NV21" s="889"/>
      <c r="NW21" s="889"/>
      <c r="NX21" s="889"/>
      <c r="NY21" s="889"/>
      <c r="NZ21" s="889"/>
      <c r="OA21" s="889"/>
      <c r="OB21" s="889"/>
      <c r="OC21" s="889"/>
      <c r="OD21" s="889"/>
      <c r="OE21" s="889"/>
      <c r="OF21" s="889"/>
      <c r="OG21" s="889"/>
      <c r="OH21" s="889"/>
      <c r="OI21" s="889"/>
      <c r="OJ21" s="889"/>
      <c r="OK21" s="889"/>
      <c r="OL21" s="889"/>
      <c r="OM21" s="889"/>
      <c r="ON21" s="889"/>
      <c r="OO21" s="889"/>
      <c r="OP21" s="889"/>
      <c r="OQ21" s="889"/>
      <c r="OR21" s="889"/>
      <c r="OS21" s="889"/>
      <c r="OT21" s="889"/>
      <c r="OU21" s="889"/>
      <c r="OV21" s="889"/>
      <c r="OW21" s="889"/>
      <c r="OX21" s="889"/>
      <c r="OY21" s="889"/>
      <c r="OZ21" s="889"/>
      <c r="PA21" s="889"/>
      <c r="PB21" s="889"/>
      <c r="PC21" s="889"/>
      <c r="PD21" s="889"/>
      <c r="PE21" s="889"/>
      <c r="PF21" s="889"/>
      <c r="PG21" s="889"/>
      <c r="PH21" s="889"/>
      <c r="PI21" s="889"/>
      <c r="PJ21" s="889"/>
      <c r="PK21" s="889"/>
      <c r="PL21" s="889"/>
      <c r="PM21" s="889"/>
      <c r="PN21" s="889"/>
      <c r="PO21" s="889"/>
      <c r="PP21" s="889"/>
      <c r="PQ21" s="889"/>
      <c r="PR21" s="889"/>
      <c r="PS21" s="889"/>
      <c r="PT21" s="889"/>
      <c r="PU21" s="889"/>
      <c r="PV21" s="889"/>
      <c r="PW21" s="889"/>
      <c r="PX21" s="889"/>
      <c r="PY21" s="889"/>
      <c r="PZ21" s="889"/>
      <c r="QA21" s="889"/>
      <c r="QB21" s="889"/>
      <c r="QC21" s="889"/>
      <c r="QD21" s="889"/>
      <c r="QE21" s="889"/>
      <c r="QF21" s="889"/>
      <c r="QG21" s="889"/>
      <c r="QH21" s="889"/>
      <c r="QI21" s="889"/>
      <c r="QJ21" s="889"/>
      <c r="QK21" s="889"/>
      <c r="QL21" s="889"/>
      <c r="QM21" s="889"/>
      <c r="QN21" s="889"/>
      <c r="QO21" s="889"/>
      <c r="QP21" s="889"/>
      <c r="QQ21" s="889"/>
      <c r="QR21" s="889"/>
      <c r="QS21" s="889"/>
      <c r="QT21" s="889"/>
      <c r="QU21" s="889"/>
      <c r="QV21" s="889"/>
      <c r="QW21" s="889"/>
      <c r="QX21" s="889"/>
      <c r="QY21" s="889"/>
      <c r="QZ21" s="889"/>
      <c r="RA21" s="889"/>
      <c r="RB21" s="889"/>
      <c r="RC21" s="889"/>
      <c r="RD21" s="889"/>
      <c r="RE21" s="889"/>
      <c r="RF21" s="889"/>
      <c r="RG21" s="889"/>
      <c r="RH21" s="889"/>
      <c r="RI21" s="889"/>
      <c r="RJ21" s="889"/>
      <c r="RK21" s="889"/>
      <c r="RL21" s="889"/>
      <c r="RM21" s="889"/>
      <c r="RN21" s="889"/>
      <c r="RO21" s="889"/>
      <c r="RP21" s="889"/>
      <c r="RQ21" s="889"/>
      <c r="RR21" s="889"/>
      <c r="RS21" s="889"/>
      <c r="RT21" s="889"/>
      <c r="RU21" s="889"/>
      <c r="RV21" s="889"/>
      <c r="RW21" s="889"/>
      <c r="RX21" s="889"/>
      <c r="RY21" s="889"/>
      <c r="RZ21" s="889"/>
      <c r="SA21" s="889"/>
      <c r="SB21" s="889"/>
      <c r="SC21" s="889"/>
      <c r="SD21" s="889"/>
      <c r="SE21" s="889"/>
      <c r="SF21" s="889"/>
      <c r="SG21" s="889"/>
      <c r="SH21" s="889"/>
      <c r="SI21" s="889"/>
      <c r="SJ21" s="889"/>
      <c r="SK21" s="889"/>
      <c r="SL21" s="889"/>
      <c r="SM21" s="889"/>
      <c r="SN21" s="889"/>
      <c r="SO21" s="889"/>
      <c r="SP21" s="889"/>
      <c r="SQ21" s="889"/>
      <c r="SR21" s="889"/>
      <c r="SS21" s="889"/>
      <c r="ST21" s="889"/>
      <c r="SU21" s="889"/>
      <c r="SV21" s="889"/>
      <c r="SW21" s="889"/>
      <c r="SX21" s="889"/>
      <c r="SY21" s="889"/>
      <c r="SZ21" s="889"/>
      <c r="TA21" s="889"/>
      <c r="TB21" s="889"/>
      <c r="TC21" s="889"/>
      <c r="TD21" s="889"/>
      <c r="TE21" s="889"/>
      <c r="TF21" s="889"/>
      <c r="TG21" s="889"/>
      <c r="TH21" s="889"/>
      <c r="TI21" s="889"/>
      <c r="TJ21" s="889"/>
      <c r="TK21" s="889"/>
      <c r="TL21" s="889"/>
      <c r="TM21" s="889"/>
      <c r="TN21" s="889"/>
      <c r="TO21" s="889"/>
      <c r="TP21" s="889"/>
      <c r="TQ21" s="889"/>
      <c r="TR21" s="889"/>
      <c r="TS21" s="889"/>
      <c r="TT21" s="889"/>
      <c r="TU21" s="889"/>
      <c r="TV21" s="889"/>
      <c r="TW21" s="889"/>
      <c r="TX21" s="889"/>
      <c r="TY21" s="889"/>
      <c r="TZ21" s="889"/>
      <c r="UA21" s="889"/>
      <c r="UB21" s="889"/>
      <c r="UC21" s="889"/>
      <c r="UD21" s="889"/>
      <c r="UE21" s="889"/>
      <c r="UF21" s="889"/>
      <c r="UG21" s="889"/>
      <c r="UH21" s="889"/>
      <c r="UI21" s="889"/>
      <c r="UJ21" s="889"/>
      <c r="UK21" s="889"/>
      <c r="UL21" s="889"/>
      <c r="UM21" s="889"/>
      <c r="UN21" s="889"/>
      <c r="UO21" s="889"/>
      <c r="UP21" s="889"/>
      <c r="UQ21" s="889"/>
      <c r="UR21" s="889"/>
      <c r="US21" s="889"/>
      <c r="UT21" s="889"/>
      <c r="UU21" s="889"/>
      <c r="UV21" s="889"/>
      <c r="UW21" s="889"/>
      <c r="UX21" s="889"/>
      <c r="UY21" s="889"/>
      <c r="UZ21" s="889"/>
      <c r="VA21" s="889"/>
      <c r="VB21" s="889"/>
      <c r="VC21" s="889"/>
      <c r="VD21" s="889"/>
      <c r="VE21" s="889"/>
      <c r="VF21" s="889"/>
      <c r="VG21" s="889"/>
      <c r="VH21" s="889"/>
      <c r="VI21" s="889"/>
      <c r="VJ21" s="889"/>
      <c r="VK21" s="889"/>
      <c r="VL21" s="889"/>
      <c r="VM21" s="889"/>
      <c r="VN21" s="889"/>
      <c r="VO21" s="889"/>
      <c r="VP21" s="889"/>
      <c r="VQ21" s="889"/>
      <c r="VR21" s="889"/>
      <c r="VS21" s="889"/>
      <c r="VT21" s="889"/>
      <c r="VU21" s="889"/>
      <c r="VV21" s="889"/>
      <c r="VW21" s="889"/>
      <c r="VX21" s="889"/>
      <c r="VY21" s="889"/>
      <c r="VZ21" s="889"/>
      <c r="WA21" s="889"/>
      <c r="WB21" s="889"/>
      <c r="WC21" s="889"/>
      <c r="WD21" s="889"/>
      <c r="WE21" s="889"/>
      <c r="WF21" s="889"/>
      <c r="WG21" s="889"/>
      <c r="WH21" s="889"/>
      <c r="WI21" s="889"/>
      <c r="WJ21" s="889"/>
      <c r="WK21" s="889"/>
      <c r="WL21" s="889"/>
      <c r="WM21" s="889"/>
      <c r="WN21" s="889"/>
      <c r="WO21" s="889"/>
      <c r="WP21" s="889"/>
      <c r="WQ21" s="889"/>
      <c r="WR21" s="889"/>
      <c r="WS21" s="889"/>
      <c r="WT21" s="889"/>
      <c r="WU21" s="889"/>
      <c r="WV21" s="889"/>
      <c r="WW21" s="889"/>
      <c r="WX21" s="889"/>
      <c r="WY21" s="889"/>
      <c r="WZ21" s="889"/>
      <c r="XA21" s="889"/>
      <c r="XB21" s="889"/>
      <c r="XC21" s="889"/>
      <c r="XD21" s="889"/>
      <c r="XE21" s="889"/>
      <c r="XF21" s="889"/>
      <c r="XG21" s="889"/>
      <c r="XH21" s="889"/>
      <c r="XI21" s="889"/>
      <c r="XJ21" s="889"/>
      <c r="XK21" s="889"/>
      <c r="XL21" s="889"/>
      <c r="XM21" s="889"/>
      <c r="XN21" s="889"/>
      <c r="XO21" s="889"/>
      <c r="XP21" s="889"/>
      <c r="XQ21" s="889"/>
      <c r="XR21" s="889"/>
      <c r="XS21" s="889"/>
      <c r="XT21" s="889"/>
      <c r="XU21" s="889"/>
      <c r="XV21" s="889"/>
      <c r="XW21" s="889"/>
      <c r="XX21" s="889"/>
      <c r="XY21" s="889"/>
      <c r="XZ21" s="889"/>
      <c r="YA21" s="889"/>
      <c r="YB21" s="889"/>
      <c r="YC21" s="889"/>
      <c r="YD21" s="889"/>
      <c r="YE21" s="889"/>
      <c r="YF21" s="889"/>
      <c r="YG21" s="889"/>
      <c r="YH21" s="889"/>
      <c r="YI21" s="889"/>
      <c r="YJ21" s="889"/>
      <c r="YK21" s="889"/>
      <c r="YL21" s="889"/>
      <c r="YM21" s="889"/>
      <c r="YN21" s="889"/>
      <c r="YO21" s="889"/>
      <c r="YP21" s="889"/>
      <c r="YQ21" s="889"/>
      <c r="YR21" s="889"/>
      <c r="YS21" s="889"/>
      <c r="YT21" s="889"/>
      <c r="YU21" s="889"/>
      <c r="YV21" s="889"/>
      <c r="YW21" s="889"/>
      <c r="YX21" s="889"/>
      <c r="YY21" s="889"/>
      <c r="YZ21" s="889"/>
      <c r="ZA21" s="889"/>
      <c r="ZB21" s="889"/>
      <c r="ZC21" s="889"/>
      <c r="ZD21" s="889"/>
      <c r="ZE21" s="889"/>
      <c r="ZF21" s="889"/>
      <c r="ZG21" s="889"/>
      <c r="ZH21" s="889"/>
      <c r="ZI21" s="889"/>
      <c r="ZJ21" s="889"/>
      <c r="ZK21" s="889"/>
      <c r="ZL21" s="889"/>
      <c r="ZM21" s="889"/>
      <c r="ZN21" s="889"/>
      <c r="ZO21" s="889"/>
      <c r="ZP21" s="889"/>
      <c r="ZQ21" s="889"/>
      <c r="ZR21" s="889"/>
      <c r="ZS21" s="889"/>
      <c r="ZT21" s="889"/>
      <c r="ZU21" s="889"/>
      <c r="ZV21" s="889"/>
      <c r="ZW21" s="889"/>
      <c r="ZX21" s="889"/>
      <c r="ZY21" s="889"/>
      <c r="ZZ21" s="889"/>
      <c r="AAA21" s="889"/>
      <c r="AAB21" s="889"/>
      <c r="AAC21" s="889"/>
      <c r="AAD21" s="889"/>
      <c r="AAE21" s="889"/>
      <c r="AAF21" s="889"/>
      <c r="AAG21" s="889"/>
      <c r="AAH21" s="889"/>
      <c r="AAI21" s="889"/>
      <c r="AAJ21" s="889"/>
      <c r="AAK21" s="889"/>
      <c r="AAL21" s="889"/>
      <c r="AAM21" s="889"/>
      <c r="AAN21" s="889"/>
      <c r="AAO21" s="889"/>
      <c r="AAP21" s="889"/>
      <c r="AAQ21" s="889"/>
      <c r="AAR21" s="889"/>
      <c r="AAS21" s="889"/>
      <c r="AAT21" s="889"/>
      <c r="AAU21" s="889"/>
      <c r="AAV21" s="889"/>
      <c r="AAW21" s="889"/>
      <c r="AAX21" s="889"/>
      <c r="AAY21" s="889"/>
      <c r="AAZ21" s="889"/>
      <c r="ABA21" s="889"/>
      <c r="ABB21" s="889"/>
      <c r="ABC21" s="889"/>
      <c r="ABD21" s="889"/>
      <c r="ABE21" s="889"/>
      <c r="ABF21" s="889"/>
      <c r="ABG21" s="889"/>
      <c r="ABH21" s="889"/>
      <c r="ABI21" s="889"/>
      <c r="ABJ21" s="889"/>
      <c r="ABK21" s="889"/>
      <c r="ABL21" s="889"/>
      <c r="ABM21" s="889"/>
      <c r="ABN21" s="889"/>
      <c r="ABO21" s="889"/>
      <c r="ABP21" s="889"/>
      <c r="ABQ21" s="889"/>
      <c r="ABR21" s="889"/>
      <c r="ABS21" s="889"/>
      <c r="ABT21" s="889"/>
      <c r="ABU21" s="889"/>
      <c r="ABV21" s="889"/>
      <c r="ABW21" s="889"/>
      <c r="ABX21" s="889"/>
      <c r="ABY21" s="889"/>
      <c r="ABZ21" s="889"/>
      <c r="ACA21" s="889"/>
      <c r="ACB21" s="889"/>
      <c r="ACC21" s="889"/>
      <c r="ACD21" s="889"/>
      <c r="ACE21" s="889"/>
      <c r="ACF21" s="889"/>
      <c r="ACG21" s="889"/>
      <c r="ACH21" s="889"/>
      <c r="ACI21" s="889"/>
      <c r="ACJ21" s="889"/>
      <c r="ACK21" s="889"/>
      <c r="ACL21" s="889"/>
      <c r="ACM21" s="889"/>
      <c r="ACN21" s="889"/>
      <c r="ACO21" s="889"/>
      <c r="ACP21" s="889"/>
      <c r="ACQ21" s="889"/>
      <c r="ACR21" s="889"/>
      <c r="ACS21" s="889"/>
      <c r="ACT21" s="889"/>
      <c r="ACU21" s="889"/>
      <c r="ACV21" s="889"/>
      <c r="ACW21" s="889"/>
      <c r="ACX21" s="889"/>
      <c r="ACY21" s="889"/>
      <c r="ACZ21" s="889"/>
      <c r="ADA21" s="889"/>
      <c r="ADB21" s="889"/>
      <c r="ADC21" s="889"/>
      <c r="ADD21" s="889"/>
      <c r="ADE21" s="889"/>
      <c r="ADF21" s="889"/>
      <c r="ADG21" s="889"/>
      <c r="ADH21" s="889"/>
      <c r="ADI21" s="889"/>
      <c r="ADJ21" s="889"/>
      <c r="ADK21" s="889"/>
      <c r="ADL21" s="889"/>
      <c r="ADM21" s="889"/>
      <c r="ADN21" s="889"/>
      <c r="ADO21" s="889"/>
      <c r="ADP21" s="889"/>
      <c r="ADQ21" s="889"/>
      <c r="ADR21" s="889"/>
      <c r="ADS21" s="889"/>
      <c r="ADT21" s="889"/>
      <c r="ADU21" s="889"/>
      <c r="ADV21" s="889"/>
      <c r="ADW21" s="889"/>
      <c r="ADX21" s="889"/>
      <c r="ADY21" s="889"/>
      <c r="ADZ21" s="889"/>
      <c r="AEA21" s="889"/>
      <c r="AEB21" s="889"/>
      <c r="AEC21" s="889"/>
      <c r="AED21" s="889"/>
      <c r="AEE21" s="889"/>
      <c r="AEF21" s="889"/>
      <c r="AEG21" s="889"/>
      <c r="AEH21" s="889"/>
      <c r="AEI21" s="889"/>
      <c r="AEJ21" s="889"/>
      <c r="AEK21" s="889"/>
      <c r="AEL21" s="889"/>
      <c r="AEM21" s="889"/>
      <c r="AEN21" s="889"/>
      <c r="AEO21" s="889"/>
      <c r="AEP21" s="889"/>
      <c r="AEQ21" s="889"/>
      <c r="AER21" s="889"/>
      <c r="AES21" s="889"/>
      <c r="AET21" s="889"/>
      <c r="AEU21" s="889"/>
      <c r="AEV21" s="889"/>
      <c r="AEW21" s="889"/>
      <c r="AEX21" s="889"/>
      <c r="AEY21" s="889"/>
      <c r="AEZ21" s="889"/>
      <c r="AFA21" s="889"/>
      <c r="AFB21" s="889"/>
      <c r="AFC21" s="889"/>
      <c r="AFD21" s="889"/>
      <c r="AFE21" s="889"/>
      <c r="AFF21" s="889"/>
      <c r="AFG21" s="889"/>
      <c r="AFH21" s="889"/>
      <c r="AFI21" s="889"/>
      <c r="AFJ21" s="889"/>
      <c r="AFK21" s="889"/>
      <c r="AFL21" s="889"/>
      <c r="AFM21" s="889"/>
      <c r="AFN21" s="889"/>
      <c r="AFO21" s="889"/>
      <c r="AFP21" s="889"/>
      <c r="AFQ21" s="889"/>
      <c r="AFR21" s="889"/>
      <c r="AFS21" s="889"/>
      <c r="AFT21" s="889"/>
      <c r="AFU21" s="889"/>
      <c r="AFV21" s="889"/>
      <c r="AFW21" s="889"/>
      <c r="AFX21" s="889"/>
      <c r="AFY21" s="889"/>
      <c r="AFZ21" s="889"/>
      <c r="AGA21" s="889"/>
      <c r="AGB21" s="889"/>
      <c r="AGC21" s="889"/>
      <c r="AGD21" s="889"/>
      <c r="AGE21" s="889"/>
      <c r="AGF21" s="889"/>
      <c r="AGG21" s="889"/>
      <c r="AGH21" s="889"/>
      <c r="AGI21" s="889"/>
      <c r="AGJ21" s="889"/>
      <c r="AGK21" s="889"/>
      <c r="AGL21" s="889"/>
      <c r="AGM21" s="889"/>
      <c r="AGN21" s="889"/>
      <c r="AGO21" s="889"/>
      <c r="AGP21" s="889"/>
      <c r="AGQ21" s="889"/>
      <c r="AGR21" s="889"/>
      <c r="AGS21" s="889"/>
      <c r="AGT21" s="889"/>
      <c r="AGU21" s="889"/>
      <c r="AGV21" s="889"/>
      <c r="AGW21" s="889"/>
      <c r="AGX21" s="889"/>
      <c r="AGY21" s="889"/>
      <c r="AGZ21" s="889"/>
      <c r="AHA21" s="889"/>
      <c r="AHB21" s="889"/>
      <c r="AHC21" s="889"/>
      <c r="AHD21" s="889"/>
      <c r="AHE21" s="889"/>
      <c r="AHF21" s="889"/>
      <c r="AHG21" s="889"/>
      <c r="AHH21" s="889"/>
      <c r="AHI21" s="889"/>
      <c r="AHJ21" s="889"/>
      <c r="AHK21" s="889"/>
      <c r="AHL21" s="889"/>
      <c r="AHM21" s="889"/>
      <c r="AHN21" s="889"/>
      <c r="AHO21" s="889"/>
      <c r="AHP21" s="889"/>
      <c r="AHQ21" s="889"/>
      <c r="AHR21" s="889"/>
      <c r="AHS21" s="889"/>
      <c r="AHT21" s="889"/>
      <c r="AHU21" s="889"/>
      <c r="AHV21" s="889"/>
      <c r="AHW21" s="889"/>
      <c r="AHX21" s="889"/>
      <c r="AHY21" s="889"/>
      <c r="AHZ21" s="889"/>
      <c r="AIA21" s="889"/>
      <c r="AIB21" s="889"/>
      <c r="AIC21" s="889"/>
      <c r="AID21" s="889"/>
      <c r="AIE21" s="889"/>
      <c r="AIF21" s="889"/>
      <c r="AIG21" s="889"/>
      <c r="AIH21" s="889"/>
      <c r="AII21" s="889"/>
      <c r="AIJ21" s="889"/>
      <c r="AIK21" s="889"/>
      <c r="AIL21" s="889"/>
      <c r="AIM21" s="889"/>
      <c r="AIN21" s="889"/>
      <c r="AIO21" s="889"/>
      <c r="AIP21" s="889"/>
      <c r="AIQ21" s="889"/>
      <c r="AIR21" s="889"/>
      <c r="AIS21" s="889"/>
      <c r="AIT21" s="889"/>
      <c r="AIU21" s="889"/>
      <c r="AIV21" s="889"/>
      <c r="AIW21" s="889"/>
      <c r="AIX21" s="889"/>
      <c r="AIY21" s="889"/>
      <c r="AIZ21" s="889"/>
      <c r="AJA21" s="889"/>
      <c r="AJB21" s="889"/>
      <c r="AJC21" s="889"/>
      <c r="AJD21" s="889"/>
      <c r="AJE21" s="889"/>
      <c r="AJF21" s="889"/>
      <c r="AJG21" s="889"/>
      <c r="AJH21" s="889"/>
      <c r="AJI21" s="889"/>
      <c r="AJJ21" s="889"/>
      <c r="AJK21" s="889"/>
      <c r="AJL21" s="889"/>
      <c r="AJM21" s="889"/>
      <c r="AJN21" s="889"/>
      <c r="AJO21" s="889"/>
      <c r="AJP21" s="889"/>
      <c r="AJQ21" s="889"/>
      <c r="AJR21" s="889"/>
      <c r="AJS21" s="889"/>
      <c r="AJT21" s="889"/>
      <c r="AJU21" s="889"/>
      <c r="AJV21" s="889"/>
      <c r="AJW21" s="889"/>
      <c r="AJX21" s="889"/>
      <c r="AJY21" s="889"/>
      <c r="AJZ21" s="889"/>
      <c r="AKA21" s="889"/>
      <c r="AKB21" s="889"/>
      <c r="AKC21" s="889"/>
      <c r="AKD21" s="889"/>
      <c r="AKE21" s="889"/>
      <c r="AKF21" s="889"/>
      <c r="AKG21" s="889"/>
      <c r="AKH21" s="889"/>
      <c r="AKI21" s="889"/>
      <c r="AKJ21" s="889"/>
      <c r="AKK21" s="889"/>
      <c r="AKL21" s="889"/>
      <c r="AKM21" s="889"/>
      <c r="AKN21" s="889"/>
      <c r="AKO21" s="889"/>
      <c r="AKP21" s="889"/>
      <c r="AKQ21" s="889"/>
      <c r="AKR21" s="889"/>
      <c r="AKS21" s="889"/>
      <c r="AKT21" s="889"/>
      <c r="AKU21" s="889"/>
      <c r="AKV21" s="889"/>
      <c r="AKW21" s="889"/>
      <c r="AKX21" s="889"/>
      <c r="AKY21" s="889"/>
      <c r="AKZ21" s="889"/>
      <c r="ALA21" s="889"/>
      <c r="ALB21" s="889"/>
      <c r="ALC21" s="889"/>
      <c r="ALD21" s="889"/>
      <c r="ALE21" s="889"/>
      <c r="ALF21" s="889"/>
      <c r="ALG21" s="889"/>
      <c r="ALH21" s="889"/>
      <c r="ALI21" s="889"/>
      <c r="ALJ21" s="889"/>
      <c r="ALK21" s="889"/>
      <c r="ALL21" s="889"/>
      <c r="ALM21" s="889"/>
      <c r="ALN21" s="889"/>
      <c r="ALO21" s="889"/>
      <c r="ALP21" s="889"/>
      <c r="ALQ21" s="889"/>
      <c r="ALR21" s="889"/>
      <c r="ALS21" s="889"/>
      <c r="ALT21" s="889"/>
      <c r="ALU21" s="889"/>
      <c r="ALV21" s="889"/>
      <c r="ALW21" s="889"/>
      <c r="ALX21" s="889"/>
      <c r="ALY21" s="889"/>
      <c r="ALZ21" s="889"/>
      <c r="AMA21" s="889"/>
      <c r="AMB21" s="889"/>
      <c r="AMC21" s="889"/>
      <c r="AMD21" s="889"/>
      <c r="AME21" s="889"/>
      <c r="AMF21" s="889"/>
      <c r="AMG21" s="889"/>
      <c r="AMH21" s="889"/>
      <c r="AMI21" s="889"/>
      <c r="AMJ21" s="889"/>
      <c r="AMK21" s="889"/>
      <c r="AML21" s="889"/>
      <c r="AMM21" s="889"/>
      <c r="AMN21" s="889"/>
      <c r="AMO21" s="889"/>
      <c r="AMP21" s="889"/>
      <c r="AMQ21" s="889"/>
      <c r="AMR21" s="889"/>
      <c r="AMS21" s="889"/>
      <c r="AMT21" s="889"/>
      <c r="AMU21" s="889"/>
      <c r="AMV21" s="889"/>
      <c r="AMW21" s="889"/>
      <c r="AMX21" s="889"/>
      <c r="AMY21" s="889"/>
      <c r="AMZ21" s="889"/>
      <c r="ANA21" s="889"/>
      <c r="ANB21" s="889"/>
      <c r="ANC21" s="889"/>
      <c r="AND21" s="889"/>
      <c r="ANE21" s="889"/>
      <c r="ANF21" s="889"/>
      <c r="ANG21" s="889"/>
      <c r="ANH21" s="889"/>
      <c r="ANI21" s="889"/>
      <c r="ANJ21" s="889"/>
      <c r="ANK21" s="889"/>
      <c r="ANL21" s="889"/>
      <c r="ANM21" s="889"/>
      <c r="ANN21" s="889"/>
      <c r="ANO21" s="889"/>
      <c r="ANP21" s="889"/>
      <c r="ANQ21" s="889"/>
      <c r="ANR21" s="889"/>
      <c r="ANS21" s="889"/>
      <c r="ANT21" s="889"/>
      <c r="ANU21" s="889"/>
      <c r="ANV21" s="889"/>
      <c r="ANW21" s="889"/>
      <c r="ANX21" s="889"/>
      <c r="ANY21" s="889"/>
      <c r="ANZ21" s="889"/>
      <c r="AOA21" s="889"/>
      <c r="AOB21" s="889"/>
      <c r="AOC21" s="889"/>
      <c r="AOD21" s="889"/>
      <c r="AOE21" s="889"/>
      <c r="AOF21" s="889"/>
      <c r="AOG21" s="889"/>
      <c r="AOH21" s="889"/>
      <c r="AOI21" s="889"/>
      <c r="AOJ21" s="889"/>
      <c r="AOK21" s="889"/>
      <c r="AOL21" s="889"/>
      <c r="AOM21" s="889"/>
      <c r="AON21" s="889"/>
      <c r="AOO21" s="889"/>
      <c r="AOP21" s="889"/>
      <c r="AOQ21" s="889"/>
      <c r="AOR21" s="889"/>
      <c r="AOS21" s="889"/>
      <c r="AOT21" s="889"/>
      <c r="AOU21" s="889"/>
      <c r="AOV21" s="889"/>
      <c r="AOW21" s="889"/>
      <c r="AOX21" s="889"/>
      <c r="AOY21" s="889"/>
      <c r="AOZ21" s="889"/>
      <c r="APA21" s="889"/>
      <c r="APB21" s="889"/>
      <c r="APC21" s="889"/>
      <c r="APD21" s="889"/>
      <c r="APE21" s="889"/>
      <c r="APF21" s="889"/>
      <c r="APG21" s="889"/>
      <c r="APH21" s="889"/>
      <c r="API21" s="889"/>
      <c r="APJ21" s="889"/>
      <c r="APK21" s="889"/>
      <c r="APL21" s="889"/>
      <c r="APM21" s="889"/>
      <c r="APN21" s="889"/>
      <c r="APO21" s="889"/>
      <c r="APP21" s="889"/>
      <c r="APQ21" s="889"/>
      <c r="APR21" s="889"/>
      <c r="APS21" s="889"/>
      <c r="APT21" s="889"/>
      <c r="APU21" s="889"/>
      <c r="APV21" s="889"/>
      <c r="APW21" s="889"/>
      <c r="APX21" s="889"/>
      <c r="APY21" s="889"/>
      <c r="APZ21" s="889"/>
      <c r="AQA21" s="889"/>
      <c r="AQB21" s="889"/>
      <c r="AQC21" s="889"/>
      <c r="AQD21" s="889"/>
      <c r="AQE21" s="889"/>
      <c r="AQF21" s="889"/>
      <c r="AQG21" s="889"/>
      <c r="AQH21" s="889"/>
      <c r="AQI21" s="889"/>
      <c r="AQJ21" s="889"/>
      <c r="AQK21" s="889"/>
      <c r="AQL21" s="889"/>
      <c r="AQM21" s="889"/>
      <c r="AQN21" s="889"/>
      <c r="AQO21" s="889"/>
      <c r="AQP21" s="889"/>
      <c r="AQQ21" s="889"/>
      <c r="AQR21" s="889"/>
      <c r="AQS21" s="889"/>
      <c r="AQT21" s="889"/>
      <c r="AQU21" s="889"/>
      <c r="AQV21" s="889"/>
      <c r="AQW21" s="889"/>
      <c r="AQX21" s="889"/>
      <c r="AQY21" s="889"/>
      <c r="AQZ21" s="889"/>
      <c r="ARA21" s="889"/>
      <c r="ARB21" s="889"/>
      <c r="ARC21" s="889"/>
      <c r="ARD21" s="889"/>
      <c r="ARE21" s="889"/>
      <c r="ARF21" s="889"/>
      <c r="ARG21" s="889"/>
      <c r="ARH21" s="889"/>
      <c r="ARI21" s="889"/>
      <c r="ARJ21" s="889"/>
      <c r="ARK21" s="889"/>
      <c r="ARL21" s="889"/>
      <c r="ARM21" s="889"/>
      <c r="ARN21" s="889"/>
      <c r="ARO21" s="889"/>
      <c r="ARP21" s="889"/>
      <c r="ARQ21" s="889"/>
      <c r="ARR21" s="889"/>
      <c r="ARS21" s="889"/>
      <c r="ART21" s="889"/>
      <c r="ARU21" s="889"/>
      <c r="ARV21" s="889"/>
      <c r="ARW21" s="889"/>
      <c r="ARX21" s="889"/>
      <c r="ARY21" s="889"/>
      <c r="ARZ21" s="889"/>
      <c r="ASA21" s="889"/>
      <c r="ASB21" s="889"/>
      <c r="ASC21" s="889"/>
      <c r="ASD21" s="889"/>
      <c r="ASE21" s="889"/>
      <c r="ASF21" s="889"/>
      <c r="ASG21" s="889"/>
      <c r="ASH21" s="889"/>
      <c r="ASI21" s="889"/>
      <c r="ASJ21" s="889"/>
      <c r="ASK21" s="889"/>
      <c r="ASL21" s="889"/>
      <c r="ASM21" s="889"/>
      <c r="ASN21" s="889"/>
      <c r="ASO21" s="889"/>
      <c r="ASP21" s="889"/>
      <c r="ASQ21" s="889"/>
      <c r="ASR21" s="889"/>
      <c r="ASS21" s="889"/>
      <c r="AST21" s="889"/>
      <c r="ASU21" s="889"/>
      <c r="ASV21" s="889"/>
      <c r="ASW21" s="889"/>
      <c r="ASX21" s="889"/>
      <c r="ASY21" s="889"/>
      <c r="ASZ21" s="889"/>
      <c r="ATA21" s="889"/>
      <c r="ATB21" s="889"/>
      <c r="ATC21" s="889"/>
      <c r="ATD21" s="889"/>
      <c r="ATE21" s="889"/>
      <c r="ATF21" s="889"/>
      <c r="ATG21" s="889"/>
      <c r="ATH21" s="889"/>
      <c r="ATI21" s="889"/>
      <c r="ATJ21" s="889"/>
      <c r="ATK21" s="889"/>
      <c r="ATL21" s="889"/>
      <c r="ATM21" s="889"/>
      <c r="ATN21" s="889"/>
      <c r="ATO21" s="889"/>
      <c r="ATP21" s="889"/>
      <c r="ATQ21" s="889"/>
      <c r="ATR21" s="889"/>
      <c r="ATS21" s="889"/>
      <c r="ATT21" s="889"/>
      <c r="ATU21" s="889"/>
      <c r="ATV21" s="889"/>
      <c r="ATW21" s="889"/>
      <c r="ATX21" s="889"/>
      <c r="ATY21" s="889"/>
      <c r="ATZ21" s="889"/>
      <c r="AUA21" s="889"/>
      <c r="AUB21" s="889"/>
      <c r="AUC21" s="889"/>
      <c r="AUD21" s="889"/>
      <c r="AUE21" s="889"/>
      <c r="AUF21" s="889"/>
      <c r="AUG21" s="889"/>
      <c r="AUH21" s="889"/>
      <c r="AUI21" s="889"/>
      <c r="AUJ21" s="889"/>
      <c r="AUK21" s="889"/>
      <c r="AUL21" s="889"/>
      <c r="AUM21" s="889"/>
      <c r="AUN21" s="889"/>
      <c r="AUO21" s="889"/>
      <c r="AUP21" s="889"/>
      <c r="AUQ21" s="889"/>
      <c r="AUR21" s="889"/>
      <c r="AUS21" s="889"/>
      <c r="AUT21" s="889"/>
      <c r="AUU21" s="889"/>
      <c r="AUV21" s="889"/>
      <c r="AUW21" s="889"/>
      <c r="AUX21" s="889"/>
      <c r="AUY21" s="889"/>
      <c r="AUZ21" s="889"/>
      <c r="AVA21" s="889"/>
      <c r="AVB21" s="889"/>
      <c r="AVC21" s="889"/>
      <c r="AVD21" s="889"/>
      <c r="AVE21" s="889"/>
      <c r="AVF21" s="889"/>
      <c r="AVG21" s="889"/>
      <c r="AVH21" s="889"/>
      <c r="AVI21" s="889"/>
      <c r="AVJ21" s="889"/>
      <c r="AVK21" s="889"/>
      <c r="AVL21" s="889"/>
      <c r="AVM21" s="889"/>
      <c r="AVN21" s="889"/>
      <c r="AVO21" s="889"/>
      <c r="AVP21" s="889"/>
      <c r="AVQ21" s="889"/>
      <c r="AVR21" s="889"/>
      <c r="AVS21" s="889"/>
      <c r="AVT21" s="889"/>
      <c r="AVU21" s="889"/>
      <c r="AVV21" s="889"/>
      <c r="AVW21" s="889"/>
      <c r="AVX21" s="889"/>
      <c r="AVY21" s="889"/>
      <c r="AVZ21" s="889"/>
      <c r="AWA21" s="889"/>
      <c r="AWB21" s="889"/>
      <c r="AWC21" s="889"/>
      <c r="AWD21" s="889"/>
      <c r="AWE21" s="889"/>
      <c r="AWF21" s="889"/>
      <c r="AWG21" s="889"/>
      <c r="AWH21" s="889"/>
      <c r="AWI21" s="889"/>
      <c r="AWJ21" s="889"/>
      <c r="AWK21" s="889"/>
      <c r="AWL21" s="889"/>
      <c r="AWM21" s="889"/>
      <c r="AWN21" s="889"/>
      <c r="AWO21" s="889"/>
      <c r="AWP21" s="889"/>
      <c r="AWQ21" s="889"/>
      <c r="AWR21" s="889"/>
      <c r="AWS21" s="889"/>
      <c r="AWT21" s="889"/>
      <c r="AWU21" s="889"/>
      <c r="AWV21" s="889"/>
      <c r="AWW21" s="889"/>
      <c r="AWX21" s="889"/>
      <c r="AWY21" s="889"/>
      <c r="AWZ21" s="889"/>
      <c r="AXA21" s="889"/>
      <c r="AXB21" s="889"/>
      <c r="AXC21" s="889"/>
      <c r="AXD21" s="889"/>
      <c r="AXE21" s="889"/>
      <c r="AXF21" s="889"/>
      <c r="AXG21" s="889"/>
      <c r="AXH21" s="889"/>
      <c r="AXI21" s="889"/>
      <c r="AXJ21" s="889"/>
      <c r="AXK21" s="889"/>
      <c r="AXL21" s="889"/>
      <c r="AXM21" s="889"/>
      <c r="AXN21" s="889"/>
      <c r="AXO21" s="889"/>
      <c r="AXP21" s="889"/>
      <c r="AXQ21" s="889"/>
      <c r="AXR21" s="889"/>
      <c r="AXS21" s="889"/>
      <c r="AXT21" s="889"/>
      <c r="AXU21" s="889"/>
      <c r="AXV21" s="889"/>
      <c r="AXW21" s="889"/>
      <c r="AXX21" s="889"/>
      <c r="AXY21" s="889"/>
      <c r="AXZ21" s="889"/>
      <c r="AYA21" s="889"/>
      <c r="AYB21" s="889"/>
      <c r="AYC21" s="889"/>
      <c r="AYD21" s="889"/>
      <c r="AYE21" s="889"/>
      <c r="AYF21" s="889"/>
      <c r="AYG21" s="889"/>
      <c r="AYH21" s="889"/>
      <c r="AYI21" s="889"/>
      <c r="AYJ21" s="889"/>
      <c r="AYK21" s="889"/>
      <c r="AYL21" s="889"/>
      <c r="AYM21" s="889"/>
      <c r="AYN21" s="889"/>
      <c r="AYO21" s="889"/>
      <c r="AYP21" s="889"/>
      <c r="AYQ21" s="889"/>
      <c r="AYR21" s="889"/>
      <c r="AYS21" s="889"/>
      <c r="AYT21" s="889"/>
      <c r="AYU21" s="889"/>
      <c r="AYV21" s="889"/>
      <c r="AYW21" s="889"/>
      <c r="AYX21" s="889"/>
      <c r="AYY21" s="889"/>
      <c r="AYZ21" s="889"/>
      <c r="AZA21" s="889"/>
      <c r="AZB21" s="889"/>
      <c r="AZC21" s="889"/>
      <c r="AZD21" s="889"/>
      <c r="AZE21" s="889"/>
      <c r="AZF21" s="889"/>
      <c r="AZG21" s="889"/>
      <c r="AZH21" s="889"/>
      <c r="AZI21" s="889"/>
      <c r="AZJ21" s="889"/>
      <c r="AZK21" s="889"/>
      <c r="AZL21" s="889"/>
      <c r="AZM21" s="889"/>
      <c r="AZN21" s="889"/>
      <c r="AZO21" s="889"/>
      <c r="AZP21" s="889"/>
      <c r="AZQ21" s="889"/>
      <c r="AZR21" s="889"/>
      <c r="AZS21" s="889"/>
      <c r="AZT21" s="889"/>
      <c r="AZU21" s="889"/>
      <c r="AZV21" s="889"/>
      <c r="AZW21" s="889"/>
      <c r="AZX21" s="889"/>
      <c r="AZY21" s="889"/>
      <c r="AZZ21" s="889"/>
      <c r="BAA21" s="889"/>
      <c r="BAB21" s="889"/>
      <c r="BAC21" s="889"/>
      <c r="BAD21" s="889"/>
      <c r="BAE21" s="889"/>
      <c r="BAF21" s="889"/>
      <c r="BAG21" s="889"/>
      <c r="BAH21" s="889"/>
      <c r="BAI21" s="889"/>
      <c r="BAJ21" s="889"/>
      <c r="BAK21" s="889"/>
      <c r="BAL21" s="889"/>
      <c r="BAM21" s="889"/>
      <c r="BAN21" s="889"/>
      <c r="BAO21" s="889"/>
      <c r="BAP21" s="889"/>
      <c r="BAQ21" s="889"/>
      <c r="BAR21" s="889"/>
      <c r="BAS21" s="889"/>
      <c r="BAT21" s="889"/>
      <c r="BAU21" s="889"/>
      <c r="BAV21" s="889"/>
      <c r="BAW21" s="889"/>
      <c r="BAX21" s="889"/>
      <c r="BAY21" s="889"/>
      <c r="BAZ21" s="889"/>
      <c r="BBA21" s="889"/>
      <c r="BBB21" s="889"/>
      <c r="BBC21" s="889"/>
      <c r="BBD21" s="889"/>
      <c r="BBE21" s="889"/>
      <c r="BBF21" s="889"/>
      <c r="BBG21" s="889"/>
      <c r="BBH21" s="889"/>
      <c r="BBI21" s="889"/>
      <c r="BBJ21" s="889"/>
      <c r="BBK21" s="889"/>
      <c r="BBL21" s="889"/>
      <c r="BBM21" s="889"/>
      <c r="BBN21" s="889"/>
      <c r="BBO21" s="889"/>
      <c r="BBP21" s="889"/>
      <c r="BBQ21" s="889"/>
      <c r="BBR21" s="889"/>
      <c r="BBS21" s="889"/>
      <c r="BBT21" s="889"/>
      <c r="BBU21" s="889"/>
      <c r="BBV21" s="889"/>
      <c r="BBW21" s="889"/>
      <c r="BBX21" s="889"/>
      <c r="BBY21" s="889"/>
      <c r="BBZ21" s="889"/>
      <c r="BCA21" s="889"/>
      <c r="BCB21" s="889"/>
      <c r="BCC21" s="889"/>
      <c r="BCD21" s="889"/>
      <c r="BCE21" s="889"/>
      <c r="BCF21" s="889"/>
      <c r="BCG21" s="889"/>
      <c r="BCH21" s="889"/>
      <c r="BCI21" s="889"/>
      <c r="BCJ21" s="889"/>
      <c r="BCK21" s="889"/>
      <c r="BCL21" s="889"/>
      <c r="BCM21" s="889"/>
      <c r="BCN21" s="889"/>
      <c r="BCO21" s="889"/>
      <c r="BCP21" s="889"/>
      <c r="BCQ21" s="889"/>
      <c r="BCR21" s="889"/>
      <c r="BCS21" s="889"/>
      <c r="BCT21" s="889"/>
      <c r="BCU21" s="889"/>
      <c r="BCV21" s="889"/>
      <c r="BCW21" s="889"/>
      <c r="BCX21" s="889"/>
      <c r="BCY21" s="889"/>
      <c r="BCZ21" s="889"/>
      <c r="BDA21" s="889"/>
      <c r="BDB21" s="889"/>
      <c r="BDC21" s="889"/>
      <c r="BDD21" s="889"/>
      <c r="BDE21" s="889"/>
      <c r="BDF21" s="889"/>
      <c r="BDG21" s="889"/>
      <c r="BDH21" s="889"/>
      <c r="BDI21" s="889"/>
      <c r="BDJ21" s="889"/>
      <c r="BDK21" s="889"/>
      <c r="BDL21" s="889"/>
      <c r="BDM21" s="889"/>
      <c r="BDN21" s="889"/>
      <c r="BDO21" s="889"/>
      <c r="BDP21" s="889"/>
      <c r="BDQ21" s="889"/>
      <c r="BDR21" s="889"/>
      <c r="BDS21" s="889"/>
      <c r="BDT21" s="889"/>
      <c r="BDU21" s="889"/>
      <c r="BDV21" s="889"/>
      <c r="BDW21" s="889"/>
      <c r="BDX21" s="889"/>
      <c r="BDY21" s="889"/>
      <c r="BDZ21" s="889"/>
      <c r="BEA21" s="889"/>
      <c r="BEB21" s="889"/>
      <c r="BEC21" s="889"/>
      <c r="BED21" s="889"/>
      <c r="BEE21" s="889"/>
      <c r="BEF21" s="889"/>
      <c r="BEG21" s="889"/>
      <c r="BEH21" s="889"/>
      <c r="BEI21" s="889"/>
      <c r="BEJ21" s="889"/>
      <c r="BEK21" s="889"/>
      <c r="BEL21" s="889"/>
      <c r="BEM21" s="889"/>
      <c r="BEN21" s="889"/>
      <c r="BEO21" s="889"/>
      <c r="BEP21" s="889"/>
      <c r="BEQ21" s="889"/>
      <c r="BER21" s="889"/>
      <c r="BES21" s="889"/>
      <c r="BET21" s="889"/>
      <c r="BEU21" s="889"/>
      <c r="BEV21" s="889"/>
      <c r="BEW21" s="889"/>
      <c r="BEX21" s="889"/>
      <c r="BEY21" s="889"/>
      <c r="BEZ21" s="889"/>
      <c r="BFA21" s="889"/>
      <c r="BFB21" s="889"/>
      <c r="BFC21" s="889"/>
      <c r="BFD21" s="889"/>
      <c r="BFE21" s="889"/>
      <c r="BFF21" s="889"/>
      <c r="BFG21" s="889"/>
      <c r="BFH21" s="889"/>
      <c r="BFI21" s="889"/>
      <c r="BFJ21" s="889"/>
      <c r="BFK21" s="889"/>
      <c r="BFL21" s="889"/>
      <c r="BFM21" s="889"/>
      <c r="BFN21" s="889"/>
      <c r="BFO21" s="889"/>
      <c r="BFP21" s="889"/>
      <c r="BFQ21" s="889"/>
      <c r="BFR21" s="889"/>
      <c r="BFS21" s="889"/>
      <c r="BFT21" s="889"/>
      <c r="BFU21" s="889"/>
      <c r="BFV21" s="889"/>
      <c r="BFW21" s="889"/>
      <c r="BFX21" s="889"/>
      <c r="BFY21" s="889"/>
      <c r="BFZ21" s="889"/>
      <c r="BGA21" s="889"/>
      <c r="BGB21" s="889"/>
      <c r="BGC21" s="889"/>
      <c r="BGD21" s="889"/>
      <c r="BGE21" s="889"/>
      <c r="BGF21" s="889"/>
      <c r="BGG21" s="889"/>
      <c r="BGH21" s="889"/>
      <c r="BGI21" s="889"/>
      <c r="BGJ21" s="889"/>
      <c r="BGK21" s="889"/>
      <c r="BGL21" s="889"/>
      <c r="BGM21" s="889"/>
      <c r="BGN21" s="889"/>
      <c r="BGO21" s="889"/>
      <c r="BGP21" s="889"/>
      <c r="BGQ21" s="889"/>
      <c r="BGR21" s="889"/>
      <c r="BGS21" s="889"/>
      <c r="BGT21" s="889"/>
      <c r="BGU21" s="889"/>
      <c r="BGV21" s="889"/>
      <c r="BGW21" s="889"/>
      <c r="BGX21" s="889"/>
      <c r="BGY21" s="889"/>
      <c r="BGZ21" s="889"/>
      <c r="BHA21" s="889"/>
      <c r="BHB21" s="889"/>
      <c r="BHC21" s="889"/>
      <c r="BHD21" s="889"/>
      <c r="BHE21" s="889"/>
      <c r="BHF21" s="889"/>
      <c r="BHG21" s="889"/>
      <c r="BHH21" s="889"/>
      <c r="BHI21" s="889"/>
      <c r="BHJ21" s="889"/>
      <c r="BHK21" s="889"/>
      <c r="BHL21" s="889"/>
      <c r="BHM21" s="889"/>
      <c r="BHN21" s="889"/>
      <c r="BHO21" s="889"/>
      <c r="BHP21" s="889"/>
      <c r="BHQ21" s="889"/>
      <c r="BHR21" s="889"/>
      <c r="BHS21" s="889"/>
      <c r="BHT21" s="889"/>
      <c r="BHU21" s="889"/>
      <c r="BHV21" s="889"/>
      <c r="BHW21" s="889"/>
      <c r="BHX21" s="889"/>
      <c r="BHY21" s="889"/>
      <c r="BHZ21" s="889"/>
      <c r="BIA21" s="889"/>
      <c r="BIB21" s="889"/>
      <c r="BIC21" s="889"/>
      <c r="BID21" s="889"/>
      <c r="BIE21" s="889"/>
      <c r="BIF21" s="889"/>
      <c r="BIG21" s="889"/>
      <c r="BIH21" s="889"/>
      <c r="BII21" s="889"/>
      <c r="BIJ21" s="889"/>
      <c r="BIK21" s="889"/>
      <c r="BIL21" s="889"/>
      <c r="BIM21" s="889"/>
      <c r="BIN21" s="889"/>
      <c r="BIO21" s="889"/>
      <c r="BIP21" s="889"/>
      <c r="BIQ21" s="889"/>
      <c r="BIR21" s="889"/>
      <c r="BIS21" s="889"/>
      <c r="BIT21" s="889"/>
      <c r="BIU21" s="889"/>
      <c r="BIV21" s="889"/>
      <c r="BIW21" s="889"/>
      <c r="BIX21" s="889"/>
      <c r="BIY21" s="889"/>
      <c r="BIZ21" s="889"/>
      <c r="BJA21" s="889"/>
      <c r="BJB21" s="889"/>
      <c r="BJC21" s="889"/>
      <c r="BJD21" s="889"/>
      <c r="BJE21" s="889"/>
      <c r="BJF21" s="889"/>
      <c r="BJG21" s="889"/>
      <c r="BJH21" s="889"/>
      <c r="BJI21" s="889"/>
      <c r="BJJ21" s="889"/>
      <c r="BJK21" s="889"/>
      <c r="BJL21" s="889"/>
      <c r="BJM21" s="889"/>
      <c r="BJN21" s="889"/>
      <c r="BJO21" s="889"/>
      <c r="BJP21" s="889"/>
      <c r="BJQ21" s="889"/>
      <c r="BJR21" s="889"/>
      <c r="BJS21" s="889"/>
      <c r="BJT21" s="889"/>
      <c r="BJU21" s="889"/>
      <c r="BJV21" s="889"/>
      <c r="BJW21" s="889"/>
      <c r="BJX21" s="889"/>
      <c r="BJY21" s="889"/>
      <c r="BJZ21" s="889"/>
      <c r="BKA21" s="889"/>
      <c r="BKB21" s="889"/>
      <c r="BKC21" s="889"/>
      <c r="BKD21" s="889"/>
      <c r="BKE21" s="889"/>
      <c r="BKF21" s="889"/>
      <c r="BKG21" s="889"/>
      <c r="BKH21" s="889"/>
      <c r="BKI21" s="889"/>
      <c r="BKJ21" s="889"/>
      <c r="BKK21" s="889"/>
      <c r="BKL21" s="889"/>
      <c r="BKM21" s="889"/>
      <c r="BKN21" s="889"/>
      <c r="BKO21" s="889"/>
      <c r="BKP21" s="889"/>
      <c r="BKQ21" s="889"/>
      <c r="BKR21" s="889"/>
      <c r="BKS21" s="889"/>
      <c r="BKT21" s="889"/>
      <c r="BKU21" s="889"/>
      <c r="BKV21" s="889"/>
      <c r="BKW21" s="889"/>
      <c r="BKX21" s="889"/>
      <c r="BKY21" s="889"/>
      <c r="BKZ21" s="889"/>
      <c r="BLA21" s="889"/>
      <c r="BLB21" s="889"/>
      <c r="BLC21" s="889"/>
      <c r="BLD21" s="889"/>
      <c r="BLE21" s="889"/>
      <c r="BLF21" s="889"/>
      <c r="BLG21" s="889"/>
      <c r="BLH21" s="889"/>
      <c r="BLI21" s="889"/>
      <c r="BLJ21" s="889"/>
      <c r="BLK21" s="889"/>
      <c r="BLL21" s="889"/>
      <c r="BLM21" s="889"/>
      <c r="BLN21" s="889"/>
      <c r="BLO21" s="889"/>
      <c r="BLP21" s="889"/>
      <c r="BLQ21" s="889"/>
      <c r="BLR21" s="889"/>
      <c r="BLS21" s="889"/>
      <c r="BLT21" s="889"/>
      <c r="BLU21" s="889"/>
      <c r="BLV21" s="889"/>
      <c r="BLW21" s="889"/>
      <c r="BLX21" s="889"/>
      <c r="BLY21" s="889"/>
      <c r="BLZ21" s="889"/>
      <c r="BMA21" s="889"/>
      <c r="BMB21" s="889"/>
      <c r="BMC21" s="889"/>
      <c r="BMD21" s="889"/>
      <c r="BME21" s="889"/>
      <c r="BMF21" s="889"/>
      <c r="BMG21" s="889"/>
      <c r="BMH21" s="889"/>
      <c r="BMI21" s="889"/>
      <c r="BMJ21" s="889"/>
      <c r="BMK21" s="889"/>
      <c r="BML21" s="889"/>
      <c r="BMM21" s="889"/>
      <c r="BMN21" s="889"/>
      <c r="BMO21" s="889"/>
      <c r="BMP21" s="889"/>
      <c r="BMQ21" s="889"/>
      <c r="BMR21" s="889"/>
      <c r="BMS21" s="889"/>
      <c r="BMT21" s="889"/>
      <c r="BMU21" s="889"/>
      <c r="BMV21" s="889"/>
      <c r="BMW21" s="889"/>
      <c r="BMX21" s="889"/>
      <c r="BMY21" s="889"/>
      <c r="BMZ21" s="889"/>
      <c r="BNA21" s="889"/>
      <c r="BNB21" s="889"/>
      <c r="BNC21" s="889"/>
      <c r="BND21" s="889"/>
      <c r="BNE21" s="889"/>
      <c r="BNF21" s="889"/>
      <c r="BNG21" s="889"/>
      <c r="BNH21" s="889"/>
      <c r="BNI21" s="889"/>
      <c r="BNJ21" s="889"/>
      <c r="BNK21" s="889"/>
      <c r="BNL21" s="889"/>
      <c r="BNM21" s="889"/>
      <c r="BNN21" s="889"/>
      <c r="BNO21" s="889"/>
      <c r="BNP21" s="889"/>
      <c r="BNQ21" s="889"/>
      <c r="BNR21" s="889"/>
      <c r="BNS21" s="889"/>
      <c r="BNT21" s="889"/>
      <c r="BNU21" s="889"/>
      <c r="BNV21" s="889"/>
      <c r="BNW21" s="889"/>
      <c r="BNX21" s="889"/>
      <c r="BNY21" s="889"/>
      <c r="BNZ21" s="889"/>
      <c r="BOA21" s="889"/>
      <c r="BOB21" s="889"/>
      <c r="BOC21" s="889"/>
      <c r="BOD21" s="889"/>
      <c r="BOE21" s="889"/>
      <c r="BOF21" s="889"/>
      <c r="BOG21" s="889"/>
      <c r="BOH21" s="889"/>
      <c r="BOI21" s="889"/>
      <c r="BOJ21" s="889"/>
      <c r="BOK21" s="889"/>
      <c r="BOL21" s="889"/>
      <c r="BOM21" s="889"/>
      <c r="BON21" s="889"/>
      <c r="BOO21" s="889"/>
      <c r="BOP21" s="889"/>
      <c r="BOQ21" s="889"/>
      <c r="BOR21" s="889"/>
      <c r="BOS21" s="889"/>
      <c r="BOT21" s="889"/>
      <c r="BOU21" s="889"/>
      <c r="BOV21" s="889"/>
      <c r="BOW21" s="889"/>
      <c r="BOX21" s="889"/>
      <c r="BOY21" s="889"/>
      <c r="BOZ21" s="889"/>
      <c r="BPA21" s="889"/>
      <c r="BPB21" s="889"/>
      <c r="BPC21" s="889"/>
      <c r="BPD21" s="889"/>
      <c r="BPE21" s="889"/>
      <c r="BPF21" s="889"/>
      <c r="BPG21" s="889"/>
      <c r="BPH21" s="889"/>
      <c r="BPI21" s="889"/>
      <c r="BPJ21" s="889"/>
      <c r="BPK21" s="889"/>
      <c r="BPL21" s="889"/>
      <c r="BPM21" s="889"/>
      <c r="BPN21" s="889"/>
      <c r="BPO21" s="889"/>
      <c r="BPP21" s="889"/>
      <c r="BPQ21" s="889"/>
      <c r="BPR21" s="889"/>
      <c r="BPS21" s="889"/>
      <c r="BPT21" s="889"/>
      <c r="BPU21" s="889"/>
      <c r="BPV21" s="889"/>
      <c r="BPW21" s="889"/>
      <c r="BPX21" s="889"/>
      <c r="BPY21" s="889"/>
      <c r="BPZ21" s="889"/>
      <c r="BQA21" s="889"/>
      <c r="BQB21" s="889"/>
      <c r="BQC21" s="889"/>
      <c r="BQD21" s="889"/>
      <c r="BQE21" s="889"/>
      <c r="BQF21" s="889"/>
      <c r="BQG21" s="889"/>
      <c r="BQH21" s="889"/>
      <c r="BQI21" s="889"/>
      <c r="BQJ21" s="889"/>
      <c r="BQK21" s="889"/>
      <c r="BQL21" s="889"/>
      <c r="BQM21" s="889"/>
      <c r="BQN21" s="889"/>
      <c r="BQO21" s="889"/>
      <c r="BQP21" s="889"/>
      <c r="BQQ21" s="889"/>
      <c r="BQR21" s="889"/>
      <c r="BQS21" s="889"/>
      <c r="BQT21" s="889"/>
      <c r="BQU21" s="889"/>
      <c r="BQV21" s="889"/>
      <c r="BQW21" s="889"/>
      <c r="BQX21" s="889"/>
      <c r="BQY21" s="889"/>
      <c r="BQZ21" s="889"/>
      <c r="BRA21" s="889"/>
      <c r="BRB21" s="889"/>
      <c r="BRC21" s="889"/>
      <c r="BRD21" s="889"/>
      <c r="BRE21" s="889"/>
      <c r="BRF21" s="889"/>
      <c r="BRG21" s="889"/>
      <c r="BRH21" s="889"/>
      <c r="BRI21" s="889"/>
      <c r="BRJ21" s="889"/>
      <c r="BRK21" s="889"/>
      <c r="BRL21" s="889"/>
      <c r="BRM21" s="889"/>
      <c r="BRN21" s="889"/>
      <c r="BRO21" s="889"/>
      <c r="BRP21" s="889"/>
      <c r="BRQ21" s="889"/>
      <c r="BRR21" s="889"/>
      <c r="BRS21" s="889"/>
      <c r="BRT21" s="889"/>
      <c r="BRU21" s="889"/>
      <c r="BRV21" s="889"/>
      <c r="BRW21" s="889"/>
      <c r="BRX21" s="889"/>
      <c r="BRY21" s="889"/>
      <c r="BRZ21" s="889"/>
      <c r="BSA21" s="889"/>
      <c r="BSB21" s="889"/>
      <c r="BSC21" s="889"/>
      <c r="BSD21" s="889"/>
      <c r="BSE21" s="889"/>
      <c r="BSF21" s="889"/>
      <c r="BSG21" s="889"/>
      <c r="BSH21" s="889"/>
      <c r="BSI21" s="889"/>
      <c r="BSJ21" s="889"/>
      <c r="BSK21" s="889"/>
      <c r="BSL21" s="889"/>
      <c r="BSM21" s="889"/>
      <c r="BSN21" s="889"/>
      <c r="BSO21" s="889"/>
      <c r="BSP21" s="889"/>
      <c r="BSQ21" s="889"/>
      <c r="BSR21" s="889"/>
      <c r="BSS21" s="889"/>
      <c r="BST21" s="889"/>
      <c r="BSU21" s="889"/>
      <c r="BSV21" s="889"/>
      <c r="BSW21" s="889"/>
      <c r="BSX21" s="889"/>
      <c r="BSY21" s="889"/>
      <c r="BSZ21" s="889"/>
      <c r="BTA21" s="889"/>
      <c r="BTB21" s="889"/>
      <c r="BTC21" s="889"/>
      <c r="BTD21" s="889"/>
      <c r="BTE21" s="889"/>
      <c r="BTF21" s="889"/>
      <c r="BTG21" s="889"/>
      <c r="BTH21" s="889"/>
      <c r="BTI21" s="889"/>
      <c r="BTJ21" s="889"/>
      <c r="BTK21" s="889"/>
      <c r="BTL21" s="889"/>
      <c r="BTM21" s="889"/>
      <c r="BTN21" s="889"/>
      <c r="BTO21" s="889"/>
      <c r="BTP21" s="889"/>
      <c r="BTQ21" s="889"/>
      <c r="BTR21" s="889"/>
      <c r="BTS21" s="889"/>
      <c r="BTT21" s="889"/>
      <c r="BTU21" s="889"/>
      <c r="BTV21" s="889"/>
      <c r="BTW21" s="889"/>
      <c r="BTX21" s="889"/>
      <c r="BTY21" s="889"/>
      <c r="BTZ21" s="889"/>
      <c r="BUA21" s="889"/>
      <c r="BUB21" s="889"/>
      <c r="BUC21" s="889"/>
      <c r="BUD21" s="889"/>
      <c r="BUE21" s="889"/>
      <c r="BUF21" s="889"/>
      <c r="BUG21" s="889"/>
      <c r="BUH21" s="889"/>
      <c r="BUI21" s="889"/>
      <c r="BUJ21" s="889"/>
      <c r="BUK21" s="889"/>
      <c r="BUL21" s="889"/>
      <c r="BUM21" s="889"/>
      <c r="BUN21" s="889"/>
      <c r="BUO21" s="889"/>
      <c r="BUP21" s="889"/>
      <c r="BUQ21" s="889"/>
      <c r="BUR21" s="889"/>
      <c r="BUS21" s="889"/>
      <c r="BUT21" s="889"/>
      <c r="BUU21" s="889"/>
      <c r="BUV21" s="889"/>
      <c r="BUW21" s="889"/>
      <c r="BUX21" s="889"/>
      <c r="BUY21" s="889"/>
      <c r="BUZ21" s="889"/>
      <c r="BVA21" s="889"/>
      <c r="BVB21" s="889"/>
      <c r="BVC21" s="889"/>
      <c r="BVD21" s="889"/>
      <c r="BVE21" s="889"/>
      <c r="BVF21" s="889"/>
      <c r="BVG21" s="889"/>
      <c r="BVH21" s="889"/>
      <c r="BVI21" s="889"/>
      <c r="BVJ21" s="889"/>
      <c r="BVK21" s="889"/>
      <c r="BVL21" s="889"/>
      <c r="BVM21" s="889"/>
      <c r="BVN21" s="889"/>
      <c r="BVO21" s="889"/>
      <c r="BVP21" s="889"/>
      <c r="BVQ21" s="889"/>
      <c r="BVR21" s="889"/>
      <c r="BVS21" s="889"/>
      <c r="BVT21" s="889"/>
      <c r="BVU21" s="889"/>
      <c r="BVV21" s="889"/>
      <c r="BVW21" s="889"/>
      <c r="BVX21" s="889"/>
      <c r="BVY21" s="889"/>
      <c r="BVZ21" s="889"/>
      <c r="BWA21" s="889"/>
      <c r="BWB21" s="889"/>
      <c r="BWC21" s="889"/>
      <c r="BWD21" s="889"/>
      <c r="BWE21" s="889"/>
      <c r="BWF21" s="889"/>
      <c r="BWG21" s="889"/>
      <c r="BWH21" s="889"/>
      <c r="BWI21" s="889"/>
      <c r="BWJ21" s="889"/>
      <c r="BWK21" s="889"/>
      <c r="BWL21" s="889"/>
      <c r="BWM21" s="889"/>
      <c r="BWN21" s="889"/>
      <c r="BWO21" s="889"/>
      <c r="BWP21" s="889"/>
      <c r="BWQ21" s="889"/>
      <c r="BWR21" s="889"/>
      <c r="BWS21" s="889"/>
      <c r="BWT21" s="889"/>
      <c r="BWU21" s="889"/>
      <c r="BWV21" s="889"/>
      <c r="BWW21" s="889"/>
      <c r="BWX21" s="889"/>
      <c r="BWY21" s="889"/>
      <c r="BWZ21" s="889"/>
      <c r="BXA21" s="889"/>
      <c r="BXB21" s="889"/>
      <c r="BXC21" s="889"/>
      <c r="BXD21" s="889"/>
      <c r="BXE21" s="889"/>
      <c r="BXF21" s="889"/>
      <c r="BXG21" s="889"/>
      <c r="BXH21" s="889"/>
      <c r="BXI21" s="889"/>
      <c r="BXJ21" s="889"/>
      <c r="BXK21" s="889"/>
      <c r="BXL21" s="889"/>
      <c r="BXM21" s="889"/>
      <c r="BXN21" s="889"/>
      <c r="BXO21" s="889"/>
      <c r="BXP21" s="889"/>
      <c r="BXQ21" s="889"/>
      <c r="BXR21" s="889"/>
      <c r="BXS21" s="889"/>
      <c r="BXT21" s="889"/>
      <c r="BXU21" s="889"/>
      <c r="BXV21" s="889"/>
      <c r="BXW21" s="889"/>
      <c r="BXX21" s="889"/>
      <c r="BXY21" s="889"/>
      <c r="BXZ21" s="889"/>
      <c r="BYA21" s="889"/>
      <c r="BYB21" s="889"/>
      <c r="BYC21" s="889"/>
      <c r="BYD21" s="889"/>
      <c r="BYE21" s="889"/>
      <c r="BYF21" s="889"/>
      <c r="BYG21" s="889"/>
      <c r="BYH21" s="889"/>
      <c r="BYI21" s="889"/>
      <c r="BYJ21" s="889"/>
      <c r="BYK21" s="889"/>
      <c r="BYL21" s="889"/>
      <c r="BYM21" s="889"/>
      <c r="BYN21" s="889"/>
      <c r="BYO21" s="889"/>
      <c r="BYP21" s="889"/>
      <c r="BYQ21" s="889"/>
      <c r="BYR21" s="889"/>
      <c r="BYS21" s="889"/>
      <c r="BYT21" s="889"/>
      <c r="BYU21" s="889"/>
      <c r="BYV21" s="889"/>
      <c r="BYW21" s="889"/>
      <c r="BYX21" s="889"/>
      <c r="BYY21" s="889"/>
      <c r="BYZ21" s="889"/>
      <c r="BZA21" s="889"/>
      <c r="BZB21" s="889"/>
      <c r="BZC21" s="889"/>
      <c r="BZD21" s="889"/>
      <c r="BZE21" s="889"/>
      <c r="BZF21" s="889"/>
      <c r="BZG21" s="889"/>
      <c r="BZH21" s="889"/>
      <c r="BZI21" s="889"/>
      <c r="BZJ21" s="889"/>
      <c r="BZK21" s="889"/>
      <c r="BZL21" s="889"/>
      <c r="BZM21" s="889"/>
      <c r="BZN21" s="889"/>
      <c r="BZO21" s="889"/>
      <c r="BZP21" s="889"/>
      <c r="BZQ21" s="889"/>
      <c r="BZR21" s="889"/>
      <c r="BZS21" s="889"/>
      <c r="BZT21" s="889"/>
      <c r="BZU21" s="889"/>
      <c r="BZV21" s="889"/>
      <c r="BZW21" s="889"/>
      <c r="BZX21" s="889"/>
      <c r="BZY21" s="889"/>
      <c r="BZZ21" s="889"/>
      <c r="CAA21" s="889"/>
      <c r="CAB21" s="889"/>
      <c r="CAC21" s="889"/>
      <c r="CAD21" s="889"/>
      <c r="CAE21" s="889"/>
      <c r="CAF21" s="889"/>
      <c r="CAG21" s="889"/>
      <c r="CAH21" s="889"/>
      <c r="CAI21" s="889"/>
      <c r="CAJ21" s="889"/>
      <c r="CAK21" s="889"/>
      <c r="CAL21" s="889"/>
      <c r="CAM21" s="889"/>
      <c r="CAN21" s="889"/>
      <c r="CAO21" s="889"/>
      <c r="CAP21" s="889"/>
      <c r="CAQ21" s="889"/>
      <c r="CAR21" s="889"/>
      <c r="CAS21" s="889"/>
      <c r="CAT21" s="889"/>
      <c r="CAU21" s="889"/>
      <c r="CAV21" s="889"/>
      <c r="CAW21" s="889"/>
      <c r="CAX21" s="889"/>
      <c r="CAY21" s="889"/>
      <c r="CAZ21" s="889"/>
      <c r="CBA21" s="889"/>
      <c r="CBB21" s="889"/>
      <c r="CBC21" s="889"/>
      <c r="CBD21" s="889"/>
      <c r="CBE21" s="889"/>
      <c r="CBF21" s="889"/>
      <c r="CBG21" s="889"/>
      <c r="CBH21" s="889"/>
      <c r="CBI21" s="889"/>
      <c r="CBJ21" s="889"/>
      <c r="CBK21" s="889"/>
      <c r="CBL21" s="889"/>
      <c r="CBM21" s="889"/>
      <c r="CBN21" s="889"/>
      <c r="CBO21" s="889"/>
      <c r="CBP21" s="889"/>
      <c r="CBQ21" s="889"/>
      <c r="CBR21" s="889"/>
      <c r="CBS21" s="889"/>
      <c r="CBT21" s="889"/>
      <c r="CBU21" s="889"/>
      <c r="CBV21" s="889"/>
      <c r="CBW21" s="889"/>
      <c r="CBX21" s="889"/>
      <c r="CBY21" s="889"/>
      <c r="CBZ21" s="889"/>
      <c r="CCA21" s="889"/>
      <c r="CCB21" s="889"/>
      <c r="CCC21" s="889"/>
      <c r="CCD21" s="889"/>
      <c r="CCE21" s="889"/>
      <c r="CCF21" s="889"/>
      <c r="CCG21" s="889"/>
      <c r="CCH21" s="889"/>
      <c r="CCI21" s="889"/>
      <c r="CCJ21" s="889"/>
      <c r="CCK21" s="889"/>
      <c r="CCL21" s="889"/>
      <c r="CCM21" s="889"/>
      <c r="CCN21" s="889"/>
      <c r="CCO21" s="889"/>
      <c r="CCP21" s="889"/>
      <c r="CCQ21" s="889"/>
      <c r="CCR21" s="889"/>
      <c r="CCS21" s="889"/>
      <c r="CCT21" s="889"/>
      <c r="CCU21" s="889"/>
      <c r="CCV21" s="889"/>
      <c r="CCW21" s="889"/>
      <c r="CCX21" s="889"/>
      <c r="CCY21" s="889"/>
      <c r="CCZ21" s="889"/>
      <c r="CDA21" s="889"/>
      <c r="CDB21" s="889"/>
      <c r="CDC21" s="889"/>
      <c r="CDD21" s="889"/>
      <c r="CDE21" s="889"/>
      <c r="CDF21" s="889"/>
      <c r="CDG21" s="889"/>
      <c r="CDH21" s="889"/>
      <c r="CDI21" s="889"/>
      <c r="CDJ21" s="889"/>
      <c r="CDK21" s="889"/>
      <c r="CDL21" s="889"/>
      <c r="CDM21" s="889"/>
      <c r="CDN21" s="889"/>
      <c r="CDO21" s="889"/>
      <c r="CDP21" s="889"/>
      <c r="CDQ21" s="889"/>
      <c r="CDR21" s="889"/>
      <c r="CDS21" s="889"/>
      <c r="CDT21" s="889"/>
      <c r="CDU21" s="889"/>
      <c r="CDV21" s="889"/>
      <c r="CDW21" s="889"/>
      <c r="CDX21" s="889"/>
      <c r="CDY21" s="889"/>
      <c r="CDZ21" s="889"/>
      <c r="CEA21" s="889"/>
      <c r="CEB21" s="889"/>
      <c r="CEC21" s="889"/>
      <c r="CED21" s="889"/>
      <c r="CEE21" s="889"/>
      <c r="CEF21" s="889"/>
      <c r="CEG21" s="889"/>
      <c r="CEH21" s="889"/>
      <c r="CEI21" s="889"/>
      <c r="CEJ21" s="889"/>
      <c r="CEK21" s="889"/>
      <c r="CEL21" s="889"/>
      <c r="CEM21" s="889"/>
      <c r="CEN21" s="889"/>
      <c r="CEO21" s="889"/>
      <c r="CEP21" s="889"/>
      <c r="CEQ21" s="889"/>
      <c r="CER21" s="889"/>
      <c r="CES21" s="889"/>
      <c r="CET21" s="889"/>
      <c r="CEU21" s="889"/>
      <c r="CEV21" s="889"/>
      <c r="CEW21" s="889"/>
      <c r="CEX21" s="889"/>
      <c r="CEY21" s="889"/>
      <c r="CEZ21" s="889"/>
      <c r="CFA21" s="889"/>
      <c r="CFB21" s="889"/>
      <c r="CFC21" s="889"/>
      <c r="CFD21" s="889"/>
      <c r="CFE21" s="889"/>
      <c r="CFF21" s="889"/>
      <c r="CFG21" s="889"/>
      <c r="CFH21" s="889"/>
      <c r="CFI21" s="889"/>
      <c r="CFJ21" s="889"/>
      <c r="CFK21" s="889"/>
      <c r="CFL21" s="889"/>
      <c r="CFM21" s="889"/>
      <c r="CFN21" s="889"/>
      <c r="CFO21" s="889"/>
      <c r="CFP21" s="889"/>
      <c r="CFQ21" s="889"/>
      <c r="CFR21" s="889"/>
      <c r="CFS21" s="889"/>
      <c r="CFT21" s="889"/>
      <c r="CFU21" s="889"/>
      <c r="CFV21" s="889"/>
      <c r="CFW21" s="889"/>
      <c r="CFX21" s="889"/>
      <c r="CFY21" s="889"/>
      <c r="CFZ21" s="889"/>
      <c r="CGA21" s="889"/>
      <c r="CGB21" s="889"/>
      <c r="CGC21" s="889"/>
      <c r="CGD21" s="889"/>
      <c r="CGE21" s="889"/>
      <c r="CGF21" s="889"/>
      <c r="CGG21" s="889"/>
      <c r="CGH21" s="889"/>
      <c r="CGI21" s="889"/>
      <c r="CGJ21" s="889"/>
      <c r="CGK21" s="889"/>
      <c r="CGL21" s="889"/>
      <c r="CGM21" s="889"/>
      <c r="CGN21" s="889"/>
      <c r="CGO21" s="889"/>
      <c r="CGP21" s="889"/>
      <c r="CGQ21" s="889"/>
      <c r="CGR21" s="889"/>
      <c r="CGS21" s="889"/>
      <c r="CGT21" s="889"/>
      <c r="CGU21" s="889"/>
      <c r="CGV21" s="889"/>
      <c r="CGW21" s="889"/>
      <c r="CGX21" s="889"/>
      <c r="CGY21" s="889"/>
      <c r="CGZ21" s="889"/>
      <c r="CHA21" s="889"/>
      <c r="CHB21" s="889"/>
      <c r="CHC21" s="889"/>
      <c r="CHD21" s="889"/>
      <c r="CHE21" s="889"/>
      <c r="CHF21" s="889"/>
      <c r="CHG21" s="889"/>
      <c r="CHH21" s="889"/>
      <c r="CHI21" s="889"/>
      <c r="CHJ21" s="889"/>
      <c r="CHK21" s="889"/>
      <c r="CHL21" s="889"/>
      <c r="CHM21" s="889"/>
      <c r="CHN21" s="889"/>
      <c r="CHO21" s="889"/>
      <c r="CHP21" s="889"/>
      <c r="CHQ21" s="889"/>
      <c r="CHR21" s="889"/>
      <c r="CHS21" s="889"/>
      <c r="CHT21" s="889"/>
      <c r="CHU21" s="889"/>
      <c r="CHV21" s="889"/>
      <c r="CHW21" s="889"/>
      <c r="CHX21" s="889"/>
      <c r="CHY21" s="889"/>
      <c r="CHZ21" s="889"/>
      <c r="CIA21" s="889"/>
      <c r="CIB21" s="889"/>
      <c r="CIC21" s="889"/>
      <c r="CID21" s="889"/>
      <c r="CIE21" s="889"/>
      <c r="CIF21" s="889"/>
      <c r="CIG21" s="889"/>
      <c r="CIH21" s="889"/>
      <c r="CII21" s="889"/>
      <c r="CIJ21" s="889"/>
      <c r="CIK21" s="889"/>
      <c r="CIL21" s="889"/>
      <c r="CIM21" s="889"/>
      <c r="CIN21" s="889"/>
      <c r="CIO21" s="889"/>
      <c r="CIP21" s="889"/>
      <c r="CIQ21" s="889"/>
      <c r="CIR21" s="889"/>
      <c r="CIS21" s="889"/>
      <c r="CIT21" s="889"/>
      <c r="CIU21" s="889"/>
      <c r="CIV21" s="889"/>
      <c r="CIW21" s="889"/>
      <c r="CIX21" s="889"/>
      <c r="CIY21" s="889"/>
      <c r="CIZ21" s="889"/>
      <c r="CJA21" s="889"/>
      <c r="CJB21" s="889"/>
      <c r="CJC21" s="889"/>
      <c r="CJD21" s="889"/>
      <c r="CJE21" s="889"/>
      <c r="CJF21" s="889"/>
      <c r="CJG21" s="889"/>
      <c r="CJH21" s="889"/>
      <c r="CJI21" s="889"/>
      <c r="CJJ21" s="889"/>
      <c r="CJK21" s="889"/>
      <c r="CJL21" s="889"/>
      <c r="CJM21" s="889"/>
      <c r="CJN21" s="889"/>
      <c r="CJO21" s="889"/>
      <c r="CJP21" s="889"/>
      <c r="CJQ21" s="889"/>
      <c r="CJR21" s="889"/>
      <c r="CJS21" s="889"/>
      <c r="CJT21" s="889"/>
      <c r="CJU21" s="889"/>
      <c r="CJV21" s="889"/>
      <c r="CJW21" s="889"/>
      <c r="CJX21" s="889"/>
      <c r="CJY21" s="889"/>
      <c r="CJZ21" s="889"/>
      <c r="CKA21" s="889"/>
      <c r="CKB21" s="889"/>
      <c r="CKC21" s="889"/>
      <c r="CKD21" s="889"/>
      <c r="CKE21" s="889"/>
      <c r="CKF21" s="889"/>
      <c r="CKG21" s="889"/>
      <c r="CKH21" s="889"/>
      <c r="CKI21" s="889"/>
      <c r="CKJ21" s="889"/>
      <c r="CKK21" s="889"/>
      <c r="CKL21" s="889"/>
      <c r="CKM21" s="889"/>
      <c r="CKN21" s="889"/>
      <c r="CKO21" s="889"/>
      <c r="CKP21" s="889"/>
      <c r="CKQ21" s="889"/>
      <c r="CKR21" s="889"/>
      <c r="CKS21" s="889"/>
      <c r="CKT21" s="889"/>
      <c r="CKU21" s="889"/>
      <c r="CKV21" s="889"/>
      <c r="CKW21" s="889"/>
      <c r="CKX21" s="889"/>
      <c r="CKY21" s="889"/>
      <c r="CKZ21" s="889"/>
      <c r="CLA21" s="889"/>
      <c r="CLB21" s="889"/>
      <c r="CLC21" s="889"/>
      <c r="CLD21" s="889"/>
      <c r="CLE21" s="889"/>
      <c r="CLF21" s="889"/>
      <c r="CLG21" s="889"/>
      <c r="CLH21" s="889"/>
      <c r="CLI21" s="889"/>
      <c r="CLJ21" s="889"/>
      <c r="CLK21" s="889"/>
      <c r="CLL21" s="889"/>
      <c r="CLM21" s="889"/>
      <c r="CLN21" s="889"/>
      <c r="CLO21" s="889"/>
      <c r="CLP21" s="889"/>
      <c r="CLQ21" s="889"/>
      <c r="CLR21" s="889"/>
      <c r="CLS21" s="889"/>
      <c r="CLT21" s="889"/>
      <c r="CLU21" s="889"/>
      <c r="CLV21" s="889"/>
      <c r="CLW21" s="889"/>
      <c r="CLX21" s="889"/>
      <c r="CLY21" s="889"/>
      <c r="CLZ21" s="889"/>
      <c r="CMA21" s="889"/>
      <c r="CMB21" s="889"/>
      <c r="CMC21" s="889"/>
      <c r="CMD21" s="889"/>
      <c r="CME21" s="889"/>
      <c r="CMF21" s="889"/>
      <c r="CMG21" s="889"/>
      <c r="CMH21" s="889"/>
      <c r="CMI21" s="889"/>
      <c r="CMJ21" s="889"/>
      <c r="CMK21" s="889"/>
      <c r="CML21" s="889"/>
      <c r="CMM21" s="889"/>
      <c r="CMN21" s="889"/>
      <c r="CMO21" s="889"/>
      <c r="CMP21" s="889"/>
      <c r="CMQ21" s="889"/>
      <c r="CMR21" s="889"/>
      <c r="CMS21" s="889"/>
      <c r="CMT21" s="889"/>
      <c r="CMU21" s="889"/>
      <c r="CMV21" s="889"/>
      <c r="CMW21" s="889"/>
      <c r="CMX21" s="889"/>
      <c r="CMY21" s="889"/>
      <c r="CMZ21" s="889"/>
      <c r="CNA21" s="889"/>
      <c r="CNB21" s="889"/>
      <c r="CNC21" s="889"/>
      <c r="CND21" s="889"/>
      <c r="CNE21" s="889"/>
      <c r="CNF21" s="889"/>
      <c r="CNG21" s="889"/>
      <c r="CNH21" s="889"/>
      <c r="CNI21" s="889"/>
      <c r="CNJ21" s="889"/>
      <c r="CNK21" s="889"/>
      <c r="CNL21" s="889"/>
      <c r="CNM21" s="889"/>
      <c r="CNN21" s="889"/>
      <c r="CNO21" s="889"/>
      <c r="CNP21" s="889"/>
      <c r="CNQ21" s="889"/>
      <c r="CNR21" s="889"/>
      <c r="CNS21" s="889"/>
      <c r="CNT21" s="889"/>
      <c r="CNU21" s="889"/>
      <c r="CNV21" s="889"/>
      <c r="CNW21" s="889"/>
      <c r="CNX21" s="889"/>
      <c r="CNY21" s="889"/>
      <c r="CNZ21" s="889"/>
      <c r="COA21" s="889"/>
      <c r="COB21" s="889"/>
      <c r="COC21" s="889"/>
      <c r="COD21" s="889"/>
      <c r="COE21" s="889"/>
      <c r="COF21" s="889"/>
      <c r="COG21" s="889"/>
      <c r="COH21" s="889"/>
      <c r="COI21" s="889"/>
      <c r="COJ21" s="889"/>
      <c r="COK21" s="889"/>
      <c r="COL21" s="889"/>
      <c r="COM21" s="889"/>
      <c r="CON21" s="889"/>
      <c r="COO21" s="889"/>
      <c r="COP21" s="889"/>
      <c r="COQ21" s="889"/>
      <c r="COR21" s="889"/>
      <c r="COS21" s="889"/>
      <c r="COT21" s="889"/>
      <c r="COU21" s="889"/>
      <c r="COV21" s="889"/>
      <c r="COW21" s="889"/>
      <c r="COX21" s="889"/>
      <c r="COY21" s="889"/>
      <c r="COZ21" s="889"/>
      <c r="CPA21" s="889"/>
      <c r="CPB21" s="889"/>
      <c r="CPC21" s="889"/>
      <c r="CPD21" s="889"/>
      <c r="CPE21" s="889"/>
      <c r="CPF21" s="889"/>
      <c r="CPG21" s="889"/>
      <c r="CPH21" s="889"/>
      <c r="CPI21" s="889"/>
      <c r="CPJ21" s="889"/>
      <c r="CPK21" s="889"/>
      <c r="CPL21" s="889"/>
      <c r="CPM21" s="889"/>
      <c r="CPN21" s="889"/>
      <c r="CPO21" s="889"/>
      <c r="CPP21" s="889"/>
      <c r="CPQ21" s="889"/>
      <c r="CPR21" s="889"/>
      <c r="CPS21" s="889"/>
      <c r="CPT21" s="889"/>
      <c r="CPU21" s="889"/>
      <c r="CPV21" s="889"/>
      <c r="CPW21" s="889"/>
      <c r="CPX21" s="889"/>
      <c r="CPY21" s="889"/>
      <c r="CPZ21" s="889"/>
      <c r="CQA21" s="889"/>
      <c r="CQB21" s="889"/>
      <c r="CQC21" s="889"/>
      <c r="CQD21" s="889"/>
      <c r="CQE21" s="889"/>
      <c r="CQF21" s="889"/>
      <c r="CQG21" s="889"/>
      <c r="CQH21" s="889"/>
      <c r="CQI21" s="889"/>
      <c r="CQJ21" s="889"/>
      <c r="CQK21" s="889"/>
      <c r="CQL21" s="889"/>
      <c r="CQM21" s="889"/>
      <c r="CQN21" s="889"/>
      <c r="CQO21" s="889"/>
      <c r="CQP21" s="889"/>
      <c r="CQQ21" s="889"/>
      <c r="CQR21" s="889"/>
      <c r="CQS21" s="889"/>
      <c r="CQT21" s="889"/>
      <c r="CQU21" s="889"/>
      <c r="CQV21" s="889"/>
      <c r="CQW21" s="889"/>
      <c r="CQX21" s="889"/>
      <c r="CQY21" s="889"/>
      <c r="CQZ21" s="889"/>
      <c r="CRA21" s="889"/>
      <c r="CRB21" s="889"/>
      <c r="CRC21" s="889"/>
      <c r="CRD21" s="889"/>
      <c r="CRE21" s="889"/>
      <c r="CRF21" s="889"/>
      <c r="CRG21" s="889"/>
      <c r="CRH21" s="889"/>
      <c r="CRI21" s="889"/>
      <c r="CRJ21" s="889"/>
      <c r="CRK21" s="889"/>
      <c r="CRL21" s="889"/>
      <c r="CRM21" s="889"/>
      <c r="CRN21" s="889"/>
      <c r="CRO21" s="889"/>
      <c r="CRP21" s="889"/>
      <c r="CRQ21" s="889"/>
      <c r="CRR21" s="889"/>
      <c r="CRS21" s="889"/>
      <c r="CRT21" s="889"/>
      <c r="CRU21" s="889"/>
      <c r="CRV21" s="889"/>
      <c r="CRW21" s="889"/>
      <c r="CRX21" s="889"/>
      <c r="CRY21" s="889"/>
      <c r="CRZ21" s="889"/>
      <c r="CSA21" s="889"/>
      <c r="CSB21" s="889"/>
      <c r="CSC21" s="889"/>
      <c r="CSD21" s="889"/>
      <c r="CSE21" s="889"/>
      <c r="CSF21" s="889"/>
      <c r="CSG21" s="889"/>
      <c r="CSH21" s="889"/>
      <c r="CSI21" s="889"/>
      <c r="CSJ21" s="889"/>
      <c r="CSK21" s="889"/>
      <c r="CSL21" s="889"/>
      <c r="CSM21" s="889"/>
      <c r="CSN21" s="889"/>
      <c r="CSO21" s="889"/>
      <c r="CSP21" s="889"/>
      <c r="CSQ21" s="889"/>
      <c r="CSR21" s="889"/>
      <c r="CSS21" s="889"/>
      <c r="CST21" s="889"/>
      <c r="CSU21" s="889"/>
      <c r="CSV21" s="889"/>
      <c r="CSW21" s="889"/>
      <c r="CSX21" s="889"/>
      <c r="CSY21" s="889"/>
      <c r="CSZ21" s="889"/>
      <c r="CTA21" s="889"/>
      <c r="CTB21" s="889"/>
      <c r="CTC21" s="889"/>
      <c r="CTD21" s="889"/>
      <c r="CTE21" s="889"/>
      <c r="CTF21" s="889"/>
      <c r="CTG21" s="889"/>
      <c r="CTH21" s="889"/>
      <c r="CTI21" s="889"/>
      <c r="CTJ21" s="889"/>
      <c r="CTK21" s="889"/>
      <c r="CTL21" s="889"/>
      <c r="CTM21" s="889"/>
      <c r="CTN21" s="889"/>
      <c r="CTO21" s="889"/>
      <c r="CTP21" s="889"/>
      <c r="CTQ21" s="889"/>
      <c r="CTR21" s="889"/>
      <c r="CTS21" s="889"/>
      <c r="CTT21" s="889"/>
      <c r="CTU21" s="889"/>
      <c r="CTV21" s="889"/>
      <c r="CTW21" s="889"/>
      <c r="CTX21" s="889"/>
      <c r="CTY21" s="889"/>
      <c r="CTZ21" s="889"/>
      <c r="CUA21" s="889"/>
      <c r="CUB21" s="889"/>
      <c r="CUC21" s="889"/>
      <c r="CUD21" s="889"/>
      <c r="CUE21" s="889"/>
      <c r="CUF21" s="889"/>
      <c r="CUG21" s="889"/>
      <c r="CUH21" s="889"/>
      <c r="CUI21" s="889"/>
      <c r="CUJ21" s="889"/>
      <c r="CUK21" s="889"/>
      <c r="CUL21" s="889"/>
      <c r="CUM21" s="889"/>
      <c r="CUN21" s="889"/>
      <c r="CUO21" s="889"/>
      <c r="CUP21" s="889"/>
      <c r="CUQ21" s="889"/>
      <c r="CUR21" s="889"/>
      <c r="CUS21" s="889"/>
      <c r="CUT21" s="889"/>
      <c r="CUU21" s="889"/>
      <c r="CUV21" s="889"/>
      <c r="CUW21" s="889"/>
      <c r="CUX21" s="889"/>
      <c r="CUY21" s="889"/>
      <c r="CUZ21" s="889"/>
      <c r="CVA21" s="889"/>
      <c r="CVB21" s="889"/>
      <c r="CVC21" s="889"/>
      <c r="CVD21" s="889"/>
      <c r="CVE21" s="889"/>
      <c r="CVF21" s="889"/>
      <c r="CVG21" s="889"/>
      <c r="CVH21" s="889"/>
      <c r="CVI21" s="889"/>
      <c r="CVJ21" s="889"/>
      <c r="CVK21" s="889"/>
      <c r="CVL21" s="889"/>
      <c r="CVM21" s="889"/>
      <c r="CVN21" s="889"/>
      <c r="CVO21" s="889"/>
      <c r="CVP21" s="889"/>
      <c r="CVQ21" s="889"/>
      <c r="CVR21" s="889"/>
      <c r="CVS21" s="889"/>
      <c r="CVT21" s="889"/>
      <c r="CVU21" s="889"/>
      <c r="CVV21" s="889"/>
      <c r="CVW21" s="889"/>
      <c r="CVX21" s="889"/>
      <c r="CVY21" s="889"/>
      <c r="CVZ21" s="889"/>
      <c r="CWA21" s="889"/>
      <c r="CWB21" s="889"/>
      <c r="CWC21" s="889"/>
      <c r="CWD21" s="889"/>
      <c r="CWE21" s="889"/>
      <c r="CWF21" s="889"/>
      <c r="CWG21" s="889"/>
      <c r="CWH21" s="889"/>
      <c r="CWI21" s="889"/>
      <c r="CWJ21" s="889"/>
      <c r="CWK21" s="889"/>
      <c r="CWL21" s="889"/>
      <c r="CWM21" s="889"/>
      <c r="CWN21" s="889"/>
      <c r="CWO21" s="889"/>
      <c r="CWP21" s="889"/>
      <c r="CWQ21" s="889"/>
      <c r="CWR21" s="889"/>
      <c r="CWS21" s="889"/>
      <c r="CWT21" s="889"/>
      <c r="CWU21" s="889"/>
      <c r="CWV21" s="889"/>
      <c r="CWW21" s="889"/>
      <c r="CWX21" s="889"/>
      <c r="CWY21" s="889"/>
      <c r="CWZ21" s="889"/>
      <c r="CXA21" s="889"/>
      <c r="CXB21" s="889"/>
      <c r="CXC21" s="889"/>
      <c r="CXD21" s="889"/>
      <c r="CXE21" s="889"/>
      <c r="CXF21" s="889"/>
      <c r="CXG21" s="889"/>
      <c r="CXH21" s="889"/>
      <c r="CXI21" s="889"/>
      <c r="CXJ21" s="889"/>
      <c r="CXK21" s="889"/>
      <c r="CXL21" s="889"/>
      <c r="CXM21" s="889"/>
      <c r="CXN21" s="889"/>
      <c r="CXO21" s="889"/>
      <c r="CXP21" s="889"/>
      <c r="CXQ21" s="889"/>
      <c r="CXR21" s="889"/>
      <c r="CXS21" s="889"/>
      <c r="CXT21" s="889"/>
      <c r="CXU21" s="889"/>
      <c r="CXV21" s="889"/>
      <c r="CXW21" s="889"/>
      <c r="CXX21" s="889"/>
      <c r="CXY21" s="889"/>
      <c r="CXZ21" s="889"/>
      <c r="CYA21" s="889"/>
      <c r="CYB21" s="889"/>
      <c r="CYC21" s="889"/>
      <c r="CYD21" s="889"/>
      <c r="CYE21" s="889"/>
      <c r="CYF21" s="889"/>
      <c r="CYG21" s="889"/>
      <c r="CYH21" s="889"/>
      <c r="CYI21" s="889"/>
      <c r="CYJ21" s="889"/>
      <c r="CYK21" s="889"/>
      <c r="CYL21" s="889"/>
      <c r="CYM21" s="889"/>
      <c r="CYN21" s="889"/>
      <c r="CYO21" s="889"/>
      <c r="CYP21" s="889"/>
      <c r="CYQ21" s="889"/>
      <c r="CYR21" s="889"/>
      <c r="CYS21" s="889"/>
      <c r="CYT21" s="889"/>
      <c r="CYU21" s="889"/>
      <c r="CYV21" s="889"/>
      <c r="CYW21" s="889"/>
      <c r="CYX21" s="889"/>
      <c r="CYY21" s="889"/>
      <c r="CYZ21" s="889"/>
      <c r="CZA21" s="889"/>
      <c r="CZB21" s="889"/>
      <c r="CZC21" s="889"/>
      <c r="CZD21" s="889"/>
      <c r="CZE21" s="889"/>
      <c r="CZF21" s="889"/>
      <c r="CZG21" s="889"/>
      <c r="CZH21" s="889"/>
      <c r="CZI21" s="889"/>
      <c r="CZJ21" s="889"/>
      <c r="CZK21" s="889"/>
      <c r="CZL21" s="889"/>
      <c r="CZM21" s="889"/>
      <c r="CZN21" s="889"/>
      <c r="CZO21" s="889"/>
      <c r="CZP21" s="889"/>
      <c r="CZQ21" s="889"/>
      <c r="CZR21" s="889"/>
      <c r="CZS21" s="889"/>
      <c r="CZT21" s="889"/>
      <c r="CZU21" s="889"/>
      <c r="CZV21" s="889"/>
      <c r="CZW21" s="889"/>
      <c r="CZX21" s="889"/>
      <c r="CZY21" s="889"/>
      <c r="CZZ21" s="889"/>
      <c r="DAA21" s="889"/>
      <c r="DAB21" s="889"/>
      <c r="DAC21" s="889"/>
      <c r="DAD21" s="889"/>
      <c r="DAE21" s="889"/>
      <c r="DAF21" s="889"/>
      <c r="DAG21" s="889"/>
      <c r="DAH21" s="889"/>
      <c r="DAI21" s="889"/>
      <c r="DAJ21" s="889"/>
      <c r="DAK21" s="889"/>
      <c r="DAL21" s="889"/>
      <c r="DAM21" s="889"/>
      <c r="DAN21" s="889"/>
      <c r="DAO21" s="889"/>
      <c r="DAP21" s="889"/>
      <c r="DAQ21" s="889"/>
      <c r="DAR21" s="889"/>
      <c r="DAS21" s="889"/>
      <c r="DAT21" s="889"/>
      <c r="DAU21" s="889"/>
      <c r="DAV21" s="889"/>
      <c r="DAW21" s="889"/>
      <c r="DAX21" s="889"/>
      <c r="DAY21" s="889"/>
      <c r="DAZ21" s="889"/>
      <c r="DBA21" s="889"/>
      <c r="DBB21" s="889"/>
      <c r="DBC21" s="889"/>
      <c r="DBD21" s="889"/>
      <c r="DBE21" s="889"/>
      <c r="DBF21" s="889"/>
      <c r="DBG21" s="889"/>
      <c r="DBH21" s="889"/>
      <c r="DBI21" s="889"/>
      <c r="DBJ21" s="889"/>
      <c r="DBK21" s="889"/>
      <c r="DBL21" s="889"/>
      <c r="DBM21" s="889"/>
      <c r="DBN21" s="889"/>
      <c r="DBO21" s="889"/>
      <c r="DBP21" s="889"/>
      <c r="DBQ21" s="889"/>
      <c r="DBR21" s="889"/>
      <c r="DBS21" s="889"/>
      <c r="DBT21" s="889"/>
      <c r="DBU21" s="889"/>
      <c r="DBV21" s="889"/>
      <c r="DBW21" s="889"/>
      <c r="DBX21" s="889"/>
      <c r="DBY21" s="889"/>
      <c r="DBZ21" s="889"/>
      <c r="DCA21" s="889"/>
      <c r="DCB21" s="889"/>
      <c r="DCC21" s="889"/>
      <c r="DCD21" s="889"/>
      <c r="DCE21" s="889"/>
      <c r="DCF21" s="889"/>
      <c r="DCG21" s="889"/>
      <c r="DCH21" s="889"/>
      <c r="DCI21" s="889"/>
      <c r="DCJ21" s="889"/>
      <c r="DCK21" s="889"/>
      <c r="DCL21" s="889"/>
      <c r="DCM21" s="889"/>
      <c r="DCN21" s="889"/>
      <c r="DCO21" s="889"/>
      <c r="DCP21" s="889"/>
      <c r="DCQ21" s="889"/>
      <c r="DCR21" s="889"/>
      <c r="DCS21" s="889"/>
      <c r="DCT21" s="889"/>
      <c r="DCU21" s="889"/>
      <c r="DCV21" s="889"/>
      <c r="DCW21" s="889"/>
      <c r="DCX21" s="889"/>
      <c r="DCY21" s="889"/>
      <c r="DCZ21" s="889"/>
      <c r="DDA21" s="889"/>
      <c r="DDB21" s="889"/>
      <c r="DDC21" s="889"/>
      <c r="DDD21" s="889"/>
      <c r="DDE21" s="889"/>
      <c r="DDF21" s="889"/>
      <c r="DDG21" s="889"/>
      <c r="DDH21" s="889"/>
      <c r="DDI21" s="889"/>
      <c r="DDJ21" s="889"/>
      <c r="DDK21" s="889"/>
      <c r="DDL21" s="889"/>
      <c r="DDM21" s="889"/>
      <c r="DDN21" s="889"/>
      <c r="DDO21" s="889"/>
      <c r="DDP21" s="889"/>
      <c r="DDQ21" s="889"/>
      <c r="DDR21" s="889"/>
      <c r="DDS21" s="889"/>
      <c r="DDT21" s="889"/>
      <c r="DDU21" s="889"/>
      <c r="DDV21" s="889"/>
      <c r="DDW21" s="889"/>
      <c r="DDX21" s="889"/>
      <c r="DDY21" s="889"/>
      <c r="DDZ21" s="889"/>
      <c r="DEA21" s="889"/>
      <c r="DEB21" s="889"/>
      <c r="DEC21" s="889"/>
      <c r="DED21" s="889"/>
      <c r="DEE21" s="889"/>
      <c r="DEF21" s="889"/>
      <c r="DEG21" s="889"/>
      <c r="DEH21" s="889"/>
      <c r="DEI21" s="889"/>
      <c r="DEJ21" s="889"/>
      <c r="DEK21" s="889"/>
      <c r="DEL21" s="889"/>
      <c r="DEM21" s="889"/>
      <c r="DEN21" s="889"/>
      <c r="DEO21" s="889"/>
      <c r="DEP21" s="889"/>
      <c r="DEQ21" s="889"/>
      <c r="DER21" s="889"/>
      <c r="DES21" s="889"/>
      <c r="DET21" s="889"/>
      <c r="DEU21" s="889"/>
      <c r="DEV21" s="889"/>
      <c r="DEW21" s="889"/>
      <c r="DEX21" s="889"/>
      <c r="DEY21" s="889"/>
      <c r="DEZ21" s="889"/>
      <c r="DFA21" s="889"/>
      <c r="DFB21" s="889"/>
      <c r="DFC21" s="889"/>
      <c r="DFD21" s="889"/>
      <c r="DFE21" s="889"/>
      <c r="DFF21" s="889"/>
      <c r="DFG21" s="889"/>
      <c r="DFH21" s="889"/>
      <c r="DFI21" s="889"/>
      <c r="DFJ21" s="889"/>
      <c r="DFK21" s="889"/>
      <c r="DFL21" s="889"/>
      <c r="DFM21" s="889"/>
      <c r="DFN21" s="889"/>
      <c r="DFO21" s="889"/>
      <c r="DFP21" s="889"/>
      <c r="DFQ21" s="889"/>
      <c r="DFR21" s="889"/>
      <c r="DFS21" s="889"/>
      <c r="DFT21" s="889"/>
      <c r="DFU21" s="889"/>
      <c r="DFV21" s="889"/>
      <c r="DFW21" s="889"/>
      <c r="DFX21" s="889"/>
      <c r="DFY21" s="889"/>
      <c r="DFZ21" s="889"/>
      <c r="DGA21" s="889"/>
      <c r="DGB21" s="889"/>
      <c r="DGC21" s="889"/>
      <c r="DGD21" s="889"/>
      <c r="DGE21" s="889"/>
      <c r="DGF21" s="889"/>
      <c r="DGG21" s="889"/>
      <c r="DGH21" s="889"/>
      <c r="DGI21" s="889"/>
      <c r="DGJ21" s="889"/>
      <c r="DGK21" s="889"/>
      <c r="DGL21" s="889"/>
      <c r="DGM21" s="889"/>
      <c r="DGN21" s="889"/>
      <c r="DGO21" s="889"/>
      <c r="DGP21" s="889"/>
      <c r="DGQ21" s="889"/>
      <c r="DGR21" s="889"/>
      <c r="DGS21" s="889"/>
      <c r="DGT21" s="889"/>
      <c r="DGU21" s="889"/>
      <c r="DGV21" s="889"/>
      <c r="DGW21" s="889"/>
      <c r="DGX21" s="889"/>
      <c r="DGY21" s="889"/>
      <c r="DGZ21" s="889"/>
      <c r="DHA21" s="889"/>
      <c r="DHB21" s="889"/>
      <c r="DHC21" s="889"/>
      <c r="DHD21" s="889"/>
      <c r="DHE21" s="889"/>
      <c r="DHF21" s="889"/>
      <c r="DHG21" s="889"/>
      <c r="DHH21" s="889"/>
      <c r="DHI21" s="889"/>
      <c r="DHJ21" s="889"/>
      <c r="DHK21" s="889"/>
      <c r="DHL21" s="889"/>
      <c r="DHM21" s="889"/>
      <c r="DHN21" s="889"/>
      <c r="DHO21" s="889"/>
      <c r="DHP21" s="889"/>
      <c r="DHQ21" s="889"/>
      <c r="DHR21" s="889"/>
      <c r="DHS21" s="889"/>
      <c r="DHT21" s="889"/>
      <c r="DHU21" s="889"/>
      <c r="DHV21" s="889"/>
      <c r="DHW21" s="889"/>
      <c r="DHX21" s="889"/>
      <c r="DHY21" s="889"/>
      <c r="DHZ21" s="889"/>
      <c r="DIA21" s="889"/>
      <c r="DIB21" s="889"/>
      <c r="DIC21" s="889"/>
      <c r="DID21" s="889"/>
      <c r="DIE21" s="889"/>
      <c r="DIF21" s="889"/>
      <c r="DIG21" s="889"/>
      <c r="DIH21" s="889"/>
      <c r="DII21" s="889"/>
      <c r="DIJ21" s="889"/>
      <c r="DIK21" s="889"/>
      <c r="DIL21" s="889"/>
      <c r="DIM21" s="889"/>
      <c r="DIN21" s="889"/>
      <c r="DIO21" s="889"/>
      <c r="DIP21" s="889"/>
      <c r="DIQ21" s="889"/>
      <c r="DIR21" s="889"/>
      <c r="DIS21" s="889"/>
      <c r="DIT21" s="889"/>
      <c r="DIU21" s="889"/>
      <c r="DIV21" s="889"/>
      <c r="DIW21" s="889"/>
      <c r="DIX21" s="889"/>
      <c r="DIY21" s="889"/>
      <c r="DIZ21" s="889"/>
      <c r="DJA21" s="889"/>
      <c r="DJB21" s="889"/>
      <c r="DJC21" s="889"/>
      <c r="DJD21" s="889"/>
      <c r="DJE21" s="889"/>
      <c r="DJF21" s="889"/>
      <c r="DJG21" s="889"/>
      <c r="DJH21" s="889"/>
      <c r="DJI21" s="889"/>
      <c r="DJJ21" s="889"/>
      <c r="DJK21" s="889"/>
      <c r="DJL21" s="889"/>
      <c r="DJM21" s="889"/>
      <c r="DJN21" s="889"/>
      <c r="DJO21" s="889"/>
      <c r="DJP21" s="889"/>
      <c r="DJQ21" s="889"/>
      <c r="DJR21" s="889"/>
      <c r="DJS21" s="889"/>
      <c r="DJT21" s="889"/>
      <c r="DJU21" s="889"/>
      <c r="DJV21" s="889"/>
      <c r="DJW21" s="889"/>
      <c r="DJX21" s="889"/>
      <c r="DJY21" s="889"/>
      <c r="DJZ21" s="889"/>
      <c r="DKA21" s="889"/>
      <c r="DKB21" s="889"/>
      <c r="DKC21" s="889"/>
      <c r="DKD21" s="889"/>
      <c r="DKE21" s="889"/>
      <c r="DKF21" s="889"/>
      <c r="DKG21" s="889"/>
      <c r="DKH21" s="889"/>
      <c r="DKI21" s="889"/>
      <c r="DKJ21" s="889"/>
      <c r="DKK21" s="889"/>
      <c r="DKL21" s="889"/>
      <c r="DKM21" s="889"/>
      <c r="DKN21" s="889"/>
      <c r="DKO21" s="889"/>
      <c r="DKP21" s="889"/>
      <c r="DKQ21" s="889"/>
      <c r="DKR21" s="889"/>
      <c r="DKS21" s="889"/>
      <c r="DKT21" s="889"/>
      <c r="DKU21" s="889"/>
      <c r="DKV21" s="889"/>
      <c r="DKW21" s="889"/>
      <c r="DKX21" s="889"/>
      <c r="DKY21" s="889"/>
      <c r="DKZ21" s="889"/>
      <c r="DLA21" s="889"/>
      <c r="DLB21" s="889"/>
      <c r="DLC21" s="889"/>
      <c r="DLD21" s="889"/>
      <c r="DLE21" s="889"/>
      <c r="DLF21" s="889"/>
      <c r="DLG21" s="889"/>
      <c r="DLH21" s="889"/>
      <c r="DLI21" s="889"/>
      <c r="DLJ21" s="889"/>
      <c r="DLK21" s="889"/>
      <c r="DLL21" s="889"/>
      <c r="DLM21" s="889"/>
      <c r="DLN21" s="889"/>
      <c r="DLO21" s="889"/>
      <c r="DLP21" s="889"/>
      <c r="DLQ21" s="889"/>
      <c r="DLR21" s="889"/>
      <c r="DLS21" s="889"/>
      <c r="DLT21" s="889"/>
      <c r="DLU21" s="889"/>
      <c r="DLV21" s="889"/>
      <c r="DLW21" s="889"/>
      <c r="DLX21" s="889"/>
      <c r="DLY21" s="889"/>
      <c r="DLZ21" s="889"/>
      <c r="DMA21" s="889"/>
      <c r="DMB21" s="889"/>
      <c r="DMC21" s="889"/>
      <c r="DMD21" s="889"/>
      <c r="DME21" s="889"/>
      <c r="DMF21" s="889"/>
      <c r="DMG21" s="889"/>
      <c r="DMH21" s="889"/>
      <c r="DMI21" s="889"/>
      <c r="DMJ21" s="889"/>
      <c r="DMK21" s="889"/>
      <c r="DML21" s="889"/>
      <c r="DMM21" s="889"/>
      <c r="DMN21" s="889"/>
      <c r="DMO21" s="889"/>
      <c r="DMP21" s="889"/>
      <c r="DMQ21" s="889"/>
      <c r="DMR21" s="889"/>
      <c r="DMS21" s="889"/>
      <c r="DMT21" s="889"/>
      <c r="DMU21" s="889"/>
      <c r="DMV21" s="889"/>
      <c r="DMW21" s="889"/>
      <c r="DMX21" s="889"/>
      <c r="DMY21" s="889"/>
      <c r="DMZ21" s="889"/>
      <c r="DNA21" s="889"/>
      <c r="DNB21" s="889"/>
      <c r="DNC21" s="889"/>
      <c r="DND21" s="889"/>
      <c r="DNE21" s="889"/>
      <c r="DNF21" s="889"/>
      <c r="DNG21" s="889"/>
      <c r="DNH21" s="889"/>
      <c r="DNI21" s="889"/>
      <c r="DNJ21" s="889"/>
      <c r="DNK21" s="889"/>
      <c r="DNL21" s="889"/>
      <c r="DNM21" s="889"/>
      <c r="DNN21" s="889"/>
      <c r="DNO21" s="889"/>
      <c r="DNP21" s="889"/>
      <c r="DNQ21" s="889"/>
      <c r="DNR21" s="889"/>
      <c r="DNS21" s="889"/>
      <c r="DNT21" s="889"/>
      <c r="DNU21" s="889"/>
      <c r="DNV21" s="889"/>
      <c r="DNW21" s="889"/>
      <c r="DNX21" s="889"/>
      <c r="DNY21" s="889"/>
      <c r="DNZ21" s="889"/>
      <c r="DOA21" s="889"/>
      <c r="DOB21" s="889"/>
      <c r="DOC21" s="889"/>
      <c r="DOD21" s="889"/>
      <c r="DOE21" s="889"/>
      <c r="DOF21" s="889"/>
      <c r="DOG21" s="889"/>
      <c r="DOH21" s="889"/>
      <c r="DOI21" s="889"/>
      <c r="DOJ21" s="889"/>
      <c r="DOK21" s="889"/>
      <c r="DOL21" s="889"/>
      <c r="DOM21" s="889"/>
      <c r="DON21" s="889"/>
      <c r="DOO21" s="889"/>
      <c r="DOP21" s="889"/>
      <c r="DOQ21" s="889"/>
      <c r="DOR21" s="889"/>
      <c r="DOS21" s="889"/>
      <c r="DOT21" s="889"/>
      <c r="DOU21" s="889"/>
      <c r="DOV21" s="889"/>
      <c r="DOW21" s="889"/>
      <c r="DOX21" s="889"/>
      <c r="DOY21" s="889"/>
      <c r="DOZ21" s="889"/>
      <c r="DPA21" s="889"/>
      <c r="DPB21" s="889"/>
      <c r="DPC21" s="889"/>
      <c r="DPD21" s="889"/>
      <c r="DPE21" s="889"/>
      <c r="DPF21" s="889"/>
      <c r="DPG21" s="889"/>
      <c r="DPH21" s="889"/>
      <c r="DPI21" s="889"/>
      <c r="DPJ21" s="889"/>
      <c r="DPK21" s="889"/>
      <c r="DPL21" s="889"/>
      <c r="DPM21" s="889"/>
      <c r="DPN21" s="889"/>
      <c r="DPO21" s="889"/>
      <c r="DPP21" s="889"/>
      <c r="DPQ21" s="889"/>
      <c r="DPR21" s="889"/>
      <c r="DPS21" s="889"/>
      <c r="DPT21" s="889"/>
      <c r="DPU21" s="889"/>
      <c r="DPV21" s="889"/>
      <c r="DPW21" s="889"/>
      <c r="DPX21" s="889"/>
      <c r="DPY21" s="889"/>
      <c r="DPZ21" s="889"/>
      <c r="DQA21" s="889"/>
      <c r="DQB21" s="889"/>
      <c r="DQC21" s="889"/>
      <c r="DQD21" s="889"/>
      <c r="DQE21" s="889"/>
      <c r="DQF21" s="889"/>
      <c r="DQG21" s="889"/>
      <c r="DQH21" s="889"/>
      <c r="DQI21" s="889"/>
      <c r="DQJ21" s="889"/>
      <c r="DQK21" s="889"/>
      <c r="DQL21" s="889"/>
      <c r="DQM21" s="889"/>
      <c r="DQN21" s="889"/>
      <c r="DQO21" s="889"/>
      <c r="DQP21" s="889"/>
      <c r="DQQ21" s="889"/>
      <c r="DQR21" s="889"/>
      <c r="DQS21" s="889"/>
      <c r="DQT21" s="889"/>
      <c r="DQU21" s="889"/>
      <c r="DQV21" s="889"/>
      <c r="DQW21" s="889"/>
      <c r="DQX21" s="889"/>
      <c r="DQY21" s="889"/>
      <c r="DQZ21" s="889"/>
      <c r="DRA21" s="889"/>
      <c r="DRB21" s="889"/>
      <c r="DRC21" s="889"/>
      <c r="DRD21" s="889"/>
      <c r="DRE21" s="889"/>
      <c r="DRF21" s="889"/>
      <c r="DRG21" s="889"/>
      <c r="DRH21" s="889"/>
      <c r="DRI21" s="889"/>
      <c r="DRJ21" s="889"/>
      <c r="DRK21" s="889"/>
      <c r="DRL21" s="889"/>
      <c r="DRM21" s="889"/>
      <c r="DRN21" s="889"/>
      <c r="DRO21" s="889"/>
      <c r="DRP21" s="889"/>
      <c r="DRQ21" s="889"/>
      <c r="DRR21" s="889"/>
      <c r="DRS21" s="889"/>
      <c r="DRT21" s="889"/>
      <c r="DRU21" s="889"/>
      <c r="DRV21" s="889"/>
      <c r="DRW21" s="889"/>
      <c r="DRX21" s="889"/>
      <c r="DRY21" s="889"/>
      <c r="DRZ21" s="889"/>
      <c r="DSA21" s="889"/>
      <c r="DSB21" s="889"/>
      <c r="DSC21" s="889"/>
      <c r="DSD21" s="889"/>
      <c r="DSE21" s="889"/>
      <c r="DSF21" s="889"/>
      <c r="DSG21" s="889"/>
      <c r="DSH21" s="889"/>
      <c r="DSI21" s="889"/>
      <c r="DSJ21" s="889"/>
      <c r="DSK21" s="889"/>
      <c r="DSL21" s="889"/>
      <c r="DSM21" s="889"/>
      <c r="DSN21" s="889"/>
      <c r="DSO21" s="889"/>
      <c r="DSP21" s="889"/>
      <c r="DSQ21" s="889"/>
      <c r="DSR21" s="889"/>
      <c r="DSS21" s="889"/>
      <c r="DST21" s="889"/>
      <c r="DSU21" s="889"/>
      <c r="DSV21" s="889"/>
      <c r="DSW21" s="889"/>
      <c r="DSX21" s="889"/>
      <c r="DSY21" s="889"/>
      <c r="DSZ21" s="889"/>
      <c r="DTA21" s="889"/>
      <c r="DTB21" s="889"/>
      <c r="DTC21" s="889"/>
      <c r="DTD21" s="889"/>
      <c r="DTE21" s="889"/>
      <c r="DTF21" s="889"/>
      <c r="DTG21" s="889"/>
      <c r="DTH21" s="889"/>
      <c r="DTI21" s="889"/>
      <c r="DTJ21" s="889"/>
      <c r="DTK21" s="889"/>
      <c r="DTL21" s="889"/>
      <c r="DTM21" s="889"/>
      <c r="DTN21" s="889"/>
      <c r="DTO21" s="889"/>
      <c r="DTP21" s="889"/>
      <c r="DTQ21" s="889"/>
      <c r="DTR21" s="889"/>
      <c r="DTS21" s="889"/>
      <c r="DTT21" s="889"/>
      <c r="DTU21" s="889"/>
      <c r="DTV21" s="889"/>
      <c r="DTW21" s="889"/>
      <c r="DTX21" s="889"/>
      <c r="DTY21" s="889"/>
      <c r="DTZ21" s="889"/>
      <c r="DUA21" s="889"/>
      <c r="DUB21" s="889"/>
      <c r="DUC21" s="889"/>
      <c r="DUD21" s="889"/>
      <c r="DUE21" s="889"/>
      <c r="DUF21" s="889"/>
      <c r="DUG21" s="889"/>
      <c r="DUH21" s="889"/>
      <c r="DUI21" s="889"/>
      <c r="DUJ21" s="889"/>
      <c r="DUK21" s="889"/>
      <c r="DUL21" s="889"/>
      <c r="DUM21" s="889"/>
      <c r="DUN21" s="889"/>
      <c r="DUO21" s="889"/>
      <c r="DUP21" s="889"/>
      <c r="DUQ21" s="889"/>
      <c r="DUR21" s="889"/>
      <c r="DUS21" s="889"/>
      <c r="DUT21" s="889"/>
      <c r="DUU21" s="889"/>
      <c r="DUV21" s="889"/>
      <c r="DUW21" s="889"/>
      <c r="DUX21" s="889"/>
      <c r="DUY21" s="889"/>
      <c r="DUZ21" s="889"/>
      <c r="DVA21" s="889"/>
      <c r="DVB21" s="889"/>
      <c r="DVC21" s="889"/>
      <c r="DVD21" s="889"/>
      <c r="DVE21" s="889"/>
      <c r="DVF21" s="889"/>
      <c r="DVG21" s="889"/>
      <c r="DVH21" s="889"/>
      <c r="DVI21" s="889"/>
      <c r="DVJ21" s="889"/>
      <c r="DVK21" s="889"/>
      <c r="DVL21" s="889"/>
      <c r="DVM21" s="889"/>
      <c r="DVN21" s="889"/>
      <c r="DVO21" s="889"/>
      <c r="DVP21" s="889"/>
      <c r="DVQ21" s="889"/>
      <c r="DVR21" s="889"/>
      <c r="DVS21" s="889"/>
      <c r="DVT21" s="889"/>
      <c r="DVU21" s="889"/>
      <c r="DVV21" s="889"/>
      <c r="DVW21" s="889"/>
      <c r="DVX21" s="889"/>
      <c r="DVY21" s="889"/>
      <c r="DVZ21" s="889"/>
      <c r="DWA21" s="889"/>
      <c r="DWB21" s="889"/>
      <c r="DWC21" s="889"/>
      <c r="DWD21" s="889"/>
      <c r="DWE21" s="889"/>
      <c r="DWF21" s="889"/>
      <c r="DWG21" s="889"/>
      <c r="DWH21" s="889"/>
      <c r="DWI21" s="889"/>
      <c r="DWJ21" s="889"/>
      <c r="DWK21" s="889"/>
      <c r="DWL21" s="889"/>
      <c r="DWM21" s="889"/>
      <c r="DWN21" s="889"/>
      <c r="DWO21" s="889"/>
      <c r="DWP21" s="889"/>
      <c r="DWQ21" s="889"/>
      <c r="DWR21" s="889"/>
      <c r="DWS21" s="889"/>
      <c r="DWT21" s="889"/>
      <c r="DWU21" s="889"/>
      <c r="DWV21" s="889"/>
      <c r="DWW21" s="889"/>
      <c r="DWX21" s="889"/>
      <c r="DWY21" s="889"/>
      <c r="DWZ21" s="889"/>
      <c r="DXA21" s="889"/>
      <c r="DXB21" s="889"/>
      <c r="DXC21" s="889"/>
      <c r="DXD21" s="889"/>
      <c r="DXE21" s="889"/>
      <c r="DXF21" s="889"/>
      <c r="DXG21" s="889"/>
      <c r="DXH21" s="889"/>
      <c r="DXI21" s="889"/>
      <c r="DXJ21" s="889"/>
      <c r="DXK21" s="889"/>
      <c r="DXL21" s="889"/>
      <c r="DXM21" s="889"/>
      <c r="DXN21" s="889"/>
      <c r="DXO21" s="889"/>
      <c r="DXP21" s="889"/>
      <c r="DXQ21" s="889"/>
      <c r="DXR21" s="889"/>
      <c r="DXS21" s="889"/>
      <c r="DXT21" s="889"/>
      <c r="DXU21" s="889"/>
      <c r="DXV21" s="889"/>
      <c r="DXW21" s="889"/>
      <c r="DXX21" s="889"/>
      <c r="DXY21" s="889"/>
      <c r="DXZ21" s="889"/>
      <c r="DYA21" s="889"/>
      <c r="DYB21" s="889"/>
      <c r="DYC21" s="889"/>
      <c r="DYD21" s="889"/>
      <c r="DYE21" s="889"/>
      <c r="DYF21" s="889"/>
      <c r="DYG21" s="889"/>
      <c r="DYH21" s="889"/>
      <c r="DYI21" s="889"/>
      <c r="DYJ21" s="889"/>
      <c r="DYK21" s="889"/>
      <c r="DYL21" s="889"/>
      <c r="DYM21" s="889"/>
      <c r="DYN21" s="889"/>
      <c r="DYO21" s="889"/>
      <c r="DYP21" s="889"/>
      <c r="DYQ21" s="889"/>
      <c r="DYR21" s="889"/>
      <c r="DYS21" s="889"/>
      <c r="DYT21" s="889"/>
      <c r="DYU21" s="889"/>
      <c r="DYV21" s="889"/>
      <c r="DYW21" s="889"/>
      <c r="DYX21" s="889"/>
      <c r="DYY21" s="889"/>
      <c r="DYZ21" s="889"/>
      <c r="DZA21" s="889"/>
      <c r="DZB21" s="889"/>
      <c r="DZC21" s="889"/>
      <c r="DZD21" s="889"/>
      <c r="DZE21" s="889"/>
      <c r="DZF21" s="889"/>
      <c r="DZG21" s="889"/>
      <c r="DZH21" s="889"/>
      <c r="DZI21" s="889"/>
      <c r="DZJ21" s="889"/>
      <c r="DZK21" s="889"/>
      <c r="DZL21" s="889"/>
      <c r="DZM21" s="889"/>
      <c r="DZN21" s="889"/>
      <c r="DZO21" s="889"/>
      <c r="DZP21" s="889"/>
      <c r="DZQ21" s="889"/>
      <c r="DZR21" s="889"/>
      <c r="DZS21" s="889"/>
      <c r="DZT21" s="889"/>
      <c r="DZU21" s="889"/>
      <c r="DZV21" s="889"/>
      <c r="DZW21" s="889"/>
      <c r="DZX21" s="889"/>
      <c r="DZY21" s="889"/>
      <c r="DZZ21" s="889"/>
      <c r="EAA21" s="889"/>
      <c r="EAB21" s="889"/>
      <c r="EAC21" s="889"/>
      <c r="EAD21" s="889"/>
      <c r="EAE21" s="889"/>
      <c r="EAF21" s="889"/>
      <c r="EAG21" s="889"/>
      <c r="EAH21" s="889"/>
      <c r="EAI21" s="889"/>
      <c r="EAJ21" s="889"/>
      <c r="EAK21" s="889"/>
      <c r="EAL21" s="889"/>
      <c r="EAM21" s="889"/>
      <c r="EAN21" s="889"/>
      <c r="EAO21" s="889"/>
      <c r="EAP21" s="889"/>
      <c r="EAQ21" s="889"/>
      <c r="EAR21" s="889"/>
      <c r="EAS21" s="889"/>
      <c r="EAT21" s="889"/>
      <c r="EAU21" s="889"/>
      <c r="EAV21" s="889"/>
      <c r="EAW21" s="889"/>
      <c r="EAX21" s="889"/>
      <c r="EAY21" s="889"/>
      <c r="EAZ21" s="889"/>
      <c r="EBA21" s="889"/>
      <c r="EBB21" s="889"/>
      <c r="EBC21" s="889"/>
      <c r="EBD21" s="889"/>
      <c r="EBE21" s="889"/>
      <c r="EBF21" s="889"/>
      <c r="EBG21" s="889"/>
      <c r="EBH21" s="889"/>
      <c r="EBI21" s="889"/>
      <c r="EBJ21" s="889"/>
      <c r="EBK21" s="889"/>
      <c r="EBL21" s="889"/>
      <c r="EBM21" s="889"/>
      <c r="EBN21" s="889"/>
      <c r="EBO21" s="889"/>
      <c r="EBP21" s="889"/>
      <c r="EBQ21" s="889"/>
      <c r="EBR21" s="889"/>
      <c r="EBS21" s="889"/>
      <c r="EBT21" s="889"/>
      <c r="EBU21" s="889"/>
      <c r="EBV21" s="889"/>
      <c r="EBW21" s="889"/>
      <c r="EBX21" s="889"/>
      <c r="EBY21" s="889"/>
      <c r="EBZ21" s="889"/>
      <c r="ECA21" s="889"/>
      <c r="ECB21" s="889"/>
      <c r="ECC21" s="889"/>
      <c r="ECD21" s="889"/>
      <c r="ECE21" s="889"/>
      <c r="ECF21" s="889"/>
      <c r="ECG21" s="889"/>
      <c r="ECH21" s="889"/>
      <c r="ECI21" s="889"/>
      <c r="ECJ21" s="889"/>
      <c r="ECK21" s="889"/>
      <c r="ECL21" s="889"/>
      <c r="ECM21" s="889"/>
      <c r="ECN21" s="889"/>
      <c r="ECO21" s="889"/>
      <c r="ECP21" s="889"/>
      <c r="ECQ21" s="889"/>
      <c r="ECR21" s="889"/>
      <c r="ECS21" s="889"/>
      <c r="ECT21" s="889"/>
      <c r="ECU21" s="889"/>
      <c r="ECV21" s="889"/>
      <c r="ECW21" s="889"/>
      <c r="ECX21" s="889"/>
      <c r="ECY21" s="889"/>
      <c r="ECZ21" s="889"/>
      <c r="EDA21" s="889"/>
      <c r="EDB21" s="889"/>
      <c r="EDC21" s="889"/>
      <c r="EDD21" s="889"/>
      <c r="EDE21" s="889"/>
      <c r="EDF21" s="889"/>
      <c r="EDG21" s="889"/>
      <c r="EDH21" s="889"/>
      <c r="EDI21" s="889"/>
      <c r="EDJ21" s="889"/>
      <c r="EDK21" s="889"/>
      <c r="EDL21" s="889"/>
      <c r="EDM21" s="889"/>
      <c r="EDN21" s="889"/>
      <c r="EDO21" s="889"/>
      <c r="EDP21" s="889"/>
      <c r="EDQ21" s="889"/>
      <c r="EDR21" s="889"/>
      <c r="EDS21" s="889"/>
      <c r="EDT21" s="889"/>
      <c r="EDU21" s="889"/>
      <c r="EDV21" s="889"/>
      <c r="EDW21" s="889"/>
      <c r="EDX21" s="889"/>
      <c r="EDY21" s="889"/>
      <c r="EDZ21" s="889"/>
      <c r="EEA21" s="889"/>
      <c r="EEB21" s="889"/>
      <c r="EEC21" s="889"/>
      <c r="EED21" s="889"/>
      <c r="EEE21" s="889"/>
      <c r="EEF21" s="889"/>
      <c r="EEG21" s="889"/>
      <c r="EEH21" s="889"/>
      <c r="EEI21" s="889"/>
      <c r="EEJ21" s="889"/>
      <c r="EEK21" s="889"/>
      <c r="EEL21" s="889"/>
      <c r="EEM21" s="889"/>
      <c r="EEN21" s="889"/>
      <c r="EEO21" s="889"/>
      <c r="EEP21" s="889"/>
      <c r="EEQ21" s="889"/>
      <c r="EER21" s="889"/>
      <c r="EES21" s="889"/>
      <c r="EET21" s="889"/>
      <c r="EEU21" s="889"/>
      <c r="EEV21" s="889"/>
      <c r="EEW21" s="889"/>
      <c r="EEX21" s="889"/>
      <c r="EEY21" s="889"/>
      <c r="EEZ21" s="889"/>
      <c r="EFA21" s="889"/>
      <c r="EFB21" s="889"/>
      <c r="EFC21" s="889"/>
      <c r="EFD21" s="889"/>
      <c r="EFE21" s="889"/>
      <c r="EFF21" s="889"/>
      <c r="EFG21" s="889"/>
      <c r="EFH21" s="889"/>
      <c r="EFI21" s="889"/>
      <c r="EFJ21" s="889"/>
      <c r="EFK21" s="889"/>
      <c r="EFL21" s="889"/>
      <c r="EFM21" s="889"/>
      <c r="EFN21" s="889"/>
      <c r="EFO21" s="889"/>
      <c r="EFP21" s="889"/>
      <c r="EFQ21" s="889"/>
      <c r="EFR21" s="889"/>
      <c r="EFS21" s="889"/>
      <c r="EFT21" s="889"/>
      <c r="EFU21" s="889"/>
      <c r="EFV21" s="889"/>
      <c r="EFW21" s="889"/>
      <c r="EFX21" s="889"/>
      <c r="EFY21" s="889"/>
      <c r="EFZ21" s="889"/>
      <c r="EGA21" s="889"/>
      <c r="EGB21" s="889"/>
      <c r="EGC21" s="889"/>
      <c r="EGD21" s="889"/>
      <c r="EGE21" s="889"/>
      <c r="EGF21" s="889"/>
      <c r="EGG21" s="889"/>
      <c r="EGH21" s="889"/>
      <c r="EGI21" s="889"/>
      <c r="EGJ21" s="889"/>
      <c r="EGK21" s="889"/>
      <c r="EGL21" s="889"/>
      <c r="EGM21" s="889"/>
      <c r="EGN21" s="889"/>
      <c r="EGO21" s="889"/>
      <c r="EGP21" s="889"/>
      <c r="EGQ21" s="889"/>
      <c r="EGR21" s="889"/>
      <c r="EGS21" s="889"/>
      <c r="EGT21" s="889"/>
      <c r="EGU21" s="889"/>
      <c r="EGV21" s="889"/>
      <c r="EGW21" s="889"/>
      <c r="EGX21" s="889"/>
      <c r="EGY21" s="889"/>
      <c r="EGZ21" s="889"/>
      <c r="EHA21" s="889"/>
      <c r="EHB21" s="889"/>
      <c r="EHC21" s="889"/>
      <c r="EHD21" s="889"/>
      <c r="EHE21" s="889"/>
      <c r="EHF21" s="889"/>
      <c r="EHG21" s="889"/>
      <c r="EHH21" s="889"/>
      <c r="EHI21" s="889"/>
      <c r="EHJ21" s="889"/>
      <c r="EHK21" s="889"/>
      <c r="EHL21" s="889"/>
      <c r="EHM21" s="889"/>
      <c r="EHN21" s="889"/>
      <c r="EHO21" s="889"/>
      <c r="EHP21" s="889"/>
      <c r="EHQ21" s="889"/>
      <c r="EHR21" s="889"/>
      <c r="EHS21" s="889"/>
      <c r="EHT21" s="889"/>
      <c r="EHU21" s="889"/>
      <c r="EHV21" s="889"/>
      <c r="EHW21" s="889"/>
      <c r="EHX21" s="889"/>
      <c r="EHY21" s="889"/>
      <c r="EHZ21" s="889"/>
      <c r="EIA21" s="889"/>
      <c r="EIB21" s="889"/>
      <c r="EIC21" s="889"/>
      <c r="EID21" s="889"/>
      <c r="EIE21" s="889"/>
      <c r="EIF21" s="889"/>
      <c r="EIG21" s="889"/>
      <c r="EIH21" s="889"/>
      <c r="EII21" s="889"/>
      <c r="EIJ21" s="889"/>
      <c r="EIK21" s="889"/>
      <c r="EIL21" s="889"/>
      <c r="EIM21" s="889"/>
      <c r="EIN21" s="889"/>
      <c r="EIO21" s="889"/>
      <c r="EIP21" s="889"/>
      <c r="EIQ21" s="889"/>
      <c r="EIR21" s="889"/>
      <c r="EIS21" s="889"/>
      <c r="EIT21" s="889"/>
      <c r="EIU21" s="889"/>
      <c r="EIV21" s="889"/>
      <c r="EIW21" s="889"/>
      <c r="EIX21" s="889"/>
      <c r="EIY21" s="889"/>
      <c r="EIZ21" s="889"/>
      <c r="EJA21" s="889"/>
      <c r="EJB21" s="889"/>
      <c r="EJC21" s="889"/>
      <c r="EJD21" s="889"/>
      <c r="EJE21" s="889"/>
      <c r="EJF21" s="889"/>
      <c r="EJG21" s="889"/>
      <c r="EJH21" s="889"/>
      <c r="EJI21" s="889"/>
      <c r="EJJ21" s="889"/>
      <c r="EJK21" s="889"/>
      <c r="EJL21" s="889"/>
      <c r="EJM21" s="889"/>
      <c r="EJN21" s="889"/>
      <c r="EJO21" s="889"/>
      <c r="EJP21" s="889"/>
      <c r="EJQ21" s="889"/>
      <c r="EJR21" s="889"/>
      <c r="EJS21" s="889"/>
      <c r="EJT21" s="889"/>
      <c r="EJU21" s="889"/>
      <c r="EJV21" s="889"/>
      <c r="EJW21" s="889"/>
      <c r="EJX21" s="889"/>
      <c r="EJY21" s="889"/>
      <c r="EJZ21" s="889"/>
      <c r="EKA21" s="889"/>
      <c r="EKB21" s="889"/>
      <c r="EKC21" s="889"/>
      <c r="EKD21" s="889"/>
      <c r="EKE21" s="889"/>
      <c r="EKF21" s="889"/>
      <c r="EKG21" s="889"/>
      <c r="EKH21" s="889"/>
      <c r="EKI21" s="889"/>
      <c r="EKJ21" s="889"/>
      <c r="EKK21" s="889"/>
      <c r="EKL21" s="889"/>
      <c r="EKM21" s="889"/>
      <c r="EKN21" s="889"/>
      <c r="EKO21" s="889"/>
      <c r="EKP21" s="889"/>
      <c r="EKQ21" s="889"/>
      <c r="EKR21" s="889"/>
      <c r="EKS21" s="889"/>
      <c r="EKT21" s="889"/>
      <c r="EKU21" s="889"/>
      <c r="EKV21" s="889"/>
      <c r="EKW21" s="889"/>
      <c r="EKX21" s="889"/>
      <c r="EKY21" s="889"/>
      <c r="EKZ21" s="889"/>
      <c r="ELA21" s="889"/>
      <c r="ELB21" s="889"/>
      <c r="ELC21" s="889"/>
      <c r="ELD21" s="889"/>
      <c r="ELE21" s="889"/>
      <c r="ELF21" s="889"/>
      <c r="ELG21" s="889"/>
      <c r="ELH21" s="889"/>
      <c r="ELI21" s="889"/>
      <c r="ELJ21" s="889"/>
      <c r="ELK21" s="889"/>
      <c r="ELL21" s="889"/>
      <c r="ELM21" s="889"/>
      <c r="ELN21" s="889"/>
      <c r="ELO21" s="889"/>
      <c r="ELP21" s="889"/>
      <c r="ELQ21" s="889"/>
      <c r="ELR21" s="889"/>
      <c r="ELS21" s="889"/>
      <c r="ELT21" s="889"/>
      <c r="ELU21" s="889"/>
      <c r="ELV21" s="889"/>
      <c r="ELW21" s="889"/>
      <c r="ELX21" s="889"/>
      <c r="ELY21" s="889"/>
      <c r="ELZ21" s="889"/>
      <c r="EMA21" s="889"/>
      <c r="EMB21" s="889"/>
      <c r="EMC21" s="889"/>
      <c r="EMD21" s="889"/>
      <c r="EME21" s="889"/>
      <c r="EMF21" s="889"/>
      <c r="EMG21" s="889"/>
      <c r="EMH21" s="889"/>
      <c r="EMI21" s="889"/>
      <c r="EMJ21" s="889"/>
      <c r="EMK21" s="889"/>
      <c r="EML21" s="889"/>
      <c r="EMM21" s="889"/>
      <c r="EMN21" s="889"/>
      <c r="EMO21" s="889"/>
      <c r="EMP21" s="889"/>
      <c r="EMQ21" s="889"/>
      <c r="EMR21" s="889"/>
      <c r="EMS21" s="889"/>
      <c r="EMT21" s="889"/>
      <c r="EMU21" s="889"/>
      <c r="EMV21" s="889"/>
      <c r="EMW21" s="889"/>
      <c r="EMX21" s="889"/>
      <c r="EMY21" s="889"/>
      <c r="EMZ21" s="889"/>
      <c r="ENA21" s="889"/>
      <c r="ENB21" s="889"/>
      <c r="ENC21" s="889"/>
      <c r="END21" s="889"/>
      <c r="ENE21" s="889"/>
      <c r="ENF21" s="889"/>
      <c r="ENG21" s="889"/>
      <c r="ENH21" s="889"/>
      <c r="ENI21" s="889"/>
      <c r="ENJ21" s="889"/>
      <c r="ENK21" s="889"/>
      <c r="ENL21" s="889"/>
      <c r="ENM21" s="889"/>
      <c r="ENN21" s="889"/>
      <c r="ENO21" s="889"/>
      <c r="ENP21" s="889"/>
      <c r="ENQ21" s="889"/>
      <c r="ENR21" s="889"/>
      <c r="ENS21" s="889"/>
      <c r="ENT21" s="889"/>
      <c r="ENU21" s="889"/>
      <c r="ENV21" s="889"/>
      <c r="ENW21" s="889"/>
      <c r="ENX21" s="889"/>
      <c r="ENY21" s="889"/>
      <c r="ENZ21" s="889"/>
      <c r="EOA21" s="889"/>
      <c r="EOB21" s="889"/>
      <c r="EOC21" s="889"/>
      <c r="EOD21" s="889"/>
      <c r="EOE21" s="889"/>
      <c r="EOF21" s="889"/>
      <c r="EOG21" s="889"/>
      <c r="EOH21" s="889"/>
      <c r="EOI21" s="889"/>
      <c r="EOJ21" s="889"/>
      <c r="EOK21" s="889"/>
      <c r="EOL21" s="889"/>
      <c r="EOM21" s="889"/>
      <c r="EON21" s="889"/>
      <c r="EOO21" s="889"/>
      <c r="EOP21" s="889"/>
      <c r="EOQ21" s="889"/>
      <c r="EOR21" s="889"/>
      <c r="EOS21" s="889"/>
      <c r="EOT21" s="889"/>
      <c r="EOU21" s="889"/>
      <c r="EOV21" s="889"/>
      <c r="EOW21" s="889"/>
      <c r="EOX21" s="889"/>
      <c r="EOY21" s="889"/>
      <c r="EOZ21" s="889"/>
      <c r="EPA21" s="889"/>
      <c r="EPB21" s="889"/>
      <c r="EPC21" s="889"/>
      <c r="EPD21" s="889"/>
      <c r="EPE21" s="889"/>
      <c r="EPF21" s="889"/>
      <c r="EPG21" s="889"/>
      <c r="EPH21" s="889"/>
      <c r="EPI21" s="889"/>
      <c r="EPJ21" s="889"/>
      <c r="EPK21" s="889"/>
      <c r="EPL21" s="889"/>
      <c r="EPM21" s="889"/>
      <c r="EPN21" s="889"/>
      <c r="EPO21" s="889"/>
      <c r="EPP21" s="889"/>
      <c r="EPQ21" s="889"/>
      <c r="EPR21" s="889"/>
      <c r="EPS21" s="889"/>
      <c r="EPT21" s="889"/>
      <c r="EPU21" s="889"/>
      <c r="EPV21" s="889"/>
      <c r="EPW21" s="889"/>
      <c r="EPX21" s="889"/>
      <c r="EPY21" s="889"/>
      <c r="EPZ21" s="889"/>
      <c r="EQA21" s="889"/>
      <c r="EQB21" s="889"/>
      <c r="EQC21" s="889"/>
      <c r="EQD21" s="889"/>
      <c r="EQE21" s="889"/>
      <c r="EQF21" s="889"/>
      <c r="EQG21" s="889"/>
      <c r="EQH21" s="889"/>
      <c r="EQI21" s="889"/>
      <c r="EQJ21" s="889"/>
      <c r="EQK21" s="889"/>
      <c r="EQL21" s="889"/>
      <c r="EQM21" s="889"/>
      <c r="EQN21" s="889"/>
      <c r="EQO21" s="889"/>
      <c r="EQP21" s="889"/>
      <c r="EQQ21" s="889"/>
      <c r="EQR21" s="889"/>
      <c r="EQS21" s="889"/>
      <c r="EQT21" s="889"/>
      <c r="EQU21" s="889"/>
      <c r="EQV21" s="889"/>
      <c r="EQW21" s="889"/>
      <c r="EQX21" s="889"/>
      <c r="EQY21" s="889"/>
      <c r="EQZ21" s="889"/>
      <c r="ERA21" s="889"/>
      <c r="ERB21" s="889"/>
      <c r="ERC21" s="889"/>
      <c r="ERD21" s="889"/>
      <c r="ERE21" s="889"/>
      <c r="ERF21" s="889"/>
      <c r="ERG21" s="889"/>
      <c r="ERH21" s="889"/>
      <c r="ERI21" s="889"/>
      <c r="ERJ21" s="889"/>
      <c r="ERK21" s="889"/>
      <c r="ERL21" s="889"/>
      <c r="ERM21" s="889"/>
      <c r="ERN21" s="889"/>
      <c r="ERO21" s="889"/>
      <c r="ERP21" s="889"/>
      <c r="ERQ21" s="889"/>
      <c r="ERR21" s="889"/>
      <c r="ERS21" s="889"/>
      <c r="ERT21" s="889"/>
      <c r="ERU21" s="889"/>
      <c r="ERV21" s="889"/>
      <c r="ERW21" s="889"/>
      <c r="ERX21" s="889"/>
      <c r="ERY21" s="889"/>
      <c r="ERZ21" s="889"/>
      <c r="ESA21" s="889"/>
      <c r="ESB21" s="889"/>
      <c r="ESC21" s="889"/>
      <c r="ESD21" s="889"/>
      <c r="ESE21" s="889"/>
      <c r="ESF21" s="889"/>
      <c r="ESG21" s="889"/>
      <c r="ESH21" s="889"/>
      <c r="ESI21" s="889"/>
      <c r="ESJ21" s="889"/>
      <c r="ESK21" s="889"/>
      <c r="ESL21" s="889"/>
      <c r="ESM21" s="889"/>
      <c r="ESN21" s="889"/>
      <c r="ESO21" s="889"/>
      <c r="ESP21" s="889"/>
      <c r="ESQ21" s="889"/>
      <c r="ESR21" s="889"/>
      <c r="ESS21" s="889"/>
      <c r="EST21" s="889"/>
      <c r="ESU21" s="889"/>
      <c r="ESV21" s="889"/>
      <c r="ESW21" s="889"/>
      <c r="ESX21" s="889"/>
      <c r="ESY21" s="889"/>
      <c r="ESZ21" s="889"/>
      <c r="ETA21" s="889"/>
      <c r="ETB21" s="889"/>
      <c r="ETC21" s="889"/>
      <c r="ETD21" s="889"/>
      <c r="ETE21" s="889"/>
      <c r="ETF21" s="889"/>
      <c r="ETG21" s="889"/>
      <c r="ETH21" s="889"/>
      <c r="ETI21" s="889"/>
      <c r="ETJ21" s="889"/>
      <c r="ETK21" s="889"/>
      <c r="ETL21" s="889"/>
      <c r="ETM21" s="889"/>
      <c r="ETN21" s="889"/>
      <c r="ETO21" s="889"/>
      <c r="ETP21" s="889"/>
      <c r="ETQ21" s="889"/>
      <c r="ETR21" s="889"/>
      <c r="ETS21" s="889"/>
      <c r="ETT21" s="889"/>
      <c r="ETU21" s="889"/>
      <c r="ETV21" s="889"/>
      <c r="ETW21" s="889"/>
      <c r="ETX21" s="889"/>
      <c r="ETY21" s="889"/>
      <c r="ETZ21" s="889"/>
      <c r="EUA21" s="889"/>
      <c r="EUB21" s="889"/>
      <c r="EUC21" s="889"/>
      <c r="EUD21" s="889"/>
      <c r="EUE21" s="889"/>
      <c r="EUF21" s="889"/>
      <c r="EUG21" s="889"/>
      <c r="EUH21" s="889"/>
      <c r="EUI21" s="889"/>
      <c r="EUJ21" s="889"/>
      <c r="EUK21" s="889"/>
      <c r="EUL21" s="889"/>
      <c r="EUM21" s="889"/>
      <c r="EUN21" s="889"/>
      <c r="EUO21" s="889"/>
      <c r="EUP21" s="889"/>
      <c r="EUQ21" s="889"/>
      <c r="EUR21" s="889"/>
      <c r="EUS21" s="889"/>
      <c r="EUT21" s="889"/>
      <c r="EUU21" s="889"/>
      <c r="EUV21" s="889"/>
      <c r="EUW21" s="889"/>
      <c r="EUX21" s="889"/>
      <c r="EUY21" s="889"/>
      <c r="EUZ21" s="889"/>
      <c r="EVA21" s="889"/>
      <c r="EVB21" s="889"/>
      <c r="EVC21" s="889"/>
      <c r="EVD21" s="889"/>
      <c r="EVE21" s="889"/>
      <c r="EVF21" s="889"/>
      <c r="EVG21" s="889"/>
      <c r="EVH21" s="889"/>
      <c r="EVI21" s="889"/>
      <c r="EVJ21" s="889"/>
      <c r="EVK21" s="889"/>
      <c r="EVL21" s="889"/>
      <c r="EVM21" s="889"/>
      <c r="EVN21" s="889"/>
      <c r="EVO21" s="889"/>
      <c r="EVP21" s="889"/>
      <c r="EVQ21" s="889"/>
      <c r="EVR21" s="889"/>
      <c r="EVS21" s="889"/>
      <c r="EVT21" s="889"/>
      <c r="EVU21" s="889"/>
      <c r="EVV21" s="889"/>
      <c r="EVW21" s="889"/>
      <c r="EVX21" s="889"/>
      <c r="EVY21" s="889"/>
      <c r="EVZ21" s="889"/>
      <c r="EWA21" s="889"/>
      <c r="EWB21" s="889"/>
      <c r="EWC21" s="889"/>
      <c r="EWD21" s="889"/>
      <c r="EWE21" s="889"/>
      <c r="EWF21" s="889"/>
      <c r="EWG21" s="889"/>
      <c r="EWH21" s="889"/>
      <c r="EWI21" s="889"/>
      <c r="EWJ21" s="889"/>
      <c r="EWK21" s="889"/>
      <c r="EWL21" s="889"/>
      <c r="EWM21" s="889"/>
      <c r="EWN21" s="889"/>
      <c r="EWO21" s="889"/>
      <c r="EWP21" s="889"/>
      <c r="EWQ21" s="889"/>
      <c r="EWR21" s="889"/>
      <c r="EWS21" s="889"/>
      <c r="EWT21" s="889"/>
      <c r="EWU21" s="889"/>
      <c r="EWV21" s="889"/>
      <c r="EWW21" s="889"/>
      <c r="EWX21" s="889"/>
      <c r="EWY21" s="889"/>
      <c r="EWZ21" s="889"/>
      <c r="EXA21" s="889"/>
      <c r="EXB21" s="889"/>
      <c r="EXC21" s="889"/>
      <c r="EXD21" s="889"/>
      <c r="EXE21" s="889"/>
      <c r="EXF21" s="889"/>
      <c r="EXG21" s="889"/>
      <c r="EXH21" s="889"/>
      <c r="EXI21" s="889"/>
      <c r="EXJ21" s="889"/>
      <c r="EXK21" s="889"/>
      <c r="EXL21" s="889"/>
      <c r="EXM21" s="889"/>
      <c r="EXN21" s="889"/>
      <c r="EXO21" s="889"/>
      <c r="EXP21" s="889"/>
      <c r="EXQ21" s="889"/>
      <c r="EXR21" s="889"/>
      <c r="EXS21" s="889"/>
      <c r="EXT21" s="889"/>
      <c r="EXU21" s="889"/>
      <c r="EXV21" s="889"/>
      <c r="EXW21" s="889"/>
      <c r="EXX21" s="889"/>
      <c r="EXY21" s="889"/>
      <c r="EXZ21" s="889"/>
      <c r="EYA21" s="889"/>
      <c r="EYB21" s="889"/>
      <c r="EYC21" s="889"/>
      <c r="EYD21" s="889"/>
      <c r="EYE21" s="889"/>
      <c r="EYF21" s="889"/>
      <c r="EYG21" s="889"/>
      <c r="EYH21" s="889"/>
      <c r="EYI21" s="889"/>
      <c r="EYJ21" s="889"/>
      <c r="EYK21" s="889"/>
      <c r="EYL21" s="889"/>
      <c r="EYM21" s="889"/>
      <c r="EYN21" s="889"/>
      <c r="EYO21" s="889"/>
      <c r="EYP21" s="889"/>
      <c r="EYQ21" s="889"/>
      <c r="EYR21" s="889"/>
      <c r="EYS21" s="889"/>
      <c r="EYT21" s="889"/>
      <c r="EYU21" s="889"/>
      <c r="EYV21" s="889"/>
      <c r="EYW21" s="889"/>
      <c r="EYX21" s="889"/>
      <c r="EYY21" s="889"/>
      <c r="EYZ21" s="889"/>
      <c r="EZA21" s="889"/>
      <c r="EZB21" s="889"/>
      <c r="EZC21" s="889"/>
      <c r="EZD21" s="889"/>
      <c r="EZE21" s="889"/>
      <c r="EZF21" s="889"/>
      <c r="EZG21" s="889"/>
      <c r="EZH21" s="889"/>
      <c r="EZI21" s="889"/>
      <c r="EZJ21" s="889"/>
      <c r="EZK21" s="889"/>
      <c r="EZL21" s="889"/>
      <c r="EZM21" s="889"/>
      <c r="EZN21" s="889"/>
      <c r="EZO21" s="889"/>
      <c r="EZP21" s="889"/>
      <c r="EZQ21" s="889"/>
      <c r="EZR21" s="889"/>
      <c r="EZS21" s="889"/>
      <c r="EZT21" s="889"/>
      <c r="EZU21" s="889"/>
      <c r="EZV21" s="889"/>
      <c r="EZW21" s="889"/>
      <c r="EZX21" s="889"/>
      <c r="EZY21" s="889"/>
      <c r="EZZ21" s="889"/>
      <c r="FAA21" s="889"/>
      <c r="FAB21" s="889"/>
      <c r="FAC21" s="889"/>
      <c r="FAD21" s="889"/>
      <c r="FAE21" s="889"/>
      <c r="FAF21" s="889"/>
      <c r="FAG21" s="889"/>
      <c r="FAH21" s="889"/>
      <c r="FAI21" s="889"/>
      <c r="FAJ21" s="889"/>
      <c r="FAK21" s="889"/>
      <c r="FAL21" s="889"/>
      <c r="FAM21" s="889"/>
      <c r="FAN21" s="889"/>
      <c r="FAO21" s="889"/>
      <c r="FAP21" s="889"/>
      <c r="FAQ21" s="889"/>
      <c r="FAR21" s="889"/>
      <c r="FAS21" s="889"/>
      <c r="FAT21" s="889"/>
      <c r="FAU21" s="889"/>
      <c r="FAV21" s="889"/>
      <c r="FAW21" s="889"/>
      <c r="FAX21" s="889"/>
      <c r="FAY21" s="889"/>
      <c r="FAZ21" s="889"/>
      <c r="FBA21" s="889"/>
      <c r="FBB21" s="889"/>
      <c r="FBC21" s="889"/>
      <c r="FBD21" s="889"/>
      <c r="FBE21" s="889"/>
      <c r="FBF21" s="889"/>
      <c r="FBG21" s="889"/>
      <c r="FBH21" s="889"/>
      <c r="FBI21" s="889"/>
      <c r="FBJ21" s="889"/>
      <c r="FBK21" s="889"/>
      <c r="FBL21" s="889"/>
      <c r="FBM21" s="889"/>
      <c r="FBN21" s="889"/>
      <c r="FBO21" s="889"/>
      <c r="FBP21" s="889"/>
      <c r="FBQ21" s="889"/>
      <c r="FBR21" s="889"/>
      <c r="FBS21" s="889"/>
      <c r="FBT21" s="889"/>
      <c r="FBU21" s="889"/>
      <c r="FBV21" s="889"/>
      <c r="FBW21" s="889"/>
      <c r="FBX21" s="889"/>
      <c r="FBY21" s="889"/>
      <c r="FBZ21" s="889"/>
      <c r="FCA21" s="889"/>
      <c r="FCB21" s="889"/>
      <c r="FCC21" s="889"/>
      <c r="FCD21" s="889"/>
      <c r="FCE21" s="889"/>
      <c r="FCF21" s="889"/>
      <c r="FCG21" s="889"/>
      <c r="FCH21" s="889"/>
      <c r="FCI21" s="889"/>
      <c r="FCJ21" s="889"/>
      <c r="FCK21" s="889"/>
      <c r="FCL21" s="889"/>
      <c r="FCM21" s="889"/>
      <c r="FCN21" s="889"/>
      <c r="FCO21" s="889"/>
      <c r="FCP21" s="889"/>
      <c r="FCQ21" s="889"/>
      <c r="FCR21" s="889"/>
      <c r="FCS21" s="889"/>
      <c r="FCT21" s="889"/>
      <c r="FCU21" s="889"/>
      <c r="FCV21" s="889"/>
      <c r="FCW21" s="889"/>
      <c r="FCX21" s="889"/>
      <c r="FCY21" s="889"/>
      <c r="FCZ21" s="889"/>
      <c r="FDA21" s="889"/>
      <c r="FDB21" s="889"/>
      <c r="FDC21" s="889"/>
      <c r="FDD21" s="889"/>
      <c r="FDE21" s="889"/>
      <c r="FDF21" s="889"/>
      <c r="FDG21" s="889"/>
      <c r="FDH21" s="889"/>
      <c r="FDI21" s="889"/>
      <c r="FDJ21" s="889"/>
      <c r="FDK21" s="889"/>
      <c r="FDL21" s="889"/>
      <c r="FDM21" s="889"/>
      <c r="FDN21" s="889"/>
      <c r="FDO21" s="889"/>
      <c r="FDP21" s="889"/>
      <c r="FDQ21" s="889"/>
      <c r="FDR21" s="889"/>
      <c r="FDS21" s="889"/>
      <c r="FDT21" s="889"/>
      <c r="FDU21" s="889"/>
      <c r="FDV21" s="889"/>
      <c r="FDW21" s="889"/>
      <c r="FDX21" s="889"/>
      <c r="FDY21" s="889"/>
      <c r="FDZ21" s="889"/>
      <c r="FEA21" s="889"/>
      <c r="FEB21" s="889"/>
      <c r="FEC21" s="889"/>
      <c r="FED21" s="889"/>
      <c r="FEE21" s="889"/>
      <c r="FEF21" s="889"/>
      <c r="FEG21" s="889"/>
      <c r="FEH21" s="889"/>
      <c r="FEI21" s="889"/>
      <c r="FEJ21" s="889"/>
      <c r="FEK21" s="889"/>
      <c r="FEL21" s="889"/>
      <c r="FEM21" s="889"/>
      <c r="FEN21" s="889"/>
      <c r="FEO21" s="889"/>
      <c r="FEP21" s="889"/>
      <c r="FEQ21" s="889"/>
      <c r="FER21" s="889"/>
      <c r="FES21" s="889"/>
      <c r="FET21" s="889"/>
      <c r="FEU21" s="889"/>
      <c r="FEV21" s="889"/>
      <c r="FEW21" s="889"/>
      <c r="FEX21" s="889"/>
      <c r="FEY21" s="889"/>
      <c r="FEZ21" s="889"/>
      <c r="FFA21" s="889"/>
      <c r="FFB21" s="889"/>
      <c r="FFC21" s="889"/>
      <c r="FFD21" s="889"/>
      <c r="FFE21" s="889"/>
      <c r="FFF21" s="889"/>
      <c r="FFG21" s="889"/>
      <c r="FFH21" s="889"/>
      <c r="FFI21" s="889"/>
      <c r="FFJ21" s="889"/>
      <c r="FFK21" s="889"/>
      <c r="FFL21" s="889"/>
      <c r="FFM21" s="889"/>
      <c r="FFN21" s="889"/>
      <c r="FFO21" s="889"/>
      <c r="FFP21" s="889"/>
      <c r="FFQ21" s="889"/>
      <c r="FFR21" s="889"/>
      <c r="FFS21" s="889"/>
      <c r="FFT21" s="889"/>
      <c r="FFU21" s="889"/>
      <c r="FFV21" s="889"/>
      <c r="FFW21" s="889"/>
      <c r="FFX21" s="889"/>
      <c r="FFY21" s="889"/>
      <c r="FFZ21" s="889"/>
      <c r="FGA21" s="889"/>
      <c r="FGB21" s="889"/>
      <c r="FGC21" s="889"/>
      <c r="FGD21" s="889"/>
      <c r="FGE21" s="889"/>
      <c r="FGF21" s="889"/>
      <c r="FGG21" s="889"/>
      <c r="FGH21" s="889"/>
      <c r="FGI21" s="889"/>
      <c r="FGJ21" s="889"/>
      <c r="FGK21" s="889"/>
      <c r="FGL21" s="889"/>
      <c r="FGM21" s="889"/>
      <c r="FGN21" s="889"/>
      <c r="FGO21" s="889"/>
      <c r="FGP21" s="889"/>
      <c r="FGQ21" s="889"/>
      <c r="FGR21" s="889"/>
      <c r="FGS21" s="889"/>
      <c r="FGT21" s="889"/>
      <c r="FGU21" s="889"/>
      <c r="FGV21" s="889"/>
      <c r="FGW21" s="889"/>
      <c r="FGX21" s="889"/>
      <c r="FGY21" s="889"/>
      <c r="FGZ21" s="889"/>
      <c r="FHA21" s="889"/>
      <c r="FHB21" s="889"/>
      <c r="FHC21" s="889"/>
      <c r="FHD21" s="889"/>
      <c r="FHE21" s="889"/>
      <c r="FHF21" s="889"/>
      <c r="FHG21" s="889"/>
      <c r="FHH21" s="889"/>
      <c r="FHI21" s="889"/>
      <c r="FHJ21" s="889"/>
      <c r="FHK21" s="889"/>
      <c r="FHL21" s="889"/>
      <c r="FHM21" s="889"/>
      <c r="FHN21" s="889"/>
      <c r="FHO21" s="889"/>
      <c r="FHP21" s="889"/>
      <c r="FHQ21" s="889"/>
      <c r="FHR21" s="889"/>
      <c r="FHS21" s="889"/>
      <c r="FHT21" s="889"/>
      <c r="FHU21" s="889"/>
      <c r="FHV21" s="889"/>
      <c r="FHW21" s="889"/>
      <c r="FHX21" s="889"/>
      <c r="FHY21" s="889"/>
      <c r="FHZ21" s="889"/>
      <c r="FIA21" s="889"/>
      <c r="FIB21" s="889"/>
      <c r="FIC21" s="889"/>
      <c r="FID21" s="889"/>
      <c r="FIE21" s="889"/>
      <c r="FIF21" s="889"/>
      <c r="FIG21" s="889"/>
      <c r="FIH21" s="889"/>
      <c r="FII21" s="889"/>
      <c r="FIJ21" s="889"/>
      <c r="FIK21" s="889"/>
      <c r="FIL21" s="889"/>
      <c r="FIM21" s="889"/>
      <c r="FIN21" s="889"/>
      <c r="FIO21" s="889"/>
      <c r="FIP21" s="889"/>
      <c r="FIQ21" s="889"/>
      <c r="FIR21" s="889"/>
      <c r="FIS21" s="889"/>
      <c r="FIT21" s="889"/>
      <c r="FIU21" s="889"/>
      <c r="FIV21" s="889"/>
      <c r="FIW21" s="889"/>
      <c r="FIX21" s="889"/>
      <c r="FIY21" s="889"/>
      <c r="FIZ21" s="889"/>
      <c r="FJA21" s="889"/>
      <c r="FJB21" s="889"/>
      <c r="FJC21" s="889"/>
      <c r="FJD21" s="889"/>
      <c r="FJE21" s="889"/>
      <c r="FJF21" s="889"/>
      <c r="FJG21" s="889"/>
      <c r="FJH21" s="889"/>
      <c r="FJI21" s="889"/>
      <c r="FJJ21" s="889"/>
      <c r="FJK21" s="889"/>
      <c r="FJL21" s="889"/>
      <c r="FJM21" s="889"/>
      <c r="FJN21" s="889"/>
      <c r="FJO21" s="889"/>
      <c r="FJP21" s="889"/>
      <c r="FJQ21" s="889"/>
      <c r="FJR21" s="889"/>
      <c r="FJS21" s="889"/>
      <c r="FJT21" s="889"/>
      <c r="FJU21" s="889"/>
      <c r="FJV21" s="889"/>
      <c r="FJW21" s="889"/>
      <c r="FJX21" s="889"/>
      <c r="FJY21" s="889"/>
      <c r="FJZ21" s="889"/>
      <c r="FKA21" s="889"/>
      <c r="FKB21" s="889"/>
      <c r="FKC21" s="889"/>
      <c r="FKD21" s="889"/>
      <c r="FKE21" s="889"/>
      <c r="FKF21" s="889"/>
      <c r="FKG21" s="889"/>
      <c r="FKH21" s="889"/>
      <c r="FKI21" s="889"/>
      <c r="FKJ21" s="889"/>
      <c r="FKK21" s="889"/>
      <c r="FKL21" s="889"/>
      <c r="FKM21" s="889"/>
      <c r="FKN21" s="889"/>
      <c r="FKO21" s="889"/>
      <c r="FKP21" s="889"/>
      <c r="FKQ21" s="889"/>
      <c r="FKR21" s="889"/>
      <c r="FKS21" s="889"/>
      <c r="FKT21" s="889"/>
      <c r="FKU21" s="889"/>
      <c r="FKV21" s="889"/>
      <c r="FKW21" s="889"/>
      <c r="FKX21" s="889"/>
      <c r="FKY21" s="889"/>
      <c r="FKZ21" s="889"/>
      <c r="FLA21" s="889"/>
      <c r="FLB21" s="889"/>
      <c r="FLC21" s="889"/>
      <c r="FLD21" s="889"/>
      <c r="FLE21" s="889"/>
      <c r="FLF21" s="889"/>
      <c r="FLG21" s="889"/>
      <c r="FLH21" s="889"/>
      <c r="FLI21" s="889"/>
      <c r="FLJ21" s="889"/>
      <c r="FLK21" s="889"/>
      <c r="FLL21" s="889"/>
      <c r="FLM21" s="889"/>
      <c r="FLN21" s="889"/>
      <c r="FLO21" s="889"/>
      <c r="FLP21" s="889"/>
      <c r="FLQ21" s="889"/>
      <c r="FLR21" s="889"/>
      <c r="FLS21" s="889"/>
      <c r="FLT21" s="889"/>
      <c r="FLU21" s="889"/>
      <c r="FLV21" s="889"/>
      <c r="FLW21" s="889"/>
      <c r="FLX21" s="889"/>
      <c r="FLY21" s="889"/>
      <c r="FLZ21" s="889"/>
      <c r="FMA21" s="889"/>
      <c r="FMB21" s="889"/>
      <c r="FMC21" s="889"/>
      <c r="FMD21" s="889"/>
      <c r="FME21" s="889"/>
      <c r="FMF21" s="889"/>
      <c r="FMG21" s="889"/>
      <c r="FMH21" s="889"/>
      <c r="FMI21" s="889"/>
      <c r="FMJ21" s="889"/>
      <c r="FMK21" s="889"/>
      <c r="FML21" s="889"/>
      <c r="FMM21" s="889"/>
      <c r="FMN21" s="889"/>
      <c r="FMO21" s="889"/>
      <c r="FMP21" s="889"/>
      <c r="FMQ21" s="889"/>
      <c r="FMR21" s="889"/>
      <c r="FMS21" s="889"/>
      <c r="FMT21" s="889"/>
      <c r="FMU21" s="889"/>
      <c r="FMV21" s="889"/>
      <c r="FMW21" s="889"/>
      <c r="FMX21" s="889"/>
      <c r="FMY21" s="889"/>
      <c r="FMZ21" s="889"/>
      <c r="FNA21" s="889"/>
      <c r="FNB21" s="889"/>
      <c r="FNC21" s="889"/>
      <c r="FND21" s="889"/>
      <c r="FNE21" s="889"/>
      <c r="FNF21" s="889"/>
      <c r="FNG21" s="889"/>
      <c r="FNH21" s="889"/>
      <c r="FNI21" s="889"/>
      <c r="FNJ21" s="889"/>
      <c r="FNK21" s="889"/>
      <c r="FNL21" s="889"/>
      <c r="FNM21" s="889"/>
      <c r="FNN21" s="889"/>
      <c r="FNO21" s="889"/>
      <c r="FNP21" s="889"/>
      <c r="FNQ21" s="889"/>
      <c r="FNR21" s="889"/>
      <c r="FNS21" s="889"/>
      <c r="FNT21" s="889"/>
      <c r="FNU21" s="889"/>
      <c r="FNV21" s="889"/>
      <c r="FNW21" s="889"/>
      <c r="FNX21" s="889"/>
      <c r="FNY21" s="889"/>
      <c r="FNZ21" s="889"/>
      <c r="FOA21" s="889"/>
      <c r="FOB21" s="889"/>
      <c r="FOC21" s="889"/>
      <c r="FOD21" s="889"/>
      <c r="FOE21" s="889"/>
      <c r="FOF21" s="889"/>
      <c r="FOG21" s="889"/>
      <c r="FOH21" s="889"/>
      <c r="FOI21" s="889"/>
      <c r="FOJ21" s="889"/>
      <c r="FOK21" s="889"/>
      <c r="FOL21" s="889"/>
      <c r="FOM21" s="889"/>
      <c r="FON21" s="889"/>
      <c r="FOO21" s="889"/>
      <c r="FOP21" s="889"/>
      <c r="FOQ21" s="889"/>
      <c r="FOR21" s="889"/>
      <c r="FOS21" s="889"/>
      <c r="FOT21" s="889"/>
      <c r="FOU21" s="889"/>
      <c r="FOV21" s="889"/>
      <c r="FOW21" s="889"/>
      <c r="FOX21" s="889"/>
      <c r="FOY21" s="889"/>
      <c r="FOZ21" s="889"/>
      <c r="FPA21" s="889"/>
      <c r="FPB21" s="889"/>
      <c r="FPC21" s="889"/>
      <c r="FPD21" s="889"/>
      <c r="FPE21" s="889"/>
      <c r="FPF21" s="889"/>
      <c r="FPG21" s="889"/>
      <c r="FPH21" s="889"/>
      <c r="FPI21" s="889"/>
      <c r="FPJ21" s="889"/>
      <c r="FPK21" s="889"/>
      <c r="FPL21" s="889"/>
      <c r="FPM21" s="889"/>
      <c r="FPN21" s="889"/>
      <c r="FPO21" s="889"/>
      <c r="FPP21" s="889"/>
      <c r="FPQ21" s="889"/>
      <c r="FPR21" s="889"/>
      <c r="FPS21" s="889"/>
      <c r="FPT21" s="889"/>
      <c r="FPU21" s="889"/>
      <c r="FPV21" s="889"/>
      <c r="FPW21" s="889"/>
      <c r="FPX21" s="889"/>
      <c r="FPY21" s="889"/>
      <c r="FPZ21" s="889"/>
      <c r="FQA21" s="889"/>
      <c r="FQB21" s="889"/>
      <c r="FQC21" s="889"/>
      <c r="FQD21" s="889"/>
      <c r="FQE21" s="889"/>
      <c r="FQF21" s="889"/>
      <c r="FQG21" s="889"/>
      <c r="FQH21" s="889"/>
      <c r="FQI21" s="889"/>
      <c r="FQJ21" s="889"/>
      <c r="FQK21" s="889"/>
      <c r="FQL21" s="889"/>
      <c r="FQM21" s="889"/>
      <c r="FQN21" s="889"/>
      <c r="FQO21" s="889"/>
      <c r="FQP21" s="889"/>
      <c r="FQQ21" s="889"/>
      <c r="FQR21" s="889"/>
      <c r="FQS21" s="889"/>
      <c r="FQT21" s="889"/>
      <c r="FQU21" s="889"/>
      <c r="FQV21" s="889"/>
      <c r="FQW21" s="889"/>
      <c r="FQX21" s="889"/>
      <c r="FQY21" s="889"/>
      <c r="FQZ21" s="889"/>
      <c r="FRA21" s="889"/>
      <c r="FRB21" s="889"/>
      <c r="FRC21" s="889"/>
      <c r="FRD21" s="889"/>
      <c r="FRE21" s="889"/>
      <c r="FRF21" s="889"/>
      <c r="FRG21" s="889"/>
      <c r="FRH21" s="889"/>
      <c r="FRI21" s="889"/>
      <c r="FRJ21" s="889"/>
      <c r="FRK21" s="889"/>
      <c r="FRL21" s="889"/>
      <c r="FRM21" s="889"/>
      <c r="FRN21" s="889"/>
      <c r="FRO21" s="889"/>
      <c r="FRP21" s="889"/>
      <c r="FRQ21" s="889"/>
      <c r="FRR21" s="889"/>
      <c r="FRS21" s="889"/>
      <c r="FRT21" s="889"/>
      <c r="FRU21" s="889"/>
      <c r="FRV21" s="889"/>
      <c r="FRW21" s="889"/>
      <c r="FRX21" s="889"/>
      <c r="FRY21" s="889"/>
      <c r="FRZ21" s="889"/>
      <c r="FSA21" s="889"/>
      <c r="FSB21" s="889"/>
      <c r="FSC21" s="889"/>
      <c r="FSD21" s="889"/>
      <c r="FSE21" s="889"/>
      <c r="FSF21" s="889"/>
      <c r="FSG21" s="889"/>
      <c r="FSH21" s="889"/>
      <c r="FSI21" s="889"/>
      <c r="FSJ21" s="889"/>
      <c r="FSK21" s="889"/>
      <c r="FSL21" s="889"/>
      <c r="FSM21" s="889"/>
      <c r="FSN21" s="889"/>
      <c r="FSO21" s="889"/>
      <c r="FSP21" s="889"/>
      <c r="FSQ21" s="889"/>
      <c r="FSR21" s="889"/>
      <c r="FSS21" s="889"/>
      <c r="FST21" s="889"/>
      <c r="FSU21" s="889"/>
      <c r="FSV21" s="889"/>
      <c r="FSW21" s="889"/>
      <c r="FSX21" s="889"/>
      <c r="FSY21" s="889"/>
      <c r="FSZ21" s="889"/>
      <c r="FTA21" s="889"/>
      <c r="FTB21" s="889"/>
      <c r="FTC21" s="889"/>
      <c r="FTD21" s="889"/>
      <c r="FTE21" s="889"/>
      <c r="FTF21" s="889"/>
      <c r="FTG21" s="889"/>
      <c r="FTH21" s="889"/>
      <c r="FTI21" s="889"/>
      <c r="FTJ21" s="889"/>
      <c r="FTK21" s="889"/>
      <c r="FTL21" s="889"/>
      <c r="FTM21" s="889"/>
      <c r="FTN21" s="889"/>
      <c r="FTO21" s="889"/>
      <c r="FTP21" s="889"/>
      <c r="FTQ21" s="889"/>
      <c r="FTR21" s="889"/>
      <c r="FTS21" s="889"/>
      <c r="FTT21" s="889"/>
      <c r="FTU21" s="889"/>
      <c r="FTV21" s="889"/>
      <c r="FTW21" s="889"/>
      <c r="FTX21" s="889"/>
      <c r="FTY21" s="889"/>
      <c r="FTZ21" s="889"/>
      <c r="FUA21" s="889"/>
      <c r="FUB21" s="889"/>
      <c r="FUC21" s="889"/>
      <c r="FUD21" s="889"/>
      <c r="FUE21" s="889"/>
      <c r="FUF21" s="889"/>
      <c r="FUG21" s="889"/>
      <c r="FUH21" s="889"/>
      <c r="FUI21" s="889"/>
      <c r="FUJ21" s="889"/>
      <c r="FUK21" s="889"/>
      <c r="FUL21" s="889"/>
      <c r="FUM21" s="889"/>
      <c r="FUN21" s="889"/>
      <c r="FUO21" s="889"/>
      <c r="FUP21" s="889"/>
      <c r="FUQ21" s="889"/>
      <c r="FUR21" s="889"/>
      <c r="FUS21" s="889"/>
      <c r="FUT21" s="889"/>
      <c r="FUU21" s="889"/>
      <c r="FUV21" s="889"/>
      <c r="FUW21" s="889"/>
      <c r="FUX21" s="889"/>
      <c r="FUY21" s="889"/>
      <c r="FUZ21" s="889"/>
      <c r="FVA21" s="889"/>
      <c r="FVB21" s="889"/>
      <c r="FVC21" s="889"/>
      <c r="FVD21" s="889"/>
      <c r="FVE21" s="889"/>
      <c r="FVF21" s="889"/>
      <c r="FVG21" s="889"/>
      <c r="FVH21" s="889"/>
      <c r="FVI21" s="889"/>
      <c r="FVJ21" s="889"/>
      <c r="FVK21" s="889"/>
      <c r="FVL21" s="889"/>
      <c r="FVM21" s="889"/>
      <c r="FVN21" s="889"/>
      <c r="FVO21" s="889"/>
      <c r="FVP21" s="889"/>
      <c r="FVQ21" s="889"/>
      <c r="FVR21" s="889"/>
      <c r="FVS21" s="889"/>
      <c r="FVT21" s="889"/>
      <c r="FVU21" s="889"/>
      <c r="FVV21" s="889"/>
      <c r="FVW21" s="889"/>
      <c r="FVX21" s="889"/>
      <c r="FVY21" s="889"/>
      <c r="FVZ21" s="889"/>
      <c r="FWA21" s="889"/>
      <c r="FWB21" s="889"/>
      <c r="FWC21" s="889"/>
      <c r="FWD21" s="889"/>
      <c r="FWE21" s="889"/>
      <c r="FWF21" s="889"/>
      <c r="FWG21" s="889"/>
      <c r="FWH21" s="889"/>
      <c r="FWI21" s="889"/>
      <c r="FWJ21" s="889"/>
      <c r="FWK21" s="889"/>
      <c r="FWL21" s="889"/>
      <c r="FWM21" s="889"/>
      <c r="FWN21" s="889"/>
      <c r="FWO21" s="889"/>
      <c r="FWP21" s="889"/>
      <c r="FWQ21" s="889"/>
      <c r="FWR21" s="889"/>
      <c r="FWS21" s="889"/>
      <c r="FWT21" s="889"/>
      <c r="FWU21" s="889"/>
      <c r="FWV21" s="889"/>
      <c r="FWW21" s="889"/>
      <c r="FWX21" s="889"/>
      <c r="FWY21" s="889"/>
      <c r="FWZ21" s="889"/>
      <c r="FXA21" s="889"/>
      <c r="FXB21" s="889"/>
      <c r="FXC21" s="889"/>
      <c r="FXD21" s="889"/>
      <c r="FXE21" s="889"/>
      <c r="FXF21" s="889"/>
      <c r="FXG21" s="889"/>
      <c r="FXH21" s="889"/>
      <c r="FXI21" s="889"/>
      <c r="FXJ21" s="889"/>
      <c r="FXK21" s="889"/>
      <c r="FXL21" s="889"/>
      <c r="FXM21" s="889"/>
      <c r="FXN21" s="889"/>
      <c r="FXO21" s="889"/>
      <c r="FXP21" s="889"/>
      <c r="FXQ21" s="889"/>
      <c r="FXR21" s="889"/>
      <c r="FXS21" s="889"/>
      <c r="FXT21" s="889"/>
      <c r="FXU21" s="889"/>
      <c r="FXV21" s="889"/>
      <c r="FXW21" s="889"/>
      <c r="FXX21" s="889"/>
      <c r="FXY21" s="889"/>
      <c r="FXZ21" s="889"/>
      <c r="FYA21" s="889"/>
      <c r="FYB21" s="889"/>
      <c r="FYC21" s="889"/>
      <c r="FYD21" s="889"/>
      <c r="FYE21" s="889"/>
      <c r="FYF21" s="889"/>
      <c r="FYG21" s="889"/>
      <c r="FYH21" s="889"/>
      <c r="FYI21" s="889"/>
      <c r="FYJ21" s="889"/>
      <c r="FYK21" s="889"/>
      <c r="FYL21" s="889"/>
      <c r="FYM21" s="889"/>
      <c r="FYN21" s="889"/>
      <c r="FYO21" s="889"/>
      <c r="FYP21" s="889"/>
      <c r="FYQ21" s="889"/>
      <c r="FYR21" s="889"/>
      <c r="FYS21" s="889"/>
      <c r="FYT21" s="889"/>
      <c r="FYU21" s="889"/>
      <c r="FYV21" s="889"/>
      <c r="FYW21" s="889"/>
      <c r="FYX21" s="889"/>
      <c r="FYY21" s="889"/>
      <c r="FYZ21" s="889"/>
      <c r="FZA21" s="889"/>
      <c r="FZB21" s="889"/>
      <c r="FZC21" s="889"/>
      <c r="FZD21" s="889"/>
      <c r="FZE21" s="889"/>
      <c r="FZF21" s="889"/>
      <c r="FZG21" s="889"/>
      <c r="FZH21" s="889"/>
      <c r="FZI21" s="889"/>
      <c r="FZJ21" s="889"/>
      <c r="FZK21" s="889"/>
      <c r="FZL21" s="889"/>
      <c r="FZM21" s="889"/>
      <c r="FZN21" s="889"/>
      <c r="FZO21" s="889"/>
      <c r="FZP21" s="889"/>
      <c r="FZQ21" s="889"/>
      <c r="FZR21" s="889"/>
      <c r="FZS21" s="889"/>
      <c r="FZT21" s="889"/>
      <c r="FZU21" s="889"/>
      <c r="FZV21" s="889"/>
      <c r="FZW21" s="889"/>
      <c r="FZX21" s="889"/>
      <c r="FZY21" s="889"/>
      <c r="FZZ21" s="889"/>
      <c r="GAA21" s="889"/>
      <c r="GAB21" s="889"/>
      <c r="GAC21" s="889"/>
      <c r="GAD21" s="889"/>
      <c r="GAE21" s="889"/>
      <c r="GAF21" s="889"/>
      <c r="GAG21" s="889"/>
      <c r="GAH21" s="889"/>
      <c r="GAI21" s="889"/>
      <c r="GAJ21" s="889"/>
      <c r="GAK21" s="889"/>
      <c r="GAL21" s="889"/>
      <c r="GAM21" s="889"/>
      <c r="GAN21" s="889"/>
      <c r="GAO21" s="889"/>
      <c r="GAP21" s="889"/>
      <c r="GAQ21" s="889"/>
      <c r="GAR21" s="889"/>
      <c r="GAS21" s="889"/>
      <c r="GAT21" s="889"/>
      <c r="GAU21" s="889"/>
      <c r="GAV21" s="889"/>
      <c r="GAW21" s="889"/>
      <c r="GAX21" s="889"/>
      <c r="GAY21" s="889"/>
      <c r="GAZ21" s="889"/>
      <c r="GBA21" s="889"/>
      <c r="GBB21" s="889"/>
      <c r="GBC21" s="889"/>
      <c r="GBD21" s="889"/>
      <c r="GBE21" s="889"/>
      <c r="GBF21" s="889"/>
      <c r="GBG21" s="889"/>
      <c r="GBH21" s="889"/>
      <c r="GBI21" s="889"/>
      <c r="GBJ21" s="889"/>
      <c r="GBK21" s="889"/>
      <c r="GBL21" s="889"/>
      <c r="GBM21" s="889"/>
      <c r="GBN21" s="889"/>
      <c r="GBO21" s="889"/>
      <c r="GBP21" s="889"/>
      <c r="GBQ21" s="889"/>
      <c r="GBR21" s="889"/>
      <c r="GBS21" s="889"/>
      <c r="GBT21" s="889"/>
      <c r="GBU21" s="889"/>
      <c r="GBV21" s="889"/>
      <c r="GBW21" s="889"/>
      <c r="GBX21" s="889"/>
      <c r="GBY21" s="889"/>
      <c r="GBZ21" s="889"/>
      <c r="GCA21" s="889"/>
      <c r="GCB21" s="889"/>
      <c r="GCC21" s="889"/>
      <c r="GCD21" s="889"/>
      <c r="GCE21" s="889"/>
      <c r="GCF21" s="889"/>
      <c r="GCG21" s="889"/>
      <c r="GCH21" s="889"/>
      <c r="GCI21" s="889"/>
      <c r="GCJ21" s="889"/>
      <c r="GCK21" s="889"/>
      <c r="GCL21" s="889"/>
      <c r="GCM21" s="889"/>
      <c r="GCN21" s="889"/>
      <c r="GCO21" s="889"/>
      <c r="GCP21" s="889"/>
      <c r="GCQ21" s="889"/>
      <c r="GCR21" s="889"/>
      <c r="GCS21" s="889"/>
      <c r="GCT21" s="889"/>
      <c r="GCU21" s="889"/>
      <c r="GCV21" s="889"/>
      <c r="GCW21" s="889"/>
      <c r="GCX21" s="889"/>
      <c r="GCY21" s="889"/>
      <c r="GCZ21" s="889"/>
      <c r="GDA21" s="889"/>
      <c r="GDB21" s="889"/>
      <c r="GDC21" s="889"/>
      <c r="GDD21" s="889"/>
      <c r="GDE21" s="889"/>
      <c r="GDF21" s="889"/>
      <c r="GDG21" s="889"/>
      <c r="GDH21" s="889"/>
      <c r="GDI21" s="889"/>
      <c r="GDJ21" s="889"/>
      <c r="GDK21" s="889"/>
      <c r="GDL21" s="889"/>
      <c r="GDM21" s="889"/>
      <c r="GDN21" s="889"/>
      <c r="GDO21" s="889"/>
      <c r="GDP21" s="889"/>
      <c r="GDQ21" s="889"/>
      <c r="GDR21" s="889"/>
      <c r="GDS21" s="889"/>
      <c r="GDT21" s="889"/>
      <c r="GDU21" s="889"/>
      <c r="GDV21" s="889"/>
      <c r="GDW21" s="889"/>
      <c r="GDX21" s="889"/>
      <c r="GDY21" s="889"/>
      <c r="GDZ21" s="889"/>
      <c r="GEA21" s="889"/>
      <c r="GEB21" s="889"/>
      <c r="GEC21" s="889"/>
      <c r="GED21" s="889"/>
      <c r="GEE21" s="889"/>
      <c r="GEF21" s="889"/>
      <c r="GEG21" s="889"/>
      <c r="GEH21" s="889"/>
      <c r="GEI21" s="889"/>
      <c r="GEJ21" s="889"/>
      <c r="GEK21" s="889"/>
      <c r="GEL21" s="889"/>
      <c r="GEM21" s="889"/>
      <c r="GEN21" s="889"/>
      <c r="GEO21" s="889"/>
      <c r="GEP21" s="889"/>
      <c r="GEQ21" s="889"/>
      <c r="GER21" s="889"/>
      <c r="GES21" s="889"/>
      <c r="GET21" s="889"/>
      <c r="GEU21" s="889"/>
      <c r="GEV21" s="889"/>
      <c r="GEW21" s="889"/>
      <c r="GEX21" s="889"/>
      <c r="GEY21" s="889"/>
      <c r="GEZ21" s="889"/>
      <c r="GFA21" s="889"/>
      <c r="GFB21" s="889"/>
      <c r="GFC21" s="889"/>
      <c r="GFD21" s="889"/>
      <c r="GFE21" s="889"/>
      <c r="GFF21" s="889"/>
      <c r="GFG21" s="889"/>
      <c r="GFH21" s="889"/>
      <c r="GFI21" s="889"/>
      <c r="GFJ21" s="889"/>
      <c r="GFK21" s="889"/>
      <c r="GFL21" s="889"/>
      <c r="GFM21" s="889"/>
      <c r="GFN21" s="889"/>
      <c r="GFO21" s="889"/>
      <c r="GFP21" s="889"/>
      <c r="GFQ21" s="889"/>
      <c r="GFR21" s="889"/>
      <c r="GFS21" s="889"/>
      <c r="GFT21" s="889"/>
      <c r="GFU21" s="889"/>
      <c r="GFV21" s="889"/>
      <c r="GFW21" s="889"/>
      <c r="GFX21" s="889"/>
      <c r="GFY21" s="889"/>
      <c r="GFZ21" s="889"/>
      <c r="GGA21" s="889"/>
      <c r="GGB21" s="889"/>
      <c r="GGC21" s="889"/>
      <c r="GGD21" s="889"/>
      <c r="GGE21" s="889"/>
      <c r="GGF21" s="889"/>
      <c r="GGG21" s="889"/>
      <c r="GGH21" s="889"/>
      <c r="GGI21" s="889"/>
      <c r="GGJ21" s="889"/>
      <c r="GGK21" s="889"/>
      <c r="GGL21" s="889"/>
      <c r="GGM21" s="889"/>
      <c r="GGN21" s="889"/>
      <c r="GGO21" s="889"/>
      <c r="GGP21" s="889"/>
      <c r="GGQ21" s="889"/>
      <c r="GGR21" s="889"/>
      <c r="GGS21" s="889"/>
      <c r="GGT21" s="889"/>
      <c r="GGU21" s="889"/>
      <c r="GGV21" s="889"/>
      <c r="GGW21" s="889"/>
      <c r="GGX21" s="889"/>
      <c r="GGY21" s="889"/>
      <c r="GGZ21" s="889"/>
      <c r="GHA21" s="889"/>
      <c r="GHB21" s="889"/>
      <c r="GHC21" s="889"/>
      <c r="GHD21" s="889"/>
      <c r="GHE21" s="889"/>
      <c r="GHF21" s="889"/>
      <c r="GHG21" s="889"/>
      <c r="GHH21" s="889"/>
      <c r="GHI21" s="889"/>
      <c r="GHJ21" s="889"/>
      <c r="GHK21" s="889"/>
      <c r="GHL21" s="889"/>
      <c r="GHM21" s="889"/>
      <c r="GHN21" s="889"/>
      <c r="GHO21" s="889"/>
      <c r="GHP21" s="889"/>
      <c r="GHQ21" s="889"/>
      <c r="GHR21" s="889"/>
      <c r="GHS21" s="889"/>
      <c r="GHT21" s="889"/>
      <c r="GHU21" s="889"/>
      <c r="GHV21" s="889"/>
      <c r="GHW21" s="889"/>
      <c r="GHX21" s="889"/>
      <c r="GHY21" s="889"/>
      <c r="GHZ21" s="889"/>
      <c r="GIA21" s="889"/>
      <c r="GIB21" s="889"/>
      <c r="GIC21" s="889"/>
      <c r="GID21" s="889"/>
      <c r="GIE21" s="889"/>
      <c r="GIF21" s="889"/>
      <c r="GIG21" s="889"/>
      <c r="GIH21" s="889"/>
      <c r="GII21" s="889"/>
      <c r="GIJ21" s="889"/>
      <c r="GIK21" s="889"/>
      <c r="GIL21" s="889"/>
      <c r="GIM21" s="889"/>
      <c r="GIN21" s="889"/>
      <c r="GIO21" s="889"/>
      <c r="GIP21" s="889"/>
      <c r="GIQ21" s="889"/>
      <c r="GIR21" s="889"/>
      <c r="GIS21" s="889"/>
      <c r="GIT21" s="889"/>
      <c r="GIU21" s="889"/>
      <c r="GIV21" s="889"/>
      <c r="GIW21" s="889"/>
      <c r="GIX21" s="889"/>
      <c r="GIY21" s="889"/>
      <c r="GIZ21" s="889"/>
      <c r="GJA21" s="889"/>
      <c r="GJB21" s="889"/>
      <c r="GJC21" s="889"/>
      <c r="GJD21" s="889"/>
      <c r="GJE21" s="889"/>
      <c r="GJF21" s="889"/>
      <c r="GJG21" s="889"/>
      <c r="GJH21" s="889"/>
      <c r="GJI21" s="889"/>
      <c r="GJJ21" s="889"/>
      <c r="GJK21" s="889"/>
      <c r="GJL21" s="889"/>
      <c r="GJM21" s="889"/>
      <c r="GJN21" s="889"/>
      <c r="GJO21" s="889"/>
      <c r="GJP21" s="889"/>
      <c r="GJQ21" s="889"/>
      <c r="GJR21" s="889"/>
      <c r="GJS21" s="889"/>
      <c r="GJT21" s="889"/>
      <c r="GJU21" s="889"/>
      <c r="GJV21" s="889"/>
      <c r="GJW21" s="889"/>
      <c r="GJX21" s="889"/>
      <c r="GJY21" s="889"/>
      <c r="GJZ21" s="889"/>
      <c r="GKA21" s="889"/>
      <c r="GKB21" s="889"/>
      <c r="GKC21" s="889"/>
      <c r="GKD21" s="889"/>
      <c r="GKE21" s="889"/>
      <c r="GKF21" s="889"/>
      <c r="GKG21" s="889"/>
      <c r="GKH21" s="889"/>
      <c r="GKI21" s="889"/>
      <c r="GKJ21" s="889"/>
      <c r="GKK21" s="889"/>
      <c r="GKL21" s="889"/>
      <c r="GKM21" s="889"/>
      <c r="GKN21" s="889"/>
      <c r="GKO21" s="889"/>
      <c r="GKP21" s="889"/>
      <c r="GKQ21" s="889"/>
      <c r="GKR21" s="889"/>
      <c r="GKS21" s="889"/>
      <c r="GKT21" s="889"/>
      <c r="GKU21" s="889"/>
      <c r="GKV21" s="889"/>
      <c r="GKW21" s="889"/>
      <c r="GKX21" s="889"/>
      <c r="GKY21" s="889"/>
      <c r="GKZ21" s="889"/>
      <c r="GLA21" s="889"/>
      <c r="GLB21" s="889"/>
      <c r="GLC21" s="889"/>
      <c r="GLD21" s="889"/>
      <c r="GLE21" s="889"/>
      <c r="GLF21" s="889"/>
      <c r="GLG21" s="889"/>
      <c r="GLH21" s="889"/>
      <c r="GLI21" s="889"/>
      <c r="GLJ21" s="889"/>
      <c r="GLK21" s="889"/>
      <c r="GLL21" s="889"/>
      <c r="GLM21" s="889"/>
      <c r="GLN21" s="889"/>
      <c r="GLO21" s="889"/>
      <c r="GLP21" s="889"/>
      <c r="GLQ21" s="889"/>
      <c r="GLR21" s="889"/>
      <c r="GLS21" s="889"/>
      <c r="GLT21" s="889"/>
      <c r="GLU21" s="889"/>
      <c r="GLV21" s="889"/>
      <c r="GLW21" s="889"/>
      <c r="GLX21" s="889"/>
      <c r="GLY21" s="889"/>
      <c r="GLZ21" s="889"/>
      <c r="GMA21" s="889"/>
      <c r="GMB21" s="889"/>
      <c r="GMC21" s="889"/>
      <c r="GMD21" s="889"/>
      <c r="GME21" s="889"/>
      <c r="GMF21" s="889"/>
      <c r="GMG21" s="889"/>
      <c r="GMH21" s="889"/>
      <c r="GMI21" s="889"/>
      <c r="GMJ21" s="889"/>
      <c r="GMK21" s="889"/>
      <c r="GML21" s="889"/>
      <c r="GMM21" s="889"/>
      <c r="GMN21" s="889"/>
      <c r="GMO21" s="889"/>
      <c r="GMP21" s="889"/>
      <c r="GMQ21" s="889"/>
      <c r="GMR21" s="889"/>
      <c r="GMS21" s="889"/>
      <c r="GMT21" s="889"/>
      <c r="GMU21" s="889"/>
      <c r="GMV21" s="889"/>
      <c r="GMW21" s="889"/>
      <c r="GMX21" s="889"/>
      <c r="GMY21" s="889"/>
      <c r="GMZ21" s="889"/>
      <c r="GNA21" s="889"/>
      <c r="GNB21" s="889"/>
      <c r="GNC21" s="889"/>
      <c r="GND21" s="889"/>
      <c r="GNE21" s="889"/>
      <c r="GNF21" s="889"/>
      <c r="GNG21" s="889"/>
      <c r="GNH21" s="889"/>
      <c r="GNI21" s="889"/>
      <c r="GNJ21" s="889"/>
      <c r="GNK21" s="889"/>
      <c r="GNL21" s="889"/>
      <c r="GNM21" s="889"/>
      <c r="GNN21" s="889"/>
      <c r="GNO21" s="889"/>
      <c r="GNP21" s="889"/>
      <c r="GNQ21" s="889"/>
      <c r="GNR21" s="889"/>
      <c r="GNS21" s="889"/>
      <c r="GNT21" s="889"/>
      <c r="GNU21" s="889"/>
      <c r="GNV21" s="889"/>
      <c r="GNW21" s="889"/>
      <c r="GNX21" s="889"/>
      <c r="GNY21" s="889"/>
      <c r="GNZ21" s="889"/>
      <c r="GOA21" s="889"/>
      <c r="GOB21" s="889"/>
      <c r="GOC21" s="889"/>
      <c r="GOD21" s="889"/>
      <c r="GOE21" s="889"/>
      <c r="GOF21" s="889"/>
      <c r="GOG21" s="889"/>
      <c r="GOH21" s="889"/>
      <c r="GOI21" s="889"/>
      <c r="GOJ21" s="889"/>
      <c r="GOK21" s="889"/>
      <c r="GOL21" s="889"/>
      <c r="GOM21" s="889"/>
      <c r="GON21" s="889"/>
      <c r="GOO21" s="889"/>
      <c r="GOP21" s="889"/>
      <c r="GOQ21" s="889"/>
      <c r="GOR21" s="889"/>
      <c r="GOS21" s="889"/>
      <c r="GOT21" s="889"/>
      <c r="GOU21" s="889"/>
      <c r="GOV21" s="889"/>
      <c r="GOW21" s="889"/>
      <c r="GOX21" s="889"/>
      <c r="GOY21" s="889"/>
      <c r="GOZ21" s="889"/>
      <c r="GPA21" s="889"/>
      <c r="GPB21" s="889"/>
      <c r="GPC21" s="889"/>
      <c r="GPD21" s="889"/>
      <c r="GPE21" s="889"/>
      <c r="GPF21" s="889"/>
      <c r="GPG21" s="889"/>
      <c r="GPH21" s="889"/>
      <c r="GPI21" s="889"/>
      <c r="GPJ21" s="889"/>
      <c r="GPK21" s="889"/>
      <c r="GPL21" s="889"/>
      <c r="GPM21" s="889"/>
      <c r="GPN21" s="889"/>
      <c r="GPO21" s="889"/>
      <c r="GPP21" s="889"/>
      <c r="GPQ21" s="889"/>
      <c r="GPR21" s="889"/>
      <c r="GPS21" s="889"/>
      <c r="GPT21" s="889"/>
      <c r="GPU21" s="889"/>
      <c r="GPV21" s="889"/>
      <c r="GPW21" s="889"/>
      <c r="GPX21" s="889"/>
      <c r="GPY21" s="889"/>
      <c r="GPZ21" s="889"/>
      <c r="GQA21" s="889"/>
      <c r="GQB21" s="889"/>
      <c r="GQC21" s="889"/>
      <c r="GQD21" s="889"/>
      <c r="GQE21" s="889"/>
      <c r="GQF21" s="889"/>
      <c r="GQG21" s="889"/>
      <c r="GQH21" s="889"/>
      <c r="GQI21" s="889"/>
      <c r="GQJ21" s="889"/>
      <c r="GQK21" s="889"/>
      <c r="GQL21" s="889"/>
      <c r="GQM21" s="889"/>
      <c r="GQN21" s="889"/>
      <c r="GQO21" s="889"/>
      <c r="GQP21" s="889"/>
      <c r="GQQ21" s="889"/>
      <c r="GQR21" s="889"/>
      <c r="GQS21" s="889"/>
      <c r="GQT21" s="889"/>
      <c r="GQU21" s="889"/>
      <c r="GQV21" s="889"/>
      <c r="GQW21" s="889"/>
      <c r="GQX21" s="889"/>
      <c r="GQY21" s="889"/>
      <c r="GQZ21" s="889"/>
      <c r="GRA21" s="889"/>
      <c r="GRB21" s="889"/>
      <c r="GRC21" s="889"/>
      <c r="GRD21" s="889"/>
      <c r="GRE21" s="889"/>
      <c r="GRF21" s="889"/>
      <c r="GRG21" s="889"/>
      <c r="GRH21" s="889"/>
      <c r="GRI21" s="889"/>
      <c r="GRJ21" s="889"/>
      <c r="GRK21" s="889"/>
      <c r="GRL21" s="889"/>
      <c r="GRM21" s="889"/>
      <c r="GRN21" s="889"/>
      <c r="GRO21" s="889"/>
      <c r="GRP21" s="889"/>
      <c r="GRQ21" s="889"/>
      <c r="GRR21" s="889"/>
      <c r="GRS21" s="889"/>
      <c r="GRT21" s="889"/>
      <c r="GRU21" s="889"/>
      <c r="GRV21" s="889"/>
      <c r="GRW21" s="889"/>
      <c r="GRX21" s="889"/>
      <c r="GRY21" s="889"/>
      <c r="GRZ21" s="889"/>
      <c r="GSA21" s="889"/>
      <c r="GSB21" s="889"/>
      <c r="GSC21" s="889"/>
      <c r="GSD21" s="889"/>
      <c r="GSE21" s="889"/>
      <c r="GSF21" s="889"/>
      <c r="GSG21" s="889"/>
      <c r="GSH21" s="889"/>
      <c r="GSI21" s="889"/>
      <c r="GSJ21" s="889"/>
      <c r="GSK21" s="889"/>
      <c r="GSL21" s="889"/>
      <c r="GSM21" s="889"/>
      <c r="GSN21" s="889"/>
      <c r="GSO21" s="889"/>
      <c r="GSP21" s="889"/>
      <c r="GSQ21" s="889"/>
      <c r="GSR21" s="889"/>
      <c r="GSS21" s="889"/>
      <c r="GST21" s="889"/>
      <c r="GSU21" s="889"/>
      <c r="GSV21" s="889"/>
      <c r="GSW21" s="889"/>
      <c r="GSX21" s="889"/>
      <c r="GSY21" s="889"/>
      <c r="GSZ21" s="889"/>
      <c r="GTA21" s="889"/>
      <c r="GTB21" s="889"/>
      <c r="GTC21" s="889"/>
      <c r="GTD21" s="889"/>
      <c r="GTE21" s="889"/>
      <c r="GTF21" s="889"/>
      <c r="GTG21" s="889"/>
      <c r="GTH21" s="889"/>
      <c r="GTI21" s="889"/>
      <c r="GTJ21" s="889"/>
      <c r="GTK21" s="889"/>
      <c r="GTL21" s="889"/>
      <c r="GTM21" s="889"/>
      <c r="GTN21" s="889"/>
      <c r="GTO21" s="889"/>
      <c r="GTP21" s="889"/>
      <c r="GTQ21" s="889"/>
      <c r="GTR21" s="889"/>
      <c r="GTS21" s="889"/>
      <c r="GTT21" s="889"/>
      <c r="GTU21" s="889"/>
      <c r="GTV21" s="889"/>
      <c r="GTW21" s="889"/>
      <c r="GTX21" s="889"/>
      <c r="GTY21" s="889"/>
      <c r="GTZ21" s="889"/>
      <c r="GUA21" s="889"/>
      <c r="GUB21" s="889"/>
      <c r="GUC21" s="889"/>
      <c r="GUD21" s="889"/>
      <c r="GUE21" s="889"/>
      <c r="GUF21" s="889"/>
      <c r="GUG21" s="889"/>
      <c r="GUH21" s="889"/>
      <c r="GUI21" s="889"/>
      <c r="GUJ21" s="889"/>
      <c r="GUK21" s="889"/>
      <c r="GUL21" s="889"/>
      <c r="GUM21" s="889"/>
      <c r="GUN21" s="889"/>
      <c r="GUO21" s="889"/>
      <c r="GUP21" s="889"/>
      <c r="GUQ21" s="889"/>
      <c r="GUR21" s="889"/>
      <c r="GUS21" s="889"/>
      <c r="GUT21" s="889"/>
      <c r="GUU21" s="889"/>
      <c r="GUV21" s="889"/>
      <c r="GUW21" s="889"/>
      <c r="GUX21" s="889"/>
      <c r="GUY21" s="889"/>
      <c r="GUZ21" s="889"/>
      <c r="GVA21" s="889"/>
      <c r="GVB21" s="889"/>
      <c r="GVC21" s="889"/>
      <c r="GVD21" s="889"/>
      <c r="GVE21" s="889"/>
      <c r="GVF21" s="889"/>
      <c r="GVG21" s="889"/>
      <c r="GVH21" s="889"/>
      <c r="GVI21" s="889"/>
      <c r="GVJ21" s="889"/>
      <c r="GVK21" s="889"/>
      <c r="GVL21" s="889"/>
      <c r="GVM21" s="889"/>
      <c r="GVN21" s="889"/>
      <c r="GVO21" s="889"/>
      <c r="GVP21" s="889"/>
      <c r="GVQ21" s="889"/>
      <c r="GVR21" s="889"/>
      <c r="GVS21" s="889"/>
      <c r="GVT21" s="889"/>
      <c r="GVU21" s="889"/>
      <c r="GVV21" s="889"/>
      <c r="GVW21" s="889"/>
      <c r="GVX21" s="889"/>
      <c r="GVY21" s="889"/>
      <c r="GVZ21" s="889"/>
      <c r="GWA21" s="889"/>
      <c r="GWB21" s="889"/>
      <c r="GWC21" s="889"/>
      <c r="GWD21" s="889"/>
      <c r="GWE21" s="889"/>
      <c r="GWF21" s="889"/>
      <c r="GWG21" s="889"/>
      <c r="GWH21" s="889"/>
      <c r="GWI21" s="889"/>
      <c r="GWJ21" s="889"/>
      <c r="GWK21" s="889"/>
      <c r="GWL21" s="889"/>
      <c r="GWM21" s="889"/>
      <c r="GWN21" s="889"/>
      <c r="GWO21" s="889"/>
      <c r="GWP21" s="889"/>
      <c r="GWQ21" s="889"/>
      <c r="GWR21" s="889"/>
      <c r="GWS21" s="889"/>
      <c r="GWT21" s="889"/>
      <c r="GWU21" s="889"/>
      <c r="GWV21" s="889"/>
      <c r="GWW21" s="889"/>
      <c r="GWX21" s="889"/>
      <c r="GWY21" s="889"/>
      <c r="GWZ21" s="889"/>
      <c r="GXA21" s="889"/>
      <c r="GXB21" s="889"/>
      <c r="GXC21" s="889"/>
      <c r="GXD21" s="889"/>
      <c r="GXE21" s="889"/>
      <c r="GXF21" s="889"/>
      <c r="GXG21" s="889"/>
      <c r="GXH21" s="889"/>
      <c r="GXI21" s="889"/>
      <c r="GXJ21" s="889"/>
      <c r="GXK21" s="889"/>
      <c r="GXL21" s="889"/>
      <c r="GXM21" s="889"/>
      <c r="GXN21" s="889"/>
      <c r="GXO21" s="889"/>
      <c r="GXP21" s="889"/>
      <c r="GXQ21" s="889"/>
      <c r="GXR21" s="889"/>
      <c r="GXS21" s="889"/>
      <c r="GXT21" s="889"/>
      <c r="GXU21" s="889"/>
      <c r="GXV21" s="889"/>
      <c r="GXW21" s="889"/>
      <c r="GXX21" s="889"/>
      <c r="GXY21" s="889"/>
      <c r="GXZ21" s="889"/>
      <c r="GYA21" s="889"/>
      <c r="GYB21" s="889"/>
      <c r="GYC21" s="889"/>
      <c r="GYD21" s="889"/>
      <c r="GYE21" s="889"/>
      <c r="GYF21" s="889"/>
      <c r="GYG21" s="889"/>
      <c r="GYH21" s="889"/>
      <c r="GYI21" s="889"/>
      <c r="GYJ21" s="889"/>
      <c r="GYK21" s="889"/>
      <c r="GYL21" s="889"/>
      <c r="GYM21" s="889"/>
      <c r="GYN21" s="889"/>
      <c r="GYO21" s="889"/>
      <c r="GYP21" s="889"/>
      <c r="GYQ21" s="889"/>
      <c r="GYR21" s="889"/>
      <c r="GYS21" s="889"/>
      <c r="GYT21" s="889"/>
      <c r="GYU21" s="889"/>
      <c r="GYV21" s="889"/>
      <c r="GYW21" s="889"/>
      <c r="GYX21" s="889"/>
      <c r="GYY21" s="889"/>
      <c r="GYZ21" s="889"/>
      <c r="GZA21" s="889"/>
      <c r="GZB21" s="889"/>
      <c r="GZC21" s="889"/>
      <c r="GZD21" s="889"/>
      <c r="GZE21" s="889"/>
      <c r="GZF21" s="889"/>
      <c r="GZG21" s="889"/>
      <c r="GZH21" s="889"/>
      <c r="GZI21" s="889"/>
      <c r="GZJ21" s="889"/>
      <c r="GZK21" s="889"/>
      <c r="GZL21" s="889"/>
      <c r="GZM21" s="889"/>
      <c r="GZN21" s="889"/>
      <c r="GZO21" s="889"/>
      <c r="GZP21" s="889"/>
      <c r="GZQ21" s="889"/>
      <c r="GZR21" s="889"/>
      <c r="GZS21" s="889"/>
      <c r="GZT21" s="889"/>
      <c r="GZU21" s="889"/>
      <c r="GZV21" s="889"/>
      <c r="GZW21" s="889"/>
      <c r="GZX21" s="889"/>
      <c r="GZY21" s="889"/>
      <c r="GZZ21" s="889"/>
      <c r="HAA21" s="889"/>
      <c r="HAB21" s="889"/>
      <c r="HAC21" s="889"/>
      <c r="HAD21" s="889"/>
      <c r="HAE21" s="889"/>
      <c r="HAF21" s="889"/>
      <c r="HAG21" s="889"/>
      <c r="HAH21" s="889"/>
      <c r="HAI21" s="889"/>
      <c r="HAJ21" s="889"/>
      <c r="HAK21" s="889"/>
      <c r="HAL21" s="889"/>
      <c r="HAM21" s="889"/>
      <c r="HAN21" s="889"/>
      <c r="HAO21" s="889"/>
      <c r="HAP21" s="889"/>
      <c r="HAQ21" s="889"/>
      <c r="HAR21" s="889"/>
      <c r="HAS21" s="889"/>
      <c r="HAT21" s="889"/>
      <c r="HAU21" s="889"/>
      <c r="HAV21" s="889"/>
      <c r="HAW21" s="889"/>
      <c r="HAX21" s="889"/>
      <c r="HAY21" s="889"/>
      <c r="HAZ21" s="889"/>
      <c r="HBA21" s="889"/>
      <c r="HBB21" s="889"/>
      <c r="HBC21" s="889"/>
      <c r="HBD21" s="889"/>
      <c r="HBE21" s="889"/>
      <c r="HBF21" s="889"/>
      <c r="HBG21" s="889"/>
      <c r="HBH21" s="889"/>
      <c r="HBI21" s="889"/>
      <c r="HBJ21" s="889"/>
      <c r="HBK21" s="889"/>
      <c r="HBL21" s="889"/>
      <c r="HBM21" s="889"/>
      <c r="HBN21" s="889"/>
      <c r="HBO21" s="889"/>
      <c r="HBP21" s="889"/>
      <c r="HBQ21" s="889"/>
      <c r="HBR21" s="889"/>
      <c r="HBS21" s="889"/>
      <c r="HBT21" s="889"/>
      <c r="HBU21" s="889"/>
      <c r="HBV21" s="889"/>
      <c r="HBW21" s="889"/>
      <c r="HBX21" s="889"/>
      <c r="HBY21" s="889"/>
      <c r="HBZ21" s="889"/>
      <c r="HCA21" s="889"/>
      <c r="HCB21" s="889"/>
      <c r="HCC21" s="889"/>
      <c r="HCD21" s="889"/>
      <c r="HCE21" s="889"/>
      <c r="HCF21" s="889"/>
      <c r="HCG21" s="889"/>
      <c r="HCH21" s="889"/>
      <c r="HCI21" s="889"/>
      <c r="HCJ21" s="889"/>
      <c r="HCK21" s="889"/>
      <c r="HCL21" s="889"/>
      <c r="HCM21" s="889"/>
      <c r="HCN21" s="889"/>
      <c r="HCO21" s="889"/>
      <c r="HCP21" s="889"/>
      <c r="HCQ21" s="889"/>
      <c r="HCR21" s="889"/>
      <c r="HCS21" s="889"/>
      <c r="HCT21" s="889"/>
      <c r="HCU21" s="889"/>
      <c r="HCV21" s="889"/>
      <c r="HCW21" s="889"/>
      <c r="HCX21" s="889"/>
      <c r="HCY21" s="889"/>
      <c r="HCZ21" s="889"/>
      <c r="HDA21" s="889"/>
      <c r="HDB21" s="889"/>
      <c r="HDC21" s="889"/>
      <c r="HDD21" s="889"/>
      <c r="HDE21" s="889"/>
      <c r="HDF21" s="889"/>
      <c r="HDG21" s="889"/>
      <c r="HDH21" s="889"/>
      <c r="HDI21" s="889"/>
      <c r="HDJ21" s="889"/>
      <c r="HDK21" s="889"/>
      <c r="HDL21" s="889"/>
      <c r="HDM21" s="889"/>
      <c r="HDN21" s="889"/>
      <c r="HDO21" s="889"/>
      <c r="HDP21" s="889"/>
      <c r="HDQ21" s="889"/>
      <c r="HDR21" s="889"/>
      <c r="HDS21" s="889"/>
      <c r="HDT21" s="889"/>
      <c r="HDU21" s="889"/>
      <c r="HDV21" s="889"/>
      <c r="HDW21" s="889"/>
      <c r="HDX21" s="889"/>
      <c r="HDY21" s="889"/>
      <c r="HDZ21" s="889"/>
      <c r="HEA21" s="889"/>
      <c r="HEB21" s="889"/>
      <c r="HEC21" s="889"/>
      <c r="HED21" s="889"/>
      <c r="HEE21" s="889"/>
      <c r="HEF21" s="889"/>
      <c r="HEG21" s="889"/>
      <c r="HEH21" s="889"/>
      <c r="HEI21" s="889"/>
      <c r="HEJ21" s="889"/>
      <c r="HEK21" s="889"/>
      <c r="HEL21" s="889"/>
      <c r="HEM21" s="889"/>
      <c r="HEN21" s="889"/>
      <c r="HEO21" s="889"/>
      <c r="HEP21" s="889"/>
      <c r="HEQ21" s="889"/>
      <c r="HER21" s="889"/>
      <c r="HES21" s="889"/>
      <c r="HET21" s="889"/>
      <c r="HEU21" s="889"/>
      <c r="HEV21" s="889"/>
      <c r="HEW21" s="889"/>
      <c r="HEX21" s="889"/>
      <c r="HEY21" s="889"/>
      <c r="HEZ21" s="889"/>
      <c r="HFA21" s="889"/>
      <c r="HFB21" s="889"/>
      <c r="HFC21" s="889"/>
      <c r="HFD21" s="889"/>
      <c r="HFE21" s="889"/>
      <c r="HFF21" s="889"/>
      <c r="HFG21" s="889"/>
      <c r="HFH21" s="889"/>
      <c r="HFI21" s="889"/>
      <c r="HFJ21" s="889"/>
      <c r="HFK21" s="889"/>
      <c r="HFL21" s="889"/>
      <c r="HFM21" s="889"/>
      <c r="HFN21" s="889"/>
      <c r="HFO21" s="889"/>
      <c r="HFP21" s="889"/>
      <c r="HFQ21" s="889"/>
      <c r="HFR21" s="889"/>
      <c r="HFS21" s="889"/>
      <c r="HFT21" s="889"/>
      <c r="HFU21" s="889"/>
      <c r="HFV21" s="889"/>
      <c r="HFW21" s="889"/>
      <c r="HFX21" s="889"/>
      <c r="HFY21" s="889"/>
      <c r="HFZ21" s="889"/>
      <c r="HGA21" s="889"/>
      <c r="HGB21" s="889"/>
      <c r="HGC21" s="889"/>
      <c r="HGD21" s="889"/>
      <c r="HGE21" s="889"/>
      <c r="HGF21" s="889"/>
      <c r="HGG21" s="889"/>
      <c r="HGH21" s="889"/>
      <c r="HGI21" s="889"/>
      <c r="HGJ21" s="889"/>
      <c r="HGK21" s="889"/>
      <c r="HGL21" s="889"/>
      <c r="HGM21" s="889"/>
      <c r="HGN21" s="889"/>
      <c r="HGO21" s="889"/>
      <c r="HGP21" s="889"/>
      <c r="HGQ21" s="889"/>
      <c r="HGR21" s="889"/>
      <c r="HGS21" s="889"/>
      <c r="HGT21" s="889"/>
      <c r="HGU21" s="889"/>
      <c r="HGV21" s="889"/>
      <c r="HGW21" s="889"/>
      <c r="HGX21" s="889"/>
      <c r="HGY21" s="889"/>
      <c r="HGZ21" s="889"/>
      <c r="HHA21" s="889"/>
      <c r="HHB21" s="889"/>
      <c r="HHC21" s="889"/>
      <c r="HHD21" s="889"/>
      <c r="HHE21" s="889"/>
      <c r="HHF21" s="889"/>
      <c r="HHG21" s="889"/>
      <c r="HHH21" s="889"/>
      <c r="HHI21" s="889"/>
      <c r="HHJ21" s="889"/>
      <c r="HHK21" s="889"/>
      <c r="HHL21" s="889"/>
      <c r="HHM21" s="889"/>
      <c r="HHN21" s="889"/>
      <c r="HHO21" s="889"/>
      <c r="HHP21" s="889"/>
      <c r="HHQ21" s="889"/>
      <c r="HHR21" s="889"/>
      <c r="HHS21" s="889"/>
      <c r="HHT21" s="889"/>
      <c r="HHU21" s="889"/>
      <c r="HHV21" s="889"/>
      <c r="HHW21" s="889"/>
      <c r="HHX21" s="889"/>
      <c r="HHY21" s="889"/>
      <c r="HHZ21" s="889"/>
      <c r="HIA21" s="889"/>
      <c r="HIB21" s="889"/>
      <c r="HIC21" s="889"/>
      <c r="HID21" s="889"/>
      <c r="HIE21" s="889"/>
      <c r="HIF21" s="889"/>
      <c r="HIG21" s="889"/>
      <c r="HIH21" s="889"/>
      <c r="HII21" s="889"/>
      <c r="HIJ21" s="889"/>
      <c r="HIK21" s="889"/>
      <c r="HIL21" s="889"/>
      <c r="HIM21" s="889"/>
      <c r="HIN21" s="889"/>
      <c r="HIO21" s="889"/>
      <c r="HIP21" s="889"/>
      <c r="HIQ21" s="889"/>
      <c r="HIR21" s="889"/>
      <c r="HIS21" s="889"/>
      <c r="HIT21" s="889"/>
      <c r="HIU21" s="889"/>
      <c r="HIV21" s="889"/>
      <c r="HIW21" s="889"/>
      <c r="HIX21" s="889"/>
      <c r="HIY21" s="889"/>
      <c r="HIZ21" s="889"/>
      <c r="HJA21" s="889"/>
      <c r="HJB21" s="889"/>
      <c r="HJC21" s="889"/>
      <c r="HJD21" s="889"/>
      <c r="HJE21" s="889"/>
      <c r="HJF21" s="889"/>
      <c r="HJG21" s="889"/>
      <c r="HJH21" s="889"/>
      <c r="HJI21" s="889"/>
      <c r="HJJ21" s="889"/>
      <c r="HJK21" s="889"/>
      <c r="HJL21" s="889"/>
      <c r="HJM21" s="889"/>
      <c r="HJN21" s="889"/>
      <c r="HJO21" s="889"/>
      <c r="HJP21" s="889"/>
      <c r="HJQ21" s="889"/>
      <c r="HJR21" s="889"/>
      <c r="HJS21" s="889"/>
      <c r="HJT21" s="889"/>
      <c r="HJU21" s="889"/>
      <c r="HJV21" s="889"/>
      <c r="HJW21" s="889"/>
      <c r="HJX21" s="889"/>
      <c r="HJY21" s="889"/>
      <c r="HJZ21" s="889"/>
      <c r="HKA21" s="889"/>
      <c r="HKB21" s="889"/>
      <c r="HKC21" s="889"/>
      <c r="HKD21" s="889"/>
      <c r="HKE21" s="889"/>
      <c r="HKF21" s="889"/>
      <c r="HKG21" s="889"/>
      <c r="HKH21" s="889"/>
      <c r="HKI21" s="889"/>
      <c r="HKJ21" s="889"/>
      <c r="HKK21" s="889"/>
      <c r="HKL21" s="889"/>
      <c r="HKM21" s="889"/>
      <c r="HKN21" s="889"/>
      <c r="HKO21" s="889"/>
      <c r="HKP21" s="889"/>
      <c r="HKQ21" s="889"/>
      <c r="HKR21" s="889"/>
      <c r="HKS21" s="889"/>
      <c r="HKT21" s="889"/>
      <c r="HKU21" s="889"/>
      <c r="HKV21" s="889"/>
      <c r="HKW21" s="889"/>
      <c r="HKX21" s="889"/>
      <c r="HKY21" s="889"/>
      <c r="HKZ21" s="889"/>
      <c r="HLA21" s="889"/>
      <c r="HLB21" s="889"/>
      <c r="HLC21" s="889"/>
      <c r="HLD21" s="889"/>
      <c r="HLE21" s="889"/>
      <c r="HLF21" s="889"/>
      <c r="HLG21" s="889"/>
      <c r="HLH21" s="889"/>
      <c r="HLI21" s="889"/>
      <c r="HLJ21" s="889"/>
      <c r="HLK21" s="889"/>
      <c r="HLL21" s="889"/>
      <c r="HLM21" s="889"/>
      <c r="HLN21" s="889"/>
      <c r="HLO21" s="889"/>
      <c r="HLP21" s="889"/>
      <c r="HLQ21" s="889"/>
      <c r="HLR21" s="889"/>
      <c r="HLS21" s="889"/>
      <c r="HLT21" s="889"/>
      <c r="HLU21" s="889"/>
      <c r="HLV21" s="889"/>
      <c r="HLW21" s="889"/>
      <c r="HLX21" s="889"/>
      <c r="HLY21" s="889"/>
      <c r="HLZ21" s="889"/>
      <c r="HMA21" s="889"/>
      <c r="HMB21" s="889"/>
      <c r="HMC21" s="889"/>
      <c r="HMD21" s="889"/>
      <c r="HME21" s="889"/>
      <c r="HMF21" s="889"/>
      <c r="HMG21" s="889"/>
      <c r="HMH21" s="889"/>
      <c r="HMI21" s="889"/>
      <c r="HMJ21" s="889"/>
      <c r="HMK21" s="889"/>
      <c r="HML21" s="889"/>
      <c r="HMM21" s="889"/>
      <c r="HMN21" s="889"/>
      <c r="HMO21" s="889"/>
      <c r="HMP21" s="889"/>
      <c r="HMQ21" s="889"/>
      <c r="HMR21" s="889"/>
      <c r="HMS21" s="889"/>
      <c r="HMT21" s="889"/>
      <c r="HMU21" s="889"/>
      <c r="HMV21" s="889"/>
      <c r="HMW21" s="889"/>
      <c r="HMX21" s="889"/>
      <c r="HMY21" s="889"/>
      <c r="HMZ21" s="889"/>
      <c r="HNA21" s="889"/>
      <c r="HNB21" s="889"/>
      <c r="HNC21" s="889"/>
      <c r="HND21" s="889"/>
      <c r="HNE21" s="889"/>
      <c r="HNF21" s="889"/>
      <c r="HNG21" s="889"/>
      <c r="HNH21" s="889"/>
      <c r="HNI21" s="889"/>
      <c r="HNJ21" s="889"/>
      <c r="HNK21" s="889"/>
      <c r="HNL21" s="889"/>
      <c r="HNM21" s="889"/>
      <c r="HNN21" s="889"/>
      <c r="HNO21" s="889"/>
      <c r="HNP21" s="889"/>
      <c r="HNQ21" s="889"/>
      <c r="HNR21" s="889"/>
      <c r="HNS21" s="889"/>
      <c r="HNT21" s="889"/>
      <c r="HNU21" s="889"/>
      <c r="HNV21" s="889"/>
      <c r="HNW21" s="889"/>
      <c r="HNX21" s="889"/>
      <c r="HNY21" s="889"/>
      <c r="HNZ21" s="889"/>
      <c r="HOA21" s="889"/>
      <c r="HOB21" s="889"/>
      <c r="HOC21" s="889"/>
      <c r="HOD21" s="889"/>
      <c r="HOE21" s="889"/>
      <c r="HOF21" s="889"/>
      <c r="HOG21" s="889"/>
      <c r="HOH21" s="889"/>
      <c r="HOI21" s="889"/>
      <c r="HOJ21" s="889"/>
      <c r="HOK21" s="889"/>
      <c r="HOL21" s="889"/>
      <c r="HOM21" s="889"/>
      <c r="HON21" s="889"/>
      <c r="HOO21" s="889"/>
      <c r="HOP21" s="889"/>
      <c r="HOQ21" s="889"/>
      <c r="HOR21" s="889"/>
      <c r="HOS21" s="889"/>
      <c r="HOT21" s="889"/>
      <c r="HOU21" s="889"/>
      <c r="HOV21" s="889"/>
      <c r="HOW21" s="889"/>
      <c r="HOX21" s="889"/>
      <c r="HOY21" s="889"/>
      <c r="HOZ21" s="889"/>
      <c r="HPA21" s="889"/>
      <c r="HPB21" s="889"/>
      <c r="HPC21" s="889"/>
      <c r="HPD21" s="889"/>
      <c r="HPE21" s="889"/>
      <c r="HPF21" s="889"/>
      <c r="HPG21" s="889"/>
      <c r="HPH21" s="889"/>
      <c r="HPI21" s="889"/>
      <c r="HPJ21" s="889"/>
      <c r="HPK21" s="889"/>
      <c r="HPL21" s="889"/>
      <c r="HPM21" s="889"/>
      <c r="HPN21" s="889"/>
      <c r="HPO21" s="889"/>
      <c r="HPP21" s="889"/>
      <c r="HPQ21" s="889"/>
      <c r="HPR21" s="889"/>
      <c r="HPS21" s="889"/>
      <c r="HPT21" s="889"/>
      <c r="HPU21" s="889"/>
      <c r="HPV21" s="889"/>
      <c r="HPW21" s="889"/>
      <c r="HPX21" s="889"/>
      <c r="HPY21" s="889"/>
      <c r="HPZ21" s="889"/>
      <c r="HQA21" s="889"/>
      <c r="HQB21" s="889"/>
      <c r="HQC21" s="889"/>
      <c r="HQD21" s="889"/>
      <c r="HQE21" s="889"/>
      <c r="HQF21" s="889"/>
      <c r="HQG21" s="889"/>
      <c r="HQH21" s="889"/>
      <c r="HQI21" s="889"/>
      <c r="HQJ21" s="889"/>
      <c r="HQK21" s="889"/>
      <c r="HQL21" s="889"/>
      <c r="HQM21" s="889"/>
      <c r="HQN21" s="889"/>
      <c r="HQO21" s="889"/>
      <c r="HQP21" s="889"/>
      <c r="HQQ21" s="889"/>
      <c r="HQR21" s="889"/>
      <c r="HQS21" s="889"/>
      <c r="HQT21" s="889"/>
      <c r="HQU21" s="889"/>
      <c r="HQV21" s="889"/>
      <c r="HQW21" s="889"/>
      <c r="HQX21" s="889"/>
      <c r="HQY21" s="889"/>
      <c r="HQZ21" s="889"/>
      <c r="HRA21" s="889"/>
      <c r="HRB21" s="889"/>
      <c r="HRC21" s="889"/>
      <c r="HRD21" s="889"/>
      <c r="HRE21" s="889"/>
      <c r="HRF21" s="889"/>
      <c r="HRG21" s="889"/>
      <c r="HRH21" s="889"/>
      <c r="HRI21" s="889"/>
      <c r="HRJ21" s="889"/>
      <c r="HRK21" s="889"/>
      <c r="HRL21" s="889"/>
      <c r="HRM21" s="889"/>
      <c r="HRN21" s="889"/>
      <c r="HRO21" s="889"/>
      <c r="HRP21" s="889"/>
      <c r="HRQ21" s="889"/>
      <c r="HRR21" s="889"/>
      <c r="HRS21" s="889"/>
      <c r="HRT21" s="889"/>
      <c r="HRU21" s="889"/>
      <c r="HRV21" s="889"/>
      <c r="HRW21" s="889"/>
      <c r="HRX21" s="889"/>
      <c r="HRY21" s="889"/>
      <c r="HRZ21" s="889"/>
      <c r="HSA21" s="889"/>
      <c r="HSB21" s="889"/>
      <c r="HSC21" s="889"/>
      <c r="HSD21" s="889"/>
      <c r="HSE21" s="889"/>
      <c r="HSF21" s="889"/>
      <c r="HSG21" s="889"/>
      <c r="HSH21" s="889"/>
      <c r="HSI21" s="889"/>
      <c r="HSJ21" s="889"/>
      <c r="HSK21" s="889"/>
      <c r="HSL21" s="889"/>
      <c r="HSM21" s="889"/>
      <c r="HSN21" s="889"/>
      <c r="HSO21" s="889"/>
      <c r="HSP21" s="889"/>
      <c r="HSQ21" s="889"/>
      <c r="HSR21" s="889"/>
      <c r="HSS21" s="889"/>
      <c r="HST21" s="889"/>
      <c r="HSU21" s="889"/>
      <c r="HSV21" s="889"/>
      <c r="HSW21" s="889"/>
      <c r="HSX21" s="889"/>
      <c r="HSY21" s="889"/>
      <c r="HSZ21" s="889"/>
      <c r="HTA21" s="889"/>
      <c r="HTB21" s="889"/>
      <c r="HTC21" s="889"/>
      <c r="HTD21" s="889"/>
      <c r="HTE21" s="889"/>
      <c r="HTF21" s="889"/>
      <c r="HTG21" s="889"/>
      <c r="HTH21" s="889"/>
      <c r="HTI21" s="889"/>
      <c r="HTJ21" s="889"/>
      <c r="HTK21" s="889"/>
      <c r="HTL21" s="889"/>
      <c r="HTM21" s="889"/>
      <c r="HTN21" s="889"/>
      <c r="HTO21" s="889"/>
      <c r="HTP21" s="889"/>
      <c r="HTQ21" s="889"/>
      <c r="HTR21" s="889"/>
      <c r="HTS21" s="889"/>
      <c r="HTT21" s="889"/>
      <c r="HTU21" s="889"/>
      <c r="HTV21" s="889"/>
      <c r="HTW21" s="889"/>
      <c r="HTX21" s="889"/>
      <c r="HTY21" s="889"/>
      <c r="HTZ21" s="889"/>
      <c r="HUA21" s="889"/>
      <c r="HUB21" s="889"/>
      <c r="HUC21" s="889"/>
      <c r="HUD21" s="889"/>
      <c r="HUE21" s="889"/>
      <c r="HUF21" s="889"/>
      <c r="HUG21" s="889"/>
      <c r="HUH21" s="889"/>
      <c r="HUI21" s="889"/>
      <c r="HUJ21" s="889"/>
      <c r="HUK21" s="889"/>
      <c r="HUL21" s="889"/>
      <c r="HUM21" s="889"/>
      <c r="HUN21" s="889"/>
      <c r="HUO21" s="889"/>
      <c r="HUP21" s="889"/>
      <c r="HUQ21" s="889"/>
      <c r="HUR21" s="889"/>
      <c r="HUS21" s="889"/>
      <c r="HUT21" s="889"/>
      <c r="HUU21" s="889"/>
      <c r="HUV21" s="889"/>
      <c r="HUW21" s="889"/>
      <c r="HUX21" s="889"/>
      <c r="HUY21" s="889"/>
      <c r="HUZ21" s="889"/>
      <c r="HVA21" s="889"/>
      <c r="HVB21" s="889"/>
      <c r="HVC21" s="889"/>
      <c r="HVD21" s="889"/>
      <c r="HVE21" s="889"/>
      <c r="HVF21" s="889"/>
      <c r="HVG21" s="889"/>
      <c r="HVH21" s="889"/>
      <c r="HVI21" s="889"/>
      <c r="HVJ21" s="889"/>
      <c r="HVK21" s="889"/>
      <c r="HVL21" s="889"/>
      <c r="HVM21" s="889"/>
      <c r="HVN21" s="889"/>
      <c r="HVO21" s="889"/>
      <c r="HVP21" s="889"/>
      <c r="HVQ21" s="889"/>
      <c r="HVR21" s="889"/>
      <c r="HVS21" s="889"/>
      <c r="HVT21" s="889"/>
      <c r="HVU21" s="889"/>
      <c r="HVV21" s="889"/>
      <c r="HVW21" s="889"/>
      <c r="HVX21" s="889"/>
      <c r="HVY21" s="889"/>
      <c r="HVZ21" s="889"/>
      <c r="HWA21" s="889"/>
      <c r="HWB21" s="889"/>
      <c r="HWC21" s="889"/>
      <c r="HWD21" s="889"/>
      <c r="HWE21" s="889"/>
      <c r="HWF21" s="889"/>
      <c r="HWG21" s="889"/>
      <c r="HWH21" s="889"/>
      <c r="HWI21" s="889"/>
      <c r="HWJ21" s="889"/>
      <c r="HWK21" s="889"/>
      <c r="HWL21" s="889"/>
      <c r="HWM21" s="889"/>
      <c r="HWN21" s="889"/>
      <c r="HWO21" s="889"/>
      <c r="HWP21" s="889"/>
      <c r="HWQ21" s="889"/>
      <c r="HWR21" s="889"/>
      <c r="HWS21" s="889"/>
      <c r="HWT21" s="889"/>
      <c r="HWU21" s="889"/>
      <c r="HWV21" s="889"/>
      <c r="HWW21" s="889"/>
      <c r="HWX21" s="889"/>
      <c r="HWY21" s="889"/>
      <c r="HWZ21" s="889"/>
      <c r="HXA21" s="889"/>
      <c r="HXB21" s="889"/>
      <c r="HXC21" s="889"/>
      <c r="HXD21" s="889"/>
      <c r="HXE21" s="889"/>
      <c r="HXF21" s="889"/>
      <c r="HXG21" s="889"/>
      <c r="HXH21" s="889"/>
      <c r="HXI21" s="889"/>
      <c r="HXJ21" s="889"/>
      <c r="HXK21" s="889"/>
      <c r="HXL21" s="889"/>
      <c r="HXM21" s="889"/>
      <c r="HXN21" s="889"/>
      <c r="HXO21" s="889"/>
      <c r="HXP21" s="889"/>
      <c r="HXQ21" s="889"/>
      <c r="HXR21" s="889"/>
      <c r="HXS21" s="889"/>
      <c r="HXT21" s="889"/>
      <c r="HXU21" s="889"/>
      <c r="HXV21" s="889"/>
      <c r="HXW21" s="889"/>
      <c r="HXX21" s="889"/>
      <c r="HXY21" s="889"/>
      <c r="HXZ21" s="889"/>
      <c r="HYA21" s="889"/>
      <c r="HYB21" s="889"/>
      <c r="HYC21" s="889"/>
      <c r="HYD21" s="889"/>
      <c r="HYE21" s="889"/>
      <c r="HYF21" s="889"/>
      <c r="HYG21" s="889"/>
      <c r="HYH21" s="889"/>
      <c r="HYI21" s="889"/>
      <c r="HYJ21" s="889"/>
      <c r="HYK21" s="889"/>
      <c r="HYL21" s="889"/>
      <c r="HYM21" s="889"/>
      <c r="HYN21" s="889"/>
      <c r="HYO21" s="889"/>
      <c r="HYP21" s="889"/>
      <c r="HYQ21" s="889"/>
      <c r="HYR21" s="889"/>
      <c r="HYS21" s="889"/>
      <c r="HYT21" s="889"/>
      <c r="HYU21" s="889"/>
      <c r="HYV21" s="889"/>
      <c r="HYW21" s="889"/>
      <c r="HYX21" s="889"/>
      <c r="HYY21" s="889"/>
      <c r="HYZ21" s="889"/>
      <c r="HZA21" s="889"/>
      <c r="HZB21" s="889"/>
      <c r="HZC21" s="889"/>
      <c r="HZD21" s="889"/>
      <c r="HZE21" s="889"/>
      <c r="HZF21" s="889"/>
      <c r="HZG21" s="889"/>
      <c r="HZH21" s="889"/>
      <c r="HZI21" s="889"/>
      <c r="HZJ21" s="889"/>
      <c r="HZK21" s="889"/>
      <c r="HZL21" s="889"/>
      <c r="HZM21" s="889"/>
      <c r="HZN21" s="889"/>
      <c r="HZO21" s="889"/>
      <c r="HZP21" s="889"/>
      <c r="HZQ21" s="889"/>
      <c r="HZR21" s="889"/>
      <c r="HZS21" s="889"/>
      <c r="HZT21" s="889"/>
      <c r="HZU21" s="889"/>
      <c r="HZV21" s="889"/>
      <c r="HZW21" s="889"/>
      <c r="HZX21" s="889"/>
      <c r="HZY21" s="889"/>
      <c r="HZZ21" s="889"/>
      <c r="IAA21" s="889"/>
      <c r="IAB21" s="889"/>
      <c r="IAC21" s="889"/>
      <c r="IAD21" s="889"/>
      <c r="IAE21" s="889"/>
      <c r="IAF21" s="889"/>
      <c r="IAG21" s="889"/>
      <c r="IAH21" s="889"/>
      <c r="IAI21" s="889"/>
      <c r="IAJ21" s="889"/>
      <c r="IAK21" s="889"/>
      <c r="IAL21" s="889"/>
      <c r="IAM21" s="889"/>
      <c r="IAN21" s="889"/>
      <c r="IAO21" s="889"/>
      <c r="IAP21" s="889"/>
      <c r="IAQ21" s="889"/>
      <c r="IAR21" s="889"/>
      <c r="IAS21" s="889"/>
      <c r="IAT21" s="889"/>
      <c r="IAU21" s="889"/>
      <c r="IAV21" s="889"/>
      <c r="IAW21" s="889"/>
      <c r="IAX21" s="889"/>
      <c r="IAY21" s="889"/>
      <c r="IAZ21" s="889"/>
      <c r="IBA21" s="889"/>
      <c r="IBB21" s="889"/>
      <c r="IBC21" s="889"/>
      <c r="IBD21" s="889"/>
      <c r="IBE21" s="889"/>
      <c r="IBF21" s="889"/>
      <c r="IBG21" s="889"/>
      <c r="IBH21" s="889"/>
      <c r="IBI21" s="889"/>
      <c r="IBJ21" s="889"/>
      <c r="IBK21" s="889"/>
      <c r="IBL21" s="889"/>
      <c r="IBM21" s="889"/>
      <c r="IBN21" s="889"/>
      <c r="IBO21" s="889"/>
      <c r="IBP21" s="889"/>
      <c r="IBQ21" s="889"/>
      <c r="IBR21" s="889"/>
      <c r="IBS21" s="889"/>
      <c r="IBT21" s="889"/>
      <c r="IBU21" s="889"/>
      <c r="IBV21" s="889"/>
      <c r="IBW21" s="889"/>
      <c r="IBX21" s="889"/>
      <c r="IBY21" s="889"/>
      <c r="IBZ21" s="889"/>
      <c r="ICA21" s="889"/>
      <c r="ICB21" s="889"/>
      <c r="ICC21" s="889"/>
      <c r="ICD21" s="889"/>
      <c r="ICE21" s="889"/>
      <c r="ICF21" s="889"/>
      <c r="ICG21" s="889"/>
      <c r="ICH21" s="889"/>
      <c r="ICI21" s="889"/>
      <c r="ICJ21" s="889"/>
      <c r="ICK21" s="889"/>
      <c r="ICL21" s="889"/>
      <c r="ICM21" s="889"/>
      <c r="ICN21" s="889"/>
      <c r="ICO21" s="889"/>
      <c r="ICP21" s="889"/>
      <c r="ICQ21" s="889"/>
      <c r="ICR21" s="889"/>
      <c r="ICS21" s="889"/>
      <c r="ICT21" s="889"/>
      <c r="ICU21" s="889"/>
      <c r="ICV21" s="889"/>
      <c r="ICW21" s="889"/>
      <c r="ICX21" s="889"/>
      <c r="ICY21" s="889"/>
      <c r="ICZ21" s="889"/>
      <c r="IDA21" s="889"/>
      <c r="IDB21" s="889"/>
      <c r="IDC21" s="889"/>
      <c r="IDD21" s="889"/>
      <c r="IDE21" s="889"/>
      <c r="IDF21" s="889"/>
      <c r="IDG21" s="889"/>
      <c r="IDH21" s="889"/>
      <c r="IDI21" s="889"/>
      <c r="IDJ21" s="889"/>
      <c r="IDK21" s="889"/>
      <c r="IDL21" s="889"/>
      <c r="IDM21" s="889"/>
      <c r="IDN21" s="889"/>
      <c r="IDO21" s="889"/>
      <c r="IDP21" s="889"/>
      <c r="IDQ21" s="889"/>
      <c r="IDR21" s="889"/>
      <c r="IDS21" s="889"/>
      <c r="IDT21" s="889"/>
      <c r="IDU21" s="889"/>
      <c r="IDV21" s="889"/>
      <c r="IDW21" s="889"/>
      <c r="IDX21" s="889"/>
      <c r="IDY21" s="889"/>
      <c r="IDZ21" s="889"/>
      <c r="IEA21" s="889"/>
      <c r="IEB21" s="889"/>
      <c r="IEC21" s="889"/>
      <c r="IED21" s="889"/>
      <c r="IEE21" s="889"/>
      <c r="IEF21" s="889"/>
      <c r="IEG21" s="889"/>
      <c r="IEH21" s="889"/>
      <c r="IEI21" s="889"/>
      <c r="IEJ21" s="889"/>
      <c r="IEK21" s="889"/>
      <c r="IEL21" s="889"/>
      <c r="IEM21" s="889"/>
      <c r="IEN21" s="889"/>
      <c r="IEO21" s="889"/>
      <c r="IEP21" s="889"/>
      <c r="IEQ21" s="889"/>
      <c r="IER21" s="889"/>
      <c r="IES21" s="889"/>
      <c r="IET21" s="889"/>
      <c r="IEU21" s="889"/>
      <c r="IEV21" s="889"/>
      <c r="IEW21" s="889"/>
      <c r="IEX21" s="889"/>
      <c r="IEY21" s="889"/>
      <c r="IEZ21" s="889"/>
      <c r="IFA21" s="889"/>
      <c r="IFB21" s="889"/>
      <c r="IFC21" s="889"/>
      <c r="IFD21" s="889"/>
      <c r="IFE21" s="889"/>
      <c r="IFF21" s="889"/>
      <c r="IFG21" s="889"/>
      <c r="IFH21" s="889"/>
      <c r="IFI21" s="889"/>
      <c r="IFJ21" s="889"/>
      <c r="IFK21" s="889"/>
      <c r="IFL21" s="889"/>
      <c r="IFM21" s="889"/>
      <c r="IFN21" s="889"/>
      <c r="IFO21" s="889"/>
      <c r="IFP21" s="889"/>
      <c r="IFQ21" s="889"/>
      <c r="IFR21" s="889"/>
      <c r="IFS21" s="889"/>
      <c r="IFT21" s="889"/>
      <c r="IFU21" s="889"/>
      <c r="IFV21" s="889"/>
      <c r="IFW21" s="889"/>
      <c r="IFX21" s="889"/>
      <c r="IFY21" s="889"/>
      <c r="IFZ21" s="889"/>
      <c r="IGA21" s="889"/>
      <c r="IGB21" s="889"/>
      <c r="IGC21" s="889"/>
      <c r="IGD21" s="889"/>
      <c r="IGE21" s="889"/>
      <c r="IGF21" s="889"/>
      <c r="IGG21" s="889"/>
      <c r="IGH21" s="889"/>
      <c r="IGI21" s="889"/>
      <c r="IGJ21" s="889"/>
      <c r="IGK21" s="889"/>
      <c r="IGL21" s="889"/>
      <c r="IGM21" s="889"/>
      <c r="IGN21" s="889"/>
      <c r="IGO21" s="889"/>
      <c r="IGP21" s="889"/>
      <c r="IGQ21" s="889"/>
      <c r="IGR21" s="889"/>
      <c r="IGS21" s="889"/>
      <c r="IGT21" s="889"/>
      <c r="IGU21" s="889"/>
      <c r="IGV21" s="889"/>
      <c r="IGW21" s="889"/>
      <c r="IGX21" s="889"/>
      <c r="IGY21" s="889"/>
      <c r="IGZ21" s="889"/>
      <c r="IHA21" s="889"/>
      <c r="IHB21" s="889"/>
      <c r="IHC21" s="889"/>
      <c r="IHD21" s="889"/>
      <c r="IHE21" s="889"/>
      <c r="IHF21" s="889"/>
      <c r="IHG21" s="889"/>
      <c r="IHH21" s="889"/>
      <c r="IHI21" s="889"/>
      <c r="IHJ21" s="889"/>
      <c r="IHK21" s="889"/>
      <c r="IHL21" s="889"/>
      <c r="IHM21" s="889"/>
      <c r="IHN21" s="889"/>
      <c r="IHO21" s="889"/>
      <c r="IHP21" s="889"/>
      <c r="IHQ21" s="889"/>
      <c r="IHR21" s="889"/>
      <c r="IHS21" s="889"/>
      <c r="IHT21" s="889"/>
      <c r="IHU21" s="889"/>
      <c r="IHV21" s="889"/>
      <c r="IHW21" s="889"/>
      <c r="IHX21" s="889"/>
      <c r="IHY21" s="889"/>
      <c r="IHZ21" s="889"/>
      <c r="IIA21" s="889"/>
      <c r="IIB21" s="889"/>
      <c r="IIC21" s="889"/>
      <c r="IID21" s="889"/>
      <c r="IIE21" s="889"/>
      <c r="IIF21" s="889"/>
      <c r="IIG21" s="889"/>
      <c r="IIH21" s="889"/>
      <c r="III21" s="889"/>
      <c r="IIJ21" s="889"/>
      <c r="IIK21" s="889"/>
      <c r="IIL21" s="889"/>
      <c r="IIM21" s="889"/>
      <c r="IIN21" s="889"/>
      <c r="IIO21" s="889"/>
      <c r="IIP21" s="889"/>
      <c r="IIQ21" s="889"/>
      <c r="IIR21" s="889"/>
      <c r="IIS21" s="889"/>
      <c r="IIT21" s="889"/>
      <c r="IIU21" s="889"/>
      <c r="IIV21" s="889"/>
      <c r="IIW21" s="889"/>
      <c r="IIX21" s="889"/>
      <c r="IIY21" s="889"/>
      <c r="IIZ21" s="889"/>
      <c r="IJA21" s="889"/>
      <c r="IJB21" s="889"/>
      <c r="IJC21" s="889"/>
      <c r="IJD21" s="889"/>
      <c r="IJE21" s="889"/>
      <c r="IJF21" s="889"/>
      <c r="IJG21" s="889"/>
      <c r="IJH21" s="889"/>
      <c r="IJI21" s="889"/>
      <c r="IJJ21" s="889"/>
      <c r="IJK21" s="889"/>
      <c r="IJL21" s="889"/>
      <c r="IJM21" s="889"/>
      <c r="IJN21" s="889"/>
      <c r="IJO21" s="889"/>
      <c r="IJP21" s="889"/>
      <c r="IJQ21" s="889"/>
      <c r="IJR21" s="889"/>
      <c r="IJS21" s="889"/>
      <c r="IJT21" s="889"/>
      <c r="IJU21" s="889"/>
      <c r="IJV21" s="889"/>
      <c r="IJW21" s="889"/>
      <c r="IJX21" s="889"/>
      <c r="IJY21" s="889"/>
      <c r="IJZ21" s="889"/>
      <c r="IKA21" s="889"/>
      <c r="IKB21" s="889"/>
      <c r="IKC21" s="889"/>
      <c r="IKD21" s="889"/>
      <c r="IKE21" s="889"/>
      <c r="IKF21" s="889"/>
      <c r="IKG21" s="889"/>
      <c r="IKH21" s="889"/>
      <c r="IKI21" s="889"/>
      <c r="IKJ21" s="889"/>
      <c r="IKK21" s="889"/>
      <c r="IKL21" s="889"/>
      <c r="IKM21" s="889"/>
      <c r="IKN21" s="889"/>
      <c r="IKO21" s="889"/>
      <c r="IKP21" s="889"/>
      <c r="IKQ21" s="889"/>
      <c r="IKR21" s="889"/>
      <c r="IKS21" s="889"/>
      <c r="IKT21" s="889"/>
      <c r="IKU21" s="889"/>
      <c r="IKV21" s="889"/>
      <c r="IKW21" s="889"/>
      <c r="IKX21" s="889"/>
      <c r="IKY21" s="889"/>
      <c r="IKZ21" s="889"/>
      <c r="ILA21" s="889"/>
      <c r="ILB21" s="889"/>
      <c r="ILC21" s="889"/>
      <c r="ILD21" s="889"/>
      <c r="ILE21" s="889"/>
      <c r="ILF21" s="889"/>
      <c r="ILG21" s="889"/>
      <c r="ILH21" s="889"/>
      <c r="ILI21" s="889"/>
      <c r="ILJ21" s="889"/>
      <c r="ILK21" s="889"/>
      <c r="ILL21" s="889"/>
      <c r="ILM21" s="889"/>
      <c r="ILN21" s="889"/>
      <c r="ILO21" s="889"/>
      <c r="ILP21" s="889"/>
      <c r="ILQ21" s="889"/>
      <c r="ILR21" s="889"/>
      <c r="ILS21" s="889"/>
      <c r="ILT21" s="889"/>
      <c r="ILU21" s="889"/>
      <c r="ILV21" s="889"/>
      <c r="ILW21" s="889"/>
      <c r="ILX21" s="889"/>
      <c r="ILY21" s="889"/>
      <c r="ILZ21" s="889"/>
      <c r="IMA21" s="889"/>
      <c r="IMB21" s="889"/>
      <c r="IMC21" s="889"/>
      <c r="IMD21" s="889"/>
      <c r="IME21" s="889"/>
      <c r="IMF21" s="889"/>
      <c r="IMG21" s="889"/>
      <c r="IMH21" s="889"/>
      <c r="IMI21" s="889"/>
      <c r="IMJ21" s="889"/>
      <c r="IMK21" s="889"/>
      <c r="IML21" s="889"/>
      <c r="IMM21" s="889"/>
      <c r="IMN21" s="889"/>
      <c r="IMO21" s="889"/>
      <c r="IMP21" s="889"/>
      <c r="IMQ21" s="889"/>
      <c r="IMR21" s="889"/>
      <c r="IMS21" s="889"/>
      <c r="IMT21" s="889"/>
      <c r="IMU21" s="889"/>
      <c r="IMV21" s="889"/>
      <c r="IMW21" s="889"/>
      <c r="IMX21" s="889"/>
      <c r="IMY21" s="889"/>
      <c r="IMZ21" s="889"/>
      <c r="INA21" s="889"/>
      <c r="INB21" s="889"/>
      <c r="INC21" s="889"/>
      <c r="IND21" s="889"/>
      <c r="INE21" s="889"/>
      <c r="INF21" s="889"/>
      <c r="ING21" s="889"/>
      <c r="INH21" s="889"/>
      <c r="INI21" s="889"/>
      <c r="INJ21" s="889"/>
      <c r="INK21" s="889"/>
      <c r="INL21" s="889"/>
      <c r="INM21" s="889"/>
      <c r="INN21" s="889"/>
      <c r="INO21" s="889"/>
      <c r="INP21" s="889"/>
      <c r="INQ21" s="889"/>
      <c r="INR21" s="889"/>
      <c r="INS21" s="889"/>
      <c r="INT21" s="889"/>
      <c r="INU21" s="889"/>
      <c r="INV21" s="889"/>
      <c r="INW21" s="889"/>
      <c r="INX21" s="889"/>
      <c r="INY21" s="889"/>
      <c r="INZ21" s="889"/>
      <c r="IOA21" s="889"/>
      <c r="IOB21" s="889"/>
      <c r="IOC21" s="889"/>
      <c r="IOD21" s="889"/>
      <c r="IOE21" s="889"/>
      <c r="IOF21" s="889"/>
      <c r="IOG21" s="889"/>
      <c r="IOH21" s="889"/>
      <c r="IOI21" s="889"/>
      <c r="IOJ21" s="889"/>
      <c r="IOK21" s="889"/>
      <c r="IOL21" s="889"/>
      <c r="IOM21" s="889"/>
      <c r="ION21" s="889"/>
      <c r="IOO21" s="889"/>
      <c r="IOP21" s="889"/>
      <c r="IOQ21" s="889"/>
      <c r="IOR21" s="889"/>
      <c r="IOS21" s="889"/>
      <c r="IOT21" s="889"/>
      <c r="IOU21" s="889"/>
      <c r="IOV21" s="889"/>
      <c r="IOW21" s="889"/>
      <c r="IOX21" s="889"/>
      <c r="IOY21" s="889"/>
      <c r="IOZ21" s="889"/>
      <c r="IPA21" s="889"/>
      <c r="IPB21" s="889"/>
      <c r="IPC21" s="889"/>
      <c r="IPD21" s="889"/>
      <c r="IPE21" s="889"/>
      <c r="IPF21" s="889"/>
      <c r="IPG21" s="889"/>
      <c r="IPH21" s="889"/>
      <c r="IPI21" s="889"/>
      <c r="IPJ21" s="889"/>
      <c r="IPK21" s="889"/>
      <c r="IPL21" s="889"/>
      <c r="IPM21" s="889"/>
      <c r="IPN21" s="889"/>
      <c r="IPO21" s="889"/>
      <c r="IPP21" s="889"/>
      <c r="IPQ21" s="889"/>
      <c r="IPR21" s="889"/>
      <c r="IPS21" s="889"/>
      <c r="IPT21" s="889"/>
      <c r="IPU21" s="889"/>
      <c r="IPV21" s="889"/>
      <c r="IPW21" s="889"/>
      <c r="IPX21" s="889"/>
      <c r="IPY21" s="889"/>
      <c r="IPZ21" s="889"/>
      <c r="IQA21" s="889"/>
      <c r="IQB21" s="889"/>
      <c r="IQC21" s="889"/>
      <c r="IQD21" s="889"/>
      <c r="IQE21" s="889"/>
      <c r="IQF21" s="889"/>
      <c r="IQG21" s="889"/>
      <c r="IQH21" s="889"/>
      <c r="IQI21" s="889"/>
      <c r="IQJ21" s="889"/>
      <c r="IQK21" s="889"/>
      <c r="IQL21" s="889"/>
      <c r="IQM21" s="889"/>
      <c r="IQN21" s="889"/>
      <c r="IQO21" s="889"/>
      <c r="IQP21" s="889"/>
      <c r="IQQ21" s="889"/>
      <c r="IQR21" s="889"/>
      <c r="IQS21" s="889"/>
      <c r="IQT21" s="889"/>
      <c r="IQU21" s="889"/>
      <c r="IQV21" s="889"/>
      <c r="IQW21" s="889"/>
      <c r="IQX21" s="889"/>
      <c r="IQY21" s="889"/>
      <c r="IQZ21" s="889"/>
      <c r="IRA21" s="889"/>
      <c r="IRB21" s="889"/>
      <c r="IRC21" s="889"/>
      <c r="IRD21" s="889"/>
      <c r="IRE21" s="889"/>
      <c r="IRF21" s="889"/>
      <c r="IRG21" s="889"/>
      <c r="IRH21" s="889"/>
      <c r="IRI21" s="889"/>
      <c r="IRJ21" s="889"/>
      <c r="IRK21" s="889"/>
      <c r="IRL21" s="889"/>
      <c r="IRM21" s="889"/>
      <c r="IRN21" s="889"/>
      <c r="IRO21" s="889"/>
      <c r="IRP21" s="889"/>
      <c r="IRQ21" s="889"/>
      <c r="IRR21" s="889"/>
      <c r="IRS21" s="889"/>
      <c r="IRT21" s="889"/>
      <c r="IRU21" s="889"/>
      <c r="IRV21" s="889"/>
      <c r="IRW21" s="889"/>
      <c r="IRX21" s="889"/>
      <c r="IRY21" s="889"/>
      <c r="IRZ21" s="889"/>
      <c r="ISA21" s="889"/>
      <c r="ISB21" s="889"/>
      <c r="ISC21" s="889"/>
      <c r="ISD21" s="889"/>
      <c r="ISE21" s="889"/>
      <c r="ISF21" s="889"/>
      <c r="ISG21" s="889"/>
      <c r="ISH21" s="889"/>
      <c r="ISI21" s="889"/>
      <c r="ISJ21" s="889"/>
      <c r="ISK21" s="889"/>
      <c r="ISL21" s="889"/>
      <c r="ISM21" s="889"/>
      <c r="ISN21" s="889"/>
      <c r="ISO21" s="889"/>
      <c r="ISP21" s="889"/>
      <c r="ISQ21" s="889"/>
      <c r="ISR21" s="889"/>
      <c r="ISS21" s="889"/>
      <c r="IST21" s="889"/>
      <c r="ISU21" s="889"/>
      <c r="ISV21" s="889"/>
      <c r="ISW21" s="889"/>
      <c r="ISX21" s="889"/>
      <c r="ISY21" s="889"/>
      <c r="ISZ21" s="889"/>
      <c r="ITA21" s="889"/>
      <c r="ITB21" s="889"/>
      <c r="ITC21" s="889"/>
      <c r="ITD21" s="889"/>
      <c r="ITE21" s="889"/>
      <c r="ITF21" s="889"/>
      <c r="ITG21" s="889"/>
      <c r="ITH21" s="889"/>
      <c r="ITI21" s="889"/>
      <c r="ITJ21" s="889"/>
      <c r="ITK21" s="889"/>
      <c r="ITL21" s="889"/>
      <c r="ITM21" s="889"/>
      <c r="ITN21" s="889"/>
      <c r="ITO21" s="889"/>
      <c r="ITP21" s="889"/>
      <c r="ITQ21" s="889"/>
      <c r="ITR21" s="889"/>
      <c r="ITS21" s="889"/>
      <c r="ITT21" s="889"/>
      <c r="ITU21" s="889"/>
      <c r="ITV21" s="889"/>
      <c r="ITW21" s="889"/>
      <c r="ITX21" s="889"/>
      <c r="ITY21" s="889"/>
      <c r="ITZ21" s="889"/>
      <c r="IUA21" s="889"/>
      <c r="IUB21" s="889"/>
      <c r="IUC21" s="889"/>
      <c r="IUD21" s="889"/>
      <c r="IUE21" s="889"/>
      <c r="IUF21" s="889"/>
      <c r="IUG21" s="889"/>
      <c r="IUH21" s="889"/>
      <c r="IUI21" s="889"/>
      <c r="IUJ21" s="889"/>
      <c r="IUK21" s="889"/>
      <c r="IUL21" s="889"/>
      <c r="IUM21" s="889"/>
      <c r="IUN21" s="889"/>
      <c r="IUO21" s="889"/>
      <c r="IUP21" s="889"/>
      <c r="IUQ21" s="889"/>
      <c r="IUR21" s="889"/>
      <c r="IUS21" s="889"/>
      <c r="IUT21" s="889"/>
      <c r="IUU21" s="889"/>
      <c r="IUV21" s="889"/>
      <c r="IUW21" s="889"/>
      <c r="IUX21" s="889"/>
      <c r="IUY21" s="889"/>
      <c r="IUZ21" s="889"/>
      <c r="IVA21" s="889"/>
      <c r="IVB21" s="889"/>
      <c r="IVC21" s="889"/>
      <c r="IVD21" s="889"/>
      <c r="IVE21" s="889"/>
      <c r="IVF21" s="889"/>
      <c r="IVG21" s="889"/>
      <c r="IVH21" s="889"/>
      <c r="IVI21" s="889"/>
      <c r="IVJ21" s="889"/>
      <c r="IVK21" s="889"/>
      <c r="IVL21" s="889"/>
      <c r="IVM21" s="889"/>
      <c r="IVN21" s="889"/>
      <c r="IVO21" s="889"/>
      <c r="IVP21" s="889"/>
      <c r="IVQ21" s="889"/>
      <c r="IVR21" s="889"/>
      <c r="IVS21" s="889"/>
      <c r="IVT21" s="889"/>
      <c r="IVU21" s="889"/>
      <c r="IVV21" s="889"/>
      <c r="IVW21" s="889"/>
      <c r="IVX21" s="889"/>
      <c r="IVY21" s="889"/>
      <c r="IVZ21" s="889"/>
      <c r="IWA21" s="889"/>
      <c r="IWB21" s="889"/>
      <c r="IWC21" s="889"/>
      <c r="IWD21" s="889"/>
      <c r="IWE21" s="889"/>
      <c r="IWF21" s="889"/>
      <c r="IWG21" s="889"/>
      <c r="IWH21" s="889"/>
      <c r="IWI21" s="889"/>
      <c r="IWJ21" s="889"/>
      <c r="IWK21" s="889"/>
      <c r="IWL21" s="889"/>
      <c r="IWM21" s="889"/>
      <c r="IWN21" s="889"/>
      <c r="IWO21" s="889"/>
      <c r="IWP21" s="889"/>
      <c r="IWQ21" s="889"/>
      <c r="IWR21" s="889"/>
      <c r="IWS21" s="889"/>
      <c r="IWT21" s="889"/>
      <c r="IWU21" s="889"/>
      <c r="IWV21" s="889"/>
      <c r="IWW21" s="889"/>
      <c r="IWX21" s="889"/>
      <c r="IWY21" s="889"/>
      <c r="IWZ21" s="889"/>
      <c r="IXA21" s="889"/>
      <c r="IXB21" s="889"/>
      <c r="IXC21" s="889"/>
      <c r="IXD21" s="889"/>
      <c r="IXE21" s="889"/>
      <c r="IXF21" s="889"/>
      <c r="IXG21" s="889"/>
      <c r="IXH21" s="889"/>
      <c r="IXI21" s="889"/>
      <c r="IXJ21" s="889"/>
      <c r="IXK21" s="889"/>
      <c r="IXL21" s="889"/>
      <c r="IXM21" s="889"/>
      <c r="IXN21" s="889"/>
      <c r="IXO21" s="889"/>
      <c r="IXP21" s="889"/>
      <c r="IXQ21" s="889"/>
      <c r="IXR21" s="889"/>
      <c r="IXS21" s="889"/>
      <c r="IXT21" s="889"/>
      <c r="IXU21" s="889"/>
      <c r="IXV21" s="889"/>
      <c r="IXW21" s="889"/>
      <c r="IXX21" s="889"/>
      <c r="IXY21" s="889"/>
      <c r="IXZ21" s="889"/>
      <c r="IYA21" s="889"/>
      <c r="IYB21" s="889"/>
      <c r="IYC21" s="889"/>
      <c r="IYD21" s="889"/>
      <c r="IYE21" s="889"/>
      <c r="IYF21" s="889"/>
      <c r="IYG21" s="889"/>
      <c r="IYH21" s="889"/>
      <c r="IYI21" s="889"/>
      <c r="IYJ21" s="889"/>
      <c r="IYK21" s="889"/>
      <c r="IYL21" s="889"/>
      <c r="IYM21" s="889"/>
      <c r="IYN21" s="889"/>
      <c r="IYO21" s="889"/>
      <c r="IYP21" s="889"/>
      <c r="IYQ21" s="889"/>
      <c r="IYR21" s="889"/>
      <c r="IYS21" s="889"/>
      <c r="IYT21" s="889"/>
      <c r="IYU21" s="889"/>
      <c r="IYV21" s="889"/>
      <c r="IYW21" s="889"/>
      <c r="IYX21" s="889"/>
      <c r="IYY21" s="889"/>
      <c r="IYZ21" s="889"/>
      <c r="IZA21" s="889"/>
      <c r="IZB21" s="889"/>
      <c r="IZC21" s="889"/>
      <c r="IZD21" s="889"/>
      <c r="IZE21" s="889"/>
      <c r="IZF21" s="889"/>
      <c r="IZG21" s="889"/>
      <c r="IZH21" s="889"/>
      <c r="IZI21" s="889"/>
      <c r="IZJ21" s="889"/>
      <c r="IZK21" s="889"/>
      <c r="IZL21" s="889"/>
      <c r="IZM21" s="889"/>
      <c r="IZN21" s="889"/>
      <c r="IZO21" s="889"/>
      <c r="IZP21" s="889"/>
      <c r="IZQ21" s="889"/>
      <c r="IZR21" s="889"/>
      <c r="IZS21" s="889"/>
      <c r="IZT21" s="889"/>
      <c r="IZU21" s="889"/>
      <c r="IZV21" s="889"/>
      <c r="IZW21" s="889"/>
      <c r="IZX21" s="889"/>
      <c r="IZY21" s="889"/>
      <c r="IZZ21" s="889"/>
      <c r="JAA21" s="889"/>
      <c r="JAB21" s="889"/>
      <c r="JAC21" s="889"/>
      <c r="JAD21" s="889"/>
      <c r="JAE21" s="889"/>
      <c r="JAF21" s="889"/>
      <c r="JAG21" s="889"/>
      <c r="JAH21" s="889"/>
      <c r="JAI21" s="889"/>
      <c r="JAJ21" s="889"/>
      <c r="JAK21" s="889"/>
      <c r="JAL21" s="889"/>
      <c r="JAM21" s="889"/>
      <c r="JAN21" s="889"/>
      <c r="JAO21" s="889"/>
      <c r="JAP21" s="889"/>
      <c r="JAQ21" s="889"/>
      <c r="JAR21" s="889"/>
      <c r="JAS21" s="889"/>
      <c r="JAT21" s="889"/>
      <c r="JAU21" s="889"/>
      <c r="JAV21" s="889"/>
      <c r="JAW21" s="889"/>
      <c r="JAX21" s="889"/>
      <c r="JAY21" s="889"/>
      <c r="JAZ21" s="889"/>
      <c r="JBA21" s="889"/>
      <c r="JBB21" s="889"/>
      <c r="JBC21" s="889"/>
      <c r="JBD21" s="889"/>
      <c r="JBE21" s="889"/>
      <c r="JBF21" s="889"/>
      <c r="JBG21" s="889"/>
      <c r="JBH21" s="889"/>
      <c r="JBI21" s="889"/>
      <c r="JBJ21" s="889"/>
      <c r="JBK21" s="889"/>
      <c r="JBL21" s="889"/>
      <c r="JBM21" s="889"/>
      <c r="JBN21" s="889"/>
      <c r="JBO21" s="889"/>
      <c r="JBP21" s="889"/>
      <c r="JBQ21" s="889"/>
      <c r="JBR21" s="889"/>
      <c r="JBS21" s="889"/>
      <c r="JBT21" s="889"/>
      <c r="JBU21" s="889"/>
      <c r="JBV21" s="889"/>
      <c r="JBW21" s="889"/>
      <c r="JBX21" s="889"/>
      <c r="JBY21" s="889"/>
      <c r="JBZ21" s="889"/>
      <c r="JCA21" s="889"/>
      <c r="JCB21" s="889"/>
      <c r="JCC21" s="889"/>
      <c r="JCD21" s="889"/>
      <c r="JCE21" s="889"/>
      <c r="JCF21" s="889"/>
      <c r="JCG21" s="889"/>
      <c r="JCH21" s="889"/>
      <c r="JCI21" s="889"/>
      <c r="JCJ21" s="889"/>
      <c r="JCK21" s="889"/>
      <c r="JCL21" s="889"/>
      <c r="JCM21" s="889"/>
      <c r="JCN21" s="889"/>
      <c r="JCO21" s="889"/>
      <c r="JCP21" s="889"/>
      <c r="JCQ21" s="889"/>
      <c r="JCR21" s="889"/>
      <c r="JCS21" s="889"/>
      <c r="JCT21" s="889"/>
      <c r="JCU21" s="889"/>
      <c r="JCV21" s="889"/>
      <c r="JCW21" s="889"/>
      <c r="JCX21" s="889"/>
      <c r="JCY21" s="889"/>
      <c r="JCZ21" s="889"/>
      <c r="JDA21" s="889"/>
      <c r="JDB21" s="889"/>
      <c r="JDC21" s="889"/>
      <c r="JDD21" s="889"/>
      <c r="JDE21" s="889"/>
      <c r="JDF21" s="889"/>
      <c r="JDG21" s="889"/>
      <c r="JDH21" s="889"/>
      <c r="JDI21" s="889"/>
      <c r="JDJ21" s="889"/>
      <c r="JDK21" s="889"/>
      <c r="JDL21" s="889"/>
      <c r="JDM21" s="889"/>
      <c r="JDN21" s="889"/>
      <c r="JDO21" s="889"/>
      <c r="JDP21" s="889"/>
      <c r="JDQ21" s="889"/>
      <c r="JDR21" s="889"/>
      <c r="JDS21" s="889"/>
      <c r="JDT21" s="889"/>
      <c r="JDU21" s="889"/>
      <c r="JDV21" s="889"/>
      <c r="JDW21" s="889"/>
      <c r="JDX21" s="889"/>
      <c r="JDY21" s="889"/>
      <c r="JDZ21" s="889"/>
      <c r="JEA21" s="889"/>
      <c r="JEB21" s="889"/>
      <c r="JEC21" s="889"/>
      <c r="JED21" s="889"/>
      <c r="JEE21" s="889"/>
      <c r="JEF21" s="889"/>
      <c r="JEG21" s="889"/>
      <c r="JEH21" s="889"/>
      <c r="JEI21" s="889"/>
      <c r="JEJ21" s="889"/>
      <c r="JEK21" s="889"/>
      <c r="JEL21" s="889"/>
      <c r="JEM21" s="889"/>
      <c r="JEN21" s="889"/>
      <c r="JEO21" s="889"/>
      <c r="JEP21" s="889"/>
      <c r="JEQ21" s="889"/>
      <c r="JER21" s="889"/>
      <c r="JES21" s="889"/>
      <c r="JET21" s="889"/>
      <c r="JEU21" s="889"/>
      <c r="JEV21" s="889"/>
      <c r="JEW21" s="889"/>
      <c r="JEX21" s="889"/>
      <c r="JEY21" s="889"/>
      <c r="JEZ21" s="889"/>
      <c r="JFA21" s="889"/>
      <c r="JFB21" s="889"/>
      <c r="JFC21" s="889"/>
      <c r="JFD21" s="889"/>
      <c r="JFE21" s="889"/>
      <c r="JFF21" s="889"/>
      <c r="JFG21" s="889"/>
      <c r="JFH21" s="889"/>
      <c r="JFI21" s="889"/>
      <c r="JFJ21" s="889"/>
      <c r="JFK21" s="889"/>
      <c r="JFL21" s="889"/>
      <c r="JFM21" s="889"/>
      <c r="JFN21" s="889"/>
      <c r="JFO21" s="889"/>
      <c r="JFP21" s="889"/>
      <c r="JFQ21" s="889"/>
      <c r="JFR21" s="889"/>
      <c r="JFS21" s="889"/>
      <c r="JFT21" s="889"/>
      <c r="JFU21" s="889"/>
      <c r="JFV21" s="889"/>
      <c r="JFW21" s="889"/>
      <c r="JFX21" s="889"/>
      <c r="JFY21" s="889"/>
      <c r="JFZ21" s="889"/>
      <c r="JGA21" s="889"/>
      <c r="JGB21" s="889"/>
      <c r="JGC21" s="889"/>
      <c r="JGD21" s="889"/>
      <c r="JGE21" s="889"/>
      <c r="JGF21" s="889"/>
      <c r="JGG21" s="889"/>
      <c r="JGH21" s="889"/>
      <c r="JGI21" s="889"/>
      <c r="JGJ21" s="889"/>
      <c r="JGK21" s="889"/>
      <c r="JGL21" s="889"/>
      <c r="JGM21" s="889"/>
      <c r="JGN21" s="889"/>
      <c r="JGO21" s="889"/>
      <c r="JGP21" s="889"/>
      <c r="JGQ21" s="889"/>
      <c r="JGR21" s="889"/>
      <c r="JGS21" s="889"/>
      <c r="JGT21" s="889"/>
      <c r="JGU21" s="889"/>
      <c r="JGV21" s="889"/>
      <c r="JGW21" s="889"/>
      <c r="JGX21" s="889"/>
      <c r="JGY21" s="889"/>
      <c r="JGZ21" s="889"/>
      <c r="JHA21" s="889"/>
      <c r="JHB21" s="889"/>
      <c r="JHC21" s="889"/>
      <c r="JHD21" s="889"/>
      <c r="JHE21" s="889"/>
      <c r="JHF21" s="889"/>
      <c r="JHG21" s="889"/>
      <c r="JHH21" s="889"/>
      <c r="JHI21" s="889"/>
      <c r="JHJ21" s="889"/>
      <c r="JHK21" s="889"/>
      <c r="JHL21" s="889"/>
      <c r="JHM21" s="889"/>
      <c r="JHN21" s="889"/>
      <c r="JHO21" s="889"/>
      <c r="JHP21" s="889"/>
      <c r="JHQ21" s="889"/>
      <c r="JHR21" s="889"/>
      <c r="JHS21" s="889"/>
      <c r="JHT21" s="889"/>
      <c r="JHU21" s="889"/>
      <c r="JHV21" s="889"/>
      <c r="JHW21" s="889"/>
      <c r="JHX21" s="889"/>
      <c r="JHY21" s="889"/>
      <c r="JHZ21" s="889"/>
      <c r="JIA21" s="889"/>
      <c r="JIB21" s="889"/>
      <c r="JIC21" s="889"/>
      <c r="JID21" s="889"/>
      <c r="JIE21" s="889"/>
      <c r="JIF21" s="889"/>
      <c r="JIG21" s="889"/>
      <c r="JIH21" s="889"/>
      <c r="JII21" s="889"/>
      <c r="JIJ21" s="889"/>
      <c r="JIK21" s="889"/>
      <c r="JIL21" s="889"/>
      <c r="JIM21" s="889"/>
      <c r="JIN21" s="889"/>
      <c r="JIO21" s="889"/>
      <c r="JIP21" s="889"/>
      <c r="JIQ21" s="889"/>
      <c r="JIR21" s="889"/>
      <c r="JIS21" s="889"/>
      <c r="JIT21" s="889"/>
      <c r="JIU21" s="889"/>
      <c r="JIV21" s="889"/>
      <c r="JIW21" s="889"/>
      <c r="JIX21" s="889"/>
      <c r="JIY21" s="889"/>
      <c r="JIZ21" s="889"/>
      <c r="JJA21" s="889"/>
      <c r="JJB21" s="889"/>
      <c r="JJC21" s="889"/>
      <c r="JJD21" s="889"/>
      <c r="JJE21" s="889"/>
      <c r="JJF21" s="889"/>
      <c r="JJG21" s="889"/>
      <c r="JJH21" s="889"/>
      <c r="JJI21" s="889"/>
      <c r="JJJ21" s="889"/>
      <c r="JJK21" s="889"/>
      <c r="JJL21" s="889"/>
      <c r="JJM21" s="889"/>
      <c r="JJN21" s="889"/>
      <c r="JJO21" s="889"/>
      <c r="JJP21" s="889"/>
      <c r="JJQ21" s="889"/>
      <c r="JJR21" s="889"/>
      <c r="JJS21" s="889"/>
      <c r="JJT21" s="889"/>
      <c r="JJU21" s="889"/>
      <c r="JJV21" s="889"/>
      <c r="JJW21" s="889"/>
      <c r="JJX21" s="889"/>
      <c r="JJY21" s="889"/>
      <c r="JJZ21" s="889"/>
      <c r="JKA21" s="889"/>
      <c r="JKB21" s="889"/>
      <c r="JKC21" s="889"/>
      <c r="JKD21" s="889"/>
      <c r="JKE21" s="889"/>
      <c r="JKF21" s="889"/>
      <c r="JKG21" s="889"/>
      <c r="JKH21" s="889"/>
      <c r="JKI21" s="889"/>
      <c r="JKJ21" s="889"/>
      <c r="JKK21" s="889"/>
      <c r="JKL21" s="889"/>
      <c r="JKM21" s="889"/>
      <c r="JKN21" s="889"/>
      <c r="JKO21" s="889"/>
      <c r="JKP21" s="889"/>
      <c r="JKQ21" s="889"/>
      <c r="JKR21" s="889"/>
      <c r="JKS21" s="889"/>
      <c r="JKT21" s="889"/>
      <c r="JKU21" s="889"/>
      <c r="JKV21" s="889"/>
      <c r="JKW21" s="889"/>
      <c r="JKX21" s="889"/>
      <c r="JKY21" s="889"/>
      <c r="JKZ21" s="889"/>
      <c r="JLA21" s="889"/>
      <c r="JLB21" s="889"/>
      <c r="JLC21" s="889"/>
      <c r="JLD21" s="889"/>
      <c r="JLE21" s="889"/>
      <c r="JLF21" s="889"/>
      <c r="JLG21" s="889"/>
      <c r="JLH21" s="889"/>
      <c r="JLI21" s="889"/>
      <c r="JLJ21" s="889"/>
      <c r="JLK21" s="889"/>
      <c r="JLL21" s="889"/>
      <c r="JLM21" s="889"/>
      <c r="JLN21" s="889"/>
      <c r="JLO21" s="889"/>
      <c r="JLP21" s="889"/>
      <c r="JLQ21" s="889"/>
      <c r="JLR21" s="889"/>
      <c r="JLS21" s="889"/>
      <c r="JLT21" s="889"/>
      <c r="JLU21" s="889"/>
      <c r="JLV21" s="889"/>
      <c r="JLW21" s="889"/>
      <c r="JLX21" s="889"/>
      <c r="JLY21" s="889"/>
      <c r="JLZ21" s="889"/>
      <c r="JMA21" s="889"/>
      <c r="JMB21" s="889"/>
      <c r="JMC21" s="889"/>
      <c r="JMD21" s="889"/>
      <c r="JME21" s="889"/>
      <c r="JMF21" s="889"/>
      <c r="JMG21" s="889"/>
      <c r="JMH21" s="889"/>
      <c r="JMI21" s="889"/>
      <c r="JMJ21" s="889"/>
      <c r="JMK21" s="889"/>
      <c r="JML21" s="889"/>
      <c r="JMM21" s="889"/>
      <c r="JMN21" s="889"/>
      <c r="JMO21" s="889"/>
      <c r="JMP21" s="889"/>
      <c r="JMQ21" s="889"/>
      <c r="JMR21" s="889"/>
      <c r="JMS21" s="889"/>
      <c r="JMT21" s="889"/>
      <c r="JMU21" s="889"/>
      <c r="JMV21" s="889"/>
      <c r="JMW21" s="889"/>
      <c r="JMX21" s="889"/>
      <c r="JMY21" s="889"/>
      <c r="JMZ21" s="889"/>
      <c r="JNA21" s="889"/>
      <c r="JNB21" s="889"/>
      <c r="JNC21" s="889"/>
      <c r="JND21" s="889"/>
      <c r="JNE21" s="889"/>
      <c r="JNF21" s="889"/>
      <c r="JNG21" s="889"/>
      <c r="JNH21" s="889"/>
      <c r="JNI21" s="889"/>
      <c r="JNJ21" s="889"/>
      <c r="JNK21" s="889"/>
      <c r="JNL21" s="889"/>
      <c r="JNM21" s="889"/>
      <c r="JNN21" s="889"/>
      <c r="JNO21" s="889"/>
      <c r="JNP21" s="889"/>
      <c r="JNQ21" s="889"/>
      <c r="JNR21" s="889"/>
      <c r="JNS21" s="889"/>
      <c r="JNT21" s="889"/>
      <c r="JNU21" s="889"/>
      <c r="JNV21" s="889"/>
      <c r="JNW21" s="889"/>
      <c r="JNX21" s="889"/>
      <c r="JNY21" s="889"/>
      <c r="JNZ21" s="889"/>
      <c r="JOA21" s="889"/>
      <c r="JOB21" s="889"/>
      <c r="JOC21" s="889"/>
      <c r="JOD21" s="889"/>
      <c r="JOE21" s="889"/>
      <c r="JOF21" s="889"/>
      <c r="JOG21" s="889"/>
      <c r="JOH21" s="889"/>
      <c r="JOI21" s="889"/>
      <c r="JOJ21" s="889"/>
      <c r="JOK21" s="889"/>
      <c r="JOL21" s="889"/>
      <c r="JOM21" s="889"/>
      <c r="JON21" s="889"/>
      <c r="JOO21" s="889"/>
      <c r="JOP21" s="889"/>
      <c r="JOQ21" s="889"/>
      <c r="JOR21" s="889"/>
      <c r="JOS21" s="889"/>
      <c r="JOT21" s="889"/>
      <c r="JOU21" s="889"/>
      <c r="JOV21" s="889"/>
      <c r="JOW21" s="889"/>
      <c r="JOX21" s="889"/>
      <c r="JOY21" s="889"/>
      <c r="JOZ21" s="889"/>
      <c r="JPA21" s="889"/>
      <c r="JPB21" s="889"/>
      <c r="JPC21" s="889"/>
      <c r="JPD21" s="889"/>
      <c r="JPE21" s="889"/>
      <c r="JPF21" s="889"/>
      <c r="JPG21" s="889"/>
      <c r="JPH21" s="889"/>
      <c r="JPI21" s="889"/>
      <c r="JPJ21" s="889"/>
      <c r="JPK21" s="889"/>
      <c r="JPL21" s="889"/>
      <c r="JPM21" s="889"/>
      <c r="JPN21" s="889"/>
      <c r="JPO21" s="889"/>
      <c r="JPP21" s="889"/>
      <c r="JPQ21" s="889"/>
      <c r="JPR21" s="889"/>
      <c r="JPS21" s="889"/>
      <c r="JPT21" s="889"/>
      <c r="JPU21" s="889"/>
      <c r="JPV21" s="889"/>
      <c r="JPW21" s="889"/>
      <c r="JPX21" s="889"/>
      <c r="JPY21" s="889"/>
      <c r="JPZ21" s="889"/>
      <c r="JQA21" s="889"/>
      <c r="JQB21" s="889"/>
      <c r="JQC21" s="889"/>
      <c r="JQD21" s="889"/>
      <c r="JQE21" s="889"/>
      <c r="JQF21" s="889"/>
      <c r="JQG21" s="889"/>
      <c r="JQH21" s="889"/>
      <c r="JQI21" s="889"/>
      <c r="JQJ21" s="889"/>
      <c r="JQK21" s="889"/>
      <c r="JQL21" s="889"/>
      <c r="JQM21" s="889"/>
      <c r="JQN21" s="889"/>
      <c r="JQO21" s="889"/>
      <c r="JQP21" s="889"/>
      <c r="JQQ21" s="889"/>
      <c r="JQR21" s="889"/>
      <c r="JQS21" s="889"/>
      <c r="JQT21" s="889"/>
      <c r="JQU21" s="889"/>
      <c r="JQV21" s="889"/>
      <c r="JQW21" s="889"/>
      <c r="JQX21" s="889"/>
      <c r="JQY21" s="889"/>
      <c r="JQZ21" s="889"/>
      <c r="JRA21" s="889"/>
      <c r="JRB21" s="889"/>
      <c r="JRC21" s="889"/>
      <c r="JRD21" s="889"/>
      <c r="JRE21" s="889"/>
      <c r="JRF21" s="889"/>
      <c r="JRG21" s="889"/>
      <c r="JRH21" s="889"/>
      <c r="JRI21" s="889"/>
      <c r="JRJ21" s="889"/>
      <c r="JRK21" s="889"/>
      <c r="JRL21" s="889"/>
      <c r="JRM21" s="889"/>
      <c r="JRN21" s="889"/>
      <c r="JRO21" s="889"/>
      <c r="JRP21" s="889"/>
      <c r="JRQ21" s="889"/>
      <c r="JRR21" s="889"/>
      <c r="JRS21" s="889"/>
      <c r="JRT21" s="889"/>
      <c r="JRU21" s="889"/>
      <c r="JRV21" s="889"/>
      <c r="JRW21" s="889"/>
      <c r="JRX21" s="889"/>
      <c r="JRY21" s="889"/>
      <c r="JRZ21" s="889"/>
      <c r="JSA21" s="889"/>
      <c r="JSB21" s="889"/>
      <c r="JSC21" s="889"/>
      <c r="JSD21" s="889"/>
      <c r="JSE21" s="889"/>
      <c r="JSF21" s="889"/>
      <c r="JSG21" s="889"/>
      <c r="JSH21" s="889"/>
      <c r="JSI21" s="889"/>
      <c r="JSJ21" s="889"/>
      <c r="JSK21" s="889"/>
      <c r="JSL21" s="889"/>
      <c r="JSM21" s="889"/>
      <c r="JSN21" s="889"/>
      <c r="JSO21" s="889"/>
      <c r="JSP21" s="889"/>
      <c r="JSQ21" s="889"/>
      <c r="JSR21" s="889"/>
      <c r="JSS21" s="889"/>
      <c r="JST21" s="889"/>
      <c r="JSU21" s="889"/>
      <c r="JSV21" s="889"/>
      <c r="JSW21" s="889"/>
      <c r="JSX21" s="889"/>
      <c r="JSY21" s="889"/>
      <c r="JSZ21" s="889"/>
      <c r="JTA21" s="889"/>
      <c r="JTB21" s="889"/>
      <c r="JTC21" s="889"/>
      <c r="JTD21" s="889"/>
      <c r="JTE21" s="889"/>
      <c r="JTF21" s="889"/>
      <c r="JTG21" s="889"/>
      <c r="JTH21" s="889"/>
      <c r="JTI21" s="889"/>
      <c r="JTJ21" s="889"/>
      <c r="JTK21" s="889"/>
      <c r="JTL21" s="889"/>
      <c r="JTM21" s="889"/>
      <c r="JTN21" s="889"/>
      <c r="JTO21" s="889"/>
      <c r="JTP21" s="889"/>
      <c r="JTQ21" s="889"/>
      <c r="JTR21" s="889"/>
      <c r="JTS21" s="889"/>
      <c r="JTT21" s="889"/>
      <c r="JTU21" s="889"/>
      <c r="JTV21" s="889"/>
      <c r="JTW21" s="889"/>
      <c r="JTX21" s="889"/>
      <c r="JTY21" s="889"/>
      <c r="JTZ21" s="889"/>
      <c r="JUA21" s="889"/>
      <c r="JUB21" s="889"/>
      <c r="JUC21" s="889"/>
      <c r="JUD21" s="889"/>
      <c r="JUE21" s="889"/>
      <c r="JUF21" s="889"/>
      <c r="JUG21" s="889"/>
      <c r="JUH21" s="889"/>
      <c r="JUI21" s="889"/>
      <c r="JUJ21" s="889"/>
      <c r="JUK21" s="889"/>
      <c r="JUL21" s="889"/>
      <c r="JUM21" s="889"/>
      <c r="JUN21" s="889"/>
      <c r="JUO21" s="889"/>
      <c r="JUP21" s="889"/>
      <c r="JUQ21" s="889"/>
      <c r="JUR21" s="889"/>
      <c r="JUS21" s="889"/>
      <c r="JUT21" s="889"/>
      <c r="JUU21" s="889"/>
      <c r="JUV21" s="889"/>
      <c r="JUW21" s="889"/>
      <c r="JUX21" s="889"/>
      <c r="JUY21" s="889"/>
      <c r="JUZ21" s="889"/>
      <c r="JVA21" s="889"/>
      <c r="JVB21" s="889"/>
      <c r="JVC21" s="889"/>
      <c r="JVD21" s="889"/>
      <c r="JVE21" s="889"/>
      <c r="JVF21" s="889"/>
      <c r="JVG21" s="889"/>
      <c r="JVH21" s="889"/>
      <c r="JVI21" s="889"/>
      <c r="JVJ21" s="889"/>
      <c r="JVK21" s="889"/>
      <c r="JVL21" s="889"/>
      <c r="JVM21" s="889"/>
      <c r="JVN21" s="889"/>
      <c r="JVO21" s="889"/>
      <c r="JVP21" s="889"/>
      <c r="JVQ21" s="889"/>
      <c r="JVR21" s="889"/>
      <c r="JVS21" s="889"/>
      <c r="JVT21" s="889"/>
      <c r="JVU21" s="889"/>
      <c r="JVV21" s="889"/>
      <c r="JVW21" s="889"/>
      <c r="JVX21" s="889"/>
      <c r="JVY21" s="889"/>
      <c r="JVZ21" s="889"/>
      <c r="JWA21" s="889"/>
      <c r="JWB21" s="889"/>
      <c r="JWC21" s="889"/>
      <c r="JWD21" s="889"/>
      <c r="JWE21" s="889"/>
      <c r="JWF21" s="889"/>
      <c r="JWG21" s="889"/>
      <c r="JWH21" s="889"/>
      <c r="JWI21" s="889"/>
      <c r="JWJ21" s="889"/>
      <c r="JWK21" s="889"/>
      <c r="JWL21" s="889"/>
      <c r="JWM21" s="889"/>
      <c r="JWN21" s="889"/>
      <c r="JWO21" s="889"/>
      <c r="JWP21" s="889"/>
      <c r="JWQ21" s="889"/>
      <c r="JWR21" s="889"/>
      <c r="JWS21" s="889"/>
      <c r="JWT21" s="889"/>
      <c r="JWU21" s="889"/>
      <c r="JWV21" s="889"/>
      <c r="JWW21" s="889"/>
      <c r="JWX21" s="889"/>
      <c r="JWY21" s="889"/>
      <c r="JWZ21" s="889"/>
      <c r="JXA21" s="889"/>
      <c r="JXB21" s="889"/>
      <c r="JXC21" s="889"/>
      <c r="JXD21" s="889"/>
      <c r="JXE21" s="889"/>
      <c r="JXF21" s="889"/>
      <c r="JXG21" s="889"/>
      <c r="JXH21" s="889"/>
      <c r="JXI21" s="889"/>
      <c r="JXJ21" s="889"/>
      <c r="JXK21" s="889"/>
      <c r="JXL21" s="889"/>
      <c r="JXM21" s="889"/>
      <c r="JXN21" s="889"/>
      <c r="JXO21" s="889"/>
      <c r="JXP21" s="889"/>
      <c r="JXQ21" s="889"/>
      <c r="JXR21" s="889"/>
      <c r="JXS21" s="889"/>
      <c r="JXT21" s="889"/>
      <c r="JXU21" s="889"/>
      <c r="JXV21" s="889"/>
      <c r="JXW21" s="889"/>
      <c r="JXX21" s="889"/>
      <c r="JXY21" s="889"/>
      <c r="JXZ21" s="889"/>
      <c r="JYA21" s="889"/>
      <c r="JYB21" s="889"/>
      <c r="JYC21" s="889"/>
      <c r="JYD21" s="889"/>
      <c r="JYE21" s="889"/>
      <c r="JYF21" s="889"/>
      <c r="JYG21" s="889"/>
      <c r="JYH21" s="889"/>
      <c r="JYI21" s="889"/>
      <c r="JYJ21" s="889"/>
      <c r="JYK21" s="889"/>
      <c r="JYL21" s="889"/>
      <c r="JYM21" s="889"/>
      <c r="JYN21" s="889"/>
      <c r="JYO21" s="889"/>
      <c r="JYP21" s="889"/>
      <c r="JYQ21" s="889"/>
      <c r="JYR21" s="889"/>
      <c r="JYS21" s="889"/>
      <c r="JYT21" s="889"/>
      <c r="JYU21" s="889"/>
      <c r="JYV21" s="889"/>
      <c r="JYW21" s="889"/>
      <c r="JYX21" s="889"/>
      <c r="JYY21" s="889"/>
      <c r="JYZ21" s="889"/>
      <c r="JZA21" s="889"/>
      <c r="JZB21" s="889"/>
      <c r="JZC21" s="889"/>
      <c r="JZD21" s="889"/>
      <c r="JZE21" s="889"/>
      <c r="JZF21" s="889"/>
      <c r="JZG21" s="889"/>
      <c r="JZH21" s="889"/>
      <c r="JZI21" s="889"/>
      <c r="JZJ21" s="889"/>
      <c r="JZK21" s="889"/>
      <c r="JZL21" s="889"/>
      <c r="JZM21" s="889"/>
      <c r="JZN21" s="889"/>
      <c r="JZO21" s="889"/>
      <c r="JZP21" s="889"/>
      <c r="JZQ21" s="889"/>
      <c r="JZR21" s="889"/>
      <c r="JZS21" s="889"/>
      <c r="JZT21" s="889"/>
      <c r="JZU21" s="889"/>
      <c r="JZV21" s="889"/>
      <c r="JZW21" s="889"/>
      <c r="JZX21" s="889"/>
      <c r="JZY21" s="889"/>
      <c r="JZZ21" s="889"/>
      <c r="KAA21" s="889"/>
      <c r="KAB21" s="889"/>
      <c r="KAC21" s="889"/>
      <c r="KAD21" s="889"/>
      <c r="KAE21" s="889"/>
      <c r="KAF21" s="889"/>
      <c r="KAG21" s="889"/>
      <c r="KAH21" s="889"/>
      <c r="KAI21" s="889"/>
      <c r="KAJ21" s="889"/>
      <c r="KAK21" s="889"/>
      <c r="KAL21" s="889"/>
      <c r="KAM21" s="889"/>
      <c r="KAN21" s="889"/>
      <c r="KAO21" s="889"/>
      <c r="KAP21" s="889"/>
      <c r="KAQ21" s="889"/>
      <c r="KAR21" s="889"/>
      <c r="KAS21" s="889"/>
      <c r="KAT21" s="889"/>
      <c r="KAU21" s="889"/>
      <c r="KAV21" s="889"/>
      <c r="KAW21" s="889"/>
      <c r="KAX21" s="889"/>
      <c r="KAY21" s="889"/>
      <c r="KAZ21" s="889"/>
      <c r="KBA21" s="889"/>
      <c r="KBB21" s="889"/>
      <c r="KBC21" s="889"/>
      <c r="KBD21" s="889"/>
      <c r="KBE21" s="889"/>
      <c r="KBF21" s="889"/>
      <c r="KBG21" s="889"/>
      <c r="KBH21" s="889"/>
      <c r="KBI21" s="889"/>
      <c r="KBJ21" s="889"/>
      <c r="KBK21" s="889"/>
      <c r="KBL21" s="889"/>
      <c r="KBM21" s="889"/>
      <c r="KBN21" s="889"/>
      <c r="KBO21" s="889"/>
      <c r="KBP21" s="889"/>
      <c r="KBQ21" s="889"/>
      <c r="KBR21" s="889"/>
      <c r="KBS21" s="889"/>
      <c r="KBT21" s="889"/>
      <c r="KBU21" s="889"/>
      <c r="KBV21" s="889"/>
      <c r="KBW21" s="889"/>
      <c r="KBX21" s="889"/>
      <c r="KBY21" s="889"/>
      <c r="KBZ21" s="889"/>
      <c r="KCA21" s="889"/>
      <c r="KCB21" s="889"/>
      <c r="KCC21" s="889"/>
      <c r="KCD21" s="889"/>
      <c r="KCE21" s="889"/>
      <c r="KCF21" s="889"/>
      <c r="KCG21" s="889"/>
      <c r="KCH21" s="889"/>
      <c r="KCI21" s="889"/>
      <c r="KCJ21" s="889"/>
      <c r="KCK21" s="889"/>
      <c r="KCL21" s="889"/>
      <c r="KCM21" s="889"/>
      <c r="KCN21" s="889"/>
      <c r="KCO21" s="889"/>
      <c r="KCP21" s="889"/>
      <c r="KCQ21" s="889"/>
      <c r="KCR21" s="889"/>
      <c r="KCS21" s="889"/>
      <c r="KCT21" s="889"/>
      <c r="KCU21" s="889"/>
      <c r="KCV21" s="889"/>
      <c r="KCW21" s="889"/>
      <c r="KCX21" s="889"/>
      <c r="KCY21" s="889"/>
      <c r="KCZ21" s="889"/>
      <c r="KDA21" s="889"/>
      <c r="KDB21" s="889"/>
      <c r="KDC21" s="889"/>
      <c r="KDD21" s="889"/>
      <c r="KDE21" s="889"/>
      <c r="KDF21" s="889"/>
      <c r="KDG21" s="889"/>
      <c r="KDH21" s="889"/>
      <c r="KDI21" s="889"/>
      <c r="KDJ21" s="889"/>
      <c r="KDK21" s="889"/>
      <c r="KDL21" s="889"/>
      <c r="KDM21" s="889"/>
      <c r="KDN21" s="889"/>
      <c r="KDO21" s="889"/>
      <c r="KDP21" s="889"/>
      <c r="KDQ21" s="889"/>
      <c r="KDR21" s="889"/>
      <c r="KDS21" s="889"/>
      <c r="KDT21" s="889"/>
      <c r="KDU21" s="889"/>
      <c r="KDV21" s="889"/>
      <c r="KDW21" s="889"/>
      <c r="KDX21" s="889"/>
      <c r="KDY21" s="889"/>
      <c r="KDZ21" s="889"/>
      <c r="KEA21" s="889"/>
      <c r="KEB21" s="889"/>
      <c r="KEC21" s="889"/>
      <c r="KED21" s="889"/>
      <c r="KEE21" s="889"/>
      <c r="KEF21" s="889"/>
      <c r="KEG21" s="889"/>
      <c r="KEH21" s="889"/>
      <c r="KEI21" s="889"/>
      <c r="KEJ21" s="889"/>
      <c r="KEK21" s="889"/>
      <c r="KEL21" s="889"/>
      <c r="KEM21" s="889"/>
      <c r="KEN21" s="889"/>
    </row>
    <row r="22" spans="1:7580" s="1430" customFormat="1" ht="15.75" x14ac:dyDescent="0.2">
      <c r="A22" s="1428"/>
      <c r="B22" s="1429" t="s">
        <v>407</v>
      </c>
      <c r="C22" s="1413"/>
      <c r="D22" s="1414" t="s">
        <v>244</v>
      </c>
      <c r="E22" s="1414"/>
      <c r="F22" s="1415" t="s">
        <v>241</v>
      </c>
      <c r="G22" s="1415" t="s">
        <v>242</v>
      </c>
      <c r="H22" s="1416"/>
      <c r="I22" s="1416">
        <v>2</v>
      </c>
      <c r="J22" s="1416">
        <f t="shared" si="3"/>
        <v>2</v>
      </c>
      <c r="K22" s="1416">
        <f t="shared" si="4"/>
        <v>2</v>
      </c>
      <c r="L22" s="1416"/>
      <c r="M22" s="1416"/>
      <c r="N22" s="1416"/>
      <c r="O22" s="1417"/>
      <c r="P22" s="1416"/>
      <c r="Q22" s="1418">
        <f t="shared" si="2"/>
        <v>0</v>
      </c>
      <c r="R22" s="1419"/>
      <c r="S22" s="1419"/>
      <c r="T22" s="1419"/>
      <c r="U22" s="1419"/>
      <c r="V22" s="1417"/>
      <c r="W22" s="1419"/>
      <c r="X22" s="1419"/>
      <c r="Y22" s="1419"/>
      <c r="Z22" s="1419"/>
      <c r="AA22" s="1419"/>
      <c r="AB22" s="1419"/>
      <c r="AC22" s="1419"/>
      <c r="AD22" s="1419"/>
      <c r="AE22" s="1420"/>
      <c r="AF22" s="1419"/>
      <c r="AG22" s="1420"/>
      <c r="AH22" s="1419"/>
      <c r="AI22" s="1421"/>
      <c r="AJ22" s="1438">
        <f t="shared" si="5"/>
        <v>2</v>
      </c>
      <c r="AK22" s="1423"/>
      <c r="AL22" s="1424"/>
      <c r="AM22" s="1425"/>
      <c r="AN22" s="1425"/>
      <c r="AO22" s="1426"/>
      <c r="AP22" s="1427"/>
      <c r="AQ22" s="1427"/>
      <c r="AR22" s="1427"/>
      <c r="AS22" s="1427"/>
      <c r="AT22" s="1427"/>
      <c r="AU22" s="1426"/>
      <c r="AV22" s="1428"/>
      <c r="AW22" s="1428"/>
      <c r="AX22" s="1428"/>
      <c r="AY22" s="1428"/>
      <c r="AZ22" s="1428"/>
      <c r="BA22" s="1428"/>
      <c r="BB22" s="1428"/>
      <c r="BC22" s="1428"/>
      <c r="BD22" s="1428"/>
      <c r="BE22" s="1428"/>
      <c r="BF22" s="1428"/>
      <c r="BG22" s="1428"/>
      <c r="BH22" s="1428"/>
      <c r="BI22" s="1428"/>
      <c r="BJ22" s="1428"/>
      <c r="BK22" s="1428"/>
      <c r="BL22" s="1428"/>
      <c r="BM22" s="1428"/>
      <c r="BN22" s="1428"/>
      <c r="BO22" s="1428"/>
      <c r="BP22" s="1428"/>
      <c r="BQ22" s="1428"/>
      <c r="BR22" s="1428"/>
      <c r="BS22" s="1428"/>
      <c r="BT22" s="1428"/>
      <c r="BU22" s="1428"/>
      <c r="BV22" s="1428"/>
      <c r="BW22" s="1428"/>
      <c r="BX22" s="1428"/>
      <c r="BY22" s="1428"/>
      <c r="BZ22" s="1428"/>
      <c r="CA22" s="1428"/>
      <c r="CB22" s="1428"/>
      <c r="CC22" s="1428"/>
      <c r="CD22" s="1428"/>
      <c r="CE22" s="1428"/>
      <c r="CF22" s="1428"/>
      <c r="CG22" s="1428"/>
      <c r="CH22" s="1428"/>
      <c r="CI22" s="1428"/>
      <c r="CJ22" s="1428"/>
      <c r="CK22" s="1428"/>
      <c r="CL22" s="1428"/>
      <c r="CM22" s="1428"/>
      <c r="CN22" s="1428"/>
      <c r="CO22" s="1428"/>
      <c r="CP22" s="1428"/>
      <c r="CQ22" s="1428"/>
      <c r="CR22" s="1428"/>
      <c r="CS22" s="1428"/>
      <c r="CT22" s="1428"/>
      <c r="CU22" s="1428"/>
      <c r="CV22" s="1428"/>
      <c r="CW22" s="1428"/>
      <c r="CX22" s="1428"/>
      <c r="CY22" s="1428"/>
      <c r="CZ22" s="1428"/>
      <c r="DA22" s="1428"/>
      <c r="DB22" s="1428"/>
      <c r="DC22" s="1428"/>
      <c r="DD22" s="1428"/>
      <c r="DE22" s="1428"/>
      <c r="DF22" s="1428"/>
      <c r="DG22" s="1428"/>
      <c r="DH22" s="1428"/>
      <c r="DI22" s="1428"/>
      <c r="DJ22" s="1428"/>
      <c r="DK22" s="1428"/>
      <c r="DL22" s="1428"/>
      <c r="DM22" s="1428"/>
      <c r="DN22" s="1428"/>
      <c r="DO22" s="1428"/>
      <c r="DP22" s="1428"/>
      <c r="DQ22" s="1428"/>
      <c r="DR22" s="1428"/>
      <c r="DS22" s="1428"/>
      <c r="DT22" s="1428"/>
      <c r="DU22" s="1428"/>
      <c r="DV22" s="1428"/>
      <c r="DW22" s="1428"/>
      <c r="DX22" s="1428"/>
      <c r="DY22" s="1428"/>
      <c r="DZ22" s="1428"/>
      <c r="EA22" s="1428"/>
      <c r="EB22" s="1428"/>
      <c r="EC22" s="1428"/>
      <c r="ED22" s="1428"/>
      <c r="EE22" s="1428"/>
      <c r="EF22" s="1428"/>
      <c r="EG22" s="1428"/>
      <c r="EH22" s="1428"/>
      <c r="EI22" s="1428"/>
      <c r="EJ22" s="1428"/>
      <c r="EK22" s="1428"/>
      <c r="EL22" s="1428"/>
      <c r="EM22" s="1428"/>
      <c r="EN22" s="1428"/>
      <c r="EO22" s="1428"/>
      <c r="EP22" s="1428"/>
      <c r="EQ22" s="1428"/>
      <c r="ER22" s="1428"/>
      <c r="ES22" s="1428"/>
      <c r="ET22" s="1428"/>
      <c r="EU22" s="1428"/>
      <c r="EV22" s="1428"/>
      <c r="EW22" s="1428"/>
      <c r="EX22" s="1428"/>
      <c r="EY22" s="1428"/>
      <c r="EZ22" s="1428"/>
      <c r="FA22" s="1428"/>
      <c r="FB22" s="1428"/>
      <c r="FC22" s="1428"/>
      <c r="FD22" s="1428"/>
      <c r="FE22" s="1428"/>
      <c r="FF22" s="1428"/>
      <c r="FG22" s="1428"/>
      <c r="FH22" s="1428"/>
      <c r="FI22" s="1428"/>
      <c r="FJ22" s="1428"/>
      <c r="FK22" s="1428"/>
      <c r="FL22" s="1428"/>
      <c r="FM22" s="1428"/>
      <c r="FN22" s="1428"/>
      <c r="FO22" s="1428"/>
      <c r="FP22" s="1428"/>
      <c r="FQ22" s="1428"/>
      <c r="FR22" s="1428"/>
      <c r="FS22" s="1428"/>
      <c r="FT22" s="1428"/>
      <c r="FU22" s="1428"/>
      <c r="FV22" s="1428"/>
      <c r="FW22" s="1428"/>
      <c r="FX22" s="1428"/>
      <c r="FY22" s="1428"/>
      <c r="FZ22" s="1428"/>
      <c r="GA22" s="1428"/>
      <c r="GB22" s="1428"/>
      <c r="GC22" s="1428"/>
      <c r="GD22" s="1428"/>
      <c r="GE22" s="1428"/>
      <c r="GF22" s="1428"/>
      <c r="GG22" s="1428"/>
      <c r="GH22" s="1428"/>
      <c r="GI22" s="1428"/>
      <c r="GJ22" s="1428"/>
      <c r="GK22" s="1428"/>
      <c r="GL22" s="1428"/>
      <c r="GM22" s="1428"/>
      <c r="GN22" s="1428"/>
      <c r="GO22" s="1428"/>
      <c r="GP22" s="1428"/>
      <c r="GQ22" s="1428"/>
      <c r="GR22" s="1428"/>
      <c r="GS22" s="1428"/>
      <c r="GT22" s="1428"/>
      <c r="GU22" s="1428"/>
      <c r="GV22" s="1428"/>
      <c r="GW22" s="1428"/>
      <c r="GX22" s="1428"/>
      <c r="GY22" s="1428"/>
      <c r="GZ22" s="1428"/>
      <c r="HA22" s="1428"/>
      <c r="HB22" s="1428"/>
      <c r="HC22" s="1428"/>
      <c r="HD22" s="1428"/>
      <c r="HE22" s="1428"/>
      <c r="HF22" s="1428"/>
      <c r="HG22" s="1428"/>
      <c r="HH22" s="1428"/>
      <c r="HI22" s="1428"/>
      <c r="HJ22" s="1428"/>
      <c r="HK22" s="1428"/>
      <c r="HL22" s="1428"/>
      <c r="HM22" s="1428"/>
      <c r="HN22" s="1428"/>
      <c r="HO22" s="1428"/>
      <c r="HP22" s="1428"/>
      <c r="HQ22" s="1428"/>
      <c r="HR22" s="1428"/>
      <c r="HS22" s="1428"/>
      <c r="HT22" s="1428"/>
      <c r="HU22" s="1428"/>
      <c r="HV22" s="1428"/>
      <c r="HW22" s="1428"/>
      <c r="HX22" s="1428"/>
      <c r="HY22" s="1428"/>
      <c r="HZ22" s="1428"/>
      <c r="IA22" s="1428"/>
      <c r="IB22" s="1428"/>
      <c r="IC22" s="1428"/>
      <c r="ID22" s="1428"/>
      <c r="IE22" s="1428"/>
      <c r="IF22" s="1428"/>
      <c r="IG22" s="1428"/>
      <c r="IH22" s="1428"/>
      <c r="II22" s="1428"/>
      <c r="IJ22" s="1428"/>
      <c r="IK22" s="1428"/>
      <c r="IL22" s="1428"/>
      <c r="IM22" s="1428"/>
      <c r="IN22" s="1428"/>
      <c r="IO22" s="1428"/>
      <c r="IP22" s="1428"/>
      <c r="IQ22" s="1428"/>
      <c r="IR22" s="1428"/>
      <c r="IS22" s="1428"/>
      <c r="IT22" s="1428"/>
      <c r="IU22" s="1428"/>
      <c r="IV22" s="1428"/>
      <c r="IW22" s="1428"/>
      <c r="IX22" s="1428"/>
      <c r="IY22" s="1428"/>
      <c r="IZ22" s="1428"/>
      <c r="JA22" s="1428"/>
      <c r="JB22" s="1428"/>
      <c r="JC22" s="1428"/>
      <c r="JD22" s="1428"/>
      <c r="JE22" s="1428"/>
      <c r="JF22" s="1428"/>
      <c r="JG22" s="1428"/>
      <c r="JH22" s="1428"/>
      <c r="JI22" s="1428"/>
      <c r="JJ22" s="1428"/>
      <c r="JK22" s="1428"/>
      <c r="JL22" s="1428"/>
      <c r="JM22" s="1428"/>
      <c r="JN22" s="1428"/>
      <c r="JO22" s="1428"/>
      <c r="JP22" s="1428"/>
      <c r="JQ22" s="1428"/>
      <c r="JR22" s="1428"/>
      <c r="JS22" s="1428"/>
      <c r="JT22" s="1428"/>
      <c r="JU22" s="1428"/>
      <c r="JV22" s="1428"/>
      <c r="JW22" s="1428"/>
      <c r="JX22" s="1428"/>
      <c r="JY22" s="1428"/>
      <c r="JZ22" s="1428"/>
      <c r="KA22" s="1428"/>
      <c r="KB22" s="1428"/>
      <c r="KC22" s="1428"/>
      <c r="KD22" s="1428"/>
      <c r="KE22" s="1428"/>
      <c r="KF22" s="1428"/>
      <c r="KG22" s="1428"/>
      <c r="KH22" s="1428"/>
      <c r="KI22" s="1428"/>
      <c r="KJ22" s="1428"/>
      <c r="KK22" s="1428"/>
      <c r="KL22" s="1428"/>
      <c r="KM22" s="1428"/>
      <c r="KN22" s="1428"/>
      <c r="KO22" s="1428"/>
      <c r="KP22" s="1428"/>
      <c r="KQ22" s="1428"/>
      <c r="KR22" s="1428"/>
      <c r="KS22" s="1428"/>
      <c r="KT22" s="1428"/>
      <c r="KU22" s="1428"/>
      <c r="KV22" s="1428"/>
      <c r="KW22" s="1428"/>
      <c r="KX22" s="1428"/>
      <c r="KY22" s="1428"/>
      <c r="KZ22" s="1428"/>
      <c r="LA22" s="1428"/>
      <c r="LB22" s="1428"/>
      <c r="LC22" s="1428"/>
      <c r="LD22" s="1428"/>
      <c r="LE22" s="1428"/>
      <c r="LF22" s="1428"/>
      <c r="LG22" s="1428"/>
      <c r="LH22" s="1428"/>
      <c r="LI22" s="1428"/>
      <c r="LJ22" s="1428"/>
      <c r="LK22" s="1428"/>
      <c r="LL22" s="1428"/>
      <c r="LM22" s="1428"/>
      <c r="LN22" s="1428"/>
      <c r="LO22" s="1428"/>
      <c r="LP22" s="1428"/>
      <c r="LQ22" s="1428"/>
      <c r="LR22" s="1428"/>
      <c r="LS22" s="1428"/>
      <c r="LT22" s="1428"/>
      <c r="LU22" s="1428"/>
      <c r="LV22" s="1428"/>
      <c r="LW22" s="1428"/>
      <c r="LX22" s="1428"/>
      <c r="LY22" s="1428"/>
      <c r="LZ22" s="1428"/>
      <c r="MA22" s="1428"/>
      <c r="MB22" s="1428"/>
      <c r="MC22" s="1428"/>
      <c r="MD22" s="1428"/>
      <c r="ME22" s="1428"/>
      <c r="MF22" s="1428"/>
      <c r="MG22" s="1428"/>
      <c r="MH22" s="1428"/>
      <c r="MI22" s="1428"/>
      <c r="MJ22" s="1428"/>
      <c r="MK22" s="1428"/>
      <c r="ML22" s="1428"/>
      <c r="MM22" s="1428"/>
      <c r="MN22" s="1428"/>
      <c r="MO22" s="1428"/>
      <c r="MP22" s="1428"/>
      <c r="MQ22" s="1428"/>
      <c r="MR22" s="1428"/>
      <c r="MS22" s="1428"/>
      <c r="MT22" s="1428"/>
      <c r="MU22" s="1428"/>
      <c r="MV22" s="1428"/>
      <c r="MW22" s="1428"/>
      <c r="MX22" s="1428"/>
      <c r="MY22" s="1428"/>
      <c r="MZ22" s="1428"/>
      <c r="NA22" s="1428"/>
      <c r="NB22" s="1428"/>
      <c r="NC22" s="1428"/>
      <c r="ND22" s="1428"/>
      <c r="NE22" s="1428"/>
      <c r="NF22" s="1428"/>
      <c r="NG22" s="1428"/>
      <c r="NH22" s="1428"/>
      <c r="NI22" s="1428"/>
      <c r="NJ22" s="1428"/>
      <c r="NK22" s="1428"/>
      <c r="NL22" s="1428"/>
      <c r="NM22" s="1428"/>
      <c r="NN22" s="1428"/>
      <c r="NO22" s="1428"/>
      <c r="NP22" s="1428"/>
      <c r="NQ22" s="1428"/>
      <c r="NR22" s="1428"/>
      <c r="NS22" s="1428"/>
      <c r="NT22" s="1428"/>
      <c r="NU22" s="1428"/>
      <c r="NV22" s="1428"/>
      <c r="NW22" s="1428"/>
      <c r="NX22" s="1428"/>
      <c r="NY22" s="1428"/>
      <c r="NZ22" s="1428"/>
      <c r="OA22" s="1428"/>
      <c r="OB22" s="1428"/>
      <c r="OC22" s="1428"/>
      <c r="OD22" s="1428"/>
      <c r="OE22" s="1428"/>
      <c r="OF22" s="1428"/>
      <c r="OG22" s="1428"/>
      <c r="OH22" s="1428"/>
      <c r="OI22" s="1428"/>
      <c r="OJ22" s="1428"/>
      <c r="OK22" s="1428"/>
      <c r="OL22" s="1428"/>
      <c r="OM22" s="1428"/>
      <c r="ON22" s="1428"/>
      <c r="OO22" s="1428"/>
      <c r="OP22" s="1428"/>
      <c r="OQ22" s="1428"/>
      <c r="OR22" s="1428"/>
      <c r="OS22" s="1428"/>
      <c r="OT22" s="1428"/>
      <c r="OU22" s="1428"/>
      <c r="OV22" s="1428"/>
      <c r="OW22" s="1428"/>
      <c r="OX22" s="1428"/>
      <c r="OY22" s="1428"/>
      <c r="OZ22" s="1428"/>
      <c r="PA22" s="1428"/>
      <c r="PB22" s="1428"/>
      <c r="PC22" s="1428"/>
      <c r="PD22" s="1428"/>
      <c r="PE22" s="1428"/>
      <c r="PF22" s="1428"/>
      <c r="PG22" s="1428"/>
      <c r="PH22" s="1428"/>
      <c r="PI22" s="1428"/>
      <c r="PJ22" s="1428"/>
      <c r="PK22" s="1428"/>
      <c r="PL22" s="1428"/>
      <c r="PM22" s="1428"/>
      <c r="PN22" s="1428"/>
      <c r="PO22" s="1428"/>
      <c r="PP22" s="1428"/>
      <c r="PQ22" s="1428"/>
      <c r="PR22" s="1428"/>
      <c r="PS22" s="1428"/>
      <c r="PT22" s="1428"/>
      <c r="PU22" s="1428"/>
      <c r="PV22" s="1428"/>
      <c r="PW22" s="1428"/>
      <c r="PX22" s="1428"/>
      <c r="PY22" s="1428"/>
      <c r="PZ22" s="1428"/>
      <c r="QA22" s="1428"/>
      <c r="QB22" s="1428"/>
      <c r="QC22" s="1428"/>
      <c r="QD22" s="1428"/>
      <c r="QE22" s="1428"/>
      <c r="QF22" s="1428"/>
      <c r="QG22" s="1428"/>
      <c r="QH22" s="1428"/>
      <c r="QI22" s="1428"/>
      <c r="QJ22" s="1428"/>
      <c r="QK22" s="1428"/>
      <c r="QL22" s="1428"/>
      <c r="QM22" s="1428"/>
      <c r="QN22" s="1428"/>
      <c r="QO22" s="1428"/>
      <c r="QP22" s="1428"/>
      <c r="QQ22" s="1428"/>
      <c r="QR22" s="1428"/>
      <c r="QS22" s="1428"/>
      <c r="QT22" s="1428"/>
      <c r="QU22" s="1428"/>
      <c r="QV22" s="1428"/>
      <c r="QW22" s="1428"/>
      <c r="QX22" s="1428"/>
      <c r="QY22" s="1428"/>
      <c r="QZ22" s="1428"/>
      <c r="RA22" s="1428"/>
      <c r="RB22" s="1428"/>
      <c r="RC22" s="1428"/>
      <c r="RD22" s="1428"/>
      <c r="RE22" s="1428"/>
      <c r="RF22" s="1428"/>
      <c r="RG22" s="1428"/>
      <c r="RH22" s="1428"/>
      <c r="RI22" s="1428"/>
      <c r="RJ22" s="1428"/>
      <c r="RK22" s="1428"/>
      <c r="RL22" s="1428"/>
      <c r="RM22" s="1428"/>
      <c r="RN22" s="1428"/>
      <c r="RO22" s="1428"/>
      <c r="RP22" s="1428"/>
      <c r="RQ22" s="1428"/>
      <c r="RR22" s="1428"/>
      <c r="RS22" s="1428"/>
      <c r="RT22" s="1428"/>
      <c r="RU22" s="1428"/>
      <c r="RV22" s="1428"/>
      <c r="RW22" s="1428"/>
      <c r="RX22" s="1428"/>
      <c r="RY22" s="1428"/>
      <c r="RZ22" s="1428"/>
      <c r="SA22" s="1428"/>
      <c r="SB22" s="1428"/>
      <c r="SC22" s="1428"/>
      <c r="SD22" s="1428"/>
      <c r="SE22" s="1428"/>
      <c r="SF22" s="1428"/>
      <c r="SG22" s="1428"/>
      <c r="SH22" s="1428"/>
      <c r="SI22" s="1428"/>
      <c r="SJ22" s="1428"/>
      <c r="SK22" s="1428"/>
      <c r="SL22" s="1428"/>
      <c r="SM22" s="1428"/>
      <c r="SN22" s="1428"/>
      <c r="SO22" s="1428"/>
      <c r="SP22" s="1428"/>
      <c r="SQ22" s="1428"/>
      <c r="SR22" s="1428"/>
      <c r="SS22" s="1428"/>
      <c r="ST22" s="1428"/>
      <c r="SU22" s="1428"/>
      <c r="SV22" s="1428"/>
      <c r="SW22" s="1428"/>
      <c r="SX22" s="1428"/>
      <c r="SY22" s="1428"/>
      <c r="SZ22" s="1428"/>
      <c r="TA22" s="1428"/>
      <c r="TB22" s="1428"/>
      <c r="TC22" s="1428"/>
      <c r="TD22" s="1428"/>
      <c r="TE22" s="1428"/>
      <c r="TF22" s="1428"/>
      <c r="TG22" s="1428"/>
      <c r="TH22" s="1428"/>
      <c r="TI22" s="1428"/>
      <c r="TJ22" s="1428"/>
      <c r="TK22" s="1428"/>
      <c r="TL22" s="1428"/>
      <c r="TM22" s="1428"/>
      <c r="TN22" s="1428"/>
      <c r="TO22" s="1428"/>
      <c r="TP22" s="1428"/>
      <c r="TQ22" s="1428"/>
      <c r="TR22" s="1428"/>
      <c r="TS22" s="1428"/>
      <c r="TT22" s="1428"/>
      <c r="TU22" s="1428"/>
      <c r="TV22" s="1428"/>
      <c r="TW22" s="1428"/>
      <c r="TX22" s="1428"/>
      <c r="TY22" s="1428"/>
      <c r="TZ22" s="1428"/>
      <c r="UA22" s="1428"/>
      <c r="UB22" s="1428"/>
      <c r="UC22" s="1428"/>
      <c r="UD22" s="1428"/>
      <c r="UE22" s="1428"/>
      <c r="UF22" s="1428"/>
      <c r="UG22" s="1428"/>
      <c r="UH22" s="1428"/>
      <c r="UI22" s="1428"/>
      <c r="UJ22" s="1428"/>
      <c r="UK22" s="1428"/>
      <c r="UL22" s="1428"/>
      <c r="UM22" s="1428"/>
      <c r="UN22" s="1428"/>
      <c r="UO22" s="1428"/>
      <c r="UP22" s="1428"/>
      <c r="UQ22" s="1428"/>
      <c r="UR22" s="1428"/>
      <c r="US22" s="1428"/>
      <c r="UT22" s="1428"/>
      <c r="UU22" s="1428"/>
      <c r="UV22" s="1428"/>
      <c r="UW22" s="1428"/>
      <c r="UX22" s="1428"/>
      <c r="UY22" s="1428"/>
      <c r="UZ22" s="1428"/>
      <c r="VA22" s="1428"/>
      <c r="VB22" s="1428"/>
      <c r="VC22" s="1428"/>
      <c r="VD22" s="1428"/>
      <c r="VE22" s="1428"/>
      <c r="VF22" s="1428"/>
      <c r="VG22" s="1428"/>
      <c r="VH22" s="1428"/>
      <c r="VI22" s="1428"/>
      <c r="VJ22" s="1428"/>
      <c r="VK22" s="1428"/>
      <c r="VL22" s="1428"/>
      <c r="VM22" s="1428"/>
      <c r="VN22" s="1428"/>
      <c r="VO22" s="1428"/>
      <c r="VP22" s="1428"/>
      <c r="VQ22" s="1428"/>
      <c r="VR22" s="1428"/>
      <c r="VS22" s="1428"/>
      <c r="VT22" s="1428"/>
      <c r="VU22" s="1428"/>
      <c r="VV22" s="1428"/>
      <c r="VW22" s="1428"/>
      <c r="VX22" s="1428"/>
      <c r="VY22" s="1428"/>
      <c r="VZ22" s="1428"/>
      <c r="WA22" s="1428"/>
      <c r="WB22" s="1428"/>
      <c r="WC22" s="1428"/>
      <c r="WD22" s="1428"/>
      <c r="WE22" s="1428"/>
      <c r="WF22" s="1428"/>
      <c r="WG22" s="1428"/>
      <c r="WH22" s="1428"/>
      <c r="WI22" s="1428"/>
      <c r="WJ22" s="1428"/>
      <c r="WK22" s="1428"/>
      <c r="WL22" s="1428"/>
      <c r="WM22" s="1428"/>
      <c r="WN22" s="1428"/>
      <c r="WO22" s="1428"/>
      <c r="WP22" s="1428"/>
      <c r="WQ22" s="1428"/>
      <c r="WR22" s="1428"/>
      <c r="WS22" s="1428"/>
      <c r="WT22" s="1428"/>
      <c r="WU22" s="1428"/>
      <c r="WV22" s="1428"/>
      <c r="WW22" s="1428"/>
      <c r="WX22" s="1428"/>
      <c r="WY22" s="1428"/>
      <c r="WZ22" s="1428"/>
      <c r="XA22" s="1428"/>
      <c r="XB22" s="1428"/>
      <c r="XC22" s="1428"/>
      <c r="XD22" s="1428"/>
      <c r="XE22" s="1428"/>
      <c r="XF22" s="1428"/>
      <c r="XG22" s="1428"/>
      <c r="XH22" s="1428"/>
      <c r="XI22" s="1428"/>
      <c r="XJ22" s="1428"/>
      <c r="XK22" s="1428"/>
      <c r="XL22" s="1428"/>
      <c r="XM22" s="1428"/>
      <c r="XN22" s="1428"/>
      <c r="XO22" s="1428"/>
      <c r="XP22" s="1428"/>
      <c r="XQ22" s="1428"/>
      <c r="XR22" s="1428"/>
      <c r="XS22" s="1428"/>
      <c r="XT22" s="1428"/>
      <c r="XU22" s="1428"/>
      <c r="XV22" s="1428"/>
      <c r="XW22" s="1428"/>
      <c r="XX22" s="1428"/>
      <c r="XY22" s="1428"/>
      <c r="XZ22" s="1428"/>
      <c r="YA22" s="1428"/>
      <c r="YB22" s="1428"/>
      <c r="YC22" s="1428"/>
      <c r="YD22" s="1428"/>
      <c r="YE22" s="1428"/>
      <c r="YF22" s="1428"/>
      <c r="YG22" s="1428"/>
      <c r="YH22" s="1428"/>
      <c r="YI22" s="1428"/>
      <c r="YJ22" s="1428"/>
      <c r="YK22" s="1428"/>
      <c r="YL22" s="1428"/>
      <c r="YM22" s="1428"/>
      <c r="YN22" s="1428"/>
      <c r="YO22" s="1428"/>
      <c r="YP22" s="1428"/>
      <c r="YQ22" s="1428"/>
      <c r="YR22" s="1428"/>
      <c r="YS22" s="1428"/>
      <c r="YT22" s="1428"/>
      <c r="YU22" s="1428"/>
      <c r="YV22" s="1428"/>
      <c r="YW22" s="1428"/>
      <c r="YX22" s="1428"/>
      <c r="YY22" s="1428"/>
      <c r="YZ22" s="1428"/>
      <c r="ZA22" s="1428"/>
      <c r="ZB22" s="1428"/>
      <c r="ZC22" s="1428"/>
      <c r="ZD22" s="1428"/>
      <c r="ZE22" s="1428"/>
      <c r="ZF22" s="1428"/>
      <c r="ZG22" s="1428"/>
      <c r="ZH22" s="1428"/>
      <c r="ZI22" s="1428"/>
      <c r="ZJ22" s="1428"/>
      <c r="ZK22" s="1428"/>
      <c r="ZL22" s="1428"/>
      <c r="ZM22" s="1428"/>
      <c r="ZN22" s="1428"/>
      <c r="ZO22" s="1428"/>
      <c r="ZP22" s="1428"/>
      <c r="ZQ22" s="1428"/>
      <c r="ZR22" s="1428"/>
      <c r="ZS22" s="1428"/>
      <c r="ZT22" s="1428"/>
      <c r="ZU22" s="1428"/>
      <c r="ZV22" s="1428"/>
      <c r="ZW22" s="1428"/>
      <c r="ZX22" s="1428"/>
      <c r="ZY22" s="1428"/>
      <c r="ZZ22" s="1428"/>
      <c r="AAA22" s="1428"/>
      <c r="AAB22" s="1428"/>
      <c r="AAC22" s="1428"/>
      <c r="AAD22" s="1428"/>
      <c r="AAE22" s="1428"/>
      <c r="AAF22" s="1428"/>
      <c r="AAG22" s="1428"/>
      <c r="AAH22" s="1428"/>
      <c r="AAI22" s="1428"/>
      <c r="AAJ22" s="1428"/>
      <c r="AAK22" s="1428"/>
      <c r="AAL22" s="1428"/>
      <c r="AAM22" s="1428"/>
      <c r="AAN22" s="1428"/>
      <c r="AAO22" s="1428"/>
      <c r="AAP22" s="1428"/>
      <c r="AAQ22" s="1428"/>
      <c r="AAR22" s="1428"/>
      <c r="AAS22" s="1428"/>
      <c r="AAT22" s="1428"/>
      <c r="AAU22" s="1428"/>
      <c r="AAV22" s="1428"/>
      <c r="AAW22" s="1428"/>
      <c r="AAX22" s="1428"/>
      <c r="AAY22" s="1428"/>
      <c r="AAZ22" s="1428"/>
      <c r="ABA22" s="1428"/>
      <c r="ABB22" s="1428"/>
      <c r="ABC22" s="1428"/>
      <c r="ABD22" s="1428"/>
      <c r="ABE22" s="1428"/>
      <c r="ABF22" s="1428"/>
      <c r="ABG22" s="1428"/>
      <c r="ABH22" s="1428"/>
      <c r="ABI22" s="1428"/>
      <c r="ABJ22" s="1428"/>
      <c r="ABK22" s="1428"/>
      <c r="ABL22" s="1428"/>
      <c r="ABM22" s="1428"/>
      <c r="ABN22" s="1428"/>
      <c r="ABO22" s="1428"/>
      <c r="ABP22" s="1428"/>
      <c r="ABQ22" s="1428"/>
      <c r="ABR22" s="1428"/>
      <c r="ABS22" s="1428"/>
      <c r="ABT22" s="1428"/>
      <c r="ABU22" s="1428"/>
      <c r="ABV22" s="1428"/>
      <c r="ABW22" s="1428"/>
      <c r="ABX22" s="1428"/>
      <c r="ABY22" s="1428"/>
      <c r="ABZ22" s="1428"/>
      <c r="ACA22" s="1428"/>
      <c r="ACB22" s="1428"/>
      <c r="ACC22" s="1428"/>
      <c r="ACD22" s="1428"/>
      <c r="ACE22" s="1428"/>
      <c r="ACF22" s="1428"/>
      <c r="ACG22" s="1428"/>
      <c r="ACH22" s="1428"/>
      <c r="ACI22" s="1428"/>
      <c r="ACJ22" s="1428"/>
      <c r="ACK22" s="1428"/>
      <c r="ACL22" s="1428"/>
      <c r="ACM22" s="1428"/>
      <c r="ACN22" s="1428"/>
      <c r="ACO22" s="1428"/>
      <c r="ACP22" s="1428"/>
      <c r="ACQ22" s="1428"/>
      <c r="ACR22" s="1428"/>
      <c r="ACS22" s="1428"/>
      <c r="ACT22" s="1428"/>
      <c r="ACU22" s="1428"/>
      <c r="ACV22" s="1428"/>
      <c r="ACW22" s="1428"/>
      <c r="ACX22" s="1428"/>
      <c r="ACY22" s="1428"/>
      <c r="ACZ22" s="1428"/>
      <c r="ADA22" s="1428"/>
      <c r="ADB22" s="1428"/>
      <c r="ADC22" s="1428"/>
      <c r="ADD22" s="1428"/>
      <c r="ADE22" s="1428"/>
      <c r="ADF22" s="1428"/>
      <c r="ADG22" s="1428"/>
      <c r="ADH22" s="1428"/>
      <c r="ADI22" s="1428"/>
      <c r="ADJ22" s="1428"/>
      <c r="ADK22" s="1428"/>
      <c r="ADL22" s="1428"/>
      <c r="ADM22" s="1428"/>
      <c r="ADN22" s="1428"/>
      <c r="ADO22" s="1428"/>
      <c r="ADP22" s="1428"/>
      <c r="ADQ22" s="1428"/>
      <c r="ADR22" s="1428"/>
      <c r="ADS22" s="1428"/>
      <c r="ADT22" s="1428"/>
      <c r="ADU22" s="1428"/>
      <c r="ADV22" s="1428"/>
      <c r="ADW22" s="1428"/>
      <c r="ADX22" s="1428"/>
      <c r="ADY22" s="1428"/>
      <c r="ADZ22" s="1428"/>
      <c r="AEA22" s="1428"/>
      <c r="AEB22" s="1428"/>
      <c r="AEC22" s="1428"/>
      <c r="AED22" s="1428"/>
      <c r="AEE22" s="1428"/>
      <c r="AEF22" s="1428"/>
      <c r="AEG22" s="1428"/>
      <c r="AEH22" s="1428"/>
      <c r="AEI22" s="1428"/>
      <c r="AEJ22" s="1428"/>
      <c r="AEK22" s="1428"/>
      <c r="AEL22" s="1428"/>
      <c r="AEM22" s="1428"/>
      <c r="AEN22" s="1428"/>
      <c r="AEO22" s="1428"/>
      <c r="AEP22" s="1428"/>
      <c r="AEQ22" s="1428"/>
      <c r="AER22" s="1428"/>
      <c r="AES22" s="1428"/>
      <c r="AET22" s="1428"/>
      <c r="AEU22" s="1428"/>
      <c r="AEV22" s="1428"/>
      <c r="AEW22" s="1428"/>
      <c r="AEX22" s="1428"/>
      <c r="AEY22" s="1428"/>
      <c r="AEZ22" s="1428"/>
      <c r="AFA22" s="1428"/>
      <c r="AFB22" s="1428"/>
      <c r="AFC22" s="1428"/>
      <c r="AFD22" s="1428"/>
      <c r="AFE22" s="1428"/>
      <c r="AFF22" s="1428"/>
      <c r="AFG22" s="1428"/>
      <c r="AFH22" s="1428"/>
      <c r="AFI22" s="1428"/>
      <c r="AFJ22" s="1428"/>
      <c r="AFK22" s="1428"/>
      <c r="AFL22" s="1428"/>
      <c r="AFM22" s="1428"/>
      <c r="AFN22" s="1428"/>
      <c r="AFO22" s="1428"/>
      <c r="AFP22" s="1428"/>
      <c r="AFQ22" s="1428"/>
      <c r="AFR22" s="1428"/>
      <c r="AFS22" s="1428"/>
      <c r="AFT22" s="1428"/>
      <c r="AFU22" s="1428"/>
      <c r="AFV22" s="1428"/>
      <c r="AFW22" s="1428"/>
      <c r="AFX22" s="1428"/>
      <c r="AFY22" s="1428"/>
      <c r="AFZ22" s="1428"/>
      <c r="AGA22" s="1428"/>
      <c r="AGB22" s="1428"/>
      <c r="AGC22" s="1428"/>
      <c r="AGD22" s="1428"/>
      <c r="AGE22" s="1428"/>
      <c r="AGF22" s="1428"/>
      <c r="AGG22" s="1428"/>
      <c r="AGH22" s="1428"/>
      <c r="AGI22" s="1428"/>
      <c r="AGJ22" s="1428"/>
      <c r="AGK22" s="1428"/>
      <c r="AGL22" s="1428"/>
      <c r="AGM22" s="1428"/>
      <c r="AGN22" s="1428"/>
      <c r="AGO22" s="1428"/>
      <c r="AGP22" s="1428"/>
      <c r="AGQ22" s="1428"/>
      <c r="AGR22" s="1428"/>
      <c r="AGS22" s="1428"/>
      <c r="AGT22" s="1428"/>
      <c r="AGU22" s="1428"/>
      <c r="AGV22" s="1428"/>
      <c r="AGW22" s="1428"/>
      <c r="AGX22" s="1428"/>
      <c r="AGY22" s="1428"/>
      <c r="AGZ22" s="1428"/>
      <c r="AHA22" s="1428"/>
      <c r="AHB22" s="1428"/>
      <c r="AHC22" s="1428"/>
      <c r="AHD22" s="1428"/>
      <c r="AHE22" s="1428"/>
      <c r="AHF22" s="1428"/>
      <c r="AHG22" s="1428"/>
      <c r="AHH22" s="1428"/>
      <c r="AHI22" s="1428"/>
      <c r="AHJ22" s="1428"/>
      <c r="AHK22" s="1428"/>
      <c r="AHL22" s="1428"/>
      <c r="AHM22" s="1428"/>
      <c r="AHN22" s="1428"/>
      <c r="AHO22" s="1428"/>
      <c r="AHP22" s="1428"/>
      <c r="AHQ22" s="1428"/>
      <c r="AHR22" s="1428"/>
      <c r="AHS22" s="1428"/>
      <c r="AHT22" s="1428"/>
      <c r="AHU22" s="1428"/>
      <c r="AHV22" s="1428"/>
      <c r="AHW22" s="1428"/>
      <c r="AHX22" s="1428"/>
      <c r="AHY22" s="1428"/>
      <c r="AHZ22" s="1428"/>
      <c r="AIA22" s="1428"/>
      <c r="AIB22" s="1428"/>
      <c r="AIC22" s="1428"/>
      <c r="AID22" s="1428"/>
      <c r="AIE22" s="1428"/>
      <c r="AIF22" s="1428"/>
      <c r="AIG22" s="1428"/>
      <c r="AIH22" s="1428"/>
      <c r="AII22" s="1428"/>
      <c r="AIJ22" s="1428"/>
      <c r="AIK22" s="1428"/>
      <c r="AIL22" s="1428"/>
      <c r="AIM22" s="1428"/>
      <c r="AIN22" s="1428"/>
      <c r="AIO22" s="1428"/>
      <c r="AIP22" s="1428"/>
      <c r="AIQ22" s="1428"/>
      <c r="AIR22" s="1428"/>
      <c r="AIS22" s="1428"/>
      <c r="AIT22" s="1428"/>
      <c r="AIU22" s="1428"/>
      <c r="AIV22" s="1428"/>
      <c r="AIW22" s="1428"/>
      <c r="AIX22" s="1428"/>
      <c r="AIY22" s="1428"/>
      <c r="AIZ22" s="1428"/>
      <c r="AJA22" s="1428"/>
      <c r="AJB22" s="1428"/>
      <c r="AJC22" s="1428"/>
      <c r="AJD22" s="1428"/>
      <c r="AJE22" s="1428"/>
      <c r="AJF22" s="1428"/>
      <c r="AJG22" s="1428"/>
      <c r="AJH22" s="1428"/>
      <c r="AJI22" s="1428"/>
      <c r="AJJ22" s="1428"/>
      <c r="AJK22" s="1428"/>
      <c r="AJL22" s="1428"/>
      <c r="AJM22" s="1428"/>
      <c r="AJN22" s="1428"/>
      <c r="AJO22" s="1428"/>
      <c r="AJP22" s="1428"/>
      <c r="AJQ22" s="1428"/>
      <c r="AJR22" s="1428"/>
      <c r="AJS22" s="1428"/>
      <c r="AJT22" s="1428"/>
      <c r="AJU22" s="1428"/>
      <c r="AJV22" s="1428"/>
      <c r="AJW22" s="1428"/>
      <c r="AJX22" s="1428"/>
      <c r="AJY22" s="1428"/>
      <c r="AJZ22" s="1428"/>
      <c r="AKA22" s="1428"/>
      <c r="AKB22" s="1428"/>
      <c r="AKC22" s="1428"/>
      <c r="AKD22" s="1428"/>
      <c r="AKE22" s="1428"/>
      <c r="AKF22" s="1428"/>
      <c r="AKG22" s="1428"/>
      <c r="AKH22" s="1428"/>
      <c r="AKI22" s="1428"/>
      <c r="AKJ22" s="1428"/>
      <c r="AKK22" s="1428"/>
      <c r="AKL22" s="1428"/>
      <c r="AKM22" s="1428"/>
      <c r="AKN22" s="1428"/>
      <c r="AKO22" s="1428"/>
      <c r="AKP22" s="1428"/>
      <c r="AKQ22" s="1428"/>
      <c r="AKR22" s="1428"/>
      <c r="AKS22" s="1428"/>
      <c r="AKT22" s="1428"/>
      <c r="AKU22" s="1428"/>
      <c r="AKV22" s="1428"/>
      <c r="AKW22" s="1428"/>
      <c r="AKX22" s="1428"/>
      <c r="AKY22" s="1428"/>
      <c r="AKZ22" s="1428"/>
      <c r="ALA22" s="1428"/>
      <c r="ALB22" s="1428"/>
      <c r="ALC22" s="1428"/>
      <c r="ALD22" s="1428"/>
      <c r="ALE22" s="1428"/>
      <c r="ALF22" s="1428"/>
      <c r="ALG22" s="1428"/>
      <c r="ALH22" s="1428"/>
      <c r="ALI22" s="1428"/>
      <c r="ALJ22" s="1428"/>
      <c r="ALK22" s="1428"/>
      <c r="ALL22" s="1428"/>
      <c r="ALM22" s="1428"/>
      <c r="ALN22" s="1428"/>
      <c r="ALO22" s="1428"/>
      <c r="ALP22" s="1428"/>
      <c r="ALQ22" s="1428"/>
      <c r="ALR22" s="1428"/>
      <c r="ALS22" s="1428"/>
      <c r="ALT22" s="1428"/>
      <c r="ALU22" s="1428"/>
      <c r="ALV22" s="1428"/>
      <c r="ALW22" s="1428"/>
      <c r="ALX22" s="1428"/>
      <c r="ALY22" s="1428"/>
      <c r="ALZ22" s="1428"/>
      <c r="AMA22" s="1428"/>
      <c r="AMB22" s="1428"/>
      <c r="AMC22" s="1428"/>
      <c r="AMD22" s="1428"/>
      <c r="AME22" s="1428"/>
      <c r="AMF22" s="1428"/>
      <c r="AMG22" s="1428"/>
      <c r="AMH22" s="1428"/>
      <c r="AMI22" s="1428"/>
      <c r="AMJ22" s="1428"/>
      <c r="AMK22" s="1428"/>
      <c r="AML22" s="1428"/>
      <c r="AMM22" s="1428"/>
      <c r="AMN22" s="1428"/>
      <c r="AMO22" s="1428"/>
      <c r="AMP22" s="1428"/>
      <c r="AMQ22" s="1428"/>
      <c r="AMR22" s="1428"/>
      <c r="AMS22" s="1428"/>
      <c r="AMT22" s="1428"/>
      <c r="AMU22" s="1428"/>
      <c r="AMV22" s="1428"/>
      <c r="AMW22" s="1428"/>
      <c r="AMX22" s="1428"/>
      <c r="AMY22" s="1428"/>
      <c r="AMZ22" s="1428"/>
      <c r="ANA22" s="1428"/>
      <c r="ANB22" s="1428"/>
      <c r="ANC22" s="1428"/>
      <c r="AND22" s="1428"/>
      <c r="ANE22" s="1428"/>
      <c r="ANF22" s="1428"/>
      <c r="ANG22" s="1428"/>
      <c r="ANH22" s="1428"/>
      <c r="ANI22" s="1428"/>
      <c r="ANJ22" s="1428"/>
      <c r="ANK22" s="1428"/>
      <c r="ANL22" s="1428"/>
      <c r="ANM22" s="1428"/>
      <c r="ANN22" s="1428"/>
      <c r="ANO22" s="1428"/>
      <c r="ANP22" s="1428"/>
      <c r="ANQ22" s="1428"/>
      <c r="ANR22" s="1428"/>
      <c r="ANS22" s="1428"/>
      <c r="ANT22" s="1428"/>
      <c r="ANU22" s="1428"/>
      <c r="ANV22" s="1428"/>
      <c r="ANW22" s="1428"/>
      <c r="ANX22" s="1428"/>
      <c r="ANY22" s="1428"/>
      <c r="ANZ22" s="1428"/>
      <c r="AOA22" s="1428"/>
      <c r="AOB22" s="1428"/>
      <c r="AOC22" s="1428"/>
      <c r="AOD22" s="1428"/>
      <c r="AOE22" s="1428"/>
      <c r="AOF22" s="1428"/>
      <c r="AOG22" s="1428"/>
      <c r="AOH22" s="1428"/>
      <c r="AOI22" s="1428"/>
      <c r="AOJ22" s="1428"/>
      <c r="AOK22" s="1428"/>
      <c r="AOL22" s="1428"/>
      <c r="AOM22" s="1428"/>
      <c r="AON22" s="1428"/>
      <c r="AOO22" s="1428"/>
      <c r="AOP22" s="1428"/>
      <c r="AOQ22" s="1428"/>
      <c r="AOR22" s="1428"/>
      <c r="AOS22" s="1428"/>
      <c r="AOT22" s="1428"/>
      <c r="AOU22" s="1428"/>
      <c r="AOV22" s="1428"/>
      <c r="AOW22" s="1428"/>
      <c r="AOX22" s="1428"/>
      <c r="AOY22" s="1428"/>
      <c r="AOZ22" s="1428"/>
      <c r="APA22" s="1428"/>
      <c r="APB22" s="1428"/>
      <c r="APC22" s="1428"/>
      <c r="APD22" s="1428"/>
      <c r="APE22" s="1428"/>
      <c r="APF22" s="1428"/>
      <c r="APG22" s="1428"/>
      <c r="APH22" s="1428"/>
      <c r="API22" s="1428"/>
      <c r="APJ22" s="1428"/>
      <c r="APK22" s="1428"/>
      <c r="APL22" s="1428"/>
      <c r="APM22" s="1428"/>
      <c r="APN22" s="1428"/>
      <c r="APO22" s="1428"/>
      <c r="APP22" s="1428"/>
      <c r="APQ22" s="1428"/>
      <c r="APR22" s="1428"/>
      <c r="APS22" s="1428"/>
      <c r="APT22" s="1428"/>
      <c r="APU22" s="1428"/>
      <c r="APV22" s="1428"/>
      <c r="APW22" s="1428"/>
      <c r="APX22" s="1428"/>
      <c r="APY22" s="1428"/>
      <c r="APZ22" s="1428"/>
      <c r="AQA22" s="1428"/>
      <c r="AQB22" s="1428"/>
      <c r="AQC22" s="1428"/>
      <c r="AQD22" s="1428"/>
      <c r="AQE22" s="1428"/>
      <c r="AQF22" s="1428"/>
      <c r="AQG22" s="1428"/>
      <c r="AQH22" s="1428"/>
      <c r="AQI22" s="1428"/>
      <c r="AQJ22" s="1428"/>
      <c r="AQK22" s="1428"/>
      <c r="AQL22" s="1428"/>
      <c r="AQM22" s="1428"/>
      <c r="AQN22" s="1428"/>
      <c r="AQO22" s="1428"/>
      <c r="AQP22" s="1428"/>
      <c r="AQQ22" s="1428"/>
      <c r="AQR22" s="1428"/>
      <c r="AQS22" s="1428"/>
      <c r="AQT22" s="1428"/>
      <c r="AQU22" s="1428"/>
      <c r="AQV22" s="1428"/>
      <c r="AQW22" s="1428"/>
      <c r="AQX22" s="1428"/>
      <c r="AQY22" s="1428"/>
      <c r="AQZ22" s="1428"/>
      <c r="ARA22" s="1428"/>
      <c r="ARB22" s="1428"/>
      <c r="ARC22" s="1428"/>
      <c r="ARD22" s="1428"/>
      <c r="ARE22" s="1428"/>
      <c r="ARF22" s="1428"/>
      <c r="ARG22" s="1428"/>
      <c r="ARH22" s="1428"/>
      <c r="ARI22" s="1428"/>
      <c r="ARJ22" s="1428"/>
      <c r="ARK22" s="1428"/>
      <c r="ARL22" s="1428"/>
      <c r="ARM22" s="1428"/>
      <c r="ARN22" s="1428"/>
      <c r="ARO22" s="1428"/>
      <c r="ARP22" s="1428"/>
      <c r="ARQ22" s="1428"/>
      <c r="ARR22" s="1428"/>
      <c r="ARS22" s="1428"/>
      <c r="ART22" s="1428"/>
      <c r="ARU22" s="1428"/>
      <c r="ARV22" s="1428"/>
      <c r="ARW22" s="1428"/>
      <c r="ARX22" s="1428"/>
      <c r="ARY22" s="1428"/>
      <c r="ARZ22" s="1428"/>
      <c r="ASA22" s="1428"/>
      <c r="ASB22" s="1428"/>
      <c r="ASC22" s="1428"/>
      <c r="ASD22" s="1428"/>
      <c r="ASE22" s="1428"/>
      <c r="ASF22" s="1428"/>
      <c r="ASG22" s="1428"/>
      <c r="ASH22" s="1428"/>
      <c r="ASI22" s="1428"/>
      <c r="ASJ22" s="1428"/>
      <c r="ASK22" s="1428"/>
      <c r="ASL22" s="1428"/>
      <c r="ASM22" s="1428"/>
      <c r="ASN22" s="1428"/>
      <c r="ASO22" s="1428"/>
      <c r="ASP22" s="1428"/>
      <c r="ASQ22" s="1428"/>
      <c r="ASR22" s="1428"/>
      <c r="ASS22" s="1428"/>
      <c r="AST22" s="1428"/>
      <c r="ASU22" s="1428"/>
      <c r="ASV22" s="1428"/>
      <c r="ASW22" s="1428"/>
      <c r="ASX22" s="1428"/>
      <c r="ASY22" s="1428"/>
      <c r="ASZ22" s="1428"/>
      <c r="ATA22" s="1428"/>
      <c r="ATB22" s="1428"/>
      <c r="ATC22" s="1428"/>
      <c r="ATD22" s="1428"/>
      <c r="ATE22" s="1428"/>
      <c r="ATF22" s="1428"/>
      <c r="ATG22" s="1428"/>
      <c r="ATH22" s="1428"/>
      <c r="ATI22" s="1428"/>
      <c r="ATJ22" s="1428"/>
      <c r="ATK22" s="1428"/>
      <c r="ATL22" s="1428"/>
      <c r="ATM22" s="1428"/>
      <c r="ATN22" s="1428"/>
      <c r="ATO22" s="1428"/>
      <c r="ATP22" s="1428"/>
      <c r="ATQ22" s="1428"/>
      <c r="ATR22" s="1428"/>
      <c r="ATS22" s="1428"/>
      <c r="ATT22" s="1428"/>
      <c r="ATU22" s="1428"/>
      <c r="ATV22" s="1428"/>
      <c r="ATW22" s="1428"/>
      <c r="ATX22" s="1428"/>
      <c r="ATY22" s="1428"/>
      <c r="ATZ22" s="1428"/>
      <c r="AUA22" s="1428"/>
      <c r="AUB22" s="1428"/>
      <c r="AUC22" s="1428"/>
      <c r="AUD22" s="1428"/>
      <c r="AUE22" s="1428"/>
      <c r="AUF22" s="1428"/>
      <c r="AUG22" s="1428"/>
      <c r="AUH22" s="1428"/>
      <c r="AUI22" s="1428"/>
      <c r="AUJ22" s="1428"/>
      <c r="AUK22" s="1428"/>
      <c r="AUL22" s="1428"/>
      <c r="AUM22" s="1428"/>
      <c r="AUN22" s="1428"/>
      <c r="AUO22" s="1428"/>
      <c r="AUP22" s="1428"/>
      <c r="AUQ22" s="1428"/>
      <c r="AUR22" s="1428"/>
      <c r="AUS22" s="1428"/>
      <c r="AUT22" s="1428"/>
      <c r="AUU22" s="1428"/>
      <c r="AUV22" s="1428"/>
      <c r="AUW22" s="1428"/>
      <c r="AUX22" s="1428"/>
      <c r="AUY22" s="1428"/>
      <c r="AUZ22" s="1428"/>
      <c r="AVA22" s="1428"/>
      <c r="AVB22" s="1428"/>
      <c r="AVC22" s="1428"/>
      <c r="AVD22" s="1428"/>
      <c r="AVE22" s="1428"/>
      <c r="AVF22" s="1428"/>
      <c r="AVG22" s="1428"/>
      <c r="AVH22" s="1428"/>
      <c r="AVI22" s="1428"/>
      <c r="AVJ22" s="1428"/>
      <c r="AVK22" s="1428"/>
      <c r="AVL22" s="1428"/>
      <c r="AVM22" s="1428"/>
      <c r="AVN22" s="1428"/>
      <c r="AVO22" s="1428"/>
      <c r="AVP22" s="1428"/>
      <c r="AVQ22" s="1428"/>
      <c r="AVR22" s="1428"/>
      <c r="AVS22" s="1428"/>
      <c r="AVT22" s="1428"/>
      <c r="AVU22" s="1428"/>
      <c r="AVV22" s="1428"/>
      <c r="AVW22" s="1428"/>
      <c r="AVX22" s="1428"/>
      <c r="AVY22" s="1428"/>
      <c r="AVZ22" s="1428"/>
      <c r="AWA22" s="1428"/>
      <c r="AWB22" s="1428"/>
      <c r="AWC22" s="1428"/>
      <c r="AWD22" s="1428"/>
      <c r="AWE22" s="1428"/>
      <c r="AWF22" s="1428"/>
      <c r="AWG22" s="1428"/>
      <c r="AWH22" s="1428"/>
      <c r="AWI22" s="1428"/>
      <c r="AWJ22" s="1428"/>
      <c r="AWK22" s="1428"/>
      <c r="AWL22" s="1428"/>
      <c r="AWM22" s="1428"/>
      <c r="AWN22" s="1428"/>
      <c r="AWO22" s="1428"/>
      <c r="AWP22" s="1428"/>
      <c r="AWQ22" s="1428"/>
      <c r="AWR22" s="1428"/>
      <c r="AWS22" s="1428"/>
      <c r="AWT22" s="1428"/>
      <c r="AWU22" s="1428"/>
      <c r="AWV22" s="1428"/>
      <c r="AWW22" s="1428"/>
      <c r="AWX22" s="1428"/>
      <c r="AWY22" s="1428"/>
      <c r="AWZ22" s="1428"/>
      <c r="AXA22" s="1428"/>
      <c r="AXB22" s="1428"/>
      <c r="AXC22" s="1428"/>
      <c r="AXD22" s="1428"/>
      <c r="AXE22" s="1428"/>
      <c r="AXF22" s="1428"/>
      <c r="AXG22" s="1428"/>
      <c r="AXH22" s="1428"/>
      <c r="AXI22" s="1428"/>
      <c r="AXJ22" s="1428"/>
      <c r="AXK22" s="1428"/>
      <c r="AXL22" s="1428"/>
      <c r="AXM22" s="1428"/>
      <c r="AXN22" s="1428"/>
      <c r="AXO22" s="1428"/>
      <c r="AXP22" s="1428"/>
      <c r="AXQ22" s="1428"/>
      <c r="AXR22" s="1428"/>
      <c r="AXS22" s="1428"/>
      <c r="AXT22" s="1428"/>
      <c r="AXU22" s="1428"/>
      <c r="AXV22" s="1428"/>
      <c r="AXW22" s="1428"/>
      <c r="AXX22" s="1428"/>
      <c r="AXY22" s="1428"/>
      <c r="AXZ22" s="1428"/>
      <c r="AYA22" s="1428"/>
      <c r="AYB22" s="1428"/>
      <c r="AYC22" s="1428"/>
      <c r="AYD22" s="1428"/>
      <c r="AYE22" s="1428"/>
      <c r="AYF22" s="1428"/>
      <c r="AYG22" s="1428"/>
      <c r="AYH22" s="1428"/>
      <c r="AYI22" s="1428"/>
      <c r="AYJ22" s="1428"/>
      <c r="AYK22" s="1428"/>
      <c r="AYL22" s="1428"/>
      <c r="AYM22" s="1428"/>
      <c r="AYN22" s="1428"/>
      <c r="AYO22" s="1428"/>
      <c r="AYP22" s="1428"/>
      <c r="AYQ22" s="1428"/>
      <c r="AYR22" s="1428"/>
      <c r="AYS22" s="1428"/>
      <c r="AYT22" s="1428"/>
      <c r="AYU22" s="1428"/>
      <c r="AYV22" s="1428"/>
      <c r="AYW22" s="1428"/>
      <c r="AYX22" s="1428"/>
      <c r="AYY22" s="1428"/>
      <c r="AYZ22" s="1428"/>
      <c r="AZA22" s="1428"/>
      <c r="AZB22" s="1428"/>
      <c r="AZC22" s="1428"/>
      <c r="AZD22" s="1428"/>
      <c r="AZE22" s="1428"/>
      <c r="AZF22" s="1428"/>
      <c r="AZG22" s="1428"/>
      <c r="AZH22" s="1428"/>
      <c r="AZI22" s="1428"/>
      <c r="AZJ22" s="1428"/>
      <c r="AZK22" s="1428"/>
      <c r="AZL22" s="1428"/>
      <c r="AZM22" s="1428"/>
      <c r="AZN22" s="1428"/>
      <c r="AZO22" s="1428"/>
      <c r="AZP22" s="1428"/>
      <c r="AZQ22" s="1428"/>
      <c r="AZR22" s="1428"/>
      <c r="AZS22" s="1428"/>
      <c r="AZT22" s="1428"/>
      <c r="AZU22" s="1428"/>
      <c r="AZV22" s="1428"/>
      <c r="AZW22" s="1428"/>
      <c r="AZX22" s="1428"/>
      <c r="AZY22" s="1428"/>
      <c r="AZZ22" s="1428"/>
      <c r="BAA22" s="1428"/>
      <c r="BAB22" s="1428"/>
      <c r="BAC22" s="1428"/>
      <c r="BAD22" s="1428"/>
      <c r="BAE22" s="1428"/>
      <c r="BAF22" s="1428"/>
      <c r="BAG22" s="1428"/>
      <c r="BAH22" s="1428"/>
      <c r="BAI22" s="1428"/>
      <c r="BAJ22" s="1428"/>
      <c r="BAK22" s="1428"/>
      <c r="BAL22" s="1428"/>
      <c r="BAM22" s="1428"/>
      <c r="BAN22" s="1428"/>
      <c r="BAO22" s="1428"/>
      <c r="BAP22" s="1428"/>
      <c r="BAQ22" s="1428"/>
      <c r="BAR22" s="1428"/>
      <c r="BAS22" s="1428"/>
      <c r="BAT22" s="1428"/>
      <c r="BAU22" s="1428"/>
      <c r="BAV22" s="1428"/>
      <c r="BAW22" s="1428"/>
      <c r="BAX22" s="1428"/>
      <c r="BAY22" s="1428"/>
      <c r="BAZ22" s="1428"/>
      <c r="BBA22" s="1428"/>
      <c r="BBB22" s="1428"/>
      <c r="BBC22" s="1428"/>
      <c r="BBD22" s="1428"/>
      <c r="BBE22" s="1428"/>
      <c r="BBF22" s="1428"/>
      <c r="BBG22" s="1428"/>
      <c r="BBH22" s="1428"/>
      <c r="BBI22" s="1428"/>
      <c r="BBJ22" s="1428"/>
      <c r="BBK22" s="1428"/>
      <c r="BBL22" s="1428"/>
      <c r="BBM22" s="1428"/>
      <c r="BBN22" s="1428"/>
      <c r="BBO22" s="1428"/>
      <c r="BBP22" s="1428"/>
      <c r="BBQ22" s="1428"/>
      <c r="BBR22" s="1428"/>
      <c r="BBS22" s="1428"/>
      <c r="BBT22" s="1428"/>
      <c r="BBU22" s="1428"/>
      <c r="BBV22" s="1428"/>
      <c r="BBW22" s="1428"/>
      <c r="BBX22" s="1428"/>
      <c r="BBY22" s="1428"/>
      <c r="BBZ22" s="1428"/>
      <c r="BCA22" s="1428"/>
      <c r="BCB22" s="1428"/>
      <c r="BCC22" s="1428"/>
      <c r="BCD22" s="1428"/>
      <c r="BCE22" s="1428"/>
      <c r="BCF22" s="1428"/>
      <c r="BCG22" s="1428"/>
      <c r="BCH22" s="1428"/>
      <c r="BCI22" s="1428"/>
      <c r="BCJ22" s="1428"/>
      <c r="BCK22" s="1428"/>
      <c r="BCL22" s="1428"/>
      <c r="BCM22" s="1428"/>
      <c r="BCN22" s="1428"/>
      <c r="BCO22" s="1428"/>
      <c r="BCP22" s="1428"/>
      <c r="BCQ22" s="1428"/>
      <c r="BCR22" s="1428"/>
      <c r="BCS22" s="1428"/>
      <c r="BCT22" s="1428"/>
      <c r="BCU22" s="1428"/>
      <c r="BCV22" s="1428"/>
      <c r="BCW22" s="1428"/>
      <c r="BCX22" s="1428"/>
      <c r="BCY22" s="1428"/>
      <c r="BCZ22" s="1428"/>
      <c r="BDA22" s="1428"/>
      <c r="BDB22" s="1428"/>
      <c r="BDC22" s="1428"/>
      <c r="BDD22" s="1428"/>
      <c r="BDE22" s="1428"/>
      <c r="BDF22" s="1428"/>
      <c r="BDG22" s="1428"/>
      <c r="BDH22" s="1428"/>
      <c r="BDI22" s="1428"/>
      <c r="BDJ22" s="1428"/>
      <c r="BDK22" s="1428"/>
      <c r="BDL22" s="1428"/>
      <c r="BDM22" s="1428"/>
      <c r="BDN22" s="1428"/>
      <c r="BDO22" s="1428"/>
      <c r="BDP22" s="1428"/>
      <c r="BDQ22" s="1428"/>
      <c r="BDR22" s="1428"/>
      <c r="BDS22" s="1428"/>
      <c r="BDT22" s="1428"/>
      <c r="BDU22" s="1428"/>
      <c r="BDV22" s="1428"/>
      <c r="BDW22" s="1428"/>
      <c r="BDX22" s="1428"/>
      <c r="BDY22" s="1428"/>
      <c r="BDZ22" s="1428"/>
      <c r="BEA22" s="1428"/>
      <c r="BEB22" s="1428"/>
      <c r="BEC22" s="1428"/>
      <c r="BED22" s="1428"/>
      <c r="BEE22" s="1428"/>
      <c r="BEF22" s="1428"/>
      <c r="BEG22" s="1428"/>
      <c r="BEH22" s="1428"/>
      <c r="BEI22" s="1428"/>
      <c r="BEJ22" s="1428"/>
      <c r="BEK22" s="1428"/>
      <c r="BEL22" s="1428"/>
      <c r="BEM22" s="1428"/>
      <c r="BEN22" s="1428"/>
      <c r="BEO22" s="1428"/>
      <c r="BEP22" s="1428"/>
      <c r="BEQ22" s="1428"/>
      <c r="BER22" s="1428"/>
      <c r="BES22" s="1428"/>
      <c r="BET22" s="1428"/>
      <c r="BEU22" s="1428"/>
      <c r="BEV22" s="1428"/>
      <c r="BEW22" s="1428"/>
      <c r="BEX22" s="1428"/>
      <c r="BEY22" s="1428"/>
      <c r="BEZ22" s="1428"/>
      <c r="BFA22" s="1428"/>
      <c r="BFB22" s="1428"/>
      <c r="BFC22" s="1428"/>
      <c r="BFD22" s="1428"/>
      <c r="BFE22" s="1428"/>
      <c r="BFF22" s="1428"/>
      <c r="BFG22" s="1428"/>
      <c r="BFH22" s="1428"/>
      <c r="BFI22" s="1428"/>
      <c r="BFJ22" s="1428"/>
      <c r="BFK22" s="1428"/>
      <c r="BFL22" s="1428"/>
      <c r="BFM22" s="1428"/>
      <c r="BFN22" s="1428"/>
      <c r="BFO22" s="1428"/>
      <c r="BFP22" s="1428"/>
      <c r="BFQ22" s="1428"/>
      <c r="BFR22" s="1428"/>
      <c r="BFS22" s="1428"/>
      <c r="BFT22" s="1428"/>
      <c r="BFU22" s="1428"/>
      <c r="BFV22" s="1428"/>
      <c r="BFW22" s="1428"/>
      <c r="BFX22" s="1428"/>
      <c r="BFY22" s="1428"/>
      <c r="BFZ22" s="1428"/>
      <c r="BGA22" s="1428"/>
      <c r="BGB22" s="1428"/>
      <c r="BGC22" s="1428"/>
      <c r="BGD22" s="1428"/>
      <c r="BGE22" s="1428"/>
      <c r="BGF22" s="1428"/>
      <c r="BGG22" s="1428"/>
      <c r="BGH22" s="1428"/>
      <c r="BGI22" s="1428"/>
      <c r="BGJ22" s="1428"/>
      <c r="BGK22" s="1428"/>
      <c r="BGL22" s="1428"/>
      <c r="BGM22" s="1428"/>
      <c r="BGN22" s="1428"/>
      <c r="BGO22" s="1428"/>
      <c r="BGP22" s="1428"/>
      <c r="BGQ22" s="1428"/>
      <c r="BGR22" s="1428"/>
      <c r="BGS22" s="1428"/>
      <c r="BGT22" s="1428"/>
      <c r="BGU22" s="1428"/>
      <c r="BGV22" s="1428"/>
      <c r="BGW22" s="1428"/>
      <c r="BGX22" s="1428"/>
      <c r="BGY22" s="1428"/>
      <c r="BGZ22" s="1428"/>
      <c r="BHA22" s="1428"/>
      <c r="BHB22" s="1428"/>
      <c r="BHC22" s="1428"/>
      <c r="BHD22" s="1428"/>
      <c r="BHE22" s="1428"/>
      <c r="BHF22" s="1428"/>
      <c r="BHG22" s="1428"/>
      <c r="BHH22" s="1428"/>
      <c r="BHI22" s="1428"/>
      <c r="BHJ22" s="1428"/>
      <c r="BHK22" s="1428"/>
      <c r="BHL22" s="1428"/>
      <c r="BHM22" s="1428"/>
      <c r="BHN22" s="1428"/>
      <c r="BHO22" s="1428"/>
      <c r="BHP22" s="1428"/>
      <c r="BHQ22" s="1428"/>
      <c r="BHR22" s="1428"/>
      <c r="BHS22" s="1428"/>
      <c r="BHT22" s="1428"/>
      <c r="BHU22" s="1428"/>
      <c r="BHV22" s="1428"/>
      <c r="BHW22" s="1428"/>
      <c r="BHX22" s="1428"/>
      <c r="BHY22" s="1428"/>
      <c r="BHZ22" s="1428"/>
      <c r="BIA22" s="1428"/>
      <c r="BIB22" s="1428"/>
      <c r="BIC22" s="1428"/>
      <c r="BID22" s="1428"/>
      <c r="BIE22" s="1428"/>
      <c r="BIF22" s="1428"/>
      <c r="BIG22" s="1428"/>
      <c r="BIH22" s="1428"/>
      <c r="BII22" s="1428"/>
      <c r="BIJ22" s="1428"/>
      <c r="BIK22" s="1428"/>
      <c r="BIL22" s="1428"/>
      <c r="BIM22" s="1428"/>
      <c r="BIN22" s="1428"/>
      <c r="BIO22" s="1428"/>
      <c r="BIP22" s="1428"/>
      <c r="BIQ22" s="1428"/>
      <c r="BIR22" s="1428"/>
      <c r="BIS22" s="1428"/>
      <c r="BIT22" s="1428"/>
      <c r="BIU22" s="1428"/>
      <c r="BIV22" s="1428"/>
      <c r="BIW22" s="1428"/>
      <c r="BIX22" s="1428"/>
      <c r="BIY22" s="1428"/>
      <c r="BIZ22" s="1428"/>
      <c r="BJA22" s="1428"/>
      <c r="BJB22" s="1428"/>
      <c r="BJC22" s="1428"/>
      <c r="BJD22" s="1428"/>
      <c r="BJE22" s="1428"/>
      <c r="BJF22" s="1428"/>
      <c r="BJG22" s="1428"/>
      <c r="BJH22" s="1428"/>
      <c r="BJI22" s="1428"/>
      <c r="BJJ22" s="1428"/>
      <c r="BJK22" s="1428"/>
      <c r="BJL22" s="1428"/>
      <c r="BJM22" s="1428"/>
      <c r="BJN22" s="1428"/>
      <c r="BJO22" s="1428"/>
      <c r="BJP22" s="1428"/>
      <c r="BJQ22" s="1428"/>
      <c r="BJR22" s="1428"/>
      <c r="BJS22" s="1428"/>
      <c r="BJT22" s="1428"/>
      <c r="BJU22" s="1428"/>
      <c r="BJV22" s="1428"/>
      <c r="BJW22" s="1428"/>
      <c r="BJX22" s="1428"/>
      <c r="BJY22" s="1428"/>
      <c r="BJZ22" s="1428"/>
      <c r="BKA22" s="1428"/>
      <c r="BKB22" s="1428"/>
      <c r="BKC22" s="1428"/>
      <c r="BKD22" s="1428"/>
      <c r="BKE22" s="1428"/>
      <c r="BKF22" s="1428"/>
      <c r="BKG22" s="1428"/>
      <c r="BKH22" s="1428"/>
      <c r="BKI22" s="1428"/>
      <c r="BKJ22" s="1428"/>
      <c r="BKK22" s="1428"/>
      <c r="BKL22" s="1428"/>
      <c r="BKM22" s="1428"/>
      <c r="BKN22" s="1428"/>
      <c r="BKO22" s="1428"/>
      <c r="BKP22" s="1428"/>
      <c r="BKQ22" s="1428"/>
      <c r="BKR22" s="1428"/>
      <c r="BKS22" s="1428"/>
      <c r="BKT22" s="1428"/>
      <c r="BKU22" s="1428"/>
      <c r="BKV22" s="1428"/>
      <c r="BKW22" s="1428"/>
      <c r="BKX22" s="1428"/>
      <c r="BKY22" s="1428"/>
      <c r="BKZ22" s="1428"/>
      <c r="BLA22" s="1428"/>
      <c r="BLB22" s="1428"/>
      <c r="BLC22" s="1428"/>
      <c r="BLD22" s="1428"/>
      <c r="BLE22" s="1428"/>
      <c r="BLF22" s="1428"/>
      <c r="BLG22" s="1428"/>
      <c r="BLH22" s="1428"/>
      <c r="BLI22" s="1428"/>
      <c r="BLJ22" s="1428"/>
      <c r="BLK22" s="1428"/>
      <c r="BLL22" s="1428"/>
      <c r="BLM22" s="1428"/>
      <c r="BLN22" s="1428"/>
      <c r="BLO22" s="1428"/>
      <c r="BLP22" s="1428"/>
      <c r="BLQ22" s="1428"/>
      <c r="BLR22" s="1428"/>
      <c r="BLS22" s="1428"/>
      <c r="BLT22" s="1428"/>
      <c r="BLU22" s="1428"/>
      <c r="BLV22" s="1428"/>
      <c r="BLW22" s="1428"/>
      <c r="BLX22" s="1428"/>
      <c r="BLY22" s="1428"/>
      <c r="BLZ22" s="1428"/>
      <c r="BMA22" s="1428"/>
      <c r="BMB22" s="1428"/>
      <c r="BMC22" s="1428"/>
      <c r="BMD22" s="1428"/>
      <c r="BME22" s="1428"/>
      <c r="BMF22" s="1428"/>
      <c r="BMG22" s="1428"/>
      <c r="BMH22" s="1428"/>
      <c r="BMI22" s="1428"/>
      <c r="BMJ22" s="1428"/>
      <c r="BMK22" s="1428"/>
      <c r="BML22" s="1428"/>
      <c r="BMM22" s="1428"/>
      <c r="BMN22" s="1428"/>
      <c r="BMO22" s="1428"/>
      <c r="BMP22" s="1428"/>
      <c r="BMQ22" s="1428"/>
      <c r="BMR22" s="1428"/>
      <c r="BMS22" s="1428"/>
      <c r="BMT22" s="1428"/>
      <c r="BMU22" s="1428"/>
      <c r="BMV22" s="1428"/>
      <c r="BMW22" s="1428"/>
      <c r="BMX22" s="1428"/>
      <c r="BMY22" s="1428"/>
      <c r="BMZ22" s="1428"/>
      <c r="BNA22" s="1428"/>
      <c r="BNB22" s="1428"/>
      <c r="BNC22" s="1428"/>
      <c r="BND22" s="1428"/>
      <c r="BNE22" s="1428"/>
      <c r="BNF22" s="1428"/>
      <c r="BNG22" s="1428"/>
      <c r="BNH22" s="1428"/>
      <c r="BNI22" s="1428"/>
      <c r="BNJ22" s="1428"/>
      <c r="BNK22" s="1428"/>
      <c r="BNL22" s="1428"/>
      <c r="BNM22" s="1428"/>
      <c r="BNN22" s="1428"/>
      <c r="BNO22" s="1428"/>
      <c r="BNP22" s="1428"/>
      <c r="BNQ22" s="1428"/>
      <c r="BNR22" s="1428"/>
      <c r="BNS22" s="1428"/>
      <c r="BNT22" s="1428"/>
      <c r="BNU22" s="1428"/>
      <c r="BNV22" s="1428"/>
      <c r="BNW22" s="1428"/>
      <c r="BNX22" s="1428"/>
      <c r="BNY22" s="1428"/>
      <c r="BNZ22" s="1428"/>
      <c r="BOA22" s="1428"/>
      <c r="BOB22" s="1428"/>
      <c r="BOC22" s="1428"/>
      <c r="BOD22" s="1428"/>
      <c r="BOE22" s="1428"/>
      <c r="BOF22" s="1428"/>
      <c r="BOG22" s="1428"/>
      <c r="BOH22" s="1428"/>
      <c r="BOI22" s="1428"/>
      <c r="BOJ22" s="1428"/>
      <c r="BOK22" s="1428"/>
      <c r="BOL22" s="1428"/>
      <c r="BOM22" s="1428"/>
      <c r="BON22" s="1428"/>
      <c r="BOO22" s="1428"/>
      <c r="BOP22" s="1428"/>
      <c r="BOQ22" s="1428"/>
      <c r="BOR22" s="1428"/>
      <c r="BOS22" s="1428"/>
      <c r="BOT22" s="1428"/>
      <c r="BOU22" s="1428"/>
      <c r="BOV22" s="1428"/>
      <c r="BOW22" s="1428"/>
      <c r="BOX22" s="1428"/>
      <c r="BOY22" s="1428"/>
      <c r="BOZ22" s="1428"/>
      <c r="BPA22" s="1428"/>
      <c r="BPB22" s="1428"/>
      <c r="BPC22" s="1428"/>
      <c r="BPD22" s="1428"/>
      <c r="BPE22" s="1428"/>
      <c r="BPF22" s="1428"/>
      <c r="BPG22" s="1428"/>
      <c r="BPH22" s="1428"/>
      <c r="BPI22" s="1428"/>
      <c r="BPJ22" s="1428"/>
      <c r="BPK22" s="1428"/>
      <c r="BPL22" s="1428"/>
      <c r="BPM22" s="1428"/>
      <c r="BPN22" s="1428"/>
      <c r="BPO22" s="1428"/>
      <c r="BPP22" s="1428"/>
      <c r="BPQ22" s="1428"/>
      <c r="BPR22" s="1428"/>
      <c r="BPS22" s="1428"/>
      <c r="BPT22" s="1428"/>
      <c r="BPU22" s="1428"/>
      <c r="BPV22" s="1428"/>
      <c r="BPW22" s="1428"/>
      <c r="BPX22" s="1428"/>
      <c r="BPY22" s="1428"/>
      <c r="BPZ22" s="1428"/>
      <c r="BQA22" s="1428"/>
      <c r="BQB22" s="1428"/>
      <c r="BQC22" s="1428"/>
      <c r="BQD22" s="1428"/>
      <c r="BQE22" s="1428"/>
      <c r="BQF22" s="1428"/>
      <c r="BQG22" s="1428"/>
      <c r="BQH22" s="1428"/>
      <c r="BQI22" s="1428"/>
      <c r="BQJ22" s="1428"/>
      <c r="BQK22" s="1428"/>
      <c r="BQL22" s="1428"/>
      <c r="BQM22" s="1428"/>
      <c r="BQN22" s="1428"/>
      <c r="BQO22" s="1428"/>
      <c r="BQP22" s="1428"/>
      <c r="BQQ22" s="1428"/>
      <c r="BQR22" s="1428"/>
      <c r="BQS22" s="1428"/>
      <c r="BQT22" s="1428"/>
      <c r="BQU22" s="1428"/>
      <c r="BQV22" s="1428"/>
      <c r="BQW22" s="1428"/>
      <c r="BQX22" s="1428"/>
      <c r="BQY22" s="1428"/>
      <c r="BQZ22" s="1428"/>
      <c r="BRA22" s="1428"/>
      <c r="BRB22" s="1428"/>
      <c r="BRC22" s="1428"/>
      <c r="BRD22" s="1428"/>
      <c r="BRE22" s="1428"/>
      <c r="BRF22" s="1428"/>
      <c r="BRG22" s="1428"/>
      <c r="BRH22" s="1428"/>
      <c r="BRI22" s="1428"/>
      <c r="BRJ22" s="1428"/>
      <c r="BRK22" s="1428"/>
      <c r="BRL22" s="1428"/>
      <c r="BRM22" s="1428"/>
      <c r="BRN22" s="1428"/>
      <c r="BRO22" s="1428"/>
      <c r="BRP22" s="1428"/>
      <c r="BRQ22" s="1428"/>
      <c r="BRR22" s="1428"/>
      <c r="BRS22" s="1428"/>
      <c r="BRT22" s="1428"/>
      <c r="BRU22" s="1428"/>
      <c r="BRV22" s="1428"/>
      <c r="BRW22" s="1428"/>
      <c r="BRX22" s="1428"/>
      <c r="BRY22" s="1428"/>
      <c r="BRZ22" s="1428"/>
      <c r="BSA22" s="1428"/>
      <c r="BSB22" s="1428"/>
      <c r="BSC22" s="1428"/>
      <c r="BSD22" s="1428"/>
      <c r="BSE22" s="1428"/>
      <c r="BSF22" s="1428"/>
      <c r="BSG22" s="1428"/>
      <c r="BSH22" s="1428"/>
      <c r="BSI22" s="1428"/>
      <c r="BSJ22" s="1428"/>
      <c r="BSK22" s="1428"/>
      <c r="BSL22" s="1428"/>
      <c r="BSM22" s="1428"/>
      <c r="BSN22" s="1428"/>
      <c r="BSO22" s="1428"/>
      <c r="BSP22" s="1428"/>
      <c r="BSQ22" s="1428"/>
      <c r="BSR22" s="1428"/>
      <c r="BSS22" s="1428"/>
      <c r="BST22" s="1428"/>
      <c r="BSU22" s="1428"/>
      <c r="BSV22" s="1428"/>
      <c r="BSW22" s="1428"/>
      <c r="BSX22" s="1428"/>
      <c r="BSY22" s="1428"/>
      <c r="BSZ22" s="1428"/>
      <c r="BTA22" s="1428"/>
      <c r="BTB22" s="1428"/>
      <c r="BTC22" s="1428"/>
      <c r="BTD22" s="1428"/>
      <c r="BTE22" s="1428"/>
      <c r="BTF22" s="1428"/>
      <c r="BTG22" s="1428"/>
      <c r="BTH22" s="1428"/>
      <c r="BTI22" s="1428"/>
      <c r="BTJ22" s="1428"/>
      <c r="BTK22" s="1428"/>
      <c r="BTL22" s="1428"/>
      <c r="BTM22" s="1428"/>
      <c r="BTN22" s="1428"/>
      <c r="BTO22" s="1428"/>
      <c r="BTP22" s="1428"/>
      <c r="BTQ22" s="1428"/>
      <c r="BTR22" s="1428"/>
      <c r="BTS22" s="1428"/>
      <c r="BTT22" s="1428"/>
      <c r="BTU22" s="1428"/>
      <c r="BTV22" s="1428"/>
      <c r="BTW22" s="1428"/>
      <c r="BTX22" s="1428"/>
      <c r="BTY22" s="1428"/>
      <c r="BTZ22" s="1428"/>
      <c r="BUA22" s="1428"/>
      <c r="BUB22" s="1428"/>
      <c r="BUC22" s="1428"/>
      <c r="BUD22" s="1428"/>
      <c r="BUE22" s="1428"/>
      <c r="BUF22" s="1428"/>
      <c r="BUG22" s="1428"/>
      <c r="BUH22" s="1428"/>
      <c r="BUI22" s="1428"/>
      <c r="BUJ22" s="1428"/>
      <c r="BUK22" s="1428"/>
      <c r="BUL22" s="1428"/>
      <c r="BUM22" s="1428"/>
      <c r="BUN22" s="1428"/>
      <c r="BUO22" s="1428"/>
      <c r="BUP22" s="1428"/>
      <c r="BUQ22" s="1428"/>
      <c r="BUR22" s="1428"/>
      <c r="BUS22" s="1428"/>
      <c r="BUT22" s="1428"/>
      <c r="BUU22" s="1428"/>
      <c r="BUV22" s="1428"/>
      <c r="BUW22" s="1428"/>
      <c r="BUX22" s="1428"/>
      <c r="BUY22" s="1428"/>
      <c r="BUZ22" s="1428"/>
      <c r="BVA22" s="1428"/>
      <c r="BVB22" s="1428"/>
      <c r="BVC22" s="1428"/>
      <c r="BVD22" s="1428"/>
      <c r="BVE22" s="1428"/>
      <c r="BVF22" s="1428"/>
      <c r="BVG22" s="1428"/>
      <c r="BVH22" s="1428"/>
      <c r="BVI22" s="1428"/>
      <c r="BVJ22" s="1428"/>
      <c r="BVK22" s="1428"/>
      <c r="BVL22" s="1428"/>
      <c r="BVM22" s="1428"/>
      <c r="BVN22" s="1428"/>
      <c r="BVO22" s="1428"/>
      <c r="BVP22" s="1428"/>
      <c r="BVQ22" s="1428"/>
      <c r="BVR22" s="1428"/>
      <c r="BVS22" s="1428"/>
      <c r="BVT22" s="1428"/>
      <c r="BVU22" s="1428"/>
      <c r="BVV22" s="1428"/>
      <c r="BVW22" s="1428"/>
      <c r="BVX22" s="1428"/>
      <c r="BVY22" s="1428"/>
      <c r="BVZ22" s="1428"/>
      <c r="BWA22" s="1428"/>
      <c r="BWB22" s="1428"/>
      <c r="BWC22" s="1428"/>
      <c r="BWD22" s="1428"/>
      <c r="BWE22" s="1428"/>
      <c r="BWF22" s="1428"/>
      <c r="BWG22" s="1428"/>
      <c r="BWH22" s="1428"/>
      <c r="BWI22" s="1428"/>
      <c r="BWJ22" s="1428"/>
      <c r="BWK22" s="1428"/>
      <c r="BWL22" s="1428"/>
      <c r="BWM22" s="1428"/>
      <c r="BWN22" s="1428"/>
      <c r="BWO22" s="1428"/>
      <c r="BWP22" s="1428"/>
      <c r="BWQ22" s="1428"/>
      <c r="BWR22" s="1428"/>
      <c r="BWS22" s="1428"/>
      <c r="BWT22" s="1428"/>
      <c r="BWU22" s="1428"/>
      <c r="BWV22" s="1428"/>
      <c r="BWW22" s="1428"/>
      <c r="BWX22" s="1428"/>
      <c r="BWY22" s="1428"/>
      <c r="BWZ22" s="1428"/>
      <c r="BXA22" s="1428"/>
      <c r="BXB22" s="1428"/>
      <c r="BXC22" s="1428"/>
      <c r="BXD22" s="1428"/>
      <c r="BXE22" s="1428"/>
      <c r="BXF22" s="1428"/>
      <c r="BXG22" s="1428"/>
      <c r="BXH22" s="1428"/>
      <c r="BXI22" s="1428"/>
      <c r="BXJ22" s="1428"/>
      <c r="BXK22" s="1428"/>
      <c r="BXL22" s="1428"/>
      <c r="BXM22" s="1428"/>
      <c r="BXN22" s="1428"/>
      <c r="BXO22" s="1428"/>
      <c r="BXP22" s="1428"/>
      <c r="BXQ22" s="1428"/>
      <c r="BXR22" s="1428"/>
      <c r="BXS22" s="1428"/>
      <c r="BXT22" s="1428"/>
      <c r="BXU22" s="1428"/>
      <c r="BXV22" s="1428"/>
      <c r="BXW22" s="1428"/>
      <c r="BXX22" s="1428"/>
      <c r="BXY22" s="1428"/>
      <c r="BXZ22" s="1428"/>
      <c r="BYA22" s="1428"/>
      <c r="BYB22" s="1428"/>
      <c r="BYC22" s="1428"/>
      <c r="BYD22" s="1428"/>
      <c r="BYE22" s="1428"/>
      <c r="BYF22" s="1428"/>
      <c r="BYG22" s="1428"/>
      <c r="BYH22" s="1428"/>
      <c r="BYI22" s="1428"/>
      <c r="BYJ22" s="1428"/>
      <c r="BYK22" s="1428"/>
      <c r="BYL22" s="1428"/>
      <c r="BYM22" s="1428"/>
      <c r="BYN22" s="1428"/>
      <c r="BYO22" s="1428"/>
      <c r="BYP22" s="1428"/>
      <c r="BYQ22" s="1428"/>
      <c r="BYR22" s="1428"/>
      <c r="BYS22" s="1428"/>
      <c r="BYT22" s="1428"/>
      <c r="BYU22" s="1428"/>
      <c r="BYV22" s="1428"/>
      <c r="BYW22" s="1428"/>
      <c r="BYX22" s="1428"/>
      <c r="BYY22" s="1428"/>
      <c r="BYZ22" s="1428"/>
      <c r="BZA22" s="1428"/>
      <c r="BZB22" s="1428"/>
      <c r="BZC22" s="1428"/>
      <c r="BZD22" s="1428"/>
      <c r="BZE22" s="1428"/>
      <c r="BZF22" s="1428"/>
      <c r="BZG22" s="1428"/>
      <c r="BZH22" s="1428"/>
      <c r="BZI22" s="1428"/>
      <c r="BZJ22" s="1428"/>
      <c r="BZK22" s="1428"/>
      <c r="BZL22" s="1428"/>
      <c r="BZM22" s="1428"/>
      <c r="BZN22" s="1428"/>
      <c r="BZO22" s="1428"/>
      <c r="BZP22" s="1428"/>
      <c r="BZQ22" s="1428"/>
      <c r="BZR22" s="1428"/>
      <c r="BZS22" s="1428"/>
      <c r="BZT22" s="1428"/>
      <c r="BZU22" s="1428"/>
      <c r="BZV22" s="1428"/>
      <c r="BZW22" s="1428"/>
      <c r="BZX22" s="1428"/>
      <c r="BZY22" s="1428"/>
      <c r="BZZ22" s="1428"/>
      <c r="CAA22" s="1428"/>
      <c r="CAB22" s="1428"/>
      <c r="CAC22" s="1428"/>
      <c r="CAD22" s="1428"/>
      <c r="CAE22" s="1428"/>
      <c r="CAF22" s="1428"/>
      <c r="CAG22" s="1428"/>
      <c r="CAH22" s="1428"/>
      <c r="CAI22" s="1428"/>
      <c r="CAJ22" s="1428"/>
      <c r="CAK22" s="1428"/>
      <c r="CAL22" s="1428"/>
      <c r="CAM22" s="1428"/>
      <c r="CAN22" s="1428"/>
      <c r="CAO22" s="1428"/>
      <c r="CAP22" s="1428"/>
      <c r="CAQ22" s="1428"/>
      <c r="CAR22" s="1428"/>
      <c r="CAS22" s="1428"/>
      <c r="CAT22" s="1428"/>
      <c r="CAU22" s="1428"/>
      <c r="CAV22" s="1428"/>
      <c r="CAW22" s="1428"/>
      <c r="CAX22" s="1428"/>
      <c r="CAY22" s="1428"/>
      <c r="CAZ22" s="1428"/>
      <c r="CBA22" s="1428"/>
      <c r="CBB22" s="1428"/>
      <c r="CBC22" s="1428"/>
      <c r="CBD22" s="1428"/>
      <c r="CBE22" s="1428"/>
      <c r="CBF22" s="1428"/>
      <c r="CBG22" s="1428"/>
      <c r="CBH22" s="1428"/>
      <c r="CBI22" s="1428"/>
      <c r="CBJ22" s="1428"/>
      <c r="CBK22" s="1428"/>
      <c r="CBL22" s="1428"/>
      <c r="CBM22" s="1428"/>
      <c r="CBN22" s="1428"/>
      <c r="CBO22" s="1428"/>
      <c r="CBP22" s="1428"/>
      <c r="CBQ22" s="1428"/>
      <c r="CBR22" s="1428"/>
      <c r="CBS22" s="1428"/>
      <c r="CBT22" s="1428"/>
      <c r="CBU22" s="1428"/>
      <c r="CBV22" s="1428"/>
      <c r="CBW22" s="1428"/>
      <c r="CBX22" s="1428"/>
      <c r="CBY22" s="1428"/>
      <c r="CBZ22" s="1428"/>
      <c r="CCA22" s="1428"/>
      <c r="CCB22" s="1428"/>
      <c r="CCC22" s="1428"/>
      <c r="CCD22" s="1428"/>
      <c r="CCE22" s="1428"/>
      <c r="CCF22" s="1428"/>
      <c r="CCG22" s="1428"/>
      <c r="CCH22" s="1428"/>
      <c r="CCI22" s="1428"/>
      <c r="CCJ22" s="1428"/>
      <c r="CCK22" s="1428"/>
      <c r="CCL22" s="1428"/>
      <c r="CCM22" s="1428"/>
      <c r="CCN22" s="1428"/>
      <c r="CCO22" s="1428"/>
      <c r="CCP22" s="1428"/>
      <c r="CCQ22" s="1428"/>
      <c r="CCR22" s="1428"/>
      <c r="CCS22" s="1428"/>
      <c r="CCT22" s="1428"/>
      <c r="CCU22" s="1428"/>
      <c r="CCV22" s="1428"/>
      <c r="CCW22" s="1428"/>
      <c r="CCX22" s="1428"/>
      <c r="CCY22" s="1428"/>
      <c r="CCZ22" s="1428"/>
      <c r="CDA22" s="1428"/>
      <c r="CDB22" s="1428"/>
      <c r="CDC22" s="1428"/>
      <c r="CDD22" s="1428"/>
      <c r="CDE22" s="1428"/>
      <c r="CDF22" s="1428"/>
      <c r="CDG22" s="1428"/>
      <c r="CDH22" s="1428"/>
      <c r="CDI22" s="1428"/>
      <c r="CDJ22" s="1428"/>
      <c r="CDK22" s="1428"/>
      <c r="CDL22" s="1428"/>
      <c r="CDM22" s="1428"/>
      <c r="CDN22" s="1428"/>
      <c r="CDO22" s="1428"/>
      <c r="CDP22" s="1428"/>
      <c r="CDQ22" s="1428"/>
      <c r="CDR22" s="1428"/>
      <c r="CDS22" s="1428"/>
      <c r="CDT22" s="1428"/>
      <c r="CDU22" s="1428"/>
      <c r="CDV22" s="1428"/>
      <c r="CDW22" s="1428"/>
      <c r="CDX22" s="1428"/>
      <c r="CDY22" s="1428"/>
      <c r="CDZ22" s="1428"/>
      <c r="CEA22" s="1428"/>
      <c r="CEB22" s="1428"/>
      <c r="CEC22" s="1428"/>
      <c r="CED22" s="1428"/>
      <c r="CEE22" s="1428"/>
      <c r="CEF22" s="1428"/>
      <c r="CEG22" s="1428"/>
      <c r="CEH22" s="1428"/>
      <c r="CEI22" s="1428"/>
      <c r="CEJ22" s="1428"/>
      <c r="CEK22" s="1428"/>
      <c r="CEL22" s="1428"/>
      <c r="CEM22" s="1428"/>
      <c r="CEN22" s="1428"/>
      <c r="CEO22" s="1428"/>
      <c r="CEP22" s="1428"/>
      <c r="CEQ22" s="1428"/>
      <c r="CER22" s="1428"/>
      <c r="CES22" s="1428"/>
      <c r="CET22" s="1428"/>
      <c r="CEU22" s="1428"/>
      <c r="CEV22" s="1428"/>
      <c r="CEW22" s="1428"/>
      <c r="CEX22" s="1428"/>
      <c r="CEY22" s="1428"/>
      <c r="CEZ22" s="1428"/>
      <c r="CFA22" s="1428"/>
      <c r="CFB22" s="1428"/>
      <c r="CFC22" s="1428"/>
      <c r="CFD22" s="1428"/>
      <c r="CFE22" s="1428"/>
      <c r="CFF22" s="1428"/>
      <c r="CFG22" s="1428"/>
      <c r="CFH22" s="1428"/>
      <c r="CFI22" s="1428"/>
      <c r="CFJ22" s="1428"/>
      <c r="CFK22" s="1428"/>
      <c r="CFL22" s="1428"/>
      <c r="CFM22" s="1428"/>
      <c r="CFN22" s="1428"/>
      <c r="CFO22" s="1428"/>
      <c r="CFP22" s="1428"/>
      <c r="CFQ22" s="1428"/>
      <c r="CFR22" s="1428"/>
      <c r="CFS22" s="1428"/>
      <c r="CFT22" s="1428"/>
      <c r="CFU22" s="1428"/>
      <c r="CFV22" s="1428"/>
      <c r="CFW22" s="1428"/>
      <c r="CFX22" s="1428"/>
      <c r="CFY22" s="1428"/>
      <c r="CFZ22" s="1428"/>
      <c r="CGA22" s="1428"/>
      <c r="CGB22" s="1428"/>
      <c r="CGC22" s="1428"/>
      <c r="CGD22" s="1428"/>
      <c r="CGE22" s="1428"/>
      <c r="CGF22" s="1428"/>
      <c r="CGG22" s="1428"/>
      <c r="CGH22" s="1428"/>
      <c r="CGI22" s="1428"/>
      <c r="CGJ22" s="1428"/>
      <c r="CGK22" s="1428"/>
      <c r="CGL22" s="1428"/>
      <c r="CGM22" s="1428"/>
      <c r="CGN22" s="1428"/>
      <c r="CGO22" s="1428"/>
      <c r="CGP22" s="1428"/>
      <c r="CGQ22" s="1428"/>
      <c r="CGR22" s="1428"/>
      <c r="CGS22" s="1428"/>
      <c r="CGT22" s="1428"/>
      <c r="CGU22" s="1428"/>
      <c r="CGV22" s="1428"/>
      <c r="CGW22" s="1428"/>
      <c r="CGX22" s="1428"/>
      <c r="CGY22" s="1428"/>
      <c r="CGZ22" s="1428"/>
      <c r="CHA22" s="1428"/>
      <c r="CHB22" s="1428"/>
      <c r="CHC22" s="1428"/>
      <c r="CHD22" s="1428"/>
      <c r="CHE22" s="1428"/>
      <c r="CHF22" s="1428"/>
      <c r="CHG22" s="1428"/>
      <c r="CHH22" s="1428"/>
      <c r="CHI22" s="1428"/>
      <c r="CHJ22" s="1428"/>
      <c r="CHK22" s="1428"/>
      <c r="CHL22" s="1428"/>
      <c r="CHM22" s="1428"/>
      <c r="CHN22" s="1428"/>
      <c r="CHO22" s="1428"/>
      <c r="CHP22" s="1428"/>
      <c r="CHQ22" s="1428"/>
      <c r="CHR22" s="1428"/>
      <c r="CHS22" s="1428"/>
      <c r="CHT22" s="1428"/>
      <c r="CHU22" s="1428"/>
      <c r="CHV22" s="1428"/>
      <c r="CHW22" s="1428"/>
      <c r="CHX22" s="1428"/>
      <c r="CHY22" s="1428"/>
      <c r="CHZ22" s="1428"/>
      <c r="CIA22" s="1428"/>
      <c r="CIB22" s="1428"/>
      <c r="CIC22" s="1428"/>
      <c r="CID22" s="1428"/>
      <c r="CIE22" s="1428"/>
      <c r="CIF22" s="1428"/>
      <c r="CIG22" s="1428"/>
      <c r="CIH22" s="1428"/>
      <c r="CII22" s="1428"/>
      <c r="CIJ22" s="1428"/>
      <c r="CIK22" s="1428"/>
      <c r="CIL22" s="1428"/>
      <c r="CIM22" s="1428"/>
      <c r="CIN22" s="1428"/>
      <c r="CIO22" s="1428"/>
      <c r="CIP22" s="1428"/>
      <c r="CIQ22" s="1428"/>
      <c r="CIR22" s="1428"/>
      <c r="CIS22" s="1428"/>
      <c r="CIT22" s="1428"/>
      <c r="CIU22" s="1428"/>
      <c r="CIV22" s="1428"/>
      <c r="CIW22" s="1428"/>
      <c r="CIX22" s="1428"/>
      <c r="CIY22" s="1428"/>
      <c r="CIZ22" s="1428"/>
      <c r="CJA22" s="1428"/>
      <c r="CJB22" s="1428"/>
      <c r="CJC22" s="1428"/>
      <c r="CJD22" s="1428"/>
      <c r="CJE22" s="1428"/>
      <c r="CJF22" s="1428"/>
      <c r="CJG22" s="1428"/>
      <c r="CJH22" s="1428"/>
      <c r="CJI22" s="1428"/>
      <c r="CJJ22" s="1428"/>
      <c r="CJK22" s="1428"/>
      <c r="CJL22" s="1428"/>
      <c r="CJM22" s="1428"/>
      <c r="CJN22" s="1428"/>
      <c r="CJO22" s="1428"/>
      <c r="CJP22" s="1428"/>
      <c r="CJQ22" s="1428"/>
      <c r="CJR22" s="1428"/>
      <c r="CJS22" s="1428"/>
      <c r="CJT22" s="1428"/>
      <c r="CJU22" s="1428"/>
      <c r="CJV22" s="1428"/>
      <c r="CJW22" s="1428"/>
      <c r="CJX22" s="1428"/>
      <c r="CJY22" s="1428"/>
      <c r="CJZ22" s="1428"/>
      <c r="CKA22" s="1428"/>
      <c r="CKB22" s="1428"/>
      <c r="CKC22" s="1428"/>
      <c r="CKD22" s="1428"/>
      <c r="CKE22" s="1428"/>
      <c r="CKF22" s="1428"/>
      <c r="CKG22" s="1428"/>
      <c r="CKH22" s="1428"/>
      <c r="CKI22" s="1428"/>
      <c r="CKJ22" s="1428"/>
      <c r="CKK22" s="1428"/>
      <c r="CKL22" s="1428"/>
      <c r="CKM22" s="1428"/>
      <c r="CKN22" s="1428"/>
      <c r="CKO22" s="1428"/>
      <c r="CKP22" s="1428"/>
      <c r="CKQ22" s="1428"/>
      <c r="CKR22" s="1428"/>
      <c r="CKS22" s="1428"/>
      <c r="CKT22" s="1428"/>
      <c r="CKU22" s="1428"/>
      <c r="CKV22" s="1428"/>
      <c r="CKW22" s="1428"/>
      <c r="CKX22" s="1428"/>
      <c r="CKY22" s="1428"/>
      <c r="CKZ22" s="1428"/>
      <c r="CLA22" s="1428"/>
      <c r="CLB22" s="1428"/>
      <c r="CLC22" s="1428"/>
      <c r="CLD22" s="1428"/>
      <c r="CLE22" s="1428"/>
      <c r="CLF22" s="1428"/>
      <c r="CLG22" s="1428"/>
      <c r="CLH22" s="1428"/>
      <c r="CLI22" s="1428"/>
      <c r="CLJ22" s="1428"/>
      <c r="CLK22" s="1428"/>
      <c r="CLL22" s="1428"/>
      <c r="CLM22" s="1428"/>
      <c r="CLN22" s="1428"/>
      <c r="CLO22" s="1428"/>
      <c r="CLP22" s="1428"/>
      <c r="CLQ22" s="1428"/>
      <c r="CLR22" s="1428"/>
      <c r="CLS22" s="1428"/>
      <c r="CLT22" s="1428"/>
      <c r="CLU22" s="1428"/>
      <c r="CLV22" s="1428"/>
      <c r="CLW22" s="1428"/>
      <c r="CLX22" s="1428"/>
      <c r="CLY22" s="1428"/>
      <c r="CLZ22" s="1428"/>
      <c r="CMA22" s="1428"/>
      <c r="CMB22" s="1428"/>
      <c r="CMC22" s="1428"/>
      <c r="CMD22" s="1428"/>
      <c r="CME22" s="1428"/>
      <c r="CMF22" s="1428"/>
      <c r="CMG22" s="1428"/>
      <c r="CMH22" s="1428"/>
      <c r="CMI22" s="1428"/>
      <c r="CMJ22" s="1428"/>
      <c r="CMK22" s="1428"/>
      <c r="CML22" s="1428"/>
      <c r="CMM22" s="1428"/>
      <c r="CMN22" s="1428"/>
      <c r="CMO22" s="1428"/>
      <c r="CMP22" s="1428"/>
      <c r="CMQ22" s="1428"/>
      <c r="CMR22" s="1428"/>
      <c r="CMS22" s="1428"/>
      <c r="CMT22" s="1428"/>
      <c r="CMU22" s="1428"/>
      <c r="CMV22" s="1428"/>
      <c r="CMW22" s="1428"/>
      <c r="CMX22" s="1428"/>
      <c r="CMY22" s="1428"/>
      <c r="CMZ22" s="1428"/>
      <c r="CNA22" s="1428"/>
      <c r="CNB22" s="1428"/>
      <c r="CNC22" s="1428"/>
      <c r="CND22" s="1428"/>
      <c r="CNE22" s="1428"/>
      <c r="CNF22" s="1428"/>
      <c r="CNG22" s="1428"/>
      <c r="CNH22" s="1428"/>
      <c r="CNI22" s="1428"/>
      <c r="CNJ22" s="1428"/>
      <c r="CNK22" s="1428"/>
      <c r="CNL22" s="1428"/>
      <c r="CNM22" s="1428"/>
      <c r="CNN22" s="1428"/>
      <c r="CNO22" s="1428"/>
      <c r="CNP22" s="1428"/>
      <c r="CNQ22" s="1428"/>
      <c r="CNR22" s="1428"/>
      <c r="CNS22" s="1428"/>
      <c r="CNT22" s="1428"/>
      <c r="CNU22" s="1428"/>
      <c r="CNV22" s="1428"/>
      <c r="CNW22" s="1428"/>
      <c r="CNX22" s="1428"/>
      <c r="CNY22" s="1428"/>
      <c r="CNZ22" s="1428"/>
      <c r="COA22" s="1428"/>
      <c r="COB22" s="1428"/>
      <c r="COC22" s="1428"/>
      <c r="COD22" s="1428"/>
      <c r="COE22" s="1428"/>
      <c r="COF22" s="1428"/>
      <c r="COG22" s="1428"/>
      <c r="COH22" s="1428"/>
      <c r="COI22" s="1428"/>
      <c r="COJ22" s="1428"/>
      <c r="COK22" s="1428"/>
      <c r="COL22" s="1428"/>
      <c r="COM22" s="1428"/>
      <c r="CON22" s="1428"/>
      <c r="COO22" s="1428"/>
      <c r="COP22" s="1428"/>
      <c r="COQ22" s="1428"/>
      <c r="COR22" s="1428"/>
      <c r="COS22" s="1428"/>
      <c r="COT22" s="1428"/>
      <c r="COU22" s="1428"/>
      <c r="COV22" s="1428"/>
      <c r="COW22" s="1428"/>
      <c r="COX22" s="1428"/>
      <c r="COY22" s="1428"/>
      <c r="COZ22" s="1428"/>
      <c r="CPA22" s="1428"/>
      <c r="CPB22" s="1428"/>
      <c r="CPC22" s="1428"/>
      <c r="CPD22" s="1428"/>
      <c r="CPE22" s="1428"/>
      <c r="CPF22" s="1428"/>
      <c r="CPG22" s="1428"/>
      <c r="CPH22" s="1428"/>
      <c r="CPI22" s="1428"/>
      <c r="CPJ22" s="1428"/>
      <c r="CPK22" s="1428"/>
      <c r="CPL22" s="1428"/>
      <c r="CPM22" s="1428"/>
      <c r="CPN22" s="1428"/>
      <c r="CPO22" s="1428"/>
      <c r="CPP22" s="1428"/>
      <c r="CPQ22" s="1428"/>
      <c r="CPR22" s="1428"/>
      <c r="CPS22" s="1428"/>
      <c r="CPT22" s="1428"/>
      <c r="CPU22" s="1428"/>
      <c r="CPV22" s="1428"/>
      <c r="CPW22" s="1428"/>
      <c r="CPX22" s="1428"/>
      <c r="CPY22" s="1428"/>
      <c r="CPZ22" s="1428"/>
      <c r="CQA22" s="1428"/>
      <c r="CQB22" s="1428"/>
      <c r="CQC22" s="1428"/>
      <c r="CQD22" s="1428"/>
      <c r="CQE22" s="1428"/>
      <c r="CQF22" s="1428"/>
      <c r="CQG22" s="1428"/>
      <c r="CQH22" s="1428"/>
      <c r="CQI22" s="1428"/>
      <c r="CQJ22" s="1428"/>
      <c r="CQK22" s="1428"/>
      <c r="CQL22" s="1428"/>
      <c r="CQM22" s="1428"/>
      <c r="CQN22" s="1428"/>
      <c r="CQO22" s="1428"/>
      <c r="CQP22" s="1428"/>
      <c r="CQQ22" s="1428"/>
      <c r="CQR22" s="1428"/>
      <c r="CQS22" s="1428"/>
      <c r="CQT22" s="1428"/>
      <c r="CQU22" s="1428"/>
      <c r="CQV22" s="1428"/>
      <c r="CQW22" s="1428"/>
      <c r="CQX22" s="1428"/>
      <c r="CQY22" s="1428"/>
      <c r="CQZ22" s="1428"/>
      <c r="CRA22" s="1428"/>
      <c r="CRB22" s="1428"/>
      <c r="CRC22" s="1428"/>
      <c r="CRD22" s="1428"/>
      <c r="CRE22" s="1428"/>
      <c r="CRF22" s="1428"/>
      <c r="CRG22" s="1428"/>
      <c r="CRH22" s="1428"/>
      <c r="CRI22" s="1428"/>
      <c r="CRJ22" s="1428"/>
      <c r="CRK22" s="1428"/>
      <c r="CRL22" s="1428"/>
      <c r="CRM22" s="1428"/>
      <c r="CRN22" s="1428"/>
      <c r="CRO22" s="1428"/>
      <c r="CRP22" s="1428"/>
      <c r="CRQ22" s="1428"/>
      <c r="CRR22" s="1428"/>
      <c r="CRS22" s="1428"/>
      <c r="CRT22" s="1428"/>
      <c r="CRU22" s="1428"/>
      <c r="CRV22" s="1428"/>
      <c r="CRW22" s="1428"/>
      <c r="CRX22" s="1428"/>
      <c r="CRY22" s="1428"/>
      <c r="CRZ22" s="1428"/>
      <c r="CSA22" s="1428"/>
      <c r="CSB22" s="1428"/>
      <c r="CSC22" s="1428"/>
      <c r="CSD22" s="1428"/>
      <c r="CSE22" s="1428"/>
      <c r="CSF22" s="1428"/>
      <c r="CSG22" s="1428"/>
      <c r="CSH22" s="1428"/>
      <c r="CSI22" s="1428"/>
      <c r="CSJ22" s="1428"/>
      <c r="CSK22" s="1428"/>
      <c r="CSL22" s="1428"/>
      <c r="CSM22" s="1428"/>
      <c r="CSN22" s="1428"/>
      <c r="CSO22" s="1428"/>
      <c r="CSP22" s="1428"/>
      <c r="CSQ22" s="1428"/>
      <c r="CSR22" s="1428"/>
      <c r="CSS22" s="1428"/>
      <c r="CST22" s="1428"/>
      <c r="CSU22" s="1428"/>
      <c r="CSV22" s="1428"/>
      <c r="CSW22" s="1428"/>
      <c r="CSX22" s="1428"/>
      <c r="CSY22" s="1428"/>
      <c r="CSZ22" s="1428"/>
      <c r="CTA22" s="1428"/>
      <c r="CTB22" s="1428"/>
      <c r="CTC22" s="1428"/>
      <c r="CTD22" s="1428"/>
      <c r="CTE22" s="1428"/>
      <c r="CTF22" s="1428"/>
      <c r="CTG22" s="1428"/>
      <c r="CTH22" s="1428"/>
      <c r="CTI22" s="1428"/>
      <c r="CTJ22" s="1428"/>
      <c r="CTK22" s="1428"/>
      <c r="CTL22" s="1428"/>
      <c r="CTM22" s="1428"/>
      <c r="CTN22" s="1428"/>
      <c r="CTO22" s="1428"/>
      <c r="CTP22" s="1428"/>
      <c r="CTQ22" s="1428"/>
      <c r="CTR22" s="1428"/>
      <c r="CTS22" s="1428"/>
      <c r="CTT22" s="1428"/>
      <c r="CTU22" s="1428"/>
      <c r="CTV22" s="1428"/>
      <c r="CTW22" s="1428"/>
      <c r="CTX22" s="1428"/>
      <c r="CTY22" s="1428"/>
      <c r="CTZ22" s="1428"/>
      <c r="CUA22" s="1428"/>
      <c r="CUB22" s="1428"/>
      <c r="CUC22" s="1428"/>
      <c r="CUD22" s="1428"/>
      <c r="CUE22" s="1428"/>
      <c r="CUF22" s="1428"/>
      <c r="CUG22" s="1428"/>
      <c r="CUH22" s="1428"/>
      <c r="CUI22" s="1428"/>
      <c r="CUJ22" s="1428"/>
      <c r="CUK22" s="1428"/>
      <c r="CUL22" s="1428"/>
      <c r="CUM22" s="1428"/>
      <c r="CUN22" s="1428"/>
      <c r="CUO22" s="1428"/>
      <c r="CUP22" s="1428"/>
      <c r="CUQ22" s="1428"/>
      <c r="CUR22" s="1428"/>
      <c r="CUS22" s="1428"/>
      <c r="CUT22" s="1428"/>
      <c r="CUU22" s="1428"/>
      <c r="CUV22" s="1428"/>
      <c r="CUW22" s="1428"/>
      <c r="CUX22" s="1428"/>
      <c r="CUY22" s="1428"/>
      <c r="CUZ22" s="1428"/>
      <c r="CVA22" s="1428"/>
      <c r="CVB22" s="1428"/>
      <c r="CVC22" s="1428"/>
      <c r="CVD22" s="1428"/>
      <c r="CVE22" s="1428"/>
      <c r="CVF22" s="1428"/>
      <c r="CVG22" s="1428"/>
      <c r="CVH22" s="1428"/>
      <c r="CVI22" s="1428"/>
      <c r="CVJ22" s="1428"/>
      <c r="CVK22" s="1428"/>
      <c r="CVL22" s="1428"/>
      <c r="CVM22" s="1428"/>
      <c r="CVN22" s="1428"/>
      <c r="CVO22" s="1428"/>
      <c r="CVP22" s="1428"/>
      <c r="CVQ22" s="1428"/>
      <c r="CVR22" s="1428"/>
      <c r="CVS22" s="1428"/>
      <c r="CVT22" s="1428"/>
      <c r="CVU22" s="1428"/>
      <c r="CVV22" s="1428"/>
      <c r="CVW22" s="1428"/>
      <c r="CVX22" s="1428"/>
      <c r="CVY22" s="1428"/>
      <c r="CVZ22" s="1428"/>
      <c r="CWA22" s="1428"/>
      <c r="CWB22" s="1428"/>
      <c r="CWC22" s="1428"/>
      <c r="CWD22" s="1428"/>
      <c r="CWE22" s="1428"/>
      <c r="CWF22" s="1428"/>
      <c r="CWG22" s="1428"/>
      <c r="CWH22" s="1428"/>
      <c r="CWI22" s="1428"/>
      <c r="CWJ22" s="1428"/>
      <c r="CWK22" s="1428"/>
      <c r="CWL22" s="1428"/>
      <c r="CWM22" s="1428"/>
      <c r="CWN22" s="1428"/>
      <c r="CWO22" s="1428"/>
      <c r="CWP22" s="1428"/>
      <c r="CWQ22" s="1428"/>
      <c r="CWR22" s="1428"/>
      <c r="CWS22" s="1428"/>
      <c r="CWT22" s="1428"/>
      <c r="CWU22" s="1428"/>
      <c r="CWV22" s="1428"/>
      <c r="CWW22" s="1428"/>
      <c r="CWX22" s="1428"/>
      <c r="CWY22" s="1428"/>
      <c r="CWZ22" s="1428"/>
      <c r="CXA22" s="1428"/>
      <c r="CXB22" s="1428"/>
      <c r="CXC22" s="1428"/>
      <c r="CXD22" s="1428"/>
      <c r="CXE22" s="1428"/>
      <c r="CXF22" s="1428"/>
      <c r="CXG22" s="1428"/>
      <c r="CXH22" s="1428"/>
      <c r="CXI22" s="1428"/>
      <c r="CXJ22" s="1428"/>
      <c r="CXK22" s="1428"/>
      <c r="CXL22" s="1428"/>
      <c r="CXM22" s="1428"/>
      <c r="CXN22" s="1428"/>
      <c r="CXO22" s="1428"/>
      <c r="CXP22" s="1428"/>
      <c r="CXQ22" s="1428"/>
      <c r="CXR22" s="1428"/>
      <c r="CXS22" s="1428"/>
      <c r="CXT22" s="1428"/>
      <c r="CXU22" s="1428"/>
      <c r="CXV22" s="1428"/>
      <c r="CXW22" s="1428"/>
      <c r="CXX22" s="1428"/>
      <c r="CXY22" s="1428"/>
      <c r="CXZ22" s="1428"/>
      <c r="CYA22" s="1428"/>
      <c r="CYB22" s="1428"/>
      <c r="CYC22" s="1428"/>
      <c r="CYD22" s="1428"/>
      <c r="CYE22" s="1428"/>
      <c r="CYF22" s="1428"/>
      <c r="CYG22" s="1428"/>
      <c r="CYH22" s="1428"/>
      <c r="CYI22" s="1428"/>
      <c r="CYJ22" s="1428"/>
      <c r="CYK22" s="1428"/>
      <c r="CYL22" s="1428"/>
      <c r="CYM22" s="1428"/>
      <c r="CYN22" s="1428"/>
      <c r="CYO22" s="1428"/>
      <c r="CYP22" s="1428"/>
      <c r="CYQ22" s="1428"/>
      <c r="CYR22" s="1428"/>
      <c r="CYS22" s="1428"/>
      <c r="CYT22" s="1428"/>
      <c r="CYU22" s="1428"/>
      <c r="CYV22" s="1428"/>
      <c r="CYW22" s="1428"/>
      <c r="CYX22" s="1428"/>
      <c r="CYY22" s="1428"/>
      <c r="CYZ22" s="1428"/>
      <c r="CZA22" s="1428"/>
      <c r="CZB22" s="1428"/>
      <c r="CZC22" s="1428"/>
      <c r="CZD22" s="1428"/>
      <c r="CZE22" s="1428"/>
      <c r="CZF22" s="1428"/>
      <c r="CZG22" s="1428"/>
      <c r="CZH22" s="1428"/>
      <c r="CZI22" s="1428"/>
      <c r="CZJ22" s="1428"/>
      <c r="CZK22" s="1428"/>
      <c r="CZL22" s="1428"/>
      <c r="CZM22" s="1428"/>
      <c r="CZN22" s="1428"/>
      <c r="CZO22" s="1428"/>
      <c r="CZP22" s="1428"/>
      <c r="CZQ22" s="1428"/>
      <c r="CZR22" s="1428"/>
      <c r="CZS22" s="1428"/>
      <c r="CZT22" s="1428"/>
      <c r="CZU22" s="1428"/>
      <c r="CZV22" s="1428"/>
      <c r="CZW22" s="1428"/>
      <c r="CZX22" s="1428"/>
      <c r="CZY22" s="1428"/>
      <c r="CZZ22" s="1428"/>
      <c r="DAA22" s="1428"/>
      <c r="DAB22" s="1428"/>
      <c r="DAC22" s="1428"/>
      <c r="DAD22" s="1428"/>
      <c r="DAE22" s="1428"/>
      <c r="DAF22" s="1428"/>
      <c r="DAG22" s="1428"/>
      <c r="DAH22" s="1428"/>
      <c r="DAI22" s="1428"/>
      <c r="DAJ22" s="1428"/>
      <c r="DAK22" s="1428"/>
      <c r="DAL22" s="1428"/>
      <c r="DAM22" s="1428"/>
      <c r="DAN22" s="1428"/>
      <c r="DAO22" s="1428"/>
      <c r="DAP22" s="1428"/>
      <c r="DAQ22" s="1428"/>
      <c r="DAR22" s="1428"/>
      <c r="DAS22" s="1428"/>
      <c r="DAT22" s="1428"/>
      <c r="DAU22" s="1428"/>
      <c r="DAV22" s="1428"/>
      <c r="DAW22" s="1428"/>
      <c r="DAX22" s="1428"/>
      <c r="DAY22" s="1428"/>
      <c r="DAZ22" s="1428"/>
      <c r="DBA22" s="1428"/>
      <c r="DBB22" s="1428"/>
      <c r="DBC22" s="1428"/>
      <c r="DBD22" s="1428"/>
      <c r="DBE22" s="1428"/>
      <c r="DBF22" s="1428"/>
      <c r="DBG22" s="1428"/>
      <c r="DBH22" s="1428"/>
      <c r="DBI22" s="1428"/>
      <c r="DBJ22" s="1428"/>
      <c r="DBK22" s="1428"/>
      <c r="DBL22" s="1428"/>
      <c r="DBM22" s="1428"/>
      <c r="DBN22" s="1428"/>
      <c r="DBO22" s="1428"/>
      <c r="DBP22" s="1428"/>
      <c r="DBQ22" s="1428"/>
      <c r="DBR22" s="1428"/>
      <c r="DBS22" s="1428"/>
      <c r="DBT22" s="1428"/>
      <c r="DBU22" s="1428"/>
      <c r="DBV22" s="1428"/>
      <c r="DBW22" s="1428"/>
      <c r="DBX22" s="1428"/>
      <c r="DBY22" s="1428"/>
      <c r="DBZ22" s="1428"/>
      <c r="DCA22" s="1428"/>
      <c r="DCB22" s="1428"/>
      <c r="DCC22" s="1428"/>
      <c r="DCD22" s="1428"/>
      <c r="DCE22" s="1428"/>
      <c r="DCF22" s="1428"/>
      <c r="DCG22" s="1428"/>
      <c r="DCH22" s="1428"/>
      <c r="DCI22" s="1428"/>
      <c r="DCJ22" s="1428"/>
      <c r="DCK22" s="1428"/>
      <c r="DCL22" s="1428"/>
      <c r="DCM22" s="1428"/>
      <c r="DCN22" s="1428"/>
      <c r="DCO22" s="1428"/>
      <c r="DCP22" s="1428"/>
      <c r="DCQ22" s="1428"/>
      <c r="DCR22" s="1428"/>
      <c r="DCS22" s="1428"/>
      <c r="DCT22" s="1428"/>
      <c r="DCU22" s="1428"/>
      <c r="DCV22" s="1428"/>
      <c r="DCW22" s="1428"/>
      <c r="DCX22" s="1428"/>
      <c r="DCY22" s="1428"/>
      <c r="DCZ22" s="1428"/>
      <c r="DDA22" s="1428"/>
      <c r="DDB22" s="1428"/>
      <c r="DDC22" s="1428"/>
      <c r="DDD22" s="1428"/>
      <c r="DDE22" s="1428"/>
      <c r="DDF22" s="1428"/>
      <c r="DDG22" s="1428"/>
      <c r="DDH22" s="1428"/>
      <c r="DDI22" s="1428"/>
      <c r="DDJ22" s="1428"/>
      <c r="DDK22" s="1428"/>
      <c r="DDL22" s="1428"/>
      <c r="DDM22" s="1428"/>
      <c r="DDN22" s="1428"/>
      <c r="DDO22" s="1428"/>
      <c r="DDP22" s="1428"/>
      <c r="DDQ22" s="1428"/>
      <c r="DDR22" s="1428"/>
      <c r="DDS22" s="1428"/>
      <c r="DDT22" s="1428"/>
      <c r="DDU22" s="1428"/>
      <c r="DDV22" s="1428"/>
      <c r="DDW22" s="1428"/>
      <c r="DDX22" s="1428"/>
      <c r="DDY22" s="1428"/>
      <c r="DDZ22" s="1428"/>
      <c r="DEA22" s="1428"/>
      <c r="DEB22" s="1428"/>
      <c r="DEC22" s="1428"/>
      <c r="DED22" s="1428"/>
      <c r="DEE22" s="1428"/>
      <c r="DEF22" s="1428"/>
      <c r="DEG22" s="1428"/>
      <c r="DEH22" s="1428"/>
      <c r="DEI22" s="1428"/>
      <c r="DEJ22" s="1428"/>
      <c r="DEK22" s="1428"/>
      <c r="DEL22" s="1428"/>
      <c r="DEM22" s="1428"/>
      <c r="DEN22" s="1428"/>
      <c r="DEO22" s="1428"/>
      <c r="DEP22" s="1428"/>
      <c r="DEQ22" s="1428"/>
      <c r="DER22" s="1428"/>
      <c r="DES22" s="1428"/>
      <c r="DET22" s="1428"/>
      <c r="DEU22" s="1428"/>
      <c r="DEV22" s="1428"/>
      <c r="DEW22" s="1428"/>
      <c r="DEX22" s="1428"/>
      <c r="DEY22" s="1428"/>
      <c r="DEZ22" s="1428"/>
      <c r="DFA22" s="1428"/>
      <c r="DFB22" s="1428"/>
      <c r="DFC22" s="1428"/>
      <c r="DFD22" s="1428"/>
      <c r="DFE22" s="1428"/>
      <c r="DFF22" s="1428"/>
      <c r="DFG22" s="1428"/>
      <c r="DFH22" s="1428"/>
      <c r="DFI22" s="1428"/>
      <c r="DFJ22" s="1428"/>
      <c r="DFK22" s="1428"/>
      <c r="DFL22" s="1428"/>
      <c r="DFM22" s="1428"/>
      <c r="DFN22" s="1428"/>
      <c r="DFO22" s="1428"/>
      <c r="DFP22" s="1428"/>
      <c r="DFQ22" s="1428"/>
      <c r="DFR22" s="1428"/>
      <c r="DFS22" s="1428"/>
      <c r="DFT22" s="1428"/>
      <c r="DFU22" s="1428"/>
      <c r="DFV22" s="1428"/>
      <c r="DFW22" s="1428"/>
      <c r="DFX22" s="1428"/>
      <c r="DFY22" s="1428"/>
      <c r="DFZ22" s="1428"/>
      <c r="DGA22" s="1428"/>
      <c r="DGB22" s="1428"/>
      <c r="DGC22" s="1428"/>
      <c r="DGD22" s="1428"/>
      <c r="DGE22" s="1428"/>
      <c r="DGF22" s="1428"/>
      <c r="DGG22" s="1428"/>
      <c r="DGH22" s="1428"/>
      <c r="DGI22" s="1428"/>
      <c r="DGJ22" s="1428"/>
      <c r="DGK22" s="1428"/>
      <c r="DGL22" s="1428"/>
      <c r="DGM22" s="1428"/>
      <c r="DGN22" s="1428"/>
      <c r="DGO22" s="1428"/>
      <c r="DGP22" s="1428"/>
      <c r="DGQ22" s="1428"/>
      <c r="DGR22" s="1428"/>
      <c r="DGS22" s="1428"/>
      <c r="DGT22" s="1428"/>
      <c r="DGU22" s="1428"/>
      <c r="DGV22" s="1428"/>
      <c r="DGW22" s="1428"/>
      <c r="DGX22" s="1428"/>
      <c r="DGY22" s="1428"/>
      <c r="DGZ22" s="1428"/>
      <c r="DHA22" s="1428"/>
      <c r="DHB22" s="1428"/>
      <c r="DHC22" s="1428"/>
      <c r="DHD22" s="1428"/>
      <c r="DHE22" s="1428"/>
      <c r="DHF22" s="1428"/>
      <c r="DHG22" s="1428"/>
      <c r="DHH22" s="1428"/>
      <c r="DHI22" s="1428"/>
      <c r="DHJ22" s="1428"/>
      <c r="DHK22" s="1428"/>
      <c r="DHL22" s="1428"/>
      <c r="DHM22" s="1428"/>
      <c r="DHN22" s="1428"/>
      <c r="DHO22" s="1428"/>
      <c r="DHP22" s="1428"/>
      <c r="DHQ22" s="1428"/>
      <c r="DHR22" s="1428"/>
      <c r="DHS22" s="1428"/>
      <c r="DHT22" s="1428"/>
      <c r="DHU22" s="1428"/>
      <c r="DHV22" s="1428"/>
      <c r="DHW22" s="1428"/>
      <c r="DHX22" s="1428"/>
      <c r="DHY22" s="1428"/>
      <c r="DHZ22" s="1428"/>
      <c r="DIA22" s="1428"/>
      <c r="DIB22" s="1428"/>
      <c r="DIC22" s="1428"/>
      <c r="DID22" s="1428"/>
      <c r="DIE22" s="1428"/>
      <c r="DIF22" s="1428"/>
      <c r="DIG22" s="1428"/>
      <c r="DIH22" s="1428"/>
      <c r="DII22" s="1428"/>
      <c r="DIJ22" s="1428"/>
      <c r="DIK22" s="1428"/>
      <c r="DIL22" s="1428"/>
      <c r="DIM22" s="1428"/>
      <c r="DIN22" s="1428"/>
      <c r="DIO22" s="1428"/>
      <c r="DIP22" s="1428"/>
      <c r="DIQ22" s="1428"/>
      <c r="DIR22" s="1428"/>
      <c r="DIS22" s="1428"/>
      <c r="DIT22" s="1428"/>
      <c r="DIU22" s="1428"/>
      <c r="DIV22" s="1428"/>
      <c r="DIW22" s="1428"/>
      <c r="DIX22" s="1428"/>
      <c r="DIY22" s="1428"/>
      <c r="DIZ22" s="1428"/>
      <c r="DJA22" s="1428"/>
      <c r="DJB22" s="1428"/>
      <c r="DJC22" s="1428"/>
      <c r="DJD22" s="1428"/>
      <c r="DJE22" s="1428"/>
      <c r="DJF22" s="1428"/>
      <c r="DJG22" s="1428"/>
      <c r="DJH22" s="1428"/>
      <c r="DJI22" s="1428"/>
      <c r="DJJ22" s="1428"/>
      <c r="DJK22" s="1428"/>
      <c r="DJL22" s="1428"/>
      <c r="DJM22" s="1428"/>
      <c r="DJN22" s="1428"/>
      <c r="DJO22" s="1428"/>
      <c r="DJP22" s="1428"/>
      <c r="DJQ22" s="1428"/>
      <c r="DJR22" s="1428"/>
      <c r="DJS22" s="1428"/>
      <c r="DJT22" s="1428"/>
      <c r="DJU22" s="1428"/>
      <c r="DJV22" s="1428"/>
      <c r="DJW22" s="1428"/>
      <c r="DJX22" s="1428"/>
      <c r="DJY22" s="1428"/>
      <c r="DJZ22" s="1428"/>
      <c r="DKA22" s="1428"/>
      <c r="DKB22" s="1428"/>
      <c r="DKC22" s="1428"/>
      <c r="DKD22" s="1428"/>
      <c r="DKE22" s="1428"/>
      <c r="DKF22" s="1428"/>
      <c r="DKG22" s="1428"/>
      <c r="DKH22" s="1428"/>
      <c r="DKI22" s="1428"/>
      <c r="DKJ22" s="1428"/>
      <c r="DKK22" s="1428"/>
      <c r="DKL22" s="1428"/>
      <c r="DKM22" s="1428"/>
      <c r="DKN22" s="1428"/>
      <c r="DKO22" s="1428"/>
      <c r="DKP22" s="1428"/>
      <c r="DKQ22" s="1428"/>
      <c r="DKR22" s="1428"/>
      <c r="DKS22" s="1428"/>
      <c r="DKT22" s="1428"/>
      <c r="DKU22" s="1428"/>
      <c r="DKV22" s="1428"/>
      <c r="DKW22" s="1428"/>
      <c r="DKX22" s="1428"/>
      <c r="DKY22" s="1428"/>
      <c r="DKZ22" s="1428"/>
      <c r="DLA22" s="1428"/>
      <c r="DLB22" s="1428"/>
      <c r="DLC22" s="1428"/>
      <c r="DLD22" s="1428"/>
      <c r="DLE22" s="1428"/>
      <c r="DLF22" s="1428"/>
      <c r="DLG22" s="1428"/>
      <c r="DLH22" s="1428"/>
      <c r="DLI22" s="1428"/>
      <c r="DLJ22" s="1428"/>
      <c r="DLK22" s="1428"/>
      <c r="DLL22" s="1428"/>
      <c r="DLM22" s="1428"/>
      <c r="DLN22" s="1428"/>
      <c r="DLO22" s="1428"/>
      <c r="DLP22" s="1428"/>
      <c r="DLQ22" s="1428"/>
      <c r="DLR22" s="1428"/>
      <c r="DLS22" s="1428"/>
      <c r="DLT22" s="1428"/>
      <c r="DLU22" s="1428"/>
      <c r="DLV22" s="1428"/>
      <c r="DLW22" s="1428"/>
      <c r="DLX22" s="1428"/>
      <c r="DLY22" s="1428"/>
      <c r="DLZ22" s="1428"/>
      <c r="DMA22" s="1428"/>
      <c r="DMB22" s="1428"/>
      <c r="DMC22" s="1428"/>
      <c r="DMD22" s="1428"/>
      <c r="DME22" s="1428"/>
      <c r="DMF22" s="1428"/>
      <c r="DMG22" s="1428"/>
      <c r="DMH22" s="1428"/>
      <c r="DMI22" s="1428"/>
      <c r="DMJ22" s="1428"/>
      <c r="DMK22" s="1428"/>
      <c r="DML22" s="1428"/>
      <c r="DMM22" s="1428"/>
      <c r="DMN22" s="1428"/>
      <c r="DMO22" s="1428"/>
      <c r="DMP22" s="1428"/>
      <c r="DMQ22" s="1428"/>
      <c r="DMR22" s="1428"/>
      <c r="DMS22" s="1428"/>
      <c r="DMT22" s="1428"/>
      <c r="DMU22" s="1428"/>
      <c r="DMV22" s="1428"/>
      <c r="DMW22" s="1428"/>
      <c r="DMX22" s="1428"/>
      <c r="DMY22" s="1428"/>
      <c r="DMZ22" s="1428"/>
      <c r="DNA22" s="1428"/>
      <c r="DNB22" s="1428"/>
      <c r="DNC22" s="1428"/>
      <c r="DND22" s="1428"/>
      <c r="DNE22" s="1428"/>
      <c r="DNF22" s="1428"/>
      <c r="DNG22" s="1428"/>
      <c r="DNH22" s="1428"/>
      <c r="DNI22" s="1428"/>
      <c r="DNJ22" s="1428"/>
      <c r="DNK22" s="1428"/>
      <c r="DNL22" s="1428"/>
      <c r="DNM22" s="1428"/>
      <c r="DNN22" s="1428"/>
      <c r="DNO22" s="1428"/>
      <c r="DNP22" s="1428"/>
      <c r="DNQ22" s="1428"/>
      <c r="DNR22" s="1428"/>
      <c r="DNS22" s="1428"/>
      <c r="DNT22" s="1428"/>
      <c r="DNU22" s="1428"/>
      <c r="DNV22" s="1428"/>
      <c r="DNW22" s="1428"/>
      <c r="DNX22" s="1428"/>
      <c r="DNY22" s="1428"/>
      <c r="DNZ22" s="1428"/>
      <c r="DOA22" s="1428"/>
      <c r="DOB22" s="1428"/>
      <c r="DOC22" s="1428"/>
      <c r="DOD22" s="1428"/>
      <c r="DOE22" s="1428"/>
      <c r="DOF22" s="1428"/>
      <c r="DOG22" s="1428"/>
      <c r="DOH22" s="1428"/>
      <c r="DOI22" s="1428"/>
      <c r="DOJ22" s="1428"/>
      <c r="DOK22" s="1428"/>
      <c r="DOL22" s="1428"/>
      <c r="DOM22" s="1428"/>
      <c r="DON22" s="1428"/>
      <c r="DOO22" s="1428"/>
      <c r="DOP22" s="1428"/>
      <c r="DOQ22" s="1428"/>
      <c r="DOR22" s="1428"/>
      <c r="DOS22" s="1428"/>
      <c r="DOT22" s="1428"/>
      <c r="DOU22" s="1428"/>
      <c r="DOV22" s="1428"/>
      <c r="DOW22" s="1428"/>
      <c r="DOX22" s="1428"/>
      <c r="DOY22" s="1428"/>
      <c r="DOZ22" s="1428"/>
      <c r="DPA22" s="1428"/>
      <c r="DPB22" s="1428"/>
      <c r="DPC22" s="1428"/>
      <c r="DPD22" s="1428"/>
      <c r="DPE22" s="1428"/>
      <c r="DPF22" s="1428"/>
      <c r="DPG22" s="1428"/>
      <c r="DPH22" s="1428"/>
      <c r="DPI22" s="1428"/>
      <c r="DPJ22" s="1428"/>
      <c r="DPK22" s="1428"/>
      <c r="DPL22" s="1428"/>
      <c r="DPM22" s="1428"/>
      <c r="DPN22" s="1428"/>
      <c r="DPO22" s="1428"/>
      <c r="DPP22" s="1428"/>
      <c r="DPQ22" s="1428"/>
      <c r="DPR22" s="1428"/>
      <c r="DPS22" s="1428"/>
      <c r="DPT22" s="1428"/>
      <c r="DPU22" s="1428"/>
      <c r="DPV22" s="1428"/>
      <c r="DPW22" s="1428"/>
      <c r="DPX22" s="1428"/>
      <c r="DPY22" s="1428"/>
      <c r="DPZ22" s="1428"/>
      <c r="DQA22" s="1428"/>
      <c r="DQB22" s="1428"/>
      <c r="DQC22" s="1428"/>
      <c r="DQD22" s="1428"/>
      <c r="DQE22" s="1428"/>
      <c r="DQF22" s="1428"/>
      <c r="DQG22" s="1428"/>
      <c r="DQH22" s="1428"/>
      <c r="DQI22" s="1428"/>
      <c r="DQJ22" s="1428"/>
      <c r="DQK22" s="1428"/>
      <c r="DQL22" s="1428"/>
      <c r="DQM22" s="1428"/>
      <c r="DQN22" s="1428"/>
      <c r="DQO22" s="1428"/>
      <c r="DQP22" s="1428"/>
      <c r="DQQ22" s="1428"/>
      <c r="DQR22" s="1428"/>
      <c r="DQS22" s="1428"/>
      <c r="DQT22" s="1428"/>
      <c r="DQU22" s="1428"/>
      <c r="DQV22" s="1428"/>
      <c r="DQW22" s="1428"/>
      <c r="DQX22" s="1428"/>
      <c r="DQY22" s="1428"/>
      <c r="DQZ22" s="1428"/>
      <c r="DRA22" s="1428"/>
      <c r="DRB22" s="1428"/>
      <c r="DRC22" s="1428"/>
      <c r="DRD22" s="1428"/>
      <c r="DRE22" s="1428"/>
      <c r="DRF22" s="1428"/>
      <c r="DRG22" s="1428"/>
      <c r="DRH22" s="1428"/>
      <c r="DRI22" s="1428"/>
      <c r="DRJ22" s="1428"/>
      <c r="DRK22" s="1428"/>
      <c r="DRL22" s="1428"/>
      <c r="DRM22" s="1428"/>
      <c r="DRN22" s="1428"/>
      <c r="DRO22" s="1428"/>
      <c r="DRP22" s="1428"/>
      <c r="DRQ22" s="1428"/>
      <c r="DRR22" s="1428"/>
      <c r="DRS22" s="1428"/>
      <c r="DRT22" s="1428"/>
      <c r="DRU22" s="1428"/>
      <c r="DRV22" s="1428"/>
      <c r="DRW22" s="1428"/>
      <c r="DRX22" s="1428"/>
      <c r="DRY22" s="1428"/>
      <c r="DRZ22" s="1428"/>
      <c r="DSA22" s="1428"/>
      <c r="DSB22" s="1428"/>
      <c r="DSC22" s="1428"/>
      <c r="DSD22" s="1428"/>
      <c r="DSE22" s="1428"/>
      <c r="DSF22" s="1428"/>
      <c r="DSG22" s="1428"/>
      <c r="DSH22" s="1428"/>
      <c r="DSI22" s="1428"/>
      <c r="DSJ22" s="1428"/>
      <c r="DSK22" s="1428"/>
      <c r="DSL22" s="1428"/>
      <c r="DSM22" s="1428"/>
      <c r="DSN22" s="1428"/>
      <c r="DSO22" s="1428"/>
      <c r="DSP22" s="1428"/>
      <c r="DSQ22" s="1428"/>
      <c r="DSR22" s="1428"/>
      <c r="DSS22" s="1428"/>
      <c r="DST22" s="1428"/>
      <c r="DSU22" s="1428"/>
      <c r="DSV22" s="1428"/>
      <c r="DSW22" s="1428"/>
      <c r="DSX22" s="1428"/>
      <c r="DSY22" s="1428"/>
      <c r="DSZ22" s="1428"/>
      <c r="DTA22" s="1428"/>
      <c r="DTB22" s="1428"/>
      <c r="DTC22" s="1428"/>
      <c r="DTD22" s="1428"/>
      <c r="DTE22" s="1428"/>
      <c r="DTF22" s="1428"/>
      <c r="DTG22" s="1428"/>
      <c r="DTH22" s="1428"/>
      <c r="DTI22" s="1428"/>
      <c r="DTJ22" s="1428"/>
      <c r="DTK22" s="1428"/>
      <c r="DTL22" s="1428"/>
      <c r="DTM22" s="1428"/>
      <c r="DTN22" s="1428"/>
      <c r="DTO22" s="1428"/>
      <c r="DTP22" s="1428"/>
      <c r="DTQ22" s="1428"/>
      <c r="DTR22" s="1428"/>
      <c r="DTS22" s="1428"/>
      <c r="DTT22" s="1428"/>
      <c r="DTU22" s="1428"/>
      <c r="DTV22" s="1428"/>
      <c r="DTW22" s="1428"/>
      <c r="DTX22" s="1428"/>
      <c r="DTY22" s="1428"/>
      <c r="DTZ22" s="1428"/>
      <c r="DUA22" s="1428"/>
      <c r="DUB22" s="1428"/>
      <c r="DUC22" s="1428"/>
      <c r="DUD22" s="1428"/>
      <c r="DUE22" s="1428"/>
      <c r="DUF22" s="1428"/>
      <c r="DUG22" s="1428"/>
      <c r="DUH22" s="1428"/>
      <c r="DUI22" s="1428"/>
      <c r="DUJ22" s="1428"/>
      <c r="DUK22" s="1428"/>
      <c r="DUL22" s="1428"/>
      <c r="DUM22" s="1428"/>
      <c r="DUN22" s="1428"/>
      <c r="DUO22" s="1428"/>
      <c r="DUP22" s="1428"/>
      <c r="DUQ22" s="1428"/>
      <c r="DUR22" s="1428"/>
      <c r="DUS22" s="1428"/>
      <c r="DUT22" s="1428"/>
      <c r="DUU22" s="1428"/>
      <c r="DUV22" s="1428"/>
      <c r="DUW22" s="1428"/>
      <c r="DUX22" s="1428"/>
      <c r="DUY22" s="1428"/>
      <c r="DUZ22" s="1428"/>
      <c r="DVA22" s="1428"/>
      <c r="DVB22" s="1428"/>
      <c r="DVC22" s="1428"/>
      <c r="DVD22" s="1428"/>
      <c r="DVE22" s="1428"/>
      <c r="DVF22" s="1428"/>
      <c r="DVG22" s="1428"/>
      <c r="DVH22" s="1428"/>
      <c r="DVI22" s="1428"/>
      <c r="DVJ22" s="1428"/>
      <c r="DVK22" s="1428"/>
      <c r="DVL22" s="1428"/>
      <c r="DVM22" s="1428"/>
      <c r="DVN22" s="1428"/>
      <c r="DVO22" s="1428"/>
      <c r="DVP22" s="1428"/>
      <c r="DVQ22" s="1428"/>
      <c r="DVR22" s="1428"/>
      <c r="DVS22" s="1428"/>
      <c r="DVT22" s="1428"/>
      <c r="DVU22" s="1428"/>
      <c r="DVV22" s="1428"/>
      <c r="DVW22" s="1428"/>
      <c r="DVX22" s="1428"/>
      <c r="DVY22" s="1428"/>
      <c r="DVZ22" s="1428"/>
      <c r="DWA22" s="1428"/>
      <c r="DWB22" s="1428"/>
      <c r="DWC22" s="1428"/>
      <c r="DWD22" s="1428"/>
      <c r="DWE22" s="1428"/>
      <c r="DWF22" s="1428"/>
      <c r="DWG22" s="1428"/>
      <c r="DWH22" s="1428"/>
      <c r="DWI22" s="1428"/>
      <c r="DWJ22" s="1428"/>
      <c r="DWK22" s="1428"/>
      <c r="DWL22" s="1428"/>
      <c r="DWM22" s="1428"/>
      <c r="DWN22" s="1428"/>
      <c r="DWO22" s="1428"/>
      <c r="DWP22" s="1428"/>
      <c r="DWQ22" s="1428"/>
      <c r="DWR22" s="1428"/>
      <c r="DWS22" s="1428"/>
      <c r="DWT22" s="1428"/>
      <c r="DWU22" s="1428"/>
      <c r="DWV22" s="1428"/>
      <c r="DWW22" s="1428"/>
      <c r="DWX22" s="1428"/>
      <c r="DWY22" s="1428"/>
      <c r="DWZ22" s="1428"/>
      <c r="DXA22" s="1428"/>
      <c r="DXB22" s="1428"/>
      <c r="DXC22" s="1428"/>
      <c r="DXD22" s="1428"/>
      <c r="DXE22" s="1428"/>
      <c r="DXF22" s="1428"/>
      <c r="DXG22" s="1428"/>
      <c r="DXH22" s="1428"/>
      <c r="DXI22" s="1428"/>
      <c r="DXJ22" s="1428"/>
      <c r="DXK22" s="1428"/>
      <c r="DXL22" s="1428"/>
      <c r="DXM22" s="1428"/>
      <c r="DXN22" s="1428"/>
      <c r="DXO22" s="1428"/>
      <c r="DXP22" s="1428"/>
      <c r="DXQ22" s="1428"/>
      <c r="DXR22" s="1428"/>
      <c r="DXS22" s="1428"/>
      <c r="DXT22" s="1428"/>
      <c r="DXU22" s="1428"/>
      <c r="DXV22" s="1428"/>
      <c r="DXW22" s="1428"/>
      <c r="DXX22" s="1428"/>
      <c r="DXY22" s="1428"/>
      <c r="DXZ22" s="1428"/>
      <c r="DYA22" s="1428"/>
      <c r="DYB22" s="1428"/>
      <c r="DYC22" s="1428"/>
      <c r="DYD22" s="1428"/>
      <c r="DYE22" s="1428"/>
      <c r="DYF22" s="1428"/>
      <c r="DYG22" s="1428"/>
      <c r="DYH22" s="1428"/>
      <c r="DYI22" s="1428"/>
      <c r="DYJ22" s="1428"/>
      <c r="DYK22" s="1428"/>
      <c r="DYL22" s="1428"/>
      <c r="DYM22" s="1428"/>
      <c r="DYN22" s="1428"/>
      <c r="DYO22" s="1428"/>
      <c r="DYP22" s="1428"/>
      <c r="DYQ22" s="1428"/>
      <c r="DYR22" s="1428"/>
      <c r="DYS22" s="1428"/>
      <c r="DYT22" s="1428"/>
      <c r="DYU22" s="1428"/>
      <c r="DYV22" s="1428"/>
      <c r="DYW22" s="1428"/>
      <c r="DYX22" s="1428"/>
      <c r="DYY22" s="1428"/>
      <c r="DYZ22" s="1428"/>
      <c r="DZA22" s="1428"/>
      <c r="DZB22" s="1428"/>
      <c r="DZC22" s="1428"/>
      <c r="DZD22" s="1428"/>
      <c r="DZE22" s="1428"/>
      <c r="DZF22" s="1428"/>
      <c r="DZG22" s="1428"/>
      <c r="DZH22" s="1428"/>
      <c r="DZI22" s="1428"/>
      <c r="DZJ22" s="1428"/>
      <c r="DZK22" s="1428"/>
      <c r="DZL22" s="1428"/>
      <c r="DZM22" s="1428"/>
      <c r="DZN22" s="1428"/>
      <c r="DZO22" s="1428"/>
      <c r="DZP22" s="1428"/>
      <c r="DZQ22" s="1428"/>
      <c r="DZR22" s="1428"/>
      <c r="DZS22" s="1428"/>
      <c r="DZT22" s="1428"/>
      <c r="DZU22" s="1428"/>
      <c r="DZV22" s="1428"/>
      <c r="DZW22" s="1428"/>
      <c r="DZX22" s="1428"/>
      <c r="DZY22" s="1428"/>
      <c r="DZZ22" s="1428"/>
      <c r="EAA22" s="1428"/>
      <c r="EAB22" s="1428"/>
      <c r="EAC22" s="1428"/>
      <c r="EAD22" s="1428"/>
      <c r="EAE22" s="1428"/>
      <c r="EAF22" s="1428"/>
      <c r="EAG22" s="1428"/>
      <c r="EAH22" s="1428"/>
      <c r="EAI22" s="1428"/>
      <c r="EAJ22" s="1428"/>
      <c r="EAK22" s="1428"/>
      <c r="EAL22" s="1428"/>
      <c r="EAM22" s="1428"/>
      <c r="EAN22" s="1428"/>
      <c r="EAO22" s="1428"/>
      <c r="EAP22" s="1428"/>
      <c r="EAQ22" s="1428"/>
      <c r="EAR22" s="1428"/>
      <c r="EAS22" s="1428"/>
      <c r="EAT22" s="1428"/>
      <c r="EAU22" s="1428"/>
      <c r="EAV22" s="1428"/>
      <c r="EAW22" s="1428"/>
      <c r="EAX22" s="1428"/>
      <c r="EAY22" s="1428"/>
      <c r="EAZ22" s="1428"/>
      <c r="EBA22" s="1428"/>
      <c r="EBB22" s="1428"/>
      <c r="EBC22" s="1428"/>
      <c r="EBD22" s="1428"/>
      <c r="EBE22" s="1428"/>
      <c r="EBF22" s="1428"/>
      <c r="EBG22" s="1428"/>
      <c r="EBH22" s="1428"/>
      <c r="EBI22" s="1428"/>
      <c r="EBJ22" s="1428"/>
      <c r="EBK22" s="1428"/>
      <c r="EBL22" s="1428"/>
      <c r="EBM22" s="1428"/>
      <c r="EBN22" s="1428"/>
      <c r="EBO22" s="1428"/>
      <c r="EBP22" s="1428"/>
      <c r="EBQ22" s="1428"/>
      <c r="EBR22" s="1428"/>
      <c r="EBS22" s="1428"/>
      <c r="EBT22" s="1428"/>
      <c r="EBU22" s="1428"/>
      <c r="EBV22" s="1428"/>
      <c r="EBW22" s="1428"/>
      <c r="EBX22" s="1428"/>
      <c r="EBY22" s="1428"/>
      <c r="EBZ22" s="1428"/>
      <c r="ECA22" s="1428"/>
      <c r="ECB22" s="1428"/>
      <c r="ECC22" s="1428"/>
      <c r="ECD22" s="1428"/>
      <c r="ECE22" s="1428"/>
      <c r="ECF22" s="1428"/>
      <c r="ECG22" s="1428"/>
      <c r="ECH22" s="1428"/>
      <c r="ECI22" s="1428"/>
      <c r="ECJ22" s="1428"/>
      <c r="ECK22" s="1428"/>
      <c r="ECL22" s="1428"/>
      <c r="ECM22" s="1428"/>
      <c r="ECN22" s="1428"/>
      <c r="ECO22" s="1428"/>
      <c r="ECP22" s="1428"/>
      <c r="ECQ22" s="1428"/>
      <c r="ECR22" s="1428"/>
      <c r="ECS22" s="1428"/>
      <c r="ECT22" s="1428"/>
      <c r="ECU22" s="1428"/>
      <c r="ECV22" s="1428"/>
      <c r="ECW22" s="1428"/>
      <c r="ECX22" s="1428"/>
      <c r="ECY22" s="1428"/>
      <c r="ECZ22" s="1428"/>
      <c r="EDA22" s="1428"/>
      <c r="EDB22" s="1428"/>
      <c r="EDC22" s="1428"/>
      <c r="EDD22" s="1428"/>
      <c r="EDE22" s="1428"/>
      <c r="EDF22" s="1428"/>
      <c r="EDG22" s="1428"/>
      <c r="EDH22" s="1428"/>
      <c r="EDI22" s="1428"/>
      <c r="EDJ22" s="1428"/>
      <c r="EDK22" s="1428"/>
      <c r="EDL22" s="1428"/>
      <c r="EDM22" s="1428"/>
      <c r="EDN22" s="1428"/>
      <c r="EDO22" s="1428"/>
      <c r="EDP22" s="1428"/>
      <c r="EDQ22" s="1428"/>
      <c r="EDR22" s="1428"/>
      <c r="EDS22" s="1428"/>
      <c r="EDT22" s="1428"/>
      <c r="EDU22" s="1428"/>
      <c r="EDV22" s="1428"/>
      <c r="EDW22" s="1428"/>
      <c r="EDX22" s="1428"/>
      <c r="EDY22" s="1428"/>
      <c r="EDZ22" s="1428"/>
      <c r="EEA22" s="1428"/>
      <c r="EEB22" s="1428"/>
      <c r="EEC22" s="1428"/>
      <c r="EED22" s="1428"/>
      <c r="EEE22" s="1428"/>
      <c r="EEF22" s="1428"/>
      <c r="EEG22" s="1428"/>
      <c r="EEH22" s="1428"/>
      <c r="EEI22" s="1428"/>
      <c r="EEJ22" s="1428"/>
      <c r="EEK22" s="1428"/>
      <c r="EEL22" s="1428"/>
      <c r="EEM22" s="1428"/>
      <c r="EEN22" s="1428"/>
      <c r="EEO22" s="1428"/>
      <c r="EEP22" s="1428"/>
      <c r="EEQ22" s="1428"/>
      <c r="EER22" s="1428"/>
      <c r="EES22" s="1428"/>
      <c r="EET22" s="1428"/>
      <c r="EEU22" s="1428"/>
      <c r="EEV22" s="1428"/>
      <c r="EEW22" s="1428"/>
      <c r="EEX22" s="1428"/>
      <c r="EEY22" s="1428"/>
      <c r="EEZ22" s="1428"/>
      <c r="EFA22" s="1428"/>
      <c r="EFB22" s="1428"/>
      <c r="EFC22" s="1428"/>
      <c r="EFD22" s="1428"/>
      <c r="EFE22" s="1428"/>
      <c r="EFF22" s="1428"/>
      <c r="EFG22" s="1428"/>
      <c r="EFH22" s="1428"/>
      <c r="EFI22" s="1428"/>
      <c r="EFJ22" s="1428"/>
      <c r="EFK22" s="1428"/>
      <c r="EFL22" s="1428"/>
      <c r="EFM22" s="1428"/>
      <c r="EFN22" s="1428"/>
      <c r="EFO22" s="1428"/>
      <c r="EFP22" s="1428"/>
      <c r="EFQ22" s="1428"/>
      <c r="EFR22" s="1428"/>
      <c r="EFS22" s="1428"/>
      <c r="EFT22" s="1428"/>
      <c r="EFU22" s="1428"/>
      <c r="EFV22" s="1428"/>
      <c r="EFW22" s="1428"/>
      <c r="EFX22" s="1428"/>
      <c r="EFY22" s="1428"/>
      <c r="EFZ22" s="1428"/>
      <c r="EGA22" s="1428"/>
      <c r="EGB22" s="1428"/>
      <c r="EGC22" s="1428"/>
      <c r="EGD22" s="1428"/>
      <c r="EGE22" s="1428"/>
      <c r="EGF22" s="1428"/>
      <c r="EGG22" s="1428"/>
      <c r="EGH22" s="1428"/>
      <c r="EGI22" s="1428"/>
      <c r="EGJ22" s="1428"/>
      <c r="EGK22" s="1428"/>
      <c r="EGL22" s="1428"/>
      <c r="EGM22" s="1428"/>
      <c r="EGN22" s="1428"/>
      <c r="EGO22" s="1428"/>
      <c r="EGP22" s="1428"/>
      <c r="EGQ22" s="1428"/>
      <c r="EGR22" s="1428"/>
      <c r="EGS22" s="1428"/>
      <c r="EGT22" s="1428"/>
      <c r="EGU22" s="1428"/>
      <c r="EGV22" s="1428"/>
      <c r="EGW22" s="1428"/>
      <c r="EGX22" s="1428"/>
      <c r="EGY22" s="1428"/>
      <c r="EGZ22" s="1428"/>
      <c r="EHA22" s="1428"/>
      <c r="EHB22" s="1428"/>
      <c r="EHC22" s="1428"/>
      <c r="EHD22" s="1428"/>
      <c r="EHE22" s="1428"/>
      <c r="EHF22" s="1428"/>
      <c r="EHG22" s="1428"/>
      <c r="EHH22" s="1428"/>
      <c r="EHI22" s="1428"/>
      <c r="EHJ22" s="1428"/>
      <c r="EHK22" s="1428"/>
      <c r="EHL22" s="1428"/>
      <c r="EHM22" s="1428"/>
      <c r="EHN22" s="1428"/>
      <c r="EHO22" s="1428"/>
      <c r="EHP22" s="1428"/>
      <c r="EHQ22" s="1428"/>
      <c r="EHR22" s="1428"/>
      <c r="EHS22" s="1428"/>
      <c r="EHT22" s="1428"/>
      <c r="EHU22" s="1428"/>
      <c r="EHV22" s="1428"/>
      <c r="EHW22" s="1428"/>
      <c r="EHX22" s="1428"/>
      <c r="EHY22" s="1428"/>
      <c r="EHZ22" s="1428"/>
      <c r="EIA22" s="1428"/>
      <c r="EIB22" s="1428"/>
      <c r="EIC22" s="1428"/>
      <c r="EID22" s="1428"/>
      <c r="EIE22" s="1428"/>
      <c r="EIF22" s="1428"/>
      <c r="EIG22" s="1428"/>
      <c r="EIH22" s="1428"/>
      <c r="EII22" s="1428"/>
      <c r="EIJ22" s="1428"/>
      <c r="EIK22" s="1428"/>
      <c r="EIL22" s="1428"/>
      <c r="EIM22" s="1428"/>
      <c r="EIN22" s="1428"/>
      <c r="EIO22" s="1428"/>
      <c r="EIP22" s="1428"/>
      <c r="EIQ22" s="1428"/>
      <c r="EIR22" s="1428"/>
      <c r="EIS22" s="1428"/>
      <c r="EIT22" s="1428"/>
      <c r="EIU22" s="1428"/>
      <c r="EIV22" s="1428"/>
      <c r="EIW22" s="1428"/>
      <c r="EIX22" s="1428"/>
      <c r="EIY22" s="1428"/>
      <c r="EIZ22" s="1428"/>
      <c r="EJA22" s="1428"/>
      <c r="EJB22" s="1428"/>
      <c r="EJC22" s="1428"/>
      <c r="EJD22" s="1428"/>
      <c r="EJE22" s="1428"/>
      <c r="EJF22" s="1428"/>
      <c r="EJG22" s="1428"/>
      <c r="EJH22" s="1428"/>
      <c r="EJI22" s="1428"/>
      <c r="EJJ22" s="1428"/>
      <c r="EJK22" s="1428"/>
      <c r="EJL22" s="1428"/>
      <c r="EJM22" s="1428"/>
      <c r="EJN22" s="1428"/>
      <c r="EJO22" s="1428"/>
      <c r="EJP22" s="1428"/>
      <c r="EJQ22" s="1428"/>
      <c r="EJR22" s="1428"/>
      <c r="EJS22" s="1428"/>
      <c r="EJT22" s="1428"/>
      <c r="EJU22" s="1428"/>
      <c r="EJV22" s="1428"/>
      <c r="EJW22" s="1428"/>
      <c r="EJX22" s="1428"/>
      <c r="EJY22" s="1428"/>
      <c r="EJZ22" s="1428"/>
      <c r="EKA22" s="1428"/>
      <c r="EKB22" s="1428"/>
      <c r="EKC22" s="1428"/>
      <c r="EKD22" s="1428"/>
      <c r="EKE22" s="1428"/>
      <c r="EKF22" s="1428"/>
      <c r="EKG22" s="1428"/>
      <c r="EKH22" s="1428"/>
      <c r="EKI22" s="1428"/>
      <c r="EKJ22" s="1428"/>
      <c r="EKK22" s="1428"/>
      <c r="EKL22" s="1428"/>
      <c r="EKM22" s="1428"/>
      <c r="EKN22" s="1428"/>
      <c r="EKO22" s="1428"/>
      <c r="EKP22" s="1428"/>
      <c r="EKQ22" s="1428"/>
      <c r="EKR22" s="1428"/>
      <c r="EKS22" s="1428"/>
      <c r="EKT22" s="1428"/>
      <c r="EKU22" s="1428"/>
      <c r="EKV22" s="1428"/>
      <c r="EKW22" s="1428"/>
      <c r="EKX22" s="1428"/>
      <c r="EKY22" s="1428"/>
      <c r="EKZ22" s="1428"/>
      <c r="ELA22" s="1428"/>
      <c r="ELB22" s="1428"/>
      <c r="ELC22" s="1428"/>
      <c r="ELD22" s="1428"/>
      <c r="ELE22" s="1428"/>
      <c r="ELF22" s="1428"/>
      <c r="ELG22" s="1428"/>
      <c r="ELH22" s="1428"/>
      <c r="ELI22" s="1428"/>
      <c r="ELJ22" s="1428"/>
      <c r="ELK22" s="1428"/>
      <c r="ELL22" s="1428"/>
      <c r="ELM22" s="1428"/>
      <c r="ELN22" s="1428"/>
      <c r="ELO22" s="1428"/>
      <c r="ELP22" s="1428"/>
      <c r="ELQ22" s="1428"/>
      <c r="ELR22" s="1428"/>
      <c r="ELS22" s="1428"/>
      <c r="ELT22" s="1428"/>
      <c r="ELU22" s="1428"/>
      <c r="ELV22" s="1428"/>
      <c r="ELW22" s="1428"/>
      <c r="ELX22" s="1428"/>
      <c r="ELY22" s="1428"/>
      <c r="ELZ22" s="1428"/>
      <c r="EMA22" s="1428"/>
      <c r="EMB22" s="1428"/>
      <c r="EMC22" s="1428"/>
      <c r="EMD22" s="1428"/>
      <c r="EME22" s="1428"/>
      <c r="EMF22" s="1428"/>
      <c r="EMG22" s="1428"/>
      <c r="EMH22" s="1428"/>
      <c r="EMI22" s="1428"/>
      <c r="EMJ22" s="1428"/>
      <c r="EMK22" s="1428"/>
      <c r="EML22" s="1428"/>
      <c r="EMM22" s="1428"/>
      <c r="EMN22" s="1428"/>
      <c r="EMO22" s="1428"/>
      <c r="EMP22" s="1428"/>
      <c r="EMQ22" s="1428"/>
      <c r="EMR22" s="1428"/>
      <c r="EMS22" s="1428"/>
      <c r="EMT22" s="1428"/>
      <c r="EMU22" s="1428"/>
      <c r="EMV22" s="1428"/>
      <c r="EMW22" s="1428"/>
      <c r="EMX22" s="1428"/>
      <c r="EMY22" s="1428"/>
      <c r="EMZ22" s="1428"/>
      <c r="ENA22" s="1428"/>
      <c r="ENB22" s="1428"/>
      <c r="ENC22" s="1428"/>
      <c r="END22" s="1428"/>
      <c r="ENE22" s="1428"/>
      <c r="ENF22" s="1428"/>
      <c r="ENG22" s="1428"/>
      <c r="ENH22" s="1428"/>
      <c r="ENI22" s="1428"/>
      <c r="ENJ22" s="1428"/>
      <c r="ENK22" s="1428"/>
      <c r="ENL22" s="1428"/>
      <c r="ENM22" s="1428"/>
      <c r="ENN22" s="1428"/>
      <c r="ENO22" s="1428"/>
      <c r="ENP22" s="1428"/>
      <c r="ENQ22" s="1428"/>
      <c r="ENR22" s="1428"/>
      <c r="ENS22" s="1428"/>
      <c r="ENT22" s="1428"/>
      <c r="ENU22" s="1428"/>
      <c r="ENV22" s="1428"/>
      <c r="ENW22" s="1428"/>
      <c r="ENX22" s="1428"/>
      <c r="ENY22" s="1428"/>
      <c r="ENZ22" s="1428"/>
      <c r="EOA22" s="1428"/>
      <c r="EOB22" s="1428"/>
      <c r="EOC22" s="1428"/>
      <c r="EOD22" s="1428"/>
      <c r="EOE22" s="1428"/>
      <c r="EOF22" s="1428"/>
      <c r="EOG22" s="1428"/>
      <c r="EOH22" s="1428"/>
      <c r="EOI22" s="1428"/>
      <c r="EOJ22" s="1428"/>
      <c r="EOK22" s="1428"/>
      <c r="EOL22" s="1428"/>
      <c r="EOM22" s="1428"/>
      <c r="EON22" s="1428"/>
      <c r="EOO22" s="1428"/>
      <c r="EOP22" s="1428"/>
      <c r="EOQ22" s="1428"/>
      <c r="EOR22" s="1428"/>
      <c r="EOS22" s="1428"/>
      <c r="EOT22" s="1428"/>
      <c r="EOU22" s="1428"/>
      <c r="EOV22" s="1428"/>
      <c r="EOW22" s="1428"/>
      <c r="EOX22" s="1428"/>
      <c r="EOY22" s="1428"/>
      <c r="EOZ22" s="1428"/>
      <c r="EPA22" s="1428"/>
      <c r="EPB22" s="1428"/>
      <c r="EPC22" s="1428"/>
      <c r="EPD22" s="1428"/>
      <c r="EPE22" s="1428"/>
      <c r="EPF22" s="1428"/>
      <c r="EPG22" s="1428"/>
      <c r="EPH22" s="1428"/>
      <c r="EPI22" s="1428"/>
      <c r="EPJ22" s="1428"/>
      <c r="EPK22" s="1428"/>
      <c r="EPL22" s="1428"/>
      <c r="EPM22" s="1428"/>
      <c r="EPN22" s="1428"/>
      <c r="EPO22" s="1428"/>
      <c r="EPP22" s="1428"/>
      <c r="EPQ22" s="1428"/>
      <c r="EPR22" s="1428"/>
      <c r="EPS22" s="1428"/>
      <c r="EPT22" s="1428"/>
      <c r="EPU22" s="1428"/>
      <c r="EPV22" s="1428"/>
      <c r="EPW22" s="1428"/>
      <c r="EPX22" s="1428"/>
      <c r="EPY22" s="1428"/>
      <c r="EPZ22" s="1428"/>
      <c r="EQA22" s="1428"/>
      <c r="EQB22" s="1428"/>
      <c r="EQC22" s="1428"/>
      <c r="EQD22" s="1428"/>
      <c r="EQE22" s="1428"/>
      <c r="EQF22" s="1428"/>
      <c r="EQG22" s="1428"/>
      <c r="EQH22" s="1428"/>
      <c r="EQI22" s="1428"/>
      <c r="EQJ22" s="1428"/>
      <c r="EQK22" s="1428"/>
      <c r="EQL22" s="1428"/>
      <c r="EQM22" s="1428"/>
      <c r="EQN22" s="1428"/>
      <c r="EQO22" s="1428"/>
      <c r="EQP22" s="1428"/>
      <c r="EQQ22" s="1428"/>
      <c r="EQR22" s="1428"/>
      <c r="EQS22" s="1428"/>
      <c r="EQT22" s="1428"/>
      <c r="EQU22" s="1428"/>
      <c r="EQV22" s="1428"/>
      <c r="EQW22" s="1428"/>
      <c r="EQX22" s="1428"/>
      <c r="EQY22" s="1428"/>
      <c r="EQZ22" s="1428"/>
      <c r="ERA22" s="1428"/>
      <c r="ERB22" s="1428"/>
      <c r="ERC22" s="1428"/>
      <c r="ERD22" s="1428"/>
      <c r="ERE22" s="1428"/>
      <c r="ERF22" s="1428"/>
      <c r="ERG22" s="1428"/>
      <c r="ERH22" s="1428"/>
      <c r="ERI22" s="1428"/>
      <c r="ERJ22" s="1428"/>
      <c r="ERK22" s="1428"/>
      <c r="ERL22" s="1428"/>
      <c r="ERM22" s="1428"/>
      <c r="ERN22" s="1428"/>
      <c r="ERO22" s="1428"/>
      <c r="ERP22" s="1428"/>
      <c r="ERQ22" s="1428"/>
      <c r="ERR22" s="1428"/>
      <c r="ERS22" s="1428"/>
      <c r="ERT22" s="1428"/>
      <c r="ERU22" s="1428"/>
      <c r="ERV22" s="1428"/>
      <c r="ERW22" s="1428"/>
      <c r="ERX22" s="1428"/>
      <c r="ERY22" s="1428"/>
      <c r="ERZ22" s="1428"/>
      <c r="ESA22" s="1428"/>
      <c r="ESB22" s="1428"/>
      <c r="ESC22" s="1428"/>
      <c r="ESD22" s="1428"/>
      <c r="ESE22" s="1428"/>
      <c r="ESF22" s="1428"/>
      <c r="ESG22" s="1428"/>
      <c r="ESH22" s="1428"/>
      <c r="ESI22" s="1428"/>
      <c r="ESJ22" s="1428"/>
      <c r="ESK22" s="1428"/>
      <c r="ESL22" s="1428"/>
      <c r="ESM22" s="1428"/>
      <c r="ESN22" s="1428"/>
      <c r="ESO22" s="1428"/>
      <c r="ESP22" s="1428"/>
      <c r="ESQ22" s="1428"/>
      <c r="ESR22" s="1428"/>
      <c r="ESS22" s="1428"/>
      <c r="EST22" s="1428"/>
      <c r="ESU22" s="1428"/>
      <c r="ESV22" s="1428"/>
      <c r="ESW22" s="1428"/>
      <c r="ESX22" s="1428"/>
      <c r="ESY22" s="1428"/>
      <c r="ESZ22" s="1428"/>
      <c r="ETA22" s="1428"/>
      <c r="ETB22" s="1428"/>
      <c r="ETC22" s="1428"/>
      <c r="ETD22" s="1428"/>
      <c r="ETE22" s="1428"/>
      <c r="ETF22" s="1428"/>
      <c r="ETG22" s="1428"/>
      <c r="ETH22" s="1428"/>
      <c r="ETI22" s="1428"/>
      <c r="ETJ22" s="1428"/>
      <c r="ETK22" s="1428"/>
      <c r="ETL22" s="1428"/>
      <c r="ETM22" s="1428"/>
      <c r="ETN22" s="1428"/>
      <c r="ETO22" s="1428"/>
      <c r="ETP22" s="1428"/>
      <c r="ETQ22" s="1428"/>
      <c r="ETR22" s="1428"/>
      <c r="ETS22" s="1428"/>
      <c r="ETT22" s="1428"/>
      <c r="ETU22" s="1428"/>
      <c r="ETV22" s="1428"/>
      <c r="ETW22" s="1428"/>
      <c r="ETX22" s="1428"/>
      <c r="ETY22" s="1428"/>
      <c r="ETZ22" s="1428"/>
      <c r="EUA22" s="1428"/>
      <c r="EUB22" s="1428"/>
      <c r="EUC22" s="1428"/>
      <c r="EUD22" s="1428"/>
      <c r="EUE22" s="1428"/>
      <c r="EUF22" s="1428"/>
      <c r="EUG22" s="1428"/>
      <c r="EUH22" s="1428"/>
      <c r="EUI22" s="1428"/>
      <c r="EUJ22" s="1428"/>
      <c r="EUK22" s="1428"/>
      <c r="EUL22" s="1428"/>
      <c r="EUM22" s="1428"/>
      <c r="EUN22" s="1428"/>
      <c r="EUO22" s="1428"/>
      <c r="EUP22" s="1428"/>
      <c r="EUQ22" s="1428"/>
      <c r="EUR22" s="1428"/>
      <c r="EUS22" s="1428"/>
      <c r="EUT22" s="1428"/>
      <c r="EUU22" s="1428"/>
      <c r="EUV22" s="1428"/>
      <c r="EUW22" s="1428"/>
      <c r="EUX22" s="1428"/>
      <c r="EUY22" s="1428"/>
      <c r="EUZ22" s="1428"/>
      <c r="EVA22" s="1428"/>
      <c r="EVB22" s="1428"/>
      <c r="EVC22" s="1428"/>
      <c r="EVD22" s="1428"/>
      <c r="EVE22" s="1428"/>
      <c r="EVF22" s="1428"/>
      <c r="EVG22" s="1428"/>
      <c r="EVH22" s="1428"/>
      <c r="EVI22" s="1428"/>
      <c r="EVJ22" s="1428"/>
      <c r="EVK22" s="1428"/>
      <c r="EVL22" s="1428"/>
      <c r="EVM22" s="1428"/>
      <c r="EVN22" s="1428"/>
      <c r="EVO22" s="1428"/>
      <c r="EVP22" s="1428"/>
      <c r="EVQ22" s="1428"/>
      <c r="EVR22" s="1428"/>
      <c r="EVS22" s="1428"/>
      <c r="EVT22" s="1428"/>
      <c r="EVU22" s="1428"/>
      <c r="EVV22" s="1428"/>
      <c r="EVW22" s="1428"/>
      <c r="EVX22" s="1428"/>
      <c r="EVY22" s="1428"/>
      <c r="EVZ22" s="1428"/>
      <c r="EWA22" s="1428"/>
      <c r="EWB22" s="1428"/>
      <c r="EWC22" s="1428"/>
      <c r="EWD22" s="1428"/>
      <c r="EWE22" s="1428"/>
      <c r="EWF22" s="1428"/>
      <c r="EWG22" s="1428"/>
      <c r="EWH22" s="1428"/>
      <c r="EWI22" s="1428"/>
      <c r="EWJ22" s="1428"/>
      <c r="EWK22" s="1428"/>
      <c r="EWL22" s="1428"/>
      <c r="EWM22" s="1428"/>
      <c r="EWN22" s="1428"/>
      <c r="EWO22" s="1428"/>
      <c r="EWP22" s="1428"/>
      <c r="EWQ22" s="1428"/>
      <c r="EWR22" s="1428"/>
      <c r="EWS22" s="1428"/>
      <c r="EWT22" s="1428"/>
      <c r="EWU22" s="1428"/>
      <c r="EWV22" s="1428"/>
      <c r="EWW22" s="1428"/>
      <c r="EWX22" s="1428"/>
      <c r="EWY22" s="1428"/>
      <c r="EWZ22" s="1428"/>
      <c r="EXA22" s="1428"/>
      <c r="EXB22" s="1428"/>
      <c r="EXC22" s="1428"/>
      <c r="EXD22" s="1428"/>
      <c r="EXE22" s="1428"/>
      <c r="EXF22" s="1428"/>
      <c r="EXG22" s="1428"/>
      <c r="EXH22" s="1428"/>
      <c r="EXI22" s="1428"/>
      <c r="EXJ22" s="1428"/>
      <c r="EXK22" s="1428"/>
      <c r="EXL22" s="1428"/>
      <c r="EXM22" s="1428"/>
      <c r="EXN22" s="1428"/>
      <c r="EXO22" s="1428"/>
      <c r="EXP22" s="1428"/>
      <c r="EXQ22" s="1428"/>
      <c r="EXR22" s="1428"/>
      <c r="EXS22" s="1428"/>
      <c r="EXT22" s="1428"/>
      <c r="EXU22" s="1428"/>
      <c r="EXV22" s="1428"/>
      <c r="EXW22" s="1428"/>
      <c r="EXX22" s="1428"/>
      <c r="EXY22" s="1428"/>
      <c r="EXZ22" s="1428"/>
      <c r="EYA22" s="1428"/>
      <c r="EYB22" s="1428"/>
      <c r="EYC22" s="1428"/>
      <c r="EYD22" s="1428"/>
      <c r="EYE22" s="1428"/>
      <c r="EYF22" s="1428"/>
      <c r="EYG22" s="1428"/>
      <c r="EYH22" s="1428"/>
      <c r="EYI22" s="1428"/>
      <c r="EYJ22" s="1428"/>
      <c r="EYK22" s="1428"/>
      <c r="EYL22" s="1428"/>
      <c r="EYM22" s="1428"/>
      <c r="EYN22" s="1428"/>
      <c r="EYO22" s="1428"/>
      <c r="EYP22" s="1428"/>
      <c r="EYQ22" s="1428"/>
      <c r="EYR22" s="1428"/>
      <c r="EYS22" s="1428"/>
      <c r="EYT22" s="1428"/>
      <c r="EYU22" s="1428"/>
      <c r="EYV22" s="1428"/>
      <c r="EYW22" s="1428"/>
      <c r="EYX22" s="1428"/>
      <c r="EYY22" s="1428"/>
      <c r="EYZ22" s="1428"/>
      <c r="EZA22" s="1428"/>
      <c r="EZB22" s="1428"/>
      <c r="EZC22" s="1428"/>
      <c r="EZD22" s="1428"/>
      <c r="EZE22" s="1428"/>
      <c r="EZF22" s="1428"/>
      <c r="EZG22" s="1428"/>
      <c r="EZH22" s="1428"/>
      <c r="EZI22" s="1428"/>
      <c r="EZJ22" s="1428"/>
      <c r="EZK22" s="1428"/>
      <c r="EZL22" s="1428"/>
      <c r="EZM22" s="1428"/>
      <c r="EZN22" s="1428"/>
      <c r="EZO22" s="1428"/>
      <c r="EZP22" s="1428"/>
      <c r="EZQ22" s="1428"/>
      <c r="EZR22" s="1428"/>
      <c r="EZS22" s="1428"/>
      <c r="EZT22" s="1428"/>
      <c r="EZU22" s="1428"/>
      <c r="EZV22" s="1428"/>
      <c r="EZW22" s="1428"/>
      <c r="EZX22" s="1428"/>
      <c r="EZY22" s="1428"/>
      <c r="EZZ22" s="1428"/>
      <c r="FAA22" s="1428"/>
      <c r="FAB22" s="1428"/>
      <c r="FAC22" s="1428"/>
      <c r="FAD22" s="1428"/>
      <c r="FAE22" s="1428"/>
      <c r="FAF22" s="1428"/>
      <c r="FAG22" s="1428"/>
      <c r="FAH22" s="1428"/>
      <c r="FAI22" s="1428"/>
      <c r="FAJ22" s="1428"/>
      <c r="FAK22" s="1428"/>
      <c r="FAL22" s="1428"/>
      <c r="FAM22" s="1428"/>
      <c r="FAN22" s="1428"/>
      <c r="FAO22" s="1428"/>
      <c r="FAP22" s="1428"/>
      <c r="FAQ22" s="1428"/>
      <c r="FAR22" s="1428"/>
      <c r="FAS22" s="1428"/>
      <c r="FAT22" s="1428"/>
      <c r="FAU22" s="1428"/>
      <c r="FAV22" s="1428"/>
      <c r="FAW22" s="1428"/>
      <c r="FAX22" s="1428"/>
      <c r="FAY22" s="1428"/>
      <c r="FAZ22" s="1428"/>
      <c r="FBA22" s="1428"/>
      <c r="FBB22" s="1428"/>
      <c r="FBC22" s="1428"/>
      <c r="FBD22" s="1428"/>
      <c r="FBE22" s="1428"/>
      <c r="FBF22" s="1428"/>
      <c r="FBG22" s="1428"/>
      <c r="FBH22" s="1428"/>
      <c r="FBI22" s="1428"/>
      <c r="FBJ22" s="1428"/>
      <c r="FBK22" s="1428"/>
      <c r="FBL22" s="1428"/>
      <c r="FBM22" s="1428"/>
      <c r="FBN22" s="1428"/>
      <c r="FBO22" s="1428"/>
      <c r="FBP22" s="1428"/>
      <c r="FBQ22" s="1428"/>
      <c r="FBR22" s="1428"/>
      <c r="FBS22" s="1428"/>
      <c r="FBT22" s="1428"/>
      <c r="FBU22" s="1428"/>
      <c r="FBV22" s="1428"/>
      <c r="FBW22" s="1428"/>
      <c r="FBX22" s="1428"/>
      <c r="FBY22" s="1428"/>
      <c r="FBZ22" s="1428"/>
      <c r="FCA22" s="1428"/>
      <c r="FCB22" s="1428"/>
      <c r="FCC22" s="1428"/>
      <c r="FCD22" s="1428"/>
      <c r="FCE22" s="1428"/>
      <c r="FCF22" s="1428"/>
      <c r="FCG22" s="1428"/>
      <c r="FCH22" s="1428"/>
      <c r="FCI22" s="1428"/>
      <c r="FCJ22" s="1428"/>
      <c r="FCK22" s="1428"/>
      <c r="FCL22" s="1428"/>
      <c r="FCM22" s="1428"/>
      <c r="FCN22" s="1428"/>
      <c r="FCO22" s="1428"/>
      <c r="FCP22" s="1428"/>
      <c r="FCQ22" s="1428"/>
      <c r="FCR22" s="1428"/>
      <c r="FCS22" s="1428"/>
      <c r="FCT22" s="1428"/>
      <c r="FCU22" s="1428"/>
      <c r="FCV22" s="1428"/>
      <c r="FCW22" s="1428"/>
      <c r="FCX22" s="1428"/>
      <c r="FCY22" s="1428"/>
      <c r="FCZ22" s="1428"/>
      <c r="FDA22" s="1428"/>
      <c r="FDB22" s="1428"/>
      <c r="FDC22" s="1428"/>
      <c r="FDD22" s="1428"/>
      <c r="FDE22" s="1428"/>
      <c r="FDF22" s="1428"/>
      <c r="FDG22" s="1428"/>
      <c r="FDH22" s="1428"/>
      <c r="FDI22" s="1428"/>
      <c r="FDJ22" s="1428"/>
      <c r="FDK22" s="1428"/>
      <c r="FDL22" s="1428"/>
      <c r="FDM22" s="1428"/>
      <c r="FDN22" s="1428"/>
      <c r="FDO22" s="1428"/>
      <c r="FDP22" s="1428"/>
      <c r="FDQ22" s="1428"/>
      <c r="FDR22" s="1428"/>
      <c r="FDS22" s="1428"/>
      <c r="FDT22" s="1428"/>
      <c r="FDU22" s="1428"/>
      <c r="FDV22" s="1428"/>
      <c r="FDW22" s="1428"/>
      <c r="FDX22" s="1428"/>
      <c r="FDY22" s="1428"/>
      <c r="FDZ22" s="1428"/>
      <c r="FEA22" s="1428"/>
      <c r="FEB22" s="1428"/>
      <c r="FEC22" s="1428"/>
      <c r="FED22" s="1428"/>
      <c r="FEE22" s="1428"/>
      <c r="FEF22" s="1428"/>
      <c r="FEG22" s="1428"/>
      <c r="FEH22" s="1428"/>
      <c r="FEI22" s="1428"/>
      <c r="FEJ22" s="1428"/>
      <c r="FEK22" s="1428"/>
      <c r="FEL22" s="1428"/>
      <c r="FEM22" s="1428"/>
      <c r="FEN22" s="1428"/>
      <c r="FEO22" s="1428"/>
      <c r="FEP22" s="1428"/>
      <c r="FEQ22" s="1428"/>
      <c r="FER22" s="1428"/>
      <c r="FES22" s="1428"/>
      <c r="FET22" s="1428"/>
      <c r="FEU22" s="1428"/>
      <c r="FEV22" s="1428"/>
      <c r="FEW22" s="1428"/>
      <c r="FEX22" s="1428"/>
      <c r="FEY22" s="1428"/>
      <c r="FEZ22" s="1428"/>
      <c r="FFA22" s="1428"/>
      <c r="FFB22" s="1428"/>
      <c r="FFC22" s="1428"/>
      <c r="FFD22" s="1428"/>
      <c r="FFE22" s="1428"/>
      <c r="FFF22" s="1428"/>
      <c r="FFG22" s="1428"/>
      <c r="FFH22" s="1428"/>
      <c r="FFI22" s="1428"/>
      <c r="FFJ22" s="1428"/>
      <c r="FFK22" s="1428"/>
      <c r="FFL22" s="1428"/>
      <c r="FFM22" s="1428"/>
      <c r="FFN22" s="1428"/>
      <c r="FFO22" s="1428"/>
      <c r="FFP22" s="1428"/>
      <c r="FFQ22" s="1428"/>
      <c r="FFR22" s="1428"/>
      <c r="FFS22" s="1428"/>
      <c r="FFT22" s="1428"/>
      <c r="FFU22" s="1428"/>
      <c r="FFV22" s="1428"/>
      <c r="FFW22" s="1428"/>
      <c r="FFX22" s="1428"/>
      <c r="FFY22" s="1428"/>
      <c r="FFZ22" s="1428"/>
      <c r="FGA22" s="1428"/>
      <c r="FGB22" s="1428"/>
      <c r="FGC22" s="1428"/>
      <c r="FGD22" s="1428"/>
      <c r="FGE22" s="1428"/>
      <c r="FGF22" s="1428"/>
      <c r="FGG22" s="1428"/>
      <c r="FGH22" s="1428"/>
      <c r="FGI22" s="1428"/>
      <c r="FGJ22" s="1428"/>
      <c r="FGK22" s="1428"/>
      <c r="FGL22" s="1428"/>
      <c r="FGM22" s="1428"/>
      <c r="FGN22" s="1428"/>
      <c r="FGO22" s="1428"/>
      <c r="FGP22" s="1428"/>
      <c r="FGQ22" s="1428"/>
      <c r="FGR22" s="1428"/>
      <c r="FGS22" s="1428"/>
      <c r="FGT22" s="1428"/>
      <c r="FGU22" s="1428"/>
      <c r="FGV22" s="1428"/>
      <c r="FGW22" s="1428"/>
      <c r="FGX22" s="1428"/>
      <c r="FGY22" s="1428"/>
      <c r="FGZ22" s="1428"/>
      <c r="FHA22" s="1428"/>
      <c r="FHB22" s="1428"/>
      <c r="FHC22" s="1428"/>
      <c r="FHD22" s="1428"/>
      <c r="FHE22" s="1428"/>
      <c r="FHF22" s="1428"/>
      <c r="FHG22" s="1428"/>
      <c r="FHH22" s="1428"/>
      <c r="FHI22" s="1428"/>
      <c r="FHJ22" s="1428"/>
      <c r="FHK22" s="1428"/>
      <c r="FHL22" s="1428"/>
      <c r="FHM22" s="1428"/>
      <c r="FHN22" s="1428"/>
      <c r="FHO22" s="1428"/>
      <c r="FHP22" s="1428"/>
      <c r="FHQ22" s="1428"/>
      <c r="FHR22" s="1428"/>
      <c r="FHS22" s="1428"/>
      <c r="FHT22" s="1428"/>
      <c r="FHU22" s="1428"/>
      <c r="FHV22" s="1428"/>
      <c r="FHW22" s="1428"/>
      <c r="FHX22" s="1428"/>
      <c r="FHY22" s="1428"/>
      <c r="FHZ22" s="1428"/>
      <c r="FIA22" s="1428"/>
      <c r="FIB22" s="1428"/>
      <c r="FIC22" s="1428"/>
      <c r="FID22" s="1428"/>
      <c r="FIE22" s="1428"/>
      <c r="FIF22" s="1428"/>
      <c r="FIG22" s="1428"/>
      <c r="FIH22" s="1428"/>
      <c r="FII22" s="1428"/>
      <c r="FIJ22" s="1428"/>
      <c r="FIK22" s="1428"/>
      <c r="FIL22" s="1428"/>
      <c r="FIM22" s="1428"/>
      <c r="FIN22" s="1428"/>
      <c r="FIO22" s="1428"/>
      <c r="FIP22" s="1428"/>
      <c r="FIQ22" s="1428"/>
      <c r="FIR22" s="1428"/>
      <c r="FIS22" s="1428"/>
      <c r="FIT22" s="1428"/>
      <c r="FIU22" s="1428"/>
      <c r="FIV22" s="1428"/>
      <c r="FIW22" s="1428"/>
      <c r="FIX22" s="1428"/>
      <c r="FIY22" s="1428"/>
      <c r="FIZ22" s="1428"/>
      <c r="FJA22" s="1428"/>
      <c r="FJB22" s="1428"/>
      <c r="FJC22" s="1428"/>
      <c r="FJD22" s="1428"/>
      <c r="FJE22" s="1428"/>
      <c r="FJF22" s="1428"/>
      <c r="FJG22" s="1428"/>
      <c r="FJH22" s="1428"/>
      <c r="FJI22" s="1428"/>
      <c r="FJJ22" s="1428"/>
      <c r="FJK22" s="1428"/>
      <c r="FJL22" s="1428"/>
      <c r="FJM22" s="1428"/>
      <c r="FJN22" s="1428"/>
      <c r="FJO22" s="1428"/>
      <c r="FJP22" s="1428"/>
      <c r="FJQ22" s="1428"/>
      <c r="FJR22" s="1428"/>
      <c r="FJS22" s="1428"/>
      <c r="FJT22" s="1428"/>
      <c r="FJU22" s="1428"/>
      <c r="FJV22" s="1428"/>
      <c r="FJW22" s="1428"/>
      <c r="FJX22" s="1428"/>
      <c r="FJY22" s="1428"/>
      <c r="FJZ22" s="1428"/>
      <c r="FKA22" s="1428"/>
      <c r="FKB22" s="1428"/>
      <c r="FKC22" s="1428"/>
      <c r="FKD22" s="1428"/>
      <c r="FKE22" s="1428"/>
      <c r="FKF22" s="1428"/>
      <c r="FKG22" s="1428"/>
      <c r="FKH22" s="1428"/>
      <c r="FKI22" s="1428"/>
      <c r="FKJ22" s="1428"/>
      <c r="FKK22" s="1428"/>
      <c r="FKL22" s="1428"/>
      <c r="FKM22" s="1428"/>
      <c r="FKN22" s="1428"/>
      <c r="FKO22" s="1428"/>
      <c r="FKP22" s="1428"/>
      <c r="FKQ22" s="1428"/>
      <c r="FKR22" s="1428"/>
      <c r="FKS22" s="1428"/>
      <c r="FKT22" s="1428"/>
      <c r="FKU22" s="1428"/>
      <c r="FKV22" s="1428"/>
      <c r="FKW22" s="1428"/>
      <c r="FKX22" s="1428"/>
      <c r="FKY22" s="1428"/>
      <c r="FKZ22" s="1428"/>
      <c r="FLA22" s="1428"/>
      <c r="FLB22" s="1428"/>
      <c r="FLC22" s="1428"/>
      <c r="FLD22" s="1428"/>
      <c r="FLE22" s="1428"/>
      <c r="FLF22" s="1428"/>
      <c r="FLG22" s="1428"/>
      <c r="FLH22" s="1428"/>
      <c r="FLI22" s="1428"/>
      <c r="FLJ22" s="1428"/>
      <c r="FLK22" s="1428"/>
      <c r="FLL22" s="1428"/>
      <c r="FLM22" s="1428"/>
      <c r="FLN22" s="1428"/>
      <c r="FLO22" s="1428"/>
      <c r="FLP22" s="1428"/>
      <c r="FLQ22" s="1428"/>
      <c r="FLR22" s="1428"/>
      <c r="FLS22" s="1428"/>
      <c r="FLT22" s="1428"/>
      <c r="FLU22" s="1428"/>
      <c r="FLV22" s="1428"/>
      <c r="FLW22" s="1428"/>
      <c r="FLX22" s="1428"/>
      <c r="FLY22" s="1428"/>
      <c r="FLZ22" s="1428"/>
      <c r="FMA22" s="1428"/>
      <c r="FMB22" s="1428"/>
      <c r="FMC22" s="1428"/>
      <c r="FMD22" s="1428"/>
      <c r="FME22" s="1428"/>
      <c r="FMF22" s="1428"/>
      <c r="FMG22" s="1428"/>
      <c r="FMH22" s="1428"/>
      <c r="FMI22" s="1428"/>
      <c r="FMJ22" s="1428"/>
      <c r="FMK22" s="1428"/>
      <c r="FML22" s="1428"/>
      <c r="FMM22" s="1428"/>
      <c r="FMN22" s="1428"/>
      <c r="FMO22" s="1428"/>
      <c r="FMP22" s="1428"/>
      <c r="FMQ22" s="1428"/>
      <c r="FMR22" s="1428"/>
      <c r="FMS22" s="1428"/>
      <c r="FMT22" s="1428"/>
      <c r="FMU22" s="1428"/>
      <c r="FMV22" s="1428"/>
      <c r="FMW22" s="1428"/>
      <c r="FMX22" s="1428"/>
      <c r="FMY22" s="1428"/>
      <c r="FMZ22" s="1428"/>
      <c r="FNA22" s="1428"/>
      <c r="FNB22" s="1428"/>
      <c r="FNC22" s="1428"/>
      <c r="FND22" s="1428"/>
      <c r="FNE22" s="1428"/>
      <c r="FNF22" s="1428"/>
      <c r="FNG22" s="1428"/>
      <c r="FNH22" s="1428"/>
      <c r="FNI22" s="1428"/>
      <c r="FNJ22" s="1428"/>
      <c r="FNK22" s="1428"/>
      <c r="FNL22" s="1428"/>
      <c r="FNM22" s="1428"/>
      <c r="FNN22" s="1428"/>
      <c r="FNO22" s="1428"/>
      <c r="FNP22" s="1428"/>
      <c r="FNQ22" s="1428"/>
      <c r="FNR22" s="1428"/>
      <c r="FNS22" s="1428"/>
      <c r="FNT22" s="1428"/>
      <c r="FNU22" s="1428"/>
      <c r="FNV22" s="1428"/>
      <c r="FNW22" s="1428"/>
      <c r="FNX22" s="1428"/>
      <c r="FNY22" s="1428"/>
      <c r="FNZ22" s="1428"/>
      <c r="FOA22" s="1428"/>
      <c r="FOB22" s="1428"/>
      <c r="FOC22" s="1428"/>
      <c r="FOD22" s="1428"/>
      <c r="FOE22" s="1428"/>
      <c r="FOF22" s="1428"/>
      <c r="FOG22" s="1428"/>
      <c r="FOH22" s="1428"/>
      <c r="FOI22" s="1428"/>
      <c r="FOJ22" s="1428"/>
      <c r="FOK22" s="1428"/>
      <c r="FOL22" s="1428"/>
      <c r="FOM22" s="1428"/>
      <c r="FON22" s="1428"/>
      <c r="FOO22" s="1428"/>
      <c r="FOP22" s="1428"/>
      <c r="FOQ22" s="1428"/>
      <c r="FOR22" s="1428"/>
      <c r="FOS22" s="1428"/>
      <c r="FOT22" s="1428"/>
      <c r="FOU22" s="1428"/>
      <c r="FOV22" s="1428"/>
      <c r="FOW22" s="1428"/>
      <c r="FOX22" s="1428"/>
      <c r="FOY22" s="1428"/>
      <c r="FOZ22" s="1428"/>
      <c r="FPA22" s="1428"/>
      <c r="FPB22" s="1428"/>
      <c r="FPC22" s="1428"/>
      <c r="FPD22" s="1428"/>
      <c r="FPE22" s="1428"/>
      <c r="FPF22" s="1428"/>
      <c r="FPG22" s="1428"/>
      <c r="FPH22" s="1428"/>
      <c r="FPI22" s="1428"/>
      <c r="FPJ22" s="1428"/>
      <c r="FPK22" s="1428"/>
      <c r="FPL22" s="1428"/>
      <c r="FPM22" s="1428"/>
      <c r="FPN22" s="1428"/>
      <c r="FPO22" s="1428"/>
      <c r="FPP22" s="1428"/>
      <c r="FPQ22" s="1428"/>
      <c r="FPR22" s="1428"/>
      <c r="FPS22" s="1428"/>
      <c r="FPT22" s="1428"/>
      <c r="FPU22" s="1428"/>
      <c r="FPV22" s="1428"/>
      <c r="FPW22" s="1428"/>
      <c r="FPX22" s="1428"/>
      <c r="FPY22" s="1428"/>
      <c r="FPZ22" s="1428"/>
      <c r="FQA22" s="1428"/>
      <c r="FQB22" s="1428"/>
      <c r="FQC22" s="1428"/>
      <c r="FQD22" s="1428"/>
      <c r="FQE22" s="1428"/>
      <c r="FQF22" s="1428"/>
      <c r="FQG22" s="1428"/>
      <c r="FQH22" s="1428"/>
      <c r="FQI22" s="1428"/>
      <c r="FQJ22" s="1428"/>
      <c r="FQK22" s="1428"/>
      <c r="FQL22" s="1428"/>
      <c r="FQM22" s="1428"/>
      <c r="FQN22" s="1428"/>
      <c r="FQO22" s="1428"/>
      <c r="FQP22" s="1428"/>
      <c r="FQQ22" s="1428"/>
      <c r="FQR22" s="1428"/>
      <c r="FQS22" s="1428"/>
      <c r="FQT22" s="1428"/>
      <c r="FQU22" s="1428"/>
      <c r="FQV22" s="1428"/>
      <c r="FQW22" s="1428"/>
      <c r="FQX22" s="1428"/>
      <c r="FQY22" s="1428"/>
      <c r="FQZ22" s="1428"/>
      <c r="FRA22" s="1428"/>
      <c r="FRB22" s="1428"/>
      <c r="FRC22" s="1428"/>
      <c r="FRD22" s="1428"/>
      <c r="FRE22" s="1428"/>
      <c r="FRF22" s="1428"/>
      <c r="FRG22" s="1428"/>
      <c r="FRH22" s="1428"/>
      <c r="FRI22" s="1428"/>
      <c r="FRJ22" s="1428"/>
      <c r="FRK22" s="1428"/>
      <c r="FRL22" s="1428"/>
      <c r="FRM22" s="1428"/>
      <c r="FRN22" s="1428"/>
      <c r="FRO22" s="1428"/>
      <c r="FRP22" s="1428"/>
      <c r="FRQ22" s="1428"/>
      <c r="FRR22" s="1428"/>
      <c r="FRS22" s="1428"/>
      <c r="FRT22" s="1428"/>
      <c r="FRU22" s="1428"/>
      <c r="FRV22" s="1428"/>
      <c r="FRW22" s="1428"/>
      <c r="FRX22" s="1428"/>
      <c r="FRY22" s="1428"/>
      <c r="FRZ22" s="1428"/>
      <c r="FSA22" s="1428"/>
      <c r="FSB22" s="1428"/>
      <c r="FSC22" s="1428"/>
      <c r="FSD22" s="1428"/>
      <c r="FSE22" s="1428"/>
      <c r="FSF22" s="1428"/>
      <c r="FSG22" s="1428"/>
      <c r="FSH22" s="1428"/>
      <c r="FSI22" s="1428"/>
      <c r="FSJ22" s="1428"/>
      <c r="FSK22" s="1428"/>
      <c r="FSL22" s="1428"/>
      <c r="FSM22" s="1428"/>
      <c r="FSN22" s="1428"/>
      <c r="FSO22" s="1428"/>
      <c r="FSP22" s="1428"/>
      <c r="FSQ22" s="1428"/>
      <c r="FSR22" s="1428"/>
      <c r="FSS22" s="1428"/>
      <c r="FST22" s="1428"/>
      <c r="FSU22" s="1428"/>
      <c r="FSV22" s="1428"/>
      <c r="FSW22" s="1428"/>
      <c r="FSX22" s="1428"/>
      <c r="FSY22" s="1428"/>
      <c r="FSZ22" s="1428"/>
      <c r="FTA22" s="1428"/>
      <c r="FTB22" s="1428"/>
      <c r="FTC22" s="1428"/>
      <c r="FTD22" s="1428"/>
      <c r="FTE22" s="1428"/>
      <c r="FTF22" s="1428"/>
      <c r="FTG22" s="1428"/>
      <c r="FTH22" s="1428"/>
      <c r="FTI22" s="1428"/>
      <c r="FTJ22" s="1428"/>
      <c r="FTK22" s="1428"/>
      <c r="FTL22" s="1428"/>
      <c r="FTM22" s="1428"/>
      <c r="FTN22" s="1428"/>
      <c r="FTO22" s="1428"/>
      <c r="FTP22" s="1428"/>
      <c r="FTQ22" s="1428"/>
      <c r="FTR22" s="1428"/>
      <c r="FTS22" s="1428"/>
      <c r="FTT22" s="1428"/>
      <c r="FTU22" s="1428"/>
      <c r="FTV22" s="1428"/>
      <c r="FTW22" s="1428"/>
      <c r="FTX22" s="1428"/>
      <c r="FTY22" s="1428"/>
      <c r="FTZ22" s="1428"/>
      <c r="FUA22" s="1428"/>
      <c r="FUB22" s="1428"/>
      <c r="FUC22" s="1428"/>
      <c r="FUD22" s="1428"/>
      <c r="FUE22" s="1428"/>
      <c r="FUF22" s="1428"/>
      <c r="FUG22" s="1428"/>
      <c r="FUH22" s="1428"/>
      <c r="FUI22" s="1428"/>
      <c r="FUJ22" s="1428"/>
      <c r="FUK22" s="1428"/>
      <c r="FUL22" s="1428"/>
      <c r="FUM22" s="1428"/>
      <c r="FUN22" s="1428"/>
      <c r="FUO22" s="1428"/>
      <c r="FUP22" s="1428"/>
      <c r="FUQ22" s="1428"/>
      <c r="FUR22" s="1428"/>
      <c r="FUS22" s="1428"/>
      <c r="FUT22" s="1428"/>
      <c r="FUU22" s="1428"/>
      <c r="FUV22" s="1428"/>
      <c r="FUW22" s="1428"/>
      <c r="FUX22" s="1428"/>
      <c r="FUY22" s="1428"/>
      <c r="FUZ22" s="1428"/>
      <c r="FVA22" s="1428"/>
      <c r="FVB22" s="1428"/>
      <c r="FVC22" s="1428"/>
      <c r="FVD22" s="1428"/>
      <c r="FVE22" s="1428"/>
      <c r="FVF22" s="1428"/>
      <c r="FVG22" s="1428"/>
      <c r="FVH22" s="1428"/>
      <c r="FVI22" s="1428"/>
      <c r="FVJ22" s="1428"/>
      <c r="FVK22" s="1428"/>
      <c r="FVL22" s="1428"/>
      <c r="FVM22" s="1428"/>
      <c r="FVN22" s="1428"/>
      <c r="FVO22" s="1428"/>
      <c r="FVP22" s="1428"/>
      <c r="FVQ22" s="1428"/>
      <c r="FVR22" s="1428"/>
      <c r="FVS22" s="1428"/>
      <c r="FVT22" s="1428"/>
      <c r="FVU22" s="1428"/>
      <c r="FVV22" s="1428"/>
      <c r="FVW22" s="1428"/>
      <c r="FVX22" s="1428"/>
      <c r="FVY22" s="1428"/>
      <c r="FVZ22" s="1428"/>
      <c r="FWA22" s="1428"/>
      <c r="FWB22" s="1428"/>
      <c r="FWC22" s="1428"/>
      <c r="FWD22" s="1428"/>
      <c r="FWE22" s="1428"/>
      <c r="FWF22" s="1428"/>
      <c r="FWG22" s="1428"/>
      <c r="FWH22" s="1428"/>
      <c r="FWI22" s="1428"/>
      <c r="FWJ22" s="1428"/>
      <c r="FWK22" s="1428"/>
      <c r="FWL22" s="1428"/>
      <c r="FWM22" s="1428"/>
      <c r="FWN22" s="1428"/>
      <c r="FWO22" s="1428"/>
      <c r="FWP22" s="1428"/>
      <c r="FWQ22" s="1428"/>
      <c r="FWR22" s="1428"/>
      <c r="FWS22" s="1428"/>
      <c r="FWT22" s="1428"/>
      <c r="FWU22" s="1428"/>
      <c r="FWV22" s="1428"/>
      <c r="FWW22" s="1428"/>
      <c r="FWX22" s="1428"/>
      <c r="FWY22" s="1428"/>
      <c r="FWZ22" s="1428"/>
      <c r="FXA22" s="1428"/>
      <c r="FXB22" s="1428"/>
      <c r="FXC22" s="1428"/>
      <c r="FXD22" s="1428"/>
      <c r="FXE22" s="1428"/>
      <c r="FXF22" s="1428"/>
      <c r="FXG22" s="1428"/>
      <c r="FXH22" s="1428"/>
      <c r="FXI22" s="1428"/>
      <c r="FXJ22" s="1428"/>
      <c r="FXK22" s="1428"/>
      <c r="FXL22" s="1428"/>
      <c r="FXM22" s="1428"/>
      <c r="FXN22" s="1428"/>
      <c r="FXO22" s="1428"/>
      <c r="FXP22" s="1428"/>
      <c r="FXQ22" s="1428"/>
      <c r="FXR22" s="1428"/>
      <c r="FXS22" s="1428"/>
      <c r="FXT22" s="1428"/>
      <c r="FXU22" s="1428"/>
      <c r="FXV22" s="1428"/>
      <c r="FXW22" s="1428"/>
      <c r="FXX22" s="1428"/>
      <c r="FXY22" s="1428"/>
      <c r="FXZ22" s="1428"/>
      <c r="FYA22" s="1428"/>
      <c r="FYB22" s="1428"/>
      <c r="FYC22" s="1428"/>
      <c r="FYD22" s="1428"/>
      <c r="FYE22" s="1428"/>
      <c r="FYF22" s="1428"/>
      <c r="FYG22" s="1428"/>
      <c r="FYH22" s="1428"/>
      <c r="FYI22" s="1428"/>
      <c r="FYJ22" s="1428"/>
      <c r="FYK22" s="1428"/>
      <c r="FYL22" s="1428"/>
      <c r="FYM22" s="1428"/>
      <c r="FYN22" s="1428"/>
      <c r="FYO22" s="1428"/>
      <c r="FYP22" s="1428"/>
      <c r="FYQ22" s="1428"/>
      <c r="FYR22" s="1428"/>
      <c r="FYS22" s="1428"/>
      <c r="FYT22" s="1428"/>
      <c r="FYU22" s="1428"/>
      <c r="FYV22" s="1428"/>
      <c r="FYW22" s="1428"/>
      <c r="FYX22" s="1428"/>
      <c r="FYY22" s="1428"/>
      <c r="FYZ22" s="1428"/>
      <c r="FZA22" s="1428"/>
      <c r="FZB22" s="1428"/>
      <c r="FZC22" s="1428"/>
      <c r="FZD22" s="1428"/>
      <c r="FZE22" s="1428"/>
      <c r="FZF22" s="1428"/>
      <c r="FZG22" s="1428"/>
      <c r="FZH22" s="1428"/>
      <c r="FZI22" s="1428"/>
      <c r="FZJ22" s="1428"/>
      <c r="FZK22" s="1428"/>
      <c r="FZL22" s="1428"/>
      <c r="FZM22" s="1428"/>
      <c r="FZN22" s="1428"/>
      <c r="FZO22" s="1428"/>
      <c r="FZP22" s="1428"/>
      <c r="FZQ22" s="1428"/>
      <c r="FZR22" s="1428"/>
      <c r="FZS22" s="1428"/>
      <c r="FZT22" s="1428"/>
      <c r="FZU22" s="1428"/>
      <c r="FZV22" s="1428"/>
      <c r="FZW22" s="1428"/>
      <c r="FZX22" s="1428"/>
      <c r="FZY22" s="1428"/>
      <c r="FZZ22" s="1428"/>
      <c r="GAA22" s="1428"/>
      <c r="GAB22" s="1428"/>
      <c r="GAC22" s="1428"/>
      <c r="GAD22" s="1428"/>
      <c r="GAE22" s="1428"/>
      <c r="GAF22" s="1428"/>
      <c r="GAG22" s="1428"/>
      <c r="GAH22" s="1428"/>
      <c r="GAI22" s="1428"/>
      <c r="GAJ22" s="1428"/>
      <c r="GAK22" s="1428"/>
      <c r="GAL22" s="1428"/>
      <c r="GAM22" s="1428"/>
      <c r="GAN22" s="1428"/>
      <c r="GAO22" s="1428"/>
      <c r="GAP22" s="1428"/>
      <c r="GAQ22" s="1428"/>
      <c r="GAR22" s="1428"/>
      <c r="GAS22" s="1428"/>
      <c r="GAT22" s="1428"/>
      <c r="GAU22" s="1428"/>
      <c r="GAV22" s="1428"/>
      <c r="GAW22" s="1428"/>
      <c r="GAX22" s="1428"/>
      <c r="GAY22" s="1428"/>
      <c r="GAZ22" s="1428"/>
      <c r="GBA22" s="1428"/>
      <c r="GBB22" s="1428"/>
      <c r="GBC22" s="1428"/>
      <c r="GBD22" s="1428"/>
      <c r="GBE22" s="1428"/>
      <c r="GBF22" s="1428"/>
      <c r="GBG22" s="1428"/>
      <c r="GBH22" s="1428"/>
      <c r="GBI22" s="1428"/>
      <c r="GBJ22" s="1428"/>
      <c r="GBK22" s="1428"/>
      <c r="GBL22" s="1428"/>
      <c r="GBM22" s="1428"/>
      <c r="GBN22" s="1428"/>
      <c r="GBO22" s="1428"/>
      <c r="GBP22" s="1428"/>
      <c r="GBQ22" s="1428"/>
      <c r="GBR22" s="1428"/>
      <c r="GBS22" s="1428"/>
      <c r="GBT22" s="1428"/>
      <c r="GBU22" s="1428"/>
      <c r="GBV22" s="1428"/>
      <c r="GBW22" s="1428"/>
      <c r="GBX22" s="1428"/>
      <c r="GBY22" s="1428"/>
      <c r="GBZ22" s="1428"/>
      <c r="GCA22" s="1428"/>
      <c r="GCB22" s="1428"/>
      <c r="GCC22" s="1428"/>
      <c r="GCD22" s="1428"/>
      <c r="GCE22" s="1428"/>
      <c r="GCF22" s="1428"/>
      <c r="GCG22" s="1428"/>
      <c r="GCH22" s="1428"/>
      <c r="GCI22" s="1428"/>
      <c r="GCJ22" s="1428"/>
      <c r="GCK22" s="1428"/>
      <c r="GCL22" s="1428"/>
      <c r="GCM22" s="1428"/>
      <c r="GCN22" s="1428"/>
      <c r="GCO22" s="1428"/>
      <c r="GCP22" s="1428"/>
      <c r="GCQ22" s="1428"/>
      <c r="GCR22" s="1428"/>
      <c r="GCS22" s="1428"/>
      <c r="GCT22" s="1428"/>
      <c r="GCU22" s="1428"/>
      <c r="GCV22" s="1428"/>
      <c r="GCW22" s="1428"/>
      <c r="GCX22" s="1428"/>
      <c r="GCY22" s="1428"/>
      <c r="GCZ22" s="1428"/>
      <c r="GDA22" s="1428"/>
      <c r="GDB22" s="1428"/>
      <c r="GDC22" s="1428"/>
      <c r="GDD22" s="1428"/>
      <c r="GDE22" s="1428"/>
      <c r="GDF22" s="1428"/>
      <c r="GDG22" s="1428"/>
      <c r="GDH22" s="1428"/>
      <c r="GDI22" s="1428"/>
      <c r="GDJ22" s="1428"/>
      <c r="GDK22" s="1428"/>
      <c r="GDL22" s="1428"/>
      <c r="GDM22" s="1428"/>
      <c r="GDN22" s="1428"/>
      <c r="GDO22" s="1428"/>
      <c r="GDP22" s="1428"/>
      <c r="GDQ22" s="1428"/>
      <c r="GDR22" s="1428"/>
      <c r="GDS22" s="1428"/>
      <c r="GDT22" s="1428"/>
      <c r="GDU22" s="1428"/>
      <c r="GDV22" s="1428"/>
      <c r="GDW22" s="1428"/>
      <c r="GDX22" s="1428"/>
      <c r="GDY22" s="1428"/>
      <c r="GDZ22" s="1428"/>
      <c r="GEA22" s="1428"/>
      <c r="GEB22" s="1428"/>
      <c r="GEC22" s="1428"/>
      <c r="GED22" s="1428"/>
      <c r="GEE22" s="1428"/>
      <c r="GEF22" s="1428"/>
      <c r="GEG22" s="1428"/>
      <c r="GEH22" s="1428"/>
      <c r="GEI22" s="1428"/>
      <c r="GEJ22" s="1428"/>
      <c r="GEK22" s="1428"/>
      <c r="GEL22" s="1428"/>
      <c r="GEM22" s="1428"/>
      <c r="GEN22" s="1428"/>
      <c r="GEO22" s="1428"/>
      <c r="GEP22" s="1428"/>
      <c r="GEQ22" s="1428"/>
      <c r="GER22" s="1428"/>
      <c r="GES22" s="1428"/>
      <c r="GET22" s="1428"/>
      <c r="GEU22" s="1428"/>
      <c r="GEV22" s="1428"/>
      <c r="GEW22" s="1428"/>
      <c r="GEX22" s="1428"/>
      <c r="GEY22" s="1428"/>
      <c r="GEZ22" s="1428"/>
      <c r="GFA22" s="1428"/>
      <c r="GFB22" s="1428"/>
      <c r="GFC22" s="1428"/>
      <c r="GFD22" s="1428"/>
      <c r="GFE22" s="1428"/>
      <c r="GFF22" s="1428"/>
      <c r="GFG22" s="1428"/>
      <c r="GFH22" s="1428"/>
      <c r="GFI22" s="1428"/>
      <c r="GFJ22" s="1428"/>
      <c r="GFK22" s="1428"/>
      <c r="GFL22" s="1428"/>
      <c r="GFM22" s="1428"/>
      <c r="GFN22" s="1428"/>
      <c r="GFO22" s="1428"/>
      <c r="GFP22" s="1428"/>
      <c r="GFQ22" s="1428"/>
      <c r="GFR22" s="1428"/>
      <c r="GFS22" s="1428"/>
      <c r="GFT22" s="1428"/>
      <c r="GFU22" s="1428"/>
      <c r="GFV22" s="1428"/>
      <c r="GFW22" s="1428"/>
      <c r="GFX22" s="1428"/>
      <c r="GFY22" s="1428"/>
      <c r="GFZ22" s="1428"/>
      <c r="GGA22" s="1428"/>
      <c r="GGB22" s="1428"/>
      <c r="GGC22" s="1428"/>
      <c r="GGD22" s="1428"/>
      <c r="GGE22" s="1428"/>
      <c r="GGF22" s="1428"/>
      <c r="GGG22" s="1428"/>
      <c r="GGH22" s="1428"/>
      <c r="GGI22" s="1428"/>
      <c r="GGJ22" s="1428"/>
      <c r="GGK22" s="1428"/>
      <c r="GGL22" s="1428"/>
      <c r="GGM22" s="1428"/>
      <c r="GGN22" s="1428"/>
      <c r="GGO22" s="1428"/>
      <c r="GGP22" s="1428"/>
      <c r="GGQ22" s="1428"/>
      <c r="GGR22" s="1428"/>
      <c r="GGS22" s="1428"/>
      <c r="GGT22" s="1428"/>
      <c r="GGU22" s="1428"/>
      <c r="GGV22" s="1428"/>
      <c r="GGW22" s="1428"/>
      <c r="GGX22" s="1428"/>
      <c r="GGY22" s="1428"/>
      <c r="GGZ22" s="1428"/>
      <c r="GHA22" s="1428"/>
      <c r="GHB22" s="1428"/>
      <c r="GHC22" s="1428"/>
      <c r="GHD22" s="1428"/>
      <c r="GHE22" s="1428"/>
      <c r="GHF22" s="1428"/>
      <c r="GHG22" s="1428"/>
      <c r="GHH22" s="1428"/>
      <c r="GHI22" s="1428"/>
      <c r="GHJ22" s="1428"/>
      <c r="GHK22" s="1428"/>
      <c r="GHL22" s="1428"/>
      <c r="GHM22" s="1428"/>
      <c r="GHN22" s="1428"/>
      <c r="GHO22" s="1428"/>
      <c r="GHP22" s="1428"/>
      <c r="GHQ22" s="1428"/>
      <c r="GHR22" s="1428"/>
      <c r="GHS22" s="1428"/>
      <c r="GHT22" s="1428"/>
      <c r="GHU22" s="1428"/>
      <c r="GHV22" s="1428"/>
      <c r="GHW22" s="1428"/>
      <c r="GHX22" s="1428"/>
      <c r="GHY22" s="1428"/>
      <c r="GHZ22" s="1428"/>
      <c r="GIA22" s="1428"/>
      <c r="GIB22" s="1428"/>
      <c r="GIC22" s="1428"/>
      <c r="GID22" s="1428"/>
      <c r="GIE22" s="1428"/>
      <c r="GIF22" s="1428"/>
      <c r="GIG22" s="1428"/>
      <c r="GIH22" s="1428"/>
      <c r="GII22" s="1428"/>
      <c r="GIJ22" s="1428"/>
      <c r="GIK22" s="1428"/>
      <c r="GIL22" s="1428"/>
      <c r="GIM22" s="1428"/>
      <c r="GIN22" s="1428"/>
      <c r="GIO22" s="1428"/>
      <c r="GIP22" s="1428"/>
      <c r="GIQ22" s="1428"/>
      <c r="GIR22" s="1428"/>
      <c r="GIS22" s="1428"/>
      <c r="GIT22" s="1428"/>
      <c r="GIU22" s="1428"/>
      <c r="GIV22" s="1428"/>
      <c r="GIW22" s="1428"/>
      <c r="GIX22" s="1428"/>
      <c r="GIY22" s="1428"/>
      <c r="GIZ22" s="1428"/>
      <c r="GJA22" s="1428"/>
      <c r="GJB22" s="1428"/>
      <c r="GJC22" s="1428"/>
      <c r="GJD22" s="1428"/>
      <c r="GJE22" s="1428"/>
      <c r="GJF22" s="1428"/>
      <c r="GJG22" s="1428"/>
      <c r="GJH22" s="1428"/>
      <c r="GJI22" s="1428"/>
      <c r="GJJ22" s="1428"/>
      <c r="GJK22" s="1428"/>
      <c r="GJL22" s="1428"/>
      <c r="GJM22" s="1428"/>
      <c r="GJN22" s="1428"/>
      <c r="GJO22" s="1428"/>
      <c r="GJP22" s="1428"/>
      <c r="GJQ22" s="1428"/>
      <c r="GJR22" s="1428"/>
      <c r="GJS22" s="1428"/>
      <c r="GJT22" s="1428"/>
      <c r="GJU22" s="1428"/>
      <c r="GJV22" s="1428"/>
      <c r="GJW22" s="1428"/>
      <c r="GJX22" s="1428"/>
      <c r="GJY22" s="1428"/>
      <c r="GJZ22" s="1428"/>
      <c r="GKA22" s="1428"/>
      <c r="GKB22" s="1428"/>
      <c r="GKC22" s="1428"/>
      <c r="GKD22" s="1428"/>
      <c r="GKE22" s="1428"/>
      <c r="GKF22" s="1428"/>
      <c r="GKG22" s="1428"/>
      <c r="GKH22" s="1428"/>
      <c r="GKI22" s="1428"/>
      <c r="GKJ22" s="1428"/>
      <c r="GKK22" s="1428"/>
      <c r="GKL22" s="1428"/>
      <c r="GKM22" s="1428"/>
      <c r="GKN22" s="1428"/>
      <c r="GKO22" s="1428"/>
      <c r="GKP22" s="1428"/>
      <c r="GKQ22" s="1428"/>
      <c r="GKR22" s="1428"/>
      <c r="GKS22" s="1428"/>
      <c r="GKT22" s="1428"/>
      <c r="GKU22" s="1428"/>
      <c r="GKV22" s="1428"/>
      <c r="GKW22" s="1428"/>
      <c r="GKX22" s="1428"/>
      <c r="GKY22" s="1428"/>
      <c r="GKZ22" s="1428"/>
      <c r="GLA22" s="1428"/>
      <c r="GLB22" s="1428"/>
      <c r="GLC22" s="1428"/>
      <c r="GLD22" s="1428"/>
      <c r="GLE22" s="1428"/>
      <c r="GLF22" s="1428"/>
      <c r="GLG22" s="1428"/>
      <c r="GLH22" s="1428"/>
      <c r="GLI22" s="1428"/>
      <c r="GLJ22" s="1428"/>
      <c r="GLK22" s="1428"/>
      <c r="GLL22" s="1428"/>
      <c r="GLM22" s="1428"/>
      <c r="GLN22" s="1428"/>
      <c r="GLO22" s="1428"/>
      <c r="GLP22" s="1428"/>
      <c r="GLQ22" s="1428"/>
      <c r="GLR22" s="1428"/>
      <c r="GLS22" s="1428"/>
      <c r="GLT22" s="1428"/>
      <c r="GLU22" s="1428"/>
      <c r="GLV22" s="1428"/>
      <c r="GLW22" s="1428"/>
      <c r="GLX22" s="1428"/>
      <c r="GLY22" s="1428"/>
      <c r="GLZ22" s="1428"/>
      <c r="GMA22" s="1428"/>
      <c r="GMB22" s="1428"/>
      <c r="GMC22" s="1428"/>
      <c r="GMD22" s="1428"/>
      <c r="GME22" s="1428"/>
      <c r="GMF22" s="1428"/>
      <c r="GMG22" s="1428"/>
      <c r="GMH22" s="1428"/>
      <c r="GMI22" s="1428"/>
      <c r="GMJ22" s="1428"/>
      <c r="GMK22" s="1428"/>
      <c r="GML22" s="1428"/>
      <c r="GMM22" s="1428"/>
      <c r="GMN22" s="1428"/>
      <c r="GMO22" s="1428"/>
      <c r="GMP22" s="1428"/>
      <c r="GMQ22" s="1428"/>
      <c r="GMR22" s="1428"/>
      <c r="GMS22" s="1428"/>
      <c r="GMT22" s="1428"/>
      <c r="GMU22" s="1428"/>
      <c r="GMV22" s="1428"/>
      <c r="GMW22" s="1428"/>
      <c r="GMX22" s="1428"/>
      <c r="GMY22" s="1428"/>
      <c r="GMZ22" s="1428"/>
      <c r="GNA22" s="1428"/>
      <c r="GNB22" s="1428"/>
      <c r="GNC22" s="1428"/>
      <c r="GND22" s="1428"/>
      <c r="GNE22" s="1428"/>
      <c r="GNF22" s="1428"/>
      <c r="GNG22" s="1428"/>
      <c r="GNH22" s="1428"/>
      <c r="GNI22" s="1428"/>
      <c r="GNJ22" s="1428"/>
      <c r="GNK22" s="1428"/>
      <c r="GNL22" s="1428"/>
      <c r="GNM22" s="1428"/>
      <c r="GNN22" s="1428"/>
      <c r="GNO22" s="1428"/>
      <c r="GNP22" s="1428"/>
      <c r="GNQ22" s="1428"/>
      <c r="GNR22" s="1428"/>
      <c r="GNS22" s="1428"/>
      <c r="GNT22" s="1428"/>
      <c r="GNU22" s="1428"/>
      <c r="GNV22" s="1428"/>
      <c r="GNW22" s="1428"/>
      <c r="GNX22" s="1428"/>
      <c r="GNY22" s="1428"/>
      <c r="GNZ22" s="1428"/>
      <c r="GOA22" s="1428"/>
      <c r="GOB22" s="1428"/>
      <c r="GOC22" s="1428"/>
      <c r="GOD22" s="1428"/>
      <c r="GOE22" s="1428"/>
      <c r="GOF22" s="1428"/>
      <c r="GOG22" s="1428"/>
      <c r="GOH22" s="1428"/>
      <c r="GOI22" s="1428"/>
      <c r="GOJ22" s="1428"/>
      <c r="GOK22" s="1428"/>
      <c r="GOL22" s="1428"/>
      <c r="GOM22" s="1428"/>
      <c r="GON22" s="1428"/>
      <c r="GOO22" s="1428"/>
      <c r="GOP22" s="1428"/>
      <c r="GOQ22" s="1428"/>
      <c r="GOR22" s="1428"/>
      <c r="GOS22" s="1428"/>
      <c r="GOT22" s="1428"/>
      <c r="GOU22" s="1428"/>
      <c r="GOV22" s="1428"/>
      <c r="GOW22" s="1428"/>
      <c r="GOX22" s="1428"/>
      <c r="GOY22" s="1428"/>
      <c r="GOZ22" s="1428"/>
      <c r="GPA22" s="1428"/>
      <c r="GPB22" s="1428"/>
      <c r="GPC22" s="1428"/>
      <c r="GPD22" s="1428"/>
      <c r="GPE22" s="1428"/>
      <c r="GPF22" s="1428"/>
      <c r="GPG22" s="1428"/>
      <c r="GPH22" s="1428"/>
      <c r="GPI22" s="1428"/>
      <c r="GPJ22" s="1428"/>
      <c r="GPK22" s="1428"/>
      <c r="GPL22" s="1428"/>
      <c r="GPM22" s="1428"/>
      <c r="GPN22" s="1428"/>
      <c r="GPO22" s="1428"/>
      <c r="GPP22" s="1428"/>
      <c r="GPQ22" s="1428"/>
      <c r="GPR22" s="1428"/>
      <c r="GPS22" s="1428"/>
      <c r="GPT22" s="1428"/>
      <c r="GPU22" s="1428"/>
      <c r="GPV22" s="1428"/>
      <c r="GPW22" s="1428"/>
      <c r="GPX22" s="1428"/>
      <c r="GPY22" s="1428"/>
      <c r="GPZ22" s="1428"/>
      <c r="GQA22" s="1428"/>
      <c r="GQB22" s="1428"/>
      <c r="GQC22" s="1428"/>
      <c r="GQD22" s="1428"/>
      <c r="GQE22" s="1428"/>
      <c r="GQF22" s="1428"/>
      <c r="GQG22" s="1428"/>
      <c r="GQH22" s="1428"/>
      <c r="GQI22" s="1428"/>
      <c r="GQJ22" s="1428"/>
      <c r="GQK22" s="1428"/>
      <c r="GQL22" s="1428"/>
      <c r="GQM22" s="1428"/>
      <c r="GQN22" s="1428"/>
      <c r="GQO22" s="1428"/>
      <c r="GQP22" s="1428"/>
      <c r="GQQ22" s="1428"/>
      <c r="GQR22" s="1428"/>
      <c r="GQS22" s="1428"/>
      <c r="GQT22" s="1428"/>
      <c r="GQU22" s="1428"/>
      <c r="GQV22" s="1428"/>
      <c r="GQW22" s="1428"/>
      <c r="GQX22" s="1428"/>
      <c r="GQY22" s="1428"/>
      <c r="GQZ22" s="1428"/>
      <c r="GRA22" s="1428"/>
      <c r="GRB22" s="1428"/>
      <c r="GRC22" s="1428"/>
      <c r="GRD22" s="1428"/>
      <c r="GRE22" s="1428"/>
      <c r="GRF22" s="1428"/>
      <c r="GRG22" s="1428"/>
      <c r="GRH22" s="1428"/>
      <c r="GRI22" s="1428"/>
      <c r="GRJ22" s="1428"/>
      <c r="GRK22" s="1428"/>
      <c r="GRL22" s="1428"/>
      <c r="GRM22" s="1428"/>
      <c r="GRN22" s="1428"/>
      <c r="GRO22" s="1428"/>
      <c r="GRP22" s="1428"/>
      <c r="GRQ22" s="1428"/>
      <c r="GRR22" s="1428"/>
      <c r="GRS22" s="1428"/>
      <c r="GRT22" s="1428"/>
      <c r="GRU22" s="1428"/>
      <c r="GRV22" s="1428"/>
      <c r="GRW22" s="1428"/>
      <c r="GRX22" s="1428"/>
      <c r="GRY22" s="1428"/>
      <c r="GRZ22" s="1428"/>
      <c r="GSA22" s="1428"/>
      <c r="GSB22" s="1428"/>
      <c r="GSC22" s="1428"/>
      <c r="GSD22" s="1428"/>
      <c r="GSE22" s="1428"/>
      <c r="GSF22" s="1428"/>
      <c r="GSG22" s="1428"/>
      <c r="GSH22" s="1428"/>
      <c r="GSI22" s="1428"/>
      <c r="GSJ22" s="1428"/>
      <c r="GSK22" s="1428"/>
      <c r="GSL22" s="1428"/>
      <c r="GSM22" s="1428"/>
      <c r="GSN22" s="1428"/>
      <c r="GSO22" s="1428"/>
      <c r="GSP22" s="1428"/>
      <c r="GSQ22" s="1428"/>
      <c r="GSR22" s="1428"/>
      <c r="GSS22" s="1428"/>
      <c r="GST22" s="1428"/>
      <c r="GSU22" s="1428"/>
      <c r="GSV22" s="1428"/>
      <c r="GSW22" s="1428"/>
      <c r="GSX22" s="1428"/>
      <c r="GSY22" s="1428"/>
      <c r="GSZ22" s="1428"/>
      <c r="GTA22" s="1428"/>
      <c r="GTB22" s="1428"/>
      <c r="GTC22" s="1428"/>
      <c r="GTD22" s="1428"/>
      <c r="GTE22" s="1428"/>
      <c r="GTF22" s="1428"/>
      <c r="GTG22" s="1428"/>
      <c r="GTH22" s="1428"/>
      <c r="GTI22" s="1428"/>
      <c r="GTJ22" s="1428"/>
      <c r="GTK22" s="1428"/>
      <c r="GTL22" s="1428"/>
      <c r="GTM22" s="1428"/>
      <c r="GTN22" s="1428"/>
      <c r="GTO22" s="1428"/>
      <c r="GTP22" s="1428"/>
      <c r="GTQ22" s="1428"/>
      <c r="GTR22" s="1428"/>
      <c r="GTS22" s="1428"/>
      <c r="GTT22" s="1428"/>
      <c r="GTU22" s="1428"/>
      <c r="GTV22" s="1428"/>
      <c r="GTW22" s="1428"/>
      <c r="GTX22" s="1428"/>
      <c r="GTY22" s="1428"/>
      <c r="GTZ22" s="1428"/>
      <c r="GUA22" s="1428"/>
      <c r="GUB22" s="1428"/>
      <c r="GUC22" s="1428"/>
      <c r="GUD22" s="1428"/>
      <c r="GUE22" s="1428"/>
      <c r="GUF22" s="1428"/>
      <c r="GUG22" s="1428"/>
      <c r="GUH22" s="1428"/>
      <c r="GUI22" s="1428"/>
      <c r="GUJ22" s="1428"/>
      <c r="GUK22" s="1428"/>
      <c r="GUL22" s="1428"/>
      <c r="GUM22" s="1428"/>
      <c r="GUN22" s="1428"/>
      <c r="GUO22" s="1428"/>
      <c r="GUP22" s="1428"/>
      <c r="GUQ22" s="1428"/>
      <c r="GUR22" s="1428"/>
      <c r="GUS22" s="1428"/>
      <c r="GUT22" s="1428"/>
      <c r="GUU22" s="1428"/>
      <c r="GUV22" s="1428"/>
      <c r="GUW22" s="1428"/>
      <c r="GUX22" s="1428"/>
      <c r="GUY22" s="1428"/>
      <c r="GUZ22" s="1428"/>
      <c r="GVA22" s="1428"/>
      <c r="GVB22" s="1428"/>
      <c r="GVC22" s="1428"/>
      <c r="GVD22" s="1428"/>
      <c r="GVE22" s="1428"/>
      <c r="GVF22" s="1428"/>
      <c r="GVG22" s="1428"/>
      <c r="GVH22" s="1428"/>
      <c r="GVI22" s="1428"/>
      <c r="GVJ22" s="1428"/>
      <c r="GVK22" s="1428"/>
      <c r="GVL22" s="1428"/>
      <c r="GVM22" s="1428"/>
      <c r="GVN22" s="1428"/>
      <c r="GVO22" s="1428"/>
      <c r="GVP22" s="1428"/>
      <c r="GVQ22" s="1428"/>
      <c r="GVR22" s="1428"/>
      <c r="GVS22" s="1428"/>
      <c r="GVT22" s="1428"/>
      <c r="GVU22" s="1428"/>
      <c r="GVV22" s="1428"/>
      <c r="GVW22" s="1428"/>
      <c r="GVX22" s="1428"/>
      <c r="GVY22" s="1428"/>
      <c r="GVZ22" s="1428"/>
      <c r="GWA22" s="1428"/>
      <c r="GWB22" s="1428"/>
      <c r="GWC22" s="1428"/>
      <c r="GWD22" s="1428"/>
      <c r="GWE22" s="1428"/>
      <c r="GWF22" s="1428"/>
      <c r="GWG22" s="1428"/>
      <c r="GWH22" s="1428"/>
      <c r="GWI22" s="1428"/>
      <c r="GWJ22" s="1428"/>
      <c r="GWK22" s="1428"/>
      <c r="GWL22" s="1428"/>
      <c r="GWM22" s="1428"/>
      <c r="GWN22" s="1428"/>
      <c r="GWO22" s="1428"/>
      <c r="GWP22" s="1428"/>
      <c r="GWQ22" s="1428"/>
      <c r="GWR22" s="1428"/>
      <c r="GWS22" s="1428"/>
      <c r="GWT22" s="1428"/>
      <c r="GWU22" s="1428"/>
      <c r="GWV22" s="1428"/>
      <c r="GWW22" s="1428"/>
      <c r="GWX22" s="1428"/>
      <c r="GWY22" s="1428"/>
      <c r="GWZ22" s="1428"/>
      <c r="GXA22" s="1428"/>
      <c r="GXB22" s="1428"/>
      <c r="GXC22" s="1428"/>
      <c r="GXD22" s="1428"/>
      <c r="GXE22" s="1428"/>
      <c r="GXF22" s="1428"/>
      <c r="GXG22" s="1428"/>
      <c r="GXH22" s="1428"/>
      <c r="GXI22" s="1428"/>
      <c r="GXJ22" s="1428"/>
      <c r="GXK22" s="1428"/>
      <c r="GXL22" s="1428"/>
      <c r="GXM22" s="1428"/>
      <c r="GXN22" s="1428"/>
      <c r="GXO22" s="1428"/>
      <c r="GXP22" s="1428"/>
      <c r="GXQ22" s="1428"/>
      <c r="GXR22" s="1428"/>
      <c r="GXS22" s="1428"/>
      <c r="GXT22" s="1428"/>
      <c r="GXU22" s="1428"/>
      <c r="GXV22" s="1428"/>
      <c r="GXW22" s="1428"/>
      <c r="GXX22" s="1428"/>
      <c r="GXY22" s="1428"/>
      <c r="GXZ22" s="1428"/>
      <c r="GYA22" s="1428"/>
      <c r="GYB22" s="1428"/>
      <c r="GYC22" s="1428"/>
      <c r="GYD22" s="1428"/>
      <c r="GYE22" s="1428"/>
      <c r="GYF22" s="1428"/>
      <c r="GYG22" s="1428"/>
      <c r="GYH22" s="1428"/>
      <c r="GYI22" s="1428"/>
      <c r="GYJ22" s="1428"/>
      <c r="GYK22" s="1428"/>
      <c r="GYL22" s="1428"/>
      <c r="GYM22" s="1428"/>
      <c r="GYN22" s="1428"/>
      <c r="GYO22" s="1428"/>
      <c r="GYP22" s="1428"/>
      <c r="GYQ22" s="1428"/>
      <c r="GYR22" s="1428"/>
      <c r="GYS22" s="1428"/>
      <c r="GYT22" s="1428"/>
      <c r="GYU22" s="1428"/>
      <c r="GYV22" s="1428"/>
      <c r="GYW22" s="1428"/>
      <c r="GYX22" s="1428"/>
      <c r="GYY22" s="1428"/>
      <c r="GYZ22" s="1428"/>
      <c r="GZA22" s="1428"/>
      <c r="GZB22" s="1428"/>
      <c r="GZC22" s="1428"/>
      <c r="GZD22" s="1428"/>
      <c r="GZE22" s="1428"/>
      <c r="GZF22" s="1428"/>
      <c r="GZG22" s="1428"/>
      <c r="GZH22" s="1428"/>
      <c r="GZI22" s="1428"/>
      <c r="GZJ22" s="1428"/>
      <c r="GZK22" s="1428"/>
      <c r="GZL22" s="1428"/>
      <c r="GZM22" s="1428"/>
      <c r="GZN22" s="1428"/>
      <c r="GZO22" s="1428"/>
      <c r="GZP22" s="1428"/>
      <c r="GZQ22" s="1428"/>
      <c r="GZR22" s="1428"/>
      <c r="GZS22" s="1428"/>
      <c r="GZT22" s="1428"/>
      <c r="GZU22" s="1428"/>
      <c r="GZV22" s="1428"/>
      <c r="GZW22" s="1428"/>
      <c r="GZX22" s="1428"/>
      <c r="GZY22" s="1428"/>
      <c r="GZZ22" s="1428"/>
      <c r="HAA22" s="1428"/>
      <c r="HAB22" s="1428"/>
      <c r="HAC22" s="1428"/>
      <c r="HAD22" s="1428"/>
      <c r="HAE22" s="1428"/>
      <c r="HAF22" s="1428"/>
      <c r="HAG22" s="1428"/>
      <c r="HAH22" s="1428"/>
      <c r="HAI22" s="1428"/>
      <c r="HAJ22" s="1428"/>
      <c r="HAK22" s="1428"/>
      <c r="HAL22" s="1428"/>
      <c r="HAM22" s="1428"/>
      <c r="HAN22" s="1428"/>
      <c r="HAO22" s="1428"/>
      <c r="HAP22" s="1428"/>
      <c r="HAQ22" s="1428"/>
      <c r="HAR22" s="1428"/>
      <c r="HAS22" s="1428"/>
      <c r="HAT22" s="1428"/>
      <c r="HAU22" s="1428"/>
      <c r="HAV22" s="1428"/>
      <c r="HAW22" s="1428"/>
      <c r="HAX22" s="1428"/>
      <c r="HAY22" s="1428"/>
      <c r="HAZ22" s="1428"/>
      <c r="HBA22" s="1428"/>
      <c r="HBB22" s="1428"/>
      <c r="HBC22" s="1428"/>
      <c r="HBD22" s="1428"/>
      <c r="HBE22" s="1428"/>
      <c r="HBF22" s="1428"/>
      <c r="HBG22" s="1428"/>
      <c r="HBH22" s="1428"/>
      <c r="HBI22" s="1428"/>
      <c r="HBJ22" s="1428"/>
      <c r="HBK22" s="1428"/>
      <c r="HBL22" s="1428"/>
      <c r="HBM22" s="1428"/>
      <c r="HBN22" s="1428"/>
      <c r="HBO22" s="1428"/>
      <c r="HBP22" s="1428"/>
      <c r="HBQ22" s="1428"/>
      <c r="HBR22" s="1428"/>
      <c r="HBS22" s="1428"/>
      <c r="HBT22" s="1428"/>
      <c r="HBU22" s="1428"/>
      <c r="HBV22" s="1428"/>
      <c r="HBW22" s="1428"/>
      <c r="HBX22" s="1428"/>
      <c r="HBY22" s="1428"/>
      <c r="HBZ22" s="1428"/>
      <c r="HCA22" s="1428"/>
      <c r="HCB22" s="1428"/>
      <c r="HCC22" s="1428"/>
      <c r="HCD22" s="1428"/>
      <c r="HCE22" s="1428"/>
      <c r="HCF22" s="1428"/>
      <c r="HCG22" s="1428"/>
      <c r="HCH22" s="1428"/>
      <c r="HCI22" s="1428"/>
      <c r="HCJ22" s="1428"/>
      <c r="HCK22" s="1428"/>
      <c r="HCL22" s="1428"/>
      <c r="HCM22" s="1428"/>
      <c r="HCN22" s="1428"/>
      <c r="HCO22" s="1428"/>
      <c r="HCP22" s="1428"/>
      <c r="HCQ22" s="1428"/>
      <c r="HCR22" s="1428"/>
      <c r="HCS22" s="1428"/>
      <c r="HCT22" s="1428"/>
      <c r="HCU22" s="1428"/>
      <c r="HCV22" s="1428"/>
      <c r="HCW22" s="1428"/>
      <c r="HCX22" s="1428"/>
      <c r="HCY22" s="1428"/>
      <c r="HCZ22" s="1428"/>
      <c r="HDA22" s="1428"/>
      <c r="HDB22" s="1428"/>
      <c r="HDC22" s="1428"/>
      <c r="HDD22" s="1428"/>
      <c r="HDE22" s="1428"/>
      <c r="HDF22" s="1428"/>
      <c r="HDG22" s="1428"/>
      <c r="HDH22" s="1428"/>
      <c r="HDI22" s="1428"/>
      <c r="HDJ22" s="1428"/>
      <c r="HDK22" s="1428"/>
      <c r="HDL22" s="1428"/>
      <c r="HDM22" s="1428"/>
      <c r="HDN22" s="1428"/>
      <c r="HDO22" s="1428"/>
      <c r="HDP22" s="1428"/>
      <c r="HDQ22" s="1428"/>
      <c r="HDR22" s="1428"/>
      <c r="HDS22" s="1428"/>
      <c r="HDT22" s="1428"/>
      <c r="HDU22" s="1428"/>
      <c r="HDV22" s="1428"/>
      <c r="HDW22" s="1428"/>
      <c r="HDX22" s="1428"/>
      <c r="HDY22" s="1428"/>
      <c r="HDZ22" s="1428"/>
      <c r="HEA22" s="1428"/>
      <c r="HEB22" s="1428"/>
      <c r="HEC22" s="1428"/>
      <c r="HED22" s="1428"/>
      <c r="HEE22" s="1428"/>
      <c r="HEF22" s="1428"/>
      <c r="HEG22" s="1428"/>
      <c r="HEH22" s="1428"/>
      <c r="HEI22" s="1428"/>
      <c r="HEJ22" s="1428"/>
      <c r="HEK22" s="1428"/>
      <c r="HEL22" s="1428"/>
      <c r="HEM22" s="1428"/>
      <c r="HEN22" s="1428"/>
      <c r="HEO22" s="1428"/>
      <c r="HEP22" s="1428"/>
      <c r="HEQ22" s="1428"/>
      <c r="HER22" s="1428"/>
      <c r="HES22" s="1428"/>
      <c r="HET22" s="1428"/>
      <c r="HEU22" s="1428"/>
      <c r="HEV22" s="1428"/>
      <c r="HEW22" s="1428"/>
      <c r="HEX22" s="1428"/>
      <c r="HEY22" s="1428"/>
      <c r="HEZ22" s="1428"/>
      <c r="HFA22" s="1428"/>
      <c r="HFB22" s="1428"/>
      <c r="HFC22" s="1428"/>
      <c r="HFD22" s="1428"/>
      <c r="HFE22" s="1428"/>
      <c r="HFF22" s="1428"/>
      <c r="HFG22" s="1428"/>
      <c r="HFH22" s="1428"/>
      <c r="HFI22" s="1428"/>
      <c r="HFJ22" s="1428"/>
      <c r="HFK22" s="1428"/>
      <c r="HFL22" s="1428"/>
      <c r="HFM22" s="1428"/>
      <c r="HFN22" s="1428"/>
      <c r="HFO22" s="1428"/>
      <c r="HFP22" s="1428"/>
      <c r="HFQ22" s="1428"/>
      <c r="HFR22" s="1428"/>
      <c r="HFS22" s="1428"/>
      <c r="HFT22" s="1428"/>
      <c r="HFU22" s="1428"/>
      <c r="HFV22" s="1428"/>
      <c r="HFW22" s="1428"/>
      <c r="HFX22" s="1428"/>
      <c r="HFY22" s="1428"/>
      <c r="HFZ22" s="1428"/>
      <c r="HGA22" s="1428"/>
      <c r="HGB22" s="1428"/>
      <c r="HGC22" s="1428"/>
      <c r="HGD22" s="1428"/>
      <c r="HGE22" s="1428"/>
      <c r="HGF22" s="1428"/>
      <c r="HGG22" s="1428"/>
      <c r="HGH22" s="1428"/>
      <c r="HGI22" s="1428"/>
      <c r="HGJ22" s="1428"/>
      <c r="HGK22" s="1428"/>
      <c r="HGL22" s="1428"/>
      <c r="HGM22" s="1428"/>
      <c r="HGN22" s="1428"/>
      <c r="HGO22" s="1428"/>
      <c r="HGP22" s="1428"/>
      <c r="HGQ22" s="1428"/>
      <c r="HGR22" s="1428"/>
      <c r="HGS22" s="1428"/>
      <c r="HGT22" s="1428"/>
      <c r="HGU22" s="1428"/>
      <c r="HGV22" s="1428"/>
      <c r="HGW22" s="1428"/>
      <c r="HGX22" s="1428"/>
      <c r="HGY22" s="1428"/>
      <c r="HGZ22" s="1428"/>
      <c r="HHA22" s="1428"/>
      <c r="HHB22" s="1428"/>
      <c r="HHC22" s="1428"/>
      <c r="HHD22" s="1428"/>
      <c r="HHE22" s="1428"/>
      <c r="HHF22" s="1428"/>
      <c r="HHG22" s="1428"/>
      <c r="HHH22" s="1428"/>
      <c r="HHI22" s="1428"/>
      <c r="HHJ22" s="1428"/>
      <c r="HHK22" s="1428"/>
      <c r="HHL22" s="1428"/>
      <c r="HHM22" s="1428"/>
      <c r="HHN22" s="1428"/>
      <c r="HHO22" s="1428"/>
      <c r="HHP22" s="1428"/>
      <c r="HHQ22" s="1428"/>
      <c r="HHR22" s="1428"/>
      <c r="HHS22" s="1428"/>
      <c r="HHT22" s="1428"/>
      <c r="HHU22" s="1428"/>
      <c r="HHV22" s="1428"/>
      <c r="HHW22" s="1428"/>
      <c r="HHX22" s="1428"/>
      <c r="HHY22" s="1428"/>
      <c r="HHZ22" s="1428"/>
      <c r="HIA22" s="1428"/>
      <c r="HIB22" s="1428"/>
      <c r="HIC22" s="1428"/>
      <c r="HID22" s="1428"/>
      <c r="HIE22" s="1428"/>
      <c r="HIF22" s="1428"/>
      <c r="HIG22" s="1428"/>
      <c r="HIH22" s="1428"/>
      <c r="HII22" s="1428"/>
      <c r="HIJ22" s="1428"/>
      <c r="HIK22" s="1428"/>
      <c r="HIL22" s="1428"/>
      <c r="HIM22" s="1428"/>
      <c r="HIN22" s="1428"/>
      <c r="HIO22" s="1428"/>
      <c r="HIP22" s="1428"/>
      <c r="HIQ22" s="1428"/>
      <c r="HIR22" s="1428"/>
      <c r="HIS22" s="1428"/>
      <c r="HIT22" s="1428"/>
      <c r="HIU22" s="1428"/>
      <c r="HIV22" s="1428"/>
      <c r="HIW22" s="1428"/>
      <c r="HIX22" s="1428"/>
      <c r="HIY22" s="1428"/>
      <c r="HIZ22" s="1428"/>
      <c r="HJA22" s="1428"/>
      <c r="HJB22" s="1428"/>
      <c r="HJC22" s="1428"/>
      <c r="HJD22" s="1428"/>
      <c r="HJE22" s="1428"/>
      <c r="HJF22" s="1428"/>
      <c r="HJG22" s="1428"/>
      <c r="HJH22" s="1428"/>
      <c r="HJI22" s="1428"/>
      <c r="HJJ22" s="1428"/>
      <c r="HJK22" s="1428"/>
      <c r="HJL22" s="1428"/>
      <c r="HJM22" s="1428"/>
      <c r="HJN22" s="1428"/>
      <c r="HJO22" s="1428"/>
      <c r="HJP22" s="1428"/>
      <c r="HJQ22" s="1428"/>
      <c r="HJR22" s="1428"/>
      <c r="HJS22" s="1428"/>
      <c r="HJT22" s="1428"/>
      <c r="HJU22" s="1428"/>
      <c r="HJV22" s="1428"/>
      <c r="HJW22" s="1428"/>
      <c r="HJX22" s="1428"/>
      <c r="HJY22" s="1428"/>
      <c r="HJZ22" s="1428"/>
      <c r="HKA22" s="1428"/>
      <c r="HKB22" s="1428"/>
      <c r="HKC22" s="1428"/>
      <c r="HKD22" s="1428"/>
      <c r="HKE22" s="1428"/>
      <c r="HKF22" s="1428"/>
      <c r="HKG22" s="1428"/>
      <c r="HKH22" s="1428"/>
      <c r="HKI22" s="1428"/>
      <c r="HKJ22" s="1428"/>
      <c r="HKK22" s="1428"/>
      <c r="HKL22" s="1428"/>
      <c r="HKM22" s="1428"/>
      <c r="HKN22" s="1428"/>
      <c r="HKO22" s="1428"/>
      <c r="HKP22" s="1428"/>
      <c r="HKQ22" s="1428"/>
      <c r="HKR22" s="1428"/>
      <c r="HKS22" s="1428"/>
      <c r="HKT22" s="1428"/>
      <c r="HKU22" s="1428"/>
      <c r="HKV22" s="1428"/>
      <c r="HKW22" s="1428"/>
      <c r="HKX22" s="1428"/>
      <c r="HKY22" s="1428"/>
      <c r="HKZ22" s="1428"/>
      <c r="HLA22" s="1428"/>
      <c r="HLB22" s="1428"/>
      <c r="HLC22" s="1428"/>
      <c r="HLD22" s="1428"/>
      <c r="HLE22" s="1428"/>
      <c r="HLF22" s="1428"/>
      <c r="HLG22" s="1428"/>
      <c r="HLH22" s="1428"/>
      <c r="HLI22" s="1428"/>
      <c r="HLJ22" s="1428"/>
      <c r="HLK22" s="1428"/>
      <c r="HLL22" s="1428"/>
      <c r="HLM22" s="1428"/>
      <c r="HLN22" s="1428"/>
      <c r="HLO22" s="1428"/>
      <c r="HLP22" s="1428"/>
      <c r="HLQ22" s="1428"/>
      <c r="HLR22" s="1428"/>
      <c r="HLS22" s="1428"/>
      <c r="HLT22" s="1428"/>
      <c r="HLU22" s="1428"/>
      <c r="HLV22" s="1428"/>
      <c r="HLW22" s="1428"/>
      <c r="HLX22" s="1428"/>
      <c r="HLY22" s="1428"/>
      <c r="HLZ22" s="1428"/>
      <c r="HMA22" s="1428"/>
      <c r="HMB22" s="1428"/>
      <c r="HMC22" s="1428"/>
      <c r="HMD22" s="1428"/>
      <c r="HME22" s="1428"/>
      <c r="HMF22" s="1428"/>
      <c r="HMG22" s="1428"/>
      <c r="HMH22" s="1428"/>
      <c r="HMI22" s="1428"/>
      <c r="HMJ22" s="1428"/>
      <c r="HMK22" s="1428"/>
      <c r="HML22" s="1428"/>
      <c r="HMM22" s="1428"/>
      <c r="HMN22" s="1428"/>
      <c r="HMO22" s="1428"/>
      <c r="HMP22" s="1428"/>
      <c r="HMQ22" s="1428"/>
      <c r="HMR22" s="1428"/>
      <c r="HMS22" s="1428"/>
      <c r="HMT22" s="1428"/>
      <c r="HMU22" s="1428"/>
      <c r="HMV22" s="1428"/>
      <c r="HMW22" s="1428"/>
      <c r="HMX22" s="1428"/>
      <c r="HMY22" s="1428"/>
      <c r="HMZ22" s="1428"/>
      <c r="HNA22" s="1428"/>
      <c r="HNB22" s="1428"/>
      <c r="HNC22" s="1428"/>
      <c r="HND22" s="1428"/>
      <c r="HNE22" s="1428"/>
      <c r="HNF22" s="1428"/>
      <c r="HNG22" s="1428"/>
      <c r="HNH22" s="1428"/>
      <c r="HNI22" s="1428"/>
      <c r="HNJ22" s="1428"/>
      <c r="HNK22" s="1428"/>
      <c r="HNL22" s="1428"/>
      <c r="HNM22" s="1428"/>
      <c r="HNN22" s="1428"/>
      <c r="HNO22" s="1428"/>
      <c r="HNP22" s="1428"/>
      <c r="HNQ22" s="1428"/>
      <c r="HNR22" s="1428"/>
      <c r="HNS22" s="1428"/>
      <c r="HNT22" s="1428"/>
      <c r="HNU22" s="1428"/>
      <c r="HNV22" s="1428"/>
      <c r="HNW22" s="1428"/>
      <c r="HNX22" s="1428"/>
      <c r="HNY22" s="1428"/>
      <c r="HNZ22" s="1428"/>
      <c r="HOA22" s="1428"/>
      <c r="HOB22" s="1428"/>
      <c r="HOC22" s="1428"/>
      <c r="HOD22" s="1428"/>
      <c r="HOE22" s="1428"/>
      <c r="HOF22" s="1428"/>
      <c r="HOG22" s="1428"/>
      <c r="HOH22" s="1428"/>
      <c r="HOI22" s="1428"/>
      <c r="HOJ22" s="1428"/>
      <c r="HOK22" s="1428"/>
      <c r="HOL22" s="1428"/>
      <c r="HOM22" s="1428"/>
      <c r="HON22" s="1428"/>
      <c r="HOO22" s="1428"/>
      <c r="HOP22" s="1428"/>
      <c r="HOQ22" s="1428"/>
      <c r="HOR22" s="1428"/>
      <c r="HOS22" s="1428"/>
      <c r="HOT22" s="1428"/>
      <c r="HOU22" s="1428"/>
      <c r="HOV22" s="1428"/>
      <c r="HOW22" s="1428"/>
      <c r="HOX22" s="1428"/>
      <c r="HOY22" s="1428"/>
      <c r="HOZ22" s="1428"/>
      <c r="HPA22" s="1428"/>
      <c r="HPB22" s="1428"/>
      <c r="HPC22" s="1428"/>
      <c r="HPD22" s="1428"/>
      <c r="HPE22" s="1428"/>
      <c r="HPF22" s="1428"/>
      <c r="HPG22" s="1428"/>
      <c r="HPH22" s="1428"/>
      <c r="HPI22" s="1428"/>
      <c r="HPJ22" s="1428"/>
      <c r="HPK22" s="1428"/>
      <c r="HPL22" s="1428"/>
      <c r="HPM22" s="1428"/>
      <c r="HPN22" s="1428"/>
      <c r="HPO22" s="1428"/>
      <c r="HPP22" s="1428"/>
      <c r="HPQ22" s="1428"/>
      <c r="HPR22" s="1428"/>
      <c r="HPS22" s="1428"/>
      <c r="HPT22" s="1428"/>
      <c r="HPU22" s="1428"/>
      <c r="HPV22" s="1428"/>
      <c r="HPW22" s="1428"/>
      <c r="HPX22" s="1428"/>
      <c r="HPY22" s="1428"/>
      <c r="HPZ22" s="1428"/>
      <c r="HQA22" s="1428"/>
      <c r="HQB22" s="1428"/>
      <c r="HQC22" s="1428"/>
      <c r="HQD22" s="1428"/>
      <c r="HQE22" s="1428"/>
      <c r="HQF22" s="1428"/>
      <c r="HQG22" s="1428"/>
      <c r="HQH22" s="1428"/>
      <c r="HQI22" s="1428"/>
      <c r="HQJ22" s="1428"/>
      <c r="HQK22" s="1428"/>
      <c r="HQL22" s="1428"/>
      <c r="HQM22" s="1428"/>
      <c r="HQN22" s="1428"/>
      <c r="HQO22" s="1428"/>
      <c r="HQP22" s="1428"/>
      <c r="HQQ22" s="1428"/>
      <c r="HQR22" s="1428"/>
      <c r="HQS22" s="1428"/>
      <c r="HQT22" s="1428"/>
      <c r="HQU22" s="1428"/>
      <c r="HQV22" s="1428"/>
      <c r="HQW22" s="1428"/>
      <c r="HQX22" s="1428"/>
      <c r="HQY22" s="1428"/>
      <c r="HQZ22" s="1428"/>
      <c r="HRA22" s="1428"/>
      <c r="HRB22" s="1428"/>
      <c r="HRC22" s="1428"/>
      <c r="HRD22" s="1428"/>
      <c r="HRE22" s="1428"/>
      <c r="HRF22" s="1428"/>
      <c r="HRG22" s="1428"/>
      <c r="HRH22" s="1428"/>
      <c r="HRI22" s="1428"/>
      <c r="HRJ22" s="1428"/>
      <c r="HRK22" s="1428"/>
      <c r="HRL22" s="1428"/>
      <c r="HRM22" s="1428"/>
      <c r="HRN22" s="1428"/>
      <c r="HRO22" s="1428"/>
      <c r="HRP22" s="1428"/>
      <c r="HRQ22" s="1428"/>
      <c r="HRR22" s="1428"/>
      <c r="HRS22" s="1428"/>
      <c r="HRT22" s="1428"/>
      <c r="HRU22" s="1428"/>
      <c r="HRV22" s="1428"/>
      <c r="HRW22" s="1428"/>
      <c r="HRX22" s="1428"/>
      <c r="HRY22" s="1428"/>
      <c r="HRZ22" s="1428"/>
      <c r="HSA22" s="1428"/>
      <c r="HSB22" s="1428"/>
      <c r="HSC22" s="1428"/>
      <c r="HSD22" s="1428"/>
      <c r="HSE22" s="1428"/>
      <c r="HSF22" s="1428"/>
      <c r="HSG22" s="1428"/>
      <c r="HSH22" s="1428"/>
      <c r="HSI22" s="1428"/>
      <c r="HSJ22" s="1428"/>
      <c r="HSK22" s="1428"/>
      <c r="HSL22" s="1428"/>
      <c r="HSM22" s="1428"/>
      <c r="HSN22" s="1428"/>
      <c r="HSO22" s="1428"/>
      <c r="HSP22" s="1428"/>
      <c r="HSQ22" s="1428"/>
      <c r="HSR22" s="1428"/>
      <c r="HSS22" s="1428"/>
      <c r="HST22" s="1428"/>
      <c r="HSU22" s="1428"/>
      <c r="HSV22" s="1428"/>
      <c r="HSW22" s="1428"/>
      <c r="HSX22" s="1428"/>
      <c r="HSY22" s="1428"/>
      <c r="HSZ22" s="1428"/>
      <c r="HTA22" s="1428"/>
      <c r="HTB22" s="1428"/>
      <c r="HTC22" s="1428"/>
      <c r="HTD22" s="1428"/>
      <c r="HTE22" s="1428"/>
      <c r="HTF22" s="1428"/>
      <c r="HTG22" s="1428"/>
      <c r="HTH22" s="1428"/>
      <c r="HTI22" s="1428"/>
      <c r="HTJ22" s="1428"/>
      <c r="HTK22" s="1428"/>
      <c r="HTL22" s="1428"/>
      <c r="HTM22" s="1428"/>
      <c r="HTN22" s="1428"/>
      <c r="HTO22" s="1428"/>
      <c r="HTP22" s="1428"/>
      <c r="HTQ22" s="1428"/>
      <c r="HTR22" s="1428"/>
      <c r="HTS22" s="1428"/>
      <c r="HTT22" s="1428"/>
      <c r="HTU22" s="1428"/>
      <c r="HTV22" s="1428"/>
      <c r="HTW22" s="1428"/>
      <c r="HTX22" s="1428"/>
      <c r="HTY22" s="1428"/>
      <c r="HTZ22" s="1428"/>
      <c r="HUA22" s="1428"/>
      <c r="HUB22" s="1428"/>
      <c r="HUC22" s="1428"/>
      <c r="HUD22" s="1428"/>
      <c r="HUE22" s="1428"/>
      <c r="HUF22" s="1428"/>
      <c r="HUG22" s="1428"/>
      <c r="HUH22" s="1428"/>
      <c r="HUI22" s="1428"/>
      <c r="HUJ22" s="1428"/>
      <c r="HUK22" s="1428"/>
      <c r="HUL22" s="1428"/>
      <c r="HUM22" s="1428"/>
      <c r="HUN22" s="1428"/>
      <c r="HUO22" s="1428"/>
      <c r="HUP22" s="1428"/>
      <c r="HUQ22" s="1428"/>
      <c r="HUR22" s="1428"/>
      <c r="HUS22" s="1428"/>
      <c r="HUT22" s="1428"/>
      <c r="HUU22" s="1428"/>
      <c r="HUV22" s="1428"/>
      <c r="HUW22" s="1428"/>
      <c r="HUX22" s="1428"/>
      <c r="HUY22" s="1428"/>
      <c r="HUZ22" s="1428"/>
      <c r="HVA22" s="1428"/>
      <c r="HVB22" s="1428"/>
      <c r="HVC22" s="1428"/>
      <c r="HVD22" s="1428"/>
      <c r="HVE22" s="1428"/>
      <c r="HVF22" s="1428"/>
      <c r="HVG22" s="1428"/>
      <c r="HVH22" s="1428"/>
      <c r="HVI22" s="1428"/>
      <c r="HVJ22" s="1428"/>
      <c r="HVK22" s="1428"/>
      <c r="HVL22" s="1428"/>
      <c r="HVM22" s="1428"/>
      <c r="HVN22" s="1428"/>
      <c r="HVO22" s="1428"/>
      <c r="HVP22" s="1428"/>
      <c r="HVQ22" s="1428"/>
      <c r="HVR22" s="1428"/>
      <c r="HVS22" s="1428"/>
      <c r="HVT22" s="1428"/>
      <c r="HVU22" s="1428"/>
      <c r="HVV22" s="1428"/>
      <c r="HVW22" s="1428"/>
      <c r="HVX22" s="1428"/>
      <c r="HVY22" s="1428"/>
      <c r="HVZ22" s="1428"/>
      <c r="HWA22" s="1428"/>
      <c r="HWB22" s="1428"/>
      <c r="HWC22" s="1428"/>
      <c r="HWD22" s="1428"/>
      <c r="HWE22" s="1428"/>
      <c r="HWF22" s="1428"/>
      <c r="HWG22" s="1428"/>
      <c r="HWH22" s="1428"/>
      <c r="HWI22" s="1428"/>
      <c r="HWJ22" s="1428"/>
      <c r="HWK22" s="1428"/>
      <c r="HWL22" s="1428"/>
      <c r="HWM22" s="1428"/>
      <c r="HWN22" s="1428"/>
      <c r="HWO22" s="1428"/>
      <c r="HWP22" s="1428"/>
      <c r="HWQ22" s="1428"/>
      <c r="HWR22" s="1428"/>
      <c r="HWS22" s="1428"/>
      <c r="HWT22" s="1428"/>
      <c r="HWU22" s="1428"/>
      <c r="HWV22" s="1428"/>
      <c r="HWW22" s="1428"/>
      <c r="HWX22" s="1428"/>
      <c r="HWY22" s="1428"/>
      <c r="HWZ22" s="1428"/>
      <c r="HXA22" s="1428"/>
      <c r="HXB22" s="1428"/>
      <c r="HXC22" s="1428"/>
      <c r="HXD22" s="1428"/>
      <c r="HXE22" s="1428"/>
      <c r="HXF22" s="1428"/>
      <c r="HXG22" s="1428"/>
      <c r="HXH22" s="1428"/>
      <c r="HXI22" s="1428"/>
      <c r="HXJ22" s="1428"/>
      <c r="HXK22" s="1428"/>
      <c r="HXL22" s="1428"/>
      <c r="HXM22" s="1428"/>
      <c r="HXN22" s="1428"/>
      <c r="HXO22" s="1428"/>
      <c r="HXP22" s="1428"/>
      <c r="HXQ22" s="1428"/>
      <c r="HXR22" s="1428"/>
      <c r="HXS22" s="1428"/>
      <c r="HXT22" s="1428"/>
      <c r="HXU22" s="1428"/>
      <c r="HXV22" s="1428"/>
      <c r="HXW22" s="1428"/>
      <c r="HXX22" s="1428"/>
      <c r="HXY22" s="1428"/>
      <c r="HXZ22" s="1428"/>
      <c r="HYA22" s="1428"/>
      <c r="HYB22" s="1428"/>
      <c r="HYC22" s="1428"/>
      <c r="HYD22" s="1428"/>
      <c r="HYE22" s="1428"/>
      <c r="HYF22" s="1428"/>
      <c r="HYG22" s="1428"/>
      <c r="HYH22" s="1428"/>
      <c r="HYI22" s="1428"/>
      <c r="HYJ22" s="1428"/>
      <c r="HYK22" s="1428"/>
      <c r="HYL22" s="1428"/>
      <c r="HYM22" s="1428"/>
      <c r="HYN22" s="1428"/>
      <c r="HYO22" s="1428"/>
      <c r="HYP22" s="1428"/>
      <c r="HYQ22" s="1428"/>
      <c r="HYR22" s="1428"/>
      <c r="HYS22" s="1428"/>
      <c r="HYT22" s="1428"/>
      <c r="HYU22" s="1428"/>
      <c r="HYV22" s="1428"/>
      <c r="HYW22" s="1428"/>
      <c r="HYX22" s="1428"/>
      <c r="HYY22" s="1428"/>
      <c r="HYZ22" s="1428"/>
      <c r="HZA22" s="1428"/>
      <c r="HZB22" s="1428"/>
      <c r="HZC22" s="1428"/>
      <c r="HZD22" s="1428"/>
      <c r="HZE22" s="1428"/>
      <c r="HZF22" s="1428"/>
      <c r="HZG22" s="1428"/>
      <c r="HZH22" s="1428"/>
      <c r="HZI22" s="1428"/>
      <c r="HZJ22" s="1428"/>
      <c r="HZK22" s="1428"/>
      <c r="HZL22" s="1428"/>
      <c r="HZM22" s="1428"/>
      <c r="HZN22" s="1428"/>
      <c r="HZO22" s="1428"/>
      <c r="HZP22" s="1428"/>
      <c r="HZQ22" s="1428"/>
      <c r="HZR22" s="1428"/>
      <c r="HZS22" s="1428"/>
      <c r="HZT22" s="1428"/>
      <c r="HZU22" s="1428"/>
      <c r="HZV22" s="1428"/>
      <c r="HZW22" s="1428"/>
      <c r="HZX22" s="1428"/>
      <c r="HZY22" s="1428"/>
      <c r="HZZ22" s="1428"/>
      <c r="IAA22" s="1428"/>
      <c r="IAB22" s="1428"/>
      <c r="IAC22" s="1428"/>
      <c r="IAD22" s="1428"/>
      <c r="IAE22" s="1428"/>
      <c r="IAF22" s="1428"/>
      <c r="IAG22" s="1428"/>
      <c r="IAH22" s="1428"/>
      <c r="IAI22" s="1428"/>
      <c r="IAJ22" s="1428"/>
      <c r="IAK22" s="1428"/>
      <c r="IAL22" s="1428"/>
      <c r="IAM22" s="1428"/>
      <c r="IAN22" s="1428"/>
      <c r="IAO22" s="1428"/>
      <c r="IAP22" s="1428"/>
      <c r="IAQ22" s="1428"/>
      <c r="IAR22" s="1428"/>
      <c r="IAS22" s="1428"/>
      <c r="IAT22" s="1428"/>
      <c r="IAU22" s="1428"/>
      <c r="IAV22" s="1428"/>
      <c r="IAW22" s="1428"/>
      <c r="IAX22" s="1428"/>
      <c r="IAY22" s="1428"/>
      <c r="IAZ22" s="1428"/>
      <c r="IBA22" s="1428"/>
      <c r="IBB22" s="1428"/>
      <c r="IBC22" s="1428"/>
      <c r="IBD22" s="1428"/>
      <c r="IBE22" s="1428"/>
      <c r="IBF22" s="1428"/>
      <c r="IBG22" s="1428"/>
      <c r="IBH22" s="1428"/>
      <c r="IBI22" s="1428"/>
      <c r="IBJ22" s="1428"/>
      <c r="IBK22" s="1428"/>
      <c r="IBL22" s="1428"/>
      <c r="IBM22" s="1428"/>
      <c r="IBN22" s="1428"/>
      <c r="IBO22" s="1428"/>
      <c r="IBP22" s="1428"/>
      <c r="IBQ22" s="1428"/>
      <c r="IBR22" s="1428"/>
      <c r="IBS22" s="1428"/>
      <c r="IBT22" s="1428"/>
      <c r="IBU22" s="1428"/>
      <c r="IBV22" s="1428"/>
      <c r="IBW22" s="1428"/>
      <c r="IBX22" s="1428"/>
      <c r="IBY22" s="1428"/>
      <c r="IBZ22" s="1428"/>
      <c r="ICA22" s="1428"/>
      <c r="ICB22" s="1428"/>
      <c r="ICC22" s="1428"/>
      <c r="ICD22" s="1428"/>
      <c r="ICE22" s="1428"/>
      <c r="ICF22" s="1428"/>
      <c r="ICG22" s="1428"/>
      <c r="ICH22" s="1428"/>
      <c r="ICI22" s="1428"/>
      <c r="ICJ22" s="1428"/>
      <c r="ICK22" s="1428"/>
      <c r="ICL22" s="1428"/>
      <c r="ICM22" s="1428"/>
      <c r="ICN22" s="1428"/>
      <c r="ICO22" s="1428"/>
      <c r="ICP22" s="1428"/>
      <c r="ICQ22" s="1428"/>
      <c r="ICR22" s="1428"/>
      <c r="ICS22" s="1428"/>
      <c r="ICT22" s="1428"/>
      <c r="ICU22" s="1428"/>
      <c r="ICV22" s="1428"/>
      <c r="ICW22" s="1428"/>
      <c r="ICX22" s="1428"/>
      <c r="ICY22" s="1428"/>
      <c r="ICZ22" s="1428"/>
      <c r="IDA22" s="1428"/>
      <c r="IDB22" s="1428"/>
      <c r="IDC22" s="1428"/>
      <c r="IDD22" s="1428"/>
      <c r="IDE22" s="1428"/>
      <c r="IDF22" s="1428"/>
      <c r="IDG22" s="1428"/>
      <c r="IDH22" s="1428"/>
      <c r="IDI22" s="1428"/>
      <c r="IDJ22" s="1428"/>
      <c r="IDK22" s="1428"/>
      <c r="IDL22" s="1428"/>
      <c r="IDM22" s="1428"/>
      <c r="IDN22" s="1428"/>
      <c r="IDO22" s="1428"/>
      <c r="IDP22" s="1428"/>
      <c r="IDQ22" s="1428"/>
      <c r="IDR22" s="1428"/>
      <c r="IDS22" s="1428"/>
      <c r="IDT22" s="1428"/>
      <c r="IDU22" s="1428"/>
      <c r="IDV22" s="1428"/>
      <c r="IDW22" s="1428"/>
      <c r="IDX22" s="1428"/>
      <c r="IDY22" s="1428"/>
      <c r="IDZ22" s="1428"/>
      <c r="IEA22" s="1428"/>
      <c r="IEB22" s="1428"/>
      <c r="IEC22" s="1428"/>
      <c r="IED22" s="1428"/>
      <c r="IEE22" s="1428"/>
      <c r="IEF22" s="1428"/>
      <c r="IEG22" s="1428"/>
      <c r="IEH22" s="1428"/>
      <c r="IEI22" s="1428"/>
      <c r="IEJ22" s="1428"/>
      <c r="IEK22" s="1428"/>
      <c r="IEL22" s="1428"/>
      <c r="IEM22" s="1428"/>
      <c r="IEN22" s="1428"/>
      <c r="IEO22" s="1428"/>
      <c r="IEP22" s="1428"/>
      <c r="IEQ22" s="1428"/>
      <c r="IER22" s="1428"/>
      <c r="IES22" s="1428"/>
      <c r="IET22" s="1428"/>
      <c r="IEU22" s="1428"/>
      <c r="IEV22" s="1428"/>
      <c r="IEW22" s="1428"/>
      <c r="IEX22" s="1428"/>
      <c r="IEY22" s="1428"/>
      <c r="IEZ22" s="1428"/>
      <c r="IFA22" s="1428"/>
      <c r="IFB22" s="1428"/>
      <c r="IFC22" s="1428"/>
      <c r="IFD22" s="1428"/>
      <c r="IFE22" s="1428"/>
      <c r="IFF22" s="1428"/>
      <c r="IFG22" s="1428"/>
      <c r="IFH22" s="1428"/>
      <c r="IFI22" s="1428"/>
      <c r="IFJ22" s="1428"/>
      <c r="IFK22" s="1428"/>
      <c r="IFL22" s="1428"/>
      <c r="IFM22" s="1428"/>
      <c r="IFN22" s="1428"/>
      <c r="IFO22" s="1428"/>
      <c r="IFP22" s="1428"/>
      <c r="IFQ22" s="1428"/>
      <c r="IFR22" s="1428"/>
      <c r="IFS22" s="1428"/>
      <c r="IFT22" s="1428"/>
      <c r="IFU22" s="1428"/>
      <c r="IFV22" s="1428"/>
      <c r="IFW22" s="1428"/>
      <c r="IFX22" s="1428"/>
      <c r="IFY22" s="1428"/>
      <c r="IFZ22" s="1428"/>
      <c r="IGA22" s="1428"/>
      <c r="IGB22" s="1428"/>
      <c r="IGC22" s="1428"/>
      <c r="IGD22" s="1428"/>
      <c r="IGE22" s="1428"/>
      <c r="IGF22" s="1428"/>
      <c r="IGG22" s="1428"/>
      <c r="IGH22" s="1428"/>
      <c r="IGI22" s="1428"/>
      <c r="IGJ22" s="1428"/>
      <c r="IGK22" s="1428"/>
      <c r="IGL22" s="1428"/>
      <c r="IGM22" s="1428"/>
      <c r="IGN22" s="1428"/>
      <c r="IGO22" s="1428"/>
      <c r="IGP22" s="1428"/>
      <c r="IGQ22" s="1428"/>
      <c r="IGR22" s="1428"/>
      <c r="IGS22" s="1428"/>
      <c r="IGT22" s="1428"/>
      <c r="IGU22" s="1428"/>
      <c r="IGV22" s="1428"/>
      <c r="IGW22" s="1428"/>
      <c r="IGX22" s="1428"/>
      <c r="IGY22" s="1428"/>
      <c r="IGZ22" s="1428"/>
      <c r="IHA22" s="1428"/>
      <c r="IHB22" s="1428"/>
      <c r="IHC22" s="1428"/>
      <c r="IHD22" s="1428"/>
      <c r="IHE22" s="1428"/>
      <c r="IHF22" s="1428"/>
      <c r="IHG22" s="1428"/>
      <c r="IHH22" s="1428"/>
      <c r="IHI22" s="1428"/>
      <c r="IHJ22" s="1428"/>
      <c r="IHK22" s="1428"/>
      <c r="IHL22" s="1428"/>
      <c r="IHM22" s="1428"/>
      <c r="IHN22" s="1428"/>
      <c r="IHO22" s="1428"/>
      <c r="IHP22" s="1428"/>
      <c r="IHQ22" s="1428"/>
      <c r="IHR22" s="1428"/>
      <c r="IHS22" s="1428"/>
      <c r="IHT22" s="1428"/>
      <c r="IHU22" s="1428"/>
      <c r="IHV22" s="1428"/>
      <c r="IHW22" s="1428"/>
      <c r="IHX22" s="1428"/>
      <c r="IHY22" s="1428"/>
      <c r="IHZ22" s="1428"/>
      <c r="IIA22" s="1428"/>
      <c r="IIB22" s="1428"/>
      <c r="IIC22" s="1428"/>
      <c r="IID22" s="1428"/>
      <c r="IIE22" s="1428"/>
      <c r="IIF22" s="1428"/>
      <c r="IIG22" s="1428"/>
      <c r="IIH22" s="1428"/>
      <c r="III22" s="1428"/>
      <c r="IIJ22" s="1428"/>
      <c r="IIK22" s="1428"/>
      <c r="IIL22" s="1428"/>
      <c r="IIM22" s="1428"/>
      <c r="IIN22" s="1428"/>
      <c r="IIO22" s="1428"/>
      <c r="IIP22" s="1428"/>
      <c r="IIQ22" s="1428"/>
      <c r="IIR22" s="1428"/>
      <c r="IIS22" s="1428"/>
      <c r="IIT22" s="1428"/>
      <c r="IIU22" s="1428"/>
      <c r="IIV22" s="1428"/>
      <c r="IIW22" s="1428"/>
      <c r="IIX22" s="1428"/>
      <c r="IIY22" s="1428"/>
      <c r="IIZ22" s="1428"/>
      <c r="IJA22" s="1428"/>
      <c r="IJB22" s="1428"/>
      <c r="IJC22" s="1428"/>
      <c r="IJD22" s="1428"/>
      <c r="IJE22" s="1428"/>
      <c r="IJF22" s="1428"/>
      <c r="IJG22" s="1428"/>
      <c r="IJH22" s="1428"/>
      <c r="IJI22" s="1428"/>
      <c r="IJJ22" s="1428"/>
      <c r="IJK22" s="1428"/>
      <c r="IJL22" s="1428"/>
      <c r="IJM22" s="1428"/>
      <c r="IJN22" s="1428"/>
      <c r="IJO22" s="1428"/>
      <c r="IJP22" s="1428"/>
      <c r="IJQ22" s="1428"/>
      <c r="IJR22" s="1428"/>
      <c r="IJS22" s="1428"/>
      <c r="IJT22" s="1428"/>
      <c r="IJU22" s="1428"/>
      <c r="IJV22" s="1428"/>
      <c r="IJW22" s="1428"/>
      <c r="IJX22" s="1428"/>
      <c r="IJY22" s="1428"/>
      <c r="IJZ22" s="1428"/>
      <c r="IKA22" s="1428"/>
      <c r="IKB22" s="1428"/>
      <c r="IKC22" s="1428"/>
      <c r="IKD22" s="1428"/>
      <c r="IKE22" s="1428"/>
      <c r="IKF22" s="1428"/>
      <c r="IKG22" s="1428"/>
      <c r="IKH22" s="1428"/>
      <c r="IKI22" s="1428"/>
      <c r="IKJ22" s="1428"/>
      <c r="IKK22" s="1428"/>
      <c r="IKL22" s="1428"/>
      <c r="IKM22" s="1428"/>
      <c r="IKN22" s="1428"/>
      <c r="IKO22" s="1428"/>
      <c r="IKP22" s="1428"/>
      <c r="IKQ22" s="1428"/>
      <c r="IKR22" s="1428"/>
      <c r="IKS22" s="1428"/>
      <c r="IKT22" s="1428"/>
      <c r="IKU22" s="1428"/>
      <c r="IKV22" s="1428"/>
      <c r="IKW22" s="1428"/>
      <c r="IKX22" s="1428"/>
      <c r="IKY22" s="1428"/>
      <c r="IKZ22" s="1428"/>
      <c r="ILA22" s="1428"/>
      <c r="ILB22" s="1428"/>
      <c r="ILC22" s="1428"/>
      <c r="ILD22" s="1428"/>
      <c r="ILE22" s="1428"/>
      <c r="ILF22" s="1428"/>
      <c r="ILG22" s="1428"/>
      <c r="ILH22" s="1428"/>
      <c r="ILI22" s="1428"/>
      <c r="ILJ22" s="1428"/>
      <c r="ILK22" s="1428"/>
      <c r="ILL22" s="1428"/>
      <c r="ILM22" s="1428"/>
      <c r="ILN22" s="1428"/>
      <c r="ILO22" s="1428"/>
      <c r="ILP22" s="1428"/>
      <c r="ILQ22" s="1428"/>
      <c r="ILR22" s="1428"/>
      <c r="ILS22" s="1428"/>
      <c r="ILT22" s="1428"/>
      <c r="ILU22" s="1428"/>
      <c r="ILV22" s="1428"/>
      <c r="ILW22" s="1428"/>
      <c r="ILX22" s="1428"/>
      <c r="ILY22" s="1428"/>
      <c r="ILZ22" s="1428"/>
      <c r="IMA22" s="1428"/>
      <c r="IMB22" s="1428"/>
      <c r="IMC22" s="1428"/>
      <c r="IMD22" s="1428"/>
      <c r="IME22" s="1428"/>
      <c r="IMF22" s="1428"/>
      <c r="IMG22" s="1428"/>
      <c r="IMH22" s="1428"/>
      <c r="IMI22" s="1428"/>
      <c r="IMJ22" s="1428"/>
      <c r="IMK22" s="1428"/>
      <c r="IML22" s="1428"/>
      <c r="IMM22" s="1428"/>
      <c r="IMN22" s="1428"/>
      <c r="IMO22" s="1428"/>
      <c r="IMP22" s="1428"/>
      <c r="IMQ22" s="1428"/>
      <c r="IMR22" s="1428"/>
      <c r="IMS22" s="1428"/>
      <c r="IMT22" s="1428"/>
      <c r="IMU22" s="1428"/>
      <c r="IMV22" s="1428"/>
      <c r="IMW22" s="1428"/>
      <c r="IMX22" s="1428"/>
      <c r="IMY22" s="1428"/>
      <c r="IMZ22" s="1428"/>
      <c r="INA22" s="1428"/>
      <c r="INB22" s="1428"/>
      <c r="INC22" s="1428"/>
      <c r="IND22" s="1428"/>
      <c r="INE22" s="1428"/>
      <c r="INF22" s="1428"/>
      <c r="ING22" s="1428"/>
      <c r="INH22" s="1428"/>
      <c r="INI22" s="1428"/>
      <c r="INJ22" s="1428"/>
      <c r="INK22" s="1428"/>
      <c r="INL22" s="1428"/>
      <c r="INM22" s="1428"/>
      <c r="INN22" s="1428"/>
      <c r="INO22" s="1428"/>
      <c r="INP22" s="1428"/>
      <c r="INQ22" s="1428"/>
      <c r="INR22" s="1428"/>
      <c r="INS22" s="1428"/>
      <c r="INT22" s="1428"/>
      <c r="INU22" s="1428"/>
      <c r="INV22" s="1428"/>
      <c r="INW22" s="1428"/>
      <c r="INX22" s="1428"/>
      <c r="INY22" s="1428"/>
      <c r="INZ22" s="1428"/>
      <c r="IOA22" s="1428"/>
      <c r="IOB22" s="1428"/>
      <c r="IOC22" s="1428"/>
      <c r="IOD22" s="1428"/>
      <c r="IOE22" s="1428"/>
      <c r="IOF22" s="1428"/>
      <c r="IOG22" s="1428"/>
      <c r="IOH22" s="1428"/>
      <c r="IOI22" s="1428"/>
      <c r="IOJ22" s="1428"/>
      <c r="IOK22" s="1428"/>
      <c r="IOL22" s="1428"/>
      <c r="IOM22" s="1428"/>
      <c r="ION22" s="1428"/>
      <c r="IOO22" s="1428"/>
      <c r="IOP22" s="1428"/>
      <c r="IOQ22" s="1428"/>
      <c r="IOR22" s="1428"/>
      <c r="IOS22" s="1428"/>
      <c r="IOT22" s="1428"/>
      <c r="IOU22" s="1428"/>
      <c r="IOV22" s="1428"/>
      <c r="IOW22" s="1428"/>
      <c r="IOX22" s="1428"/>
      <c r="IOY22" s="1428"/>
      <c r="IOZ22" s="1428"/>
      <c r="IPA22" s="1428"/>
      <c r="IPB22" s="1428"/>
      <c r="IPC22" s="1428"/>
      <c r="IPD22" s="1428"/>
      <c r="IPE22" s="1428"/>
      <c r="IPF22" s="1428"/>
      <c r="IPG22" s="1428"/>
      <c r="IPH22" s="1428"/>
      <c r="IPI22" s="1428"/>
      <c r="IPJ22" s="1428"/>
      <c r="IPK22" s="1428"/>
      <c r="IPL22" s="1428"/>
      <c r="IPM22" s="1428"/>
      <c r="IPN22" s="1428"/>
      <c r="IPO22" s="1428"/>
      <c r="IPP22" s="1428"/>
      <c r="IPQ22" s="1428"/>
      <c r="IPR22" s="1428"/>
      <c r="IPS22" s="1428"/>
      <c r="IPT22" s="1428"/>
      <c r="IPU22" s="1428"/>
      <c r="IPV22" s="1428"/>
      <c r="IPW22" s="1428"/>
      <c r="IPX22" s="1428"/>
      <c r="IPY22" s="1428"/>
      <c r="IPZ22" s="1428"/>
      <c r="IQA22" s="1428"/>
      <c r="IQB22" s="1428"/>
      <c r="IQC22" s="1428"/>
      <c r="IQD22" s="1428"/>
      <c r="IQE22" s="1428"/>
      <c r="IQF22" s="1428"/>
      <c r="IQG22" s="1428"/>
      <c r="IQH22" s="1428"/>
      <c r="IQI22" s="1428"/>
      <c r="IQJ22" s="1428"/>
      <c r="IQK22" s="1428"/>
      <c r="IQL22" s="1428"/>
      <c r="IQM22" s="1428"/>
      <c r="IQN22" s="1428"/>
      <c r="IQO22" s="1428"/>
      <c r="IQP22" s="1428"/>
      <c r="IQQ22" s="1428"/>
      <c r="IQR22" s="1428"/>
      <c r="IQS22" s="1428"/>
      <c r="IQT22" s="1428"/>
      <c r="IQU22" s="1428"/>
      <c r="IQV22" s="1428"/>
      <c r="IQW22" s="1428"/>
      <c r="IQX22" s="1428"/>
      <c r="IQY22" s="1428"/>
      <c r="IQZ22" s="1428"/>
      <c r="IRA22" s="1428"/>
      <c r="IRB22" s="1428"/>
      <c r="IRC22" s="1428"/>
      <c r="IRD22" s="1428"/>
      <c r="IRE22" s="1428"/>
      <c r="IRF22" s="1428"/>
      <c r="IRG22" s="1428"/>
      <c r="IRH22" s="1428"/>
      <c r="IRI22" s="1428"/>
      <c r="IRJ22" s="1428"/>
      <c r="IRK22" s="1428"/>
      <c r="IRL22" s="1428"/>
      <c r="IRM22" s="1428"/>
      <c r="IRN22" s="1428"/>
      <c r="IRO22" s="1428"/>
      <c r="IRP22" s="1428"/>
      <c r="IRQ22" s="1428"/>
      <c r="IRR22" s="1428"/>
      <c r="IRS22" s="1428"/>
      <c r="IRT22" s="1428"/>
      <c r="IRU22" s="1428"/>
      <c r="IRV22" s="1428"/>
      <c r="IRW22" s="1428"/>
      <c r="IRX22" s="1428"/>
      <c r="IRY22" s="1428"/>
      <c r="IRZ22" s="1428"/>
      <c r="ISA22" s="1428"/>
      <c r="ISB22" s="1428"/>
      <c r="ISC22" s="1428"/>
      <c r="ISD22" s="1428"/>
      <c r="ISE22" s="1428"/>
      <c r="ISF22" s="1428"/>
      <c r="ISG22" s="1428"/>
      <c r="ISH22" s="1428"/>
      <c r="ISI22" s="1428"/>
      <c r="ISJ22" s="1428"/>
      <c r="ISK22" s="1428"/>
      <c r="ISL22" s="1428"/>
      <c r="ISM22" s="1428"/>
      <c r="ISN22" s="1428"/>
      <c r="ISO22" s="1428"/>
      <c r="ISP22" s="1428"/>
      <c r="ISQ22" s="1428"/>
      <c r="ISR22" s="1428"/>
      <c r="ISS22" s="1428"/>
      <c r="IST22" s="1428"/>
      <c r="ISU22" s="1428"/>
      <c r="ISV22" s="1428"/>
      <c r="ISW22" s="1428"/>
      <c r="ISX22" s="1428"/>
      <c r="ISY22" s="1428"/>
      <c r="ISZ22" s="1428"/>
      <c r="ITA22" s="1428"/>
      <c r="ITB22" s="1428"/>
      <c r="ITC22" s="1428"/>
      <c r="ITD22" s="1428"/>
      <c r="ITE22" s="1428"/>
      <c r="ITF22" s="1428"/>
      <c r="ITG22" s="1428"/>
      <c r="ITH22" s="1428"/>
      <c r="ITI22" s="1428"/>
      <c r="ITJ22" s="1428"/>
      <c r="ITK22" s="1428"/>
      <c r="ITL22" s="1428"/>
      <c r="ITM22" s="1428"/>
      <c r="ITN22" s="1428"/>
      <c r="ITO22" s="1428"/>
      <c r="ITP22" s="1428"/>
      <c r="ITQ22" s="1428"/>
      <c r="ITR22" s="1428"/>
      <c r="ITS22" s="1428"/>
      <c r="ITT22" s="1428"/>
      <c r="ITU22" s="1428"/>
      <c r="ITV22" s="1428"/>
      <c r="ITW22" s="1428"/>
      <c r="ITX22" s="1428"/>
      <c r="ITY22" s="1428"/>
      <c r="ITZ22" s="1428"/>
      <c r="IUA22" s="1428"/>
      <c r="IUB22" s="1428"/>
      <c r="IUC22" s="1428"/>
      <c r="IUD22" s="1428"/>
      <c r="IUE22" s="1428"/>
      <c r="IUF22" s="1428"/>
      <c r="IUG22" s="1428"/>
      <c r="IUH22" s="1428"/>
      <c r="IUI22" s="1428"/>
      <c r="IUJ22" s="1428"/>
      <c r="IUK22" s="1428"/>
      <c r="IUL22" s="1428"/>
      <c r="IUM22" s="1428"/>
      <c r="IUN22" s="1428"/>
      <c r="IUO22" s="1428"/>
      <c r="IUP22" s="1428"/>
      <c r="IUQ22" s="1428"/>
      <c r="IUR22" s="1428"/>
      <c r="IUS22" s="1428"/>
      <c r="IUT22" s="1428"/>
      <c r="IUU22" s="1428"/>
      <c r="IUV22" s="1428"/>
      <c r="IUW22" s="1428"/>
      <c r="IUX22" s="1428"/>
      <c r="IUY22" s="1428"/>
      <c r="IUZ22" s="1428"/>
      <c r="IVA22" s="1428"/>
      <c r="IVB22" s="1428"/>
      <c r="IVC22" s="1428"/>
      <c r="IVD22" s="1428"/>
      <c r="IVE22" s="1428"/>
      <c r="IVF22" s="1428"/>
      <c r="IVG22" s="1428"/>
      <c r="IVH22" s="1428"/>
      <c r="IVI22" s="1428"/>
      <c r="IVJ22" s="1428"/>
      <c r="IVK22" s="1428"/>
      <c r="IVL22" s="1428"/>
      <c r="IVM22" s="1428"/>
      <c r="IVN22" s="1428"/>
      <c r="IVO22" s="1428"/>
      <c r="IVP22" s="1428"/>
      <c r="IVQ22" s="1428"/>
      <c r="IVR22" s="1428"/>
      <c r="IVS22" s="1428"/>
      <c r="IVT22" s="1428"/>
      <c r="IVU22" s="1428"/>
      <c r="IVV22" s="1428"/>
      <c r="IVW22" s="1428"/>
      <c r="IVX22" s="1428"/>
      <c r="IVY22" s="1428"/>
      <c r="IVZ22" s="1428"/>
      <c r="IWA22" s="1428"/>
      <c r="IWB22" s="1428"/>
      <c r="IWC22" s="1428"/>
      <c r="IWD22" s="1428"/>
      <c r="IWE22" s="1428"/>
      <c r="IWF22" s="1428"/>
      <c r="IWG22" s="1428"/>
      <c r="IWH22" s="1428"/>
      <c r="IWI22" s="1428"/>
      <c r="IWJ22" s="1428"/>
      <c r="IWK22" s="1428"/>
      <c r="IWL22" s="1428"/>
      <c r="IWM22" s="1428"/>
      <c r="IWN22" s="1428"/>
      <c r="IWO22" s="1428"/>
      <c r="IWP22" s="1428"/>
      <c r="IWQ22" s="1428"/>
      <c r="IWR22" s="1428"/>
      <c r="IWS22" s="1428"/>
      <c r="IWT22" s="1428"/>
      <c r="IWU22" s="1428"/>
      <c r="IWV22" s="1428"/>
      <c r="IWW22" s="1428"/>
      <c r="IWX22" s="1428"/>
      <c r="IWY22" s="1428"/>
      <c r="IWZ22" s="1428"/>
      <c r="IXA22" s="1428"/>
      <c r="IXB22" s="1428"/>
      <c r="IXC22" s="1428"/>
      <c r="IXD22" s="1428"/>
      <c r="IXE22" s="1428"/>
      <c r="IXF22" s="1428"/>
      <c r="IXG22" s="1428"/>
      <c r="IXH22" s="1428"/>
      <c r="IXI22" s="1428"/>
      <c r="IXJ22" s="1428"/>
      <c r="IXK22" s="1428"/>
      <c r="IXL22" s="1428"/>
      <c r="IXM22" s="1428"/>
      <c r="IXN22" s="1428"/>
      <c r="IXO22" s="1428"/>
      <c r="IXP22" s="1428"/>
      <c r="IXQ22" s="1428"/>
      <c r="IXR22" s="1428"/>
      <c r="IXS22" s="1428"/>
      <c r="IXT22" s="1428"/>
      <c r="IXU22" s="1428"/>
      <c r="IXV22" s="1428"/>
      <c r="IXW22" s="1428"/>
      <c r="IXX22" s="1428"/>
      <c r="IXY22" s="1428"/>
      <c r="IXZ22" s="1428"/>
      <c r="IYA22" s="1428"/>
      <c r="IYB22" s="1428"/>
      <c r="IYC22" s="1428"/>
      <c r="IYD22" s="1428"/>
      <c r="IYE22" s="1428"/>
      <c r="IYF22" s="1428"/>
      <c r="IYG22" s="1428"/>
      <c r="IYH22" s="1428"/>
      <c r="IYI22" s="1428"/>
      <c r="IYJ22" s="1428"/>
      <c r="IYK22" s="1428"/>
      <c r="IYL22" s="1428"/>
      <c r="IYM22" s="1428"/>
      <c r="IYN22" s="1428"/>
      <c r="IYO22" s="1428"/>
      <c r="IYP22" s="1428"/>
      <c r="IYQ22" s="1428"/>
      <c r="IYR22" s="1428"/>
      <c r="IYS22" s="1428"/>
      <c r="IYT22" s="1428"/>
      <c r="IYU22" s="1428"/>
      <c r="IYV22" s="1428"/>
      <c r="IYW22" s="1428"/>
      <c r="IYX22" s="1428"/>
      <c r="IYY22" s="1428"/>
      <c r="IYZ22" s="1428"/>
      <c r="IZA22" s="1428"/>
      <c r="IZB22" s="1428"/>
      <c r="IZC22" s="1428"/>
      <c r="IZD22" s="1428"/>
      <c r="IZE22" s="1428"/>
      <c r="IZF22" s="1428"/>
      <c r="IZG22" s="1428"/>
      <c r="IZH22" s="1428"/>
      <c r="IZI22" s="1428"/>
      <c r="IZJ22" s="1428"/>
      <c r="IZK22" s="1428"/>
      <c r="IZL22" s="1428"/>
      <c r="IZM22" s="1428"/>
      <c r="IZN22" s="1428"/>
      <c r="IZO22" s="1428"/>
      <c r="IZP22" s="1428"/>
      <c r="IZQ22" s="1428"/>
      <c r="IZR22" s="1428"/>
      <c r="IZS22" s="1428"/>
      <c r="IZT22" s="1428"/>
      <c r="IZU22" s="1428"/>
      <c r="IZV22" s="1428"/>
      <c r="IZW22" s="1428"/>
      <c r="IZX22" s="1428"/>
      <c r="IZY22" s="1428"/>
      <c r="IZZ22" s="1428"/>
      <c r="JAA22" s="1428"/>
      <c r="JAB22" s="1428"/>
      <c r="JAC22" s="1428"/>
      <c r="JAD22" s="1428"/>
      <c r="JAE22" s="1428"/>
      <c r="JAF22" s="1428"/>
      <c r="JAG22" s="1428"/>
      <c r="JAH22" s="1428"/>
      <c r="JAI22" s="1428"/>
      <c r="JAJ22" s="1428"/>
      <c r="JAK22" s="1428"/>
      <c r="JAL22" s="1428"/>
      <c r="JAM22" s="1428"/>
      <c r="JAN22" s="1428"/>
      <c r="JAO22" s="1428"/>
      <c r="JAP22" s="1428"/>
      <c r="JAQ22" s="1428"/>
      <c r="JAR22" s="1428"/>
      <c r="JAS22" s="1428"/>
      <c r="JAT22" s="1428"/>
      <c r="JAU22" s="1428"/>
      <c r="JAV22" s="1428"/>
      <c r="JAW22" s="1428"/>
      <c r="JAX22" s="1428"/>
      <c r="JAY22" s="1428"/>
      <c r="JAZ22" s="1428"/>
      <c r="JBA22" s="1428"/>
      <c r="JBB22" s="1428"/>
      <c r="JBC22" s="1428"/>
      <c r="JBD22" s="1428"/>
      <c r="JBE22" s="1428"/>
      <c r="JBF22" s="1428"/>
      <c r="JBG22" s="1428"/>
      <c r="JBH22" s="1428"/>
      <c r="JBI22" s="1428"/>
      <c r="JBJ22" s="1428"/>
      <c r="JBK22" s="1428"/>
      <c r="JBL22" s="1428"/>
      <c r="JBM22" s="1428"/>
      <c r="JBN22" s="1428"/>
      <c r="JBO22" s="1428"/>
      <c r="JBP22" s="1428"/>
      <c r="JBQ22" s="1428"/>
      <c r="JBR22" s="1428"/>
      <c r="JBS22" s="1428"/>
      <c r="JBT22" s="1428"/>
      <c r="JBU22" s="1428"/>
      <c r="JBV22" s="1428"/>
      <c r="JBW22" s="1428"/>
      <c r="JBX22" s="1428"/>
      <c r="JBY22" s="1428"/>
      <c r="JBZ22" s="1428"/>
      <c r="JCA22" s="1428"/>
      <c r="JCB22" s="1428"/>
      <c r="JCC22" s="1428"/>
      <c r="JCD22" s="1428"/>
      <c r="JCE22" s="1428"/>
      <c r="JCF22" s="1428"/>
      <c r="JCG22" s="1428"/>
      <c r="JCH22" s="1428"/>
      <c r="JCI22" s="1428"/>
      <c r="JCJ22" s="1428"/>
      <c r="JCK22" s="1428"/>
      <c r="JCL22" s="1428"/>
      <c r="JCM22" s="1428"/>
      <c r="JCN22" s="1428"/>
      <c r="JCO22" s="1428"/>
      <c r="JCP22" s="1428"/>
      <c r="JCQ22" s="1428"/>
      <c r="JCR22" s="1428"/>
      <c r="JCS22" s="1428"/>
      <c r="JCT22" s="1428"/>
      <c r="JCU22" s="1428"/>
      <c r="JCV22" s="1428"/>
      <c r="JCW22" s="1428"/>
      <c r="JCX22" s="1428"/>
      <c r="JCY22" s="1428"/>
      <c r="JCZ22" s="1428"/>
      <c r="JDA22" s="1428"/>
      <c r="JDB22" s="1428"/>
      <c r="JDC22" s="1428"/>
      <c r="JDD22" s="1428"/>
      <c r="JDE22" s="1428"/>
      <c r="JDF22" s="1428"/>
      <c r="JDG22" s="1428"/>
      <c r="JDH22" s="1428"/>
      <c r="JDI22" s="1428"/>
      <c r="JDJ22" s="1428"/>
      <c r="JDK22" s="1428"/>
      <c r="JDL22" s="1428"/>
      <c r="JDM22" s="1428"/>
      <c r="JDN22" s="1428"/>
      <c r="JDO22" s="1428"/>
      <c r="JDP22" s="1428"/>
      <c r="JDQ22" s="1428"/>
      <c r="JDR22" s="1428"/>
      <c r="JDS22" s="1428"/>
      <c r="JDT22" s="1428"/>
      <c r="JDU22" s="1428"/>
      <c r="JDV22" s="1428"/>
      <c r="JDW22" s="1428"/>
      <c r="JDX22" s="1428"/>
      <c r="JDY22" s="1428"/>
      <c r="JDZ22" s="1428"/>
      <c r="JEA22" s="1428"/>
      <c r="JEB22" s="1428"/>
      <c r="JEC22" s="1428"/>
      <c r="JED22" s="1428"/>
      <c r="JEE22" s="1428"/>
      <c r="JEF22" s="1428"/>
      <c r="JEG22" s="1428"/>
      <c r="JEH22" s="1428"/>
      <c r="JEI22" s="1428"/>
      <c r="JEJ22" s="1428"/>
      <c r="JEK22" s="1428"/>
      <c r="JEL22" s="1428"/>
      <c r="JEM22" s="1428"/>
      <c r="JEN22" s="1428"/>
      <c r="JEO22" s="1428"/>
      <c r="JEP22" s="1428"/>
      <c r="JEQ22" s="1428"/>
      <c r="JER22" s="1428"/>
      <c r="JES22" s="1428"/>
      <c r="JET22" s="1428"/>
      <c r="JEU22" s="1428"/>
      <c r="JEV22" s="1428"/>
      <c r="JEW22" s="1428"/>
      <c r="JEX22" s="1428"/>
      <c r="JEY22" s="1428"/>
      <c r="JEZ22" s="1428"/>
      <c r="JFA22" s="1428"/>
      <c r="JFB22" s="1428"/>
      <c r="JFC22" s="1428"/>
      <c r="JFD22" s="1428"/>
      <c r="JFE22" s="1428"/>
      <c r="JFF22" s="1428"/>
      <c r="JFG22" s="1428"/>
      <c r="JFH22" s="1428"/>
      <c r="JFI22" s="1428"/>
      <c r="JFJ22" s="1428"/>
      <c r="JFK22" s="1428"/>
      <c r="JFL22" s="1428"/>
      <c r="JFM22" s="1428"/>
      <c r="JFN22" s="1428"/>
      <c r="JFO22" s="1428"/>
      <c r="JFP22" s="1428"/>
      <c r="JFQ22" s="1428"/>
      <c r="JFR22" s="1428"/>
      <c r="JFS22" s="1428"/>
      <c r="JFT22" s="1428"/>
      <c r="JFU22" s="1428"/>
      <c r="JFV22" s="1428"/>
      <c r="JFW22" s="1428"/>
      <c r="JFX22" s="1428"/>
      <c r="JFY22" s="1428"/>
      <c r="JFZ22" s="1428"/>
      <c r="JGA22" s="1428"/>
      <c r="JGB22" s="1428"/>
      <c r="JGC22" s="1428"/>
      <c r="JGD22" s="1428"/>
      <c r="JGE22" s="1428"/>
      <c r="JGF22" s="1428"/>
      <c r="JGG22" s="1428"/>
      <c r="JGH22" s="1428"/>
      <c r="JGI22" s="1428"/>
      <c r="JGJ22" s="1428"/>
      <c r="JGK22" s="1428"/>
      <c r="JGL22" s="1428"/>
      <c r="JGM22" s="1428"/>
      <c r="JGN22" s="1428"/>
      <c r="JGO22" s="1428"/>
      <c r="JGP22" s="1428"/>
      <c r="JGQ22" s="1428"/>
      <c r="JGR22" s="1428"/>
      <c r="JGS22" s="1428"/>
      <c r="JGT22" s="1428"/>
      <c r="JGU22" s="1428"/>
      <c r="JGV22" s="1428"/>
      <c r="JGW22" s="1428"/>
      <c r="JGX22" s="1428"/>
      <c r="JGY22" s="1428"/>
      <c r="JGZ22" s="1428"/>
      <c r="JHA22" s="1428"/>
      <c r="JHB22" s="1428"/>
      <c r="JHC22" s="1428"/>
      <c r="JHD22" s="1428"/>
      <c r="JHE22" s="1428"/>
      <c r="JHF22" s="1428"/>
      <c r="JHG22" s="1428"/>
      <c r="JHH22" s="1428"/>
      <c r="JHI22" s="1428"/>
      <c r="JHJ22" s="1428"/>
      <c r="JHK22" s="1428"/>
      <c r="JHL22" s="1428"/>
      <c r="JHM22" s="1428"/>
      <c r="JHN22" s="1428"/>
      <c r="JHO22" s="1428"/>
      <c r="JHP22" s="1428"/>
      <c r="JHQ22" s="1428"/>
      <c r="JHR22" s="1428"/>
      <c r="JHS22" s="1428"/>
      <c r="JHT22" s="1428"/>
      <c r="JHU22" s="1428"/>
      <c r="JHV22" s="1428"/>
      <c r="JHW22" s="1428"/>
      <c r="JHX22" s="1428"/>
      <c r="JHY22" s="1428"/>
      <c r="JHZ22" s="1428"/>
      <c r="JIA22" s="1428"/>
      <c r="JIB22" s="1428"/>
      <c r="JIC22" s="1428"/>
      <c r="JID22" s="1428"/>
      <c r="JIE22" s="1428"/>
      <c r="JIF22" s="1428"/>
      <c r="JIG22" s="1428"/>
      <c r="JIH22" s="1428"/>
      <c r="JII22" s="1428"/>
      <c r="JIJ22" s="1428"/>
      <c r="JIK22" s="1428"/>
      <c r="JIL22" s="1428"/>
      <c r="JIM22" s="1428"/>
      <c r="JIN22" s="1428"/>
      <c r="JIO22" s="1428"/>
      <c r="JIP22" s="1428"/>
      <c r="JIQ22" s="1428"/>
      <c r="JIR22" s="1428"/>
      <c r="JIS22" s="1428"/>
      <c r="JIT22" s="1428"/>
      <c r="JIU22" s="1428"/>
      <c r="JIV22" s="1428"/>
      <c r="JIW22" s="1428"/>
      <c r="JIX22" s="1428"/>
      <c r="JIY22" s="1428"/>
      <c r="JIZ22" s="1428"/>
      <c r="JJA22" s="1428"/>
      <c r="JJB22" s="1428"/>
      <c r="JJC22" s="1428"/>
      <c r="JJD22" s="1428"/>
      <c r="JJE22" s="1428"/>
      <c r="JJF22" s="1428"/>
      <c r="JJG22" s="1428"/>
      <c r="JJH22" s="1428"/>
      <c r="JJI22" s="1428"/>
      <c r="JJJ22" s="1428"/>
      <c r="JJK22" s="1428"/>
      <c r="JJL22" s="1428"/>
      <c r="JJM22" s="1428"/>
      <c r="JJN22" s="1428"/>
      <c r="JJO22" s="1428"/>
      <c r="JJP22" s="1428"/>
      <c r="JJQ22" s="1428"/>
      <c r="JJR22" s="1428"/>
      <c r="JJS22" s="1428"/>
      <c r="JJT22" s="1428"/>
      <c r="JJU22" s="1428"/>
      <c r="JJV22" s="1428"/>
      <c r="JJW22" s="1428"/>
      <c r="JJX22" s="1428"/>
      <c r="JJY22" s="1428"/>
      <c r="JJZ22" s="1428"/>
      <c r="JKA22" s="1428"/>
      <c r="JKB22" s="1428"/>
      <c r="JKC22" s="1428"/>
      <c r="JKD22" s="1428"/>
      <c r="JKE22" s="1428"/>
      <c r="JKF22" s="1428"/>
      <c r="JKG22" s="1428"/>
      <c r="JKH22" s="1428"/>
      <c r="JKI22" s="1428"/>
      <c r="JKJ22" s="1428"/>
      <c r="JKK22" s="1428"/>
      <c r="JKL22" s="1428"/>
      <c r="JKM22" s="1428"/>
      <c r="JKN22" s="1428"/>
      <c r="JKO22" s="1428"/>
      <c r="JKP22" s="1428"/>
      <c r="JKQ22" s="1428"/>
      <c r="JKR22" s="1428"/>
      <c r="JKS22" s="1428"/>
      <c r="JKT22" s="1428"/>
      <c r="JKU22" s="1428"/>
      <c r="JKV22" s="1428"/>
      <c r="JKW22" s="1428"/>
      <c r="JKX22" s="1428"/>
      <c r="JKY22" s="1428"/>
      <c r="JKZ22" s="1428"/>
      <c r="JLA22" s="1428"/>
      <c r="JLB22" s="1428"/>
      <c r="JLC22" s="1428"/>
      <c r="JLD22" s="1428"/>
      <c r="JLE22" s="1428"/>
      <c r="JLF22" s="1428"/>
      <c r="JLG22" s="1428"/>
      <c r="JLH22" s="1428"/>
      <c r="JLI22" s="1428"/>
      <c r="JLJ22" s="1428"/>
      <c r="JLK22" s="1428"/>
      <c r="JLL22" s="1428"/>
      <c r="JLM22" s="1428"/>
      <c r="JLN22" s="1428"/>
      <c r="JLO22" s="1428"/>
      <c r="JLP22" s="1428"/>
      <c r="JLQ22" s="1428"/>
      <c r="JLR22" s="1428"/>
      <c r="JLS22" s="1428"/>
      <c r="JLT22" s="1428"/>
      <c r="JLU22" s="1428"/>
      <c r="JLV22" s="1428"/>
      <c r="JLW22" s="1428"/>
      <c r="JLX22" s="1428"/>
      <c r="JLY22" s="1428"/>
      <c r="JLZ22" s="1428"/>
      <c r="JMA22" s="1428"/>
      <c r="JMB22" s="1428"/>
      <c r="JMC22" s="1428"/>
      <c r="JMD22" s="1428"/>
      <c r="JME22" s="1428"/>
      <c r="JMF22" s="1428"/>
      <c r="JMG22" s="1428"/>
      <c r="JMH22" s="1428"/>
      <c r="JMI22" s="1428"/>
      <c r="JMJ22" s="1428"/>
      <c r="JMK22" s="1428"/>
      <c r="JML22" s="1428"/>
      <c r="JMM22" s="1428"/>
      <c r="JMN22" s="1428"/>
      <c r="JMO22" s="1428"/>
      <c r="JMP22" s="1428"/>
      <c r="JMQ22" s="1428"/>
      <c r="JMR22" s="1428"/>
      <c r="JMS22" s="1428"/>
      <c r="JMT22" s="1428"/>
      <c r="JMU22" s="1428"/>
      <c r="JMV22" s="1428"/>
      <c r="JMW22" s="1428"/>
      <c r="JMX22" s="1428"/>
      <c r="JMY22" s="1428"/>
      <c r="JMZ22" s="1428"/>
      <c r="JNA22" s="1428"/>
      <c r="JNB22" s="1428"/>
      <c r="JNC22" s="1428"/>
      <c r="JND22" s="1428"/>
      <c r="JNE22" s="1428"/>
      <c r="JNF22" s="1428"/>
      <c r="JNG22" s="1428"/>
      <c r="JNH22" s="1428"/>
      <c r="JNI22" s="1428"/>
      <c r="JNJ22" s="1428"/>
      <c r="JNK22" s="1428"/>
      <c r="JNL22" s="1428"/>
      <c r="JNM22" s="1428"/>
      <c r="JNN22" s="1428"/>
      <c r="JNO22" s="1428"/>
      <c r="JNP22" s="1428"/>
      <c r="JNQ22" s="1428"/>
      <c r="JNR22" s="1428"/>
      <c r="JNS22" s="1428"/>
      <c r="JNT22" s="1428"/>
      <c r="JNU22" s="1428"/>
      <c r="JNV22" s="1428"/>
      <c r="JNW22" s="1428"/>
      <c r="JNX22" s="1428"/>
      <c r="JNY22" s="1428"/>
      <c r="JNZ22" s="1428"/>
      <c r="JOA22" s="1428"/>
      <c r="JOB22" s="1428"/>
      <c r="JOC22" s="1428"/>
      <c r="JOD22" s="1428"/>
      <c r="JOE22" s="1428"/>
      <c r="JOF22" s="1428"/>
      <c r="JOG22" s="1428"/>
      <c r="JOH22" s="1428"/>
      <c r="JOI22" s="1428"/>
      <c r="JOJ22" s="1428"/>
      <c r="JOK22" s="1428"/>
      <c r="JOL22" s="1428"/>
      <c r="JOM22" s="1428"/>
      <c r="JON22" s="1428"/>
      <c r="JOO22" s="1428"/>
      <c r="JOP22" s="1428"/>
      <c r="JOQ22" s="1428"/>
      <c r="JOR22" s="1428"/>
      <c r="JOS22" s="1428"/>
      <c r="JOT22" s="1428"/>
      <c r="JOU22" s="1428"/>
      <c r="JOV22" s="1428"/>
      <c r="JOW22" s="1428"/>
      <c r="JOX22" s="1428"/>
      <c r="JOY22" s="1428"/>
      <c r="JOZ22" s="1428"/>
      <c r="JPA22" s="1428"/>
      <c r="JPB22" s="1428"/>
      <c r="JPC22" s="1428"/>
      <c r="JPD22" s="1428"/>
      <c r="JPE22" s="1428"/>
      <c r="JPF22" s="1428"/>
      <c r="JPG22" s="1428"/>
      <c r="JPH22" s="1428"/>
      <c r="JPI22" s="1428"/>
      <c r="JPJ22" s="1428"/>
      <c r="JPK22" s="1428"/>
      <c r="JPL22" s="1428"/>
      <c r="JPM22" s="1428"/>
      <c r="JPN22" s="1428"/>
      <c r="JPO22" s="1428"/>
      <c r="JPP22" s="1428"/>
      <c r="JPQ22" s="1428"/>
      <c r="JPR22" s="1428"/>
      <c r="JPS22" s="1428"/>
      <c r="JPT22" s="1428"/>
      <c r="JPU22" s="1428"/>
      <c r="JPV22" s="1428"/>
      <c r="JPW22" s="1428"/>
      <c r="JPX22" s="1428"/>
      <c r="JPY22" s="1428"/>
      <c r="JPZ22" s="1428"/>
      <c r="JQA22" s="1428"/>
      <c r="JQB22" s="1428"/>
      <c r="JQC22" s="1428"/>
      <c r="JQD22" s="1428"/>
      <c r="JQE22" s="1428"/>
      <c r="JQF22" s="1428"/>
      <c r="JQG22" s="1428"/>
      <c r="JQH22" s="1428"/>
      <c r="JQI22" s="1428"/>
      <c r="JQJ22" s="1428"/>
      <c r="JQK22" s="1428"/>
      <c r="JQL22" s="1428"/>
      <c r="JQM22" s="1428"/>
      <c r="JQN22" s="1428"/>
      <c r="JQO22" s="1428"/>
      <c r="JQP22" s="1428"/>
      <c r="JQQ22" s="1428"/>
      <c r="JQR22" s="1428"/>
      <c r="JQS22" s="1428"/>
      <c r="JQT22" s="1428"/>
      <c r="JQU22" s="1428"/>
      <c r="JQV22" s="1428"/>
      <c r="JQW22" s="1428"/>
      <c r="JQX22" s="1428"/>
      <c r="JQY22" s="1428"/>
      <c r="JQZ22" s="1428"/>
      <c r="JRA22" s="1428"/>
      <c r="JRB22" s="1428"/>
      <c r="JRC22" s="1428"/>
      <c r="JRD22" s="1428"/>
      <c r="JRE22" s="1428"/>
      <c r="JRF22" s="1428"/>
      <c r="JRG22" s="1428"/>
      <c r="JRH22" s="1428"/>
      <c r="JRI22" s="1428"/>
      <c r="JRJ22" s="1428"/>
      <c r="JRK22" s="1428"/>
      <c r="JRL22" s="1428"/>
      <c r="JRM22" s="1428"/>
      <c r="JRN22" s="1428"/>
      <c r="JRO22" s="1428"/>
      <c r="JRP22" s="1428"/>
      <c r="JRQ22" s="1428"/>
      <c r="JRR22" s="1428"/>
      <c r="JRS22" s="1428"/>
      <c r="JRT22" s="1428"/>
      <c r="JRU22" s="1428"/>
      <c r="JRV22" s="1428"/>
      <c r="JRW22" s="1428"/>
      <c r="JRX22" s="1428"/>
      <c r="JRY22" s="1428"/>
      <c r="JRZ22" s="1428"/>
      <c r="JSA22" s="1428"/>
      <c r="JSB22" s="1428"/>
      <c r="JSC22" s="1428"/>
      <c r="JSD22" s="1428"/>
      <c r="JSE22" s="1428"/>
      <c r="JSF22" s="1428"/>
      <c r="JSG22" s="1428"/>
      <c r="JSH22" s="1428"/>
      <c r="JSI22" s="1428"/>
      <c r="JSJ22" s="1428"/>
      <c r="JSK22" s="1428"/>
      <c r="JSL22" s="1428"/>
      <c r="JSM22" s="1428"/>
      <c r="JSN22" s="1428"/>
      <c r="JSO22" s="1428"/>
      <c r="JSP22" s="1428"/>
      <c r="JSQ22" s="1428"/>
      <c r="JSR22" s="1428"/>
      <c r="JSS22" s="1428"/>
      <c r="JST22" s="1428"/>
      <c r="JSU22" s="1428"/>
      <c r="JSV22" s="1428"/>
      <c r="JSW22" s="1428"/>
      <c r="JSX22" s="1428"/>
      <c r="JSY22" s="1428"/>
      <c r="JSZ22" s="1428"/>
      <c r="JTA22" s="1428"/>
      <c r="JTB22" s="1428"/>
      <c r="JTC22" s="1428"/>
      <c r="JTD22" s="1428"/>
      <c r="JTE22" s="1428"/>
      <c r="JTF22" s="1428"/>
      <c r="JTG22" s="1428"/>
      <c r="JTH22" s="1428"/>
      <c r="JTI22" s="1428"/>
      <c r="JTJ22" s="1428"/>
      <c r="JTK22" s="1428"/>
      <c r="JTL22" s="1428"/>
      <c r="JTM22" s="1428"/>
      <c r="JTN22" s="1428"/>
      <c r="JTO22" s="1428"/>
      <c r="JTP22" s="1428"/>
      <c r="JTQ22" s="1428"/>
      <c r="JTR22" s="1428"/>
      <c r="JTS22" s="1428"/>
      <c r="JTT22" s="1428"/>
      <c r="JTU22" s="1428"/>
      <c r="JTV22" s="1428"/>
      <c r="JTW22" s="1428"/>
      <c r="JTX22" s="1428"/>
      <c r="JTY22" s="1428"/>
      <c r="JTZ22" s="1428"/>
      <c r="JUA22" s="1428"/>
      <c r="JUB22" s="1428"/>
      <c r="JUC22" s="1428"/>
      <c r="JUD22" s="1428"/>
      <c r="JUE22" s="1428"/>
      <c r="JUF22" s="1428"/>
      <c r="JUG22" s="1428"/>
      <c r="JUH22" s="1428"/>
      <c r="JUI22" s="1428"/>
      <c r="JUJ22" s="1428"/>
      <c r="JUK22" s="1428"/>
      <c r="JUL22" s="1428"/>
      <c r="JUM22" s="1428"/>
      <c r="JUN22" s="1428"/>
      <c r="JUO22" s="1428"/>
      <c r="JUP22" s="1428"/>
      <c r="JUQ22" s="1428"/>
      <c r="JUR22" s="1428"/>
      <c r="JUS22" s="1428"/>
      <c r="JUT22" s="1428"/>
      <c r="JUU22" s="1428"/>
      <c r="JUV22" s="1428"/>
      <c r="JUW22" s="1428"/>
      <c r="JUX22" s="1428"/>
      <c r="JUY22" s="1428"/>
      <c r="JUZ22" s="1428"/>
      <c r="JVA22" s="1428"/>
      <c r="JVB22" s="1428"/>
      <c r="JVC22" s="1428"/>
      <c r="JVD22" s="1428"/>
      <c r="JVE22" s="1428"/>
      <c r="JVF22" s="1428"/>
      <c r="JVG22" s="1428"/>
      <c r="JVH22" s="1428"/>
      <c r="JVI22" s="1428"/>
      <c r="JVJ22" s="1428"/>
      <c r="JVK22" s="1428"/>
      <c r="JVL22" s="1428"/>
      <c r="JVM22" s="1428"/>
      <c r="JVN22" s="1428"/>
      <c r="JVO22" s="1428"/>
      <c r="JVP22" s="1428"/>
      <c r="JVQ22" s="1428"/>
      <c r="JVR22" s="1428"/>
      <c r="JVS22" s="1428"/>
      <c r="JVT22" s="1428"/>
      <c r="JVU22" s="1428"/>
      <c r="JVV22" s="1428"/>
      <c r="JVW22" s="1428"/>
      <c r="JVX22" s="1428"/>
      <c r="JVY22" s="1428"/>
      <c r="JVZ22" s="1428"/>
      <c r="JWA22" s="1428"/>
      <c r="JWB22" s="1428"/>
      <c r="JWC22" s="1428"/>
      <c r="JWD22" s="1428"/>
      <c r="JWE22" s="1428"/>
      <c r="JWF22" s="1428"/>
      <c r="JWG22" s="1428"/>
      <c r="JWH22" s="1428"/>
      <c r="JWI22" s="1428"/>
      <c r="JWJ22" s="1428"/>
      <c r="JWK22" s="1428"/>
      <c r="JWL22" s="1428"/>
      <c r="JWM22" s="1428"/>
      <c r="JWN22" s="1428"/>
      <c r="JWO22" s="1428"/>
      <c r="JWP22" s="1428"/>
      <c r="JWQ22" s="1428"/>
      <c r="JWR22" s="1428"/>
      <c r="JWS22" s="1428"/>
      <c r="JWT22" s="1428"/>
      <c r="JWU22" s="1428"/>
      <c r="JWV22" s="1428"/>
      <c r="JWW22" s="1428"/>
      <c r="JWX22" s="1428"/>
      <c r="JWY22" s="1428"/>
      <c r="JWZ22" s="1428"/>
      <c r="JXA22" s="1428"/>
      <c r="JXB22" s="1428"/>
      <c r="JXC22" s="1428"/>
      <c r="JXD22" s="1428"/>
      <c r="JXE22" s="1428"/>
      <c r="JXF22" s="1428"/>
      <c r="JXG22" s="1428"/>
      <c r="JXH22" s="1428"/>
      <c r="JXI22" s="1428"/>
      <c r="JXJ22" s="1428"/>
      <c r="JXK22" s="1428"/>
      <c r="JXL22" s="1428"/>
      <c r="JXM22" s="1428"/>
      <c r="JXN22" s="1428"/>
      <c r="JXO22" s="1428"/>
      <c r="JXP22" s="1428"/>
      <c r="JXQ22" s="1428"/>
      <c r="JXR22" s="1428"/>
      <c r="JXS22" s="1428"/>
      <c r="JXT22" s="1428"/>
      <c r="JXU22" s="1428"/>
      <c r="JXV22" s="1428"/>
      <c r="JXW22" s="1428"/>
      <c r="JXX22" s="1428"/>
      <c r="JXY22" s="1428"/>
      <c r="JXZ22" s="1428"/>
      <c r="JYA22" s="1428"/>
      <c r="JYB22" s="1428"/>
      <c r="JYC22" s="1428"/>
      <c r="JYD22" s="1428"/>
      <c r="JYE22" s="1428"/>
      <c r="JYF22" s="1428"/>
      <c r="JYG22" s="1428"/>
      <c r="JYH22" s="1428"/>
      <c r="JYI22" s="1428"/>
      <c r="JYJ22" s="1428"/>
      <c r="JYK22" s="1428"/>
      <c r="JYL22" s="1428"/>
      <c r="JYM22" s="1428"/>
      <c r="JYN22" s="1428"/>
      <c r="JYO22" s="1428"/>
      <c r="JYP22" s="1428"/>
      <c r="JYQ22" s="1428"/>
      <c r="JYR22" s="1428"/>
      <c r="JYS22" s="1428"/>
      <c r="JYT22" s="1428"/>
      <c r="JYU22" s="1428"/>
      <c r="JYV22" s="1428"/>
      <c r="JYW22" s="1428"/>
      <c r="JYX22" s="1428"/>
      <c r="JYY22" s="1428"/>
      <c r="JYZ22" s="1428"/>
      <c r="JZA22" s="1428"/>
      <c r="JZB22" s="1428"/>
      <c r="JZC22" s="1428"/>
      <c r="JZD22" s="1428"/>
      <c r="JZE22" s="1428"/>
      <c r="JZF22" s="1428"/>
      <c r="JZG22" s="1428"/>
      <c r="JZH22" s="1428"/>
      <c r="JZI22" s="1428"/>
      <c r="JZJ22" s="1428"/>
      <c r="JZK22" s="1428"/>
      <c r="JZL22" s="1428"/>
      <c r="JZM22" s="1428"/>
      <c r="JZN22" s="1428"/>
      <c r="JZO22" s="1428"/>
      <c r="JZP22" s="1428"/>
      <c r="JZQ22" s="1428"/>
      <c r="JZR22" s="1428"/>
      <c r="JZS22" s="1428"/>
      <c r="JZT22" s="1428"/>
      <c r="JZU22" s="1428"/>
      <c r="JZV22" s="1428"/>
      <c r="JZW22" s="1428"/>
      <c r="JZX22" s="1428"/>
      <c r="JZY22" s="1428"/>
      <c r="JZZ22" s="1428"/>
      <c r="KAA22" s="1428"/>
      <c r="KAB22" s="1428"/>
      <c r="KAC22" s="1428"/>
      <c r="KAD22" s="1428"/>
      <c r="KAE22" s="1428"/>
      <c r="KAF22" s="1428"/>
      <c r="KAG22" s="1428"/>
      <c r="KAH22" s="1428"/>
      <c r="KAI22" s="1428"/>
      <c r="KAJ22" s="1428"/>
      <c r="KAK22" s="1428"/>
      <c r="KAL22" s="1428"/>
      <c r="KAM22" s="1428"/>
      <c r="KAN22" s="1428"/>
      <c r="KAO22" s="1428"/>
      <c r="KAP22" s="1428"/>
      <c r="KAQ22" s="1428"/>
      <c r="KAR22" s="1428"/>
      <c r="KAS22" s="1428"/>
      <c r="KAT22" s="1428"/>
      <c r="KAU22" s="1428"/>
      <c r="KAV22" s="1428"/>
      <c r="KAW22" s="1428"/>
      <c r="KAX22" s="1428"/>
      <c r="KAY22" s="1428"/>
      <c r="KAZ22" s="1428"/>
      <c r="KBA22" s="1428"/>
      <c r="KBB22" s="1428"/>
      <c r="KBC22" s="1428"/>
      <c r="KBD22" s="1428"/>
      <c r="KBE22" s="1428"/>
      <c r="KBF22" s="1428"/>
      <c r="KBG22" s="1428"/>
      <c r="KBH22" s="1428"/>
      <c r="KBI22" s="1428"/>
      <c r="KBJ22" s="1428"/>
      <c r="KBK22" s="1428"/>
      <c r="KBL22" s="1428"/>
      <c r="KBM22" s="1428"/>
      <c r="KBN22" s="1428"/>
      <c r="KBO22" s="1428"/>
      <c r="KBP22" s="1428"/>
      <c r="KBQ22" s="1428"/>
      <c r="KBR22" s="1428"/>
      <c r="KBS22" s="1428"/>
      <c r="KBT22" s="1428"/>
      <c r="KBU22" s="1428"/>
      <c r="KBV22" s="1428"/>
      <c r="KBW22" s="1428"/>
      <c r="KBX22" s="1428"/>
      <c r="KBY22" s="1428"/>
      <c r="KBZ22" s="1428"/>
      <c r="KCA22" s="1428"/>
      <c r="KCB22" s="1428"/>
      <c r="KCC22" s="1428"/>
      <c r="KCD22" s="1428"/>
      <c r="KCE22" s="1428"/>
      <c r="KCF22" s="1428"/>
      <c r="KCG22" s="1428"/>
      <c r="KCH22" s="1428"/>
      <c r="KCI22" s="1428"/>
      <c r="KCJ22" s="1428"/>
      <c r="KCK22" s="1428"/>
      <c r="KCL22" s="1428"/>
      <c r="KCM22" s="1428"/>
      <c r="KCN22" s="1428"/>
      <c r="KCO22" s="1428"/>
      <c r="KCP22" s="1428"/>
      <c r="KCQ22" s="1428"/>
      <c r="KCR22" s="1428"/>
      <c r="KCS22" s="1428"/>
      <c r="KCT22" s="1428"/>
      <c r="KCU22" s="1428"/>
      <c r="KCV22" s="1428"/>
      <c r="KCW22" s="1428"/>
      <c r="KCX22" s="1428"/>
      <c r="KCY22" s="1428"/>
      <c r="KCZ22" s="1428"/>
      <c r="KDA22" s="1428"/>
      <c r="KDB22" s="1428"/>
      <c r="KDC22" s="1428"/>
      <c r="KDD22" s="1428"/>
      <c r="KDE22" s="1428"/>
      <c r="KDF22" s="1428"/>
      <c r="KDG22" s="1428"/>
      <c r="KDH22" s="1428"/>
      <c r="KDI22" s="1428"/>
      <c r="KDJ22" s="1428"/>
      <c r="KDK22" s="1428"/>
      <c r="KDL22" s="1428"/>
      <c r="KDM22" s="1428"/>
      <c r="KDN22" s="1428"/>
      <c r="KDO22" s="1428"/>
      <c r="KDP22" s="1428"/>
      <c r="KDQ22" s="1428"/>
      <c r="KDR22" s="1428"/>
      <c r="KDS22" s="1428"/>
      <c r="KDT22" s="1428"/>
      <c r="KDU22" s="1428"/>
      <c r="KDV22" s="1428"/>
      <c r="KDW22" s="1428"/>
      <c r="KDX22" s="1428"/>
      <c r="KDY22" s="1428"/>
      <c r="KDZ22" s="1428"/>
      <c r="KEA22" s="1428"/>
      <c r="KEB22" s="1428"/>
      <c r="KEC22" s="1428"/>
      <c r="KED22" s="1428"/>
      <c r="KEE22" s="1428"/>
      <c r="KEF22" s="1428"/>
      <c r="KEG22" s="1428"/>
      <c r="KEH22" s="1428"/>
      <c r="KEI22" s="1428"/>
      <c r="KEJ22" s="1428"/>
      <c r="KEK22" s="1428"/>
      <c r="KEL22" s="1428"/>
      <c r="KEM22" s="1428"/>
      <c r="KEN22" s="1428"/>
    </row>
    <row r="23" spans="1:7580" s="947" customFormat="1" ht="15.75" x14ac:dyDescent="0.2">
      <c r="A23" s="873">
        <v>27</v>
      </c>
      <c r="B23" s="897" t="s">
        <v>194</v>
      </c>
      <c r="C23" s="898">
        <v>56000</v>
      </c>
      <c r="D23" s="877" t="s">
        <v>234</v>
      </c>
      <c r="E23" s="877"/>
      <c r="F23" s="878" t="s">
        <v>239</v>
      </c>
      <c r="G23" s="878" t="s">
        <v>42</v>
      </c>
      <c r="H23" s="880">
        <v>4</v>
      </c>
      <c r="I23" s="880">
        <v>4</v>
      </c>
      <c r="J23" s="880">
        <f t="shared" si="3"/>
        <v>4</v>
      </c>
      <c r="K23" s="880">
        <f t="shared" si="4"/>
        <v>4</v>
      </c>
      <c r="L23" s="880"/>
      <c r="M23" s="880"/>
      <c r="N23" s="880">
        <f>TRUNC(SUM(L23:M23)/2,0)</f>
        <v>0</v>
      </c>
      <c r="O23" s="884"/>
      <c r="P23" s="884"/>
      <c r="Q23" s="546">
        <f t="shared" si="2"/>
        <v>1</v>
      </c>
      <c r="R23" s="882"/>
      <c r="S23" s="882"/>
      <c r="T23" s="882"/>
      <c r="U23" s="882"/>
      <c r="V23" s="592"/>
      <c r="W23" s="882"/>
      <c r="X23" s="882"/>
      <c r="Y23" s="882"/>
      <c r="Z23" s="882"/>
      <c r="AA23" s="882"/>
      <c r="AB23" s="882"/>
      <c r="AC23" s="882"/>
      <c r="AD23" s="882"/>
      <c r="AE23" s="885"/>
      <c r="AF23" s="882"/>
      <c r="AG23" s="885"/>
      <c r="AH23" s="882"/>
      <c r="AI23" s="893"/>
      <c r="AJ23" s="1438">
        <f t="shared" si="5"/>
        <v>5</v>
      </c>
      <c r="AK23" s="887"/>
      <c r="AL23" s="888">
        <f t="shared" ref="AL23:AL30" si="10">+IF(D23="PC",1,0)</f>
        <v>1</v>
      </c>
      <c r="AM23" s="896">
        <f>IF(D23="PC", +IF(AJ23&gt;17,1,0),0)</f>
        <v>0</v>
      </c>
      <c r="AN23" s="896">
        <f>IF(E23="CA",1,0)</f>
        <v>0</v>
      </c>
      <c r="AO23" s="889">
        <f>+IF(G23="S",5,+IF(D23="PM",10,12))</f>
        <v>12</v>
      </c>
      <c r="AP23" s="890">
        <f>+C23*AO23*AJ23</f>
        <v>3360000</v>
      </c>
      <c r="AQ23" s="890">
        <v>115008</v>
      </c>
      <c r="AR23" s="890">
        <f>AM23*$AM$2*AO23</f>
        <v>0</v>
      </c>
      <c r="AS23" s="890">
        <f>AP23*$AN$2*AN23</f>
        <v>0</v>
      </c>
      <c r="AT23" s="890">
        <f>SUM(AP23:AS23)/AO23</f>
        <v>289584</v>
      </c>
      <c r="AU23" s="890">
        <f>AT23*5/44</f>
        <v>32907.272727272728</v>
      </c>
      <c r="AV23" s="873"/>
      <c r="AW23" s="873"/>
      <c r="AX23" s="873"/>
      <c r="AY23" s="873"/>
      <c r="AZ23" s="873"/>
      <c r="BA23" s="873"/>
      <c r="BB23" s="873"/>
      <c r="BC23" s="873"/>
      <c r="BD23" s="873"/>
      <c r="BE23" s="873"/>
      <c r="BF23" s="873"/>
      <c r="BG23" s="873"/>
      <c r="BH23" s="873"/>
      <c r="BI23" s="873"/>
      <c r="BJ23" s="873"/>
      <c r="BK23" s="873"/>
      <c r="BL23" s="873"/>
      <c r="BM23" s="873"/>
      <c r="BN23" s="873"/>
      <c r="BO23" s="873"/>
      <c r="BP23" s="873"/>
      <c r="BQ23" s="873"/>
      <c r="BR23" s="873"/>
      <c r="BS23" s="873"/>
      <c r="BT23" s="873"/>
      <c r="BU23" s="873"/>
      <c r="BV23" s="873"/>
      <c r="BW23" s="873"/>
      <c r="BX23" s="873"/>
      <c r="BY23" s="873"/>
      <c r="BZ23" s="873"/>
      <c r="CA23" s="873"/>
      <c r="CB23" s="873"/>
      <c r="CC23" s="873"/>
      <c r="CD23" s="873"/>
      <c r="CE23" s="873"/>
      <c r="CF23" s="873"/>
      <c r="CG23" s="873"/>
      <c r="CH23" s="873"/>
      <c r="CI23" s="873"/>
      <c r="CJ23" s="873"/>
      <c r="CK23" s="873"/>
      <c r="CL23" s="873"/>
      <c r="CM23" s="873"/>
      <c r="CN23" s="873"/>
      <c r="CO23" s="873"/>
      <c r="CP23" s="873"/>
      <c r="CQ23" s="873"/>
      <c r="CR23" s="873"/>
      <c r="CS23" s="873"/>
      <c r="CT23" s="873"/>
      <c r="CU23" s="873"/>
      <c r="CV23" s="873"/>
      <c r="CW23" s="873"/>
      <c r="CX23" s="873"/>
      <c r="CY23" s="873"/>
      <c r="CZ23" s="873"/>
      <c r="DA23" s="873"/>
      <c r="DB23" s="873"/>
      <c r="DC23" s="873"/>
      <c r="DD23" s="873"/>
      <c r="DE23" s="873"/>
      <c r="DF23" s="873"/>
      <c r="DG23" s="873"/>
      <c r="DH23" s="873"/>
      <c r="DI23" s="873"/>
      <c r="DJ23" s="873"/>
      <c r="DK23" s="873"/>
      <c r="DL23" s="873"/>
      <c r="DM23" s="873"/>
      <c r="DN23" s="873"/>
      <c r="DO23" s="873"/>
      <c r="DP23" s="873"/>
      <c r="DQ23" s="873"/>
      <c r="DR23" s="873"/>
      <c r="DS23" s="873"/>
      <c r="DT23" s="873"/>
      <c r="DU23" s="873"/>
      <c r="DV23" s="873"/>
      <c r="DW23" s="873"/>
      <c r="DX23" s="873"/>
      <c r="DY23" s="873"/>
      <c r="DZ23" s="873"/>
      <c r="EA23" s="873"/>
      <c r="EB23" s="873"/>
      <c r="EC23" s="873"/>
      <c r="ED23" s="873"/>
      <c r="EE23" s="873"/>
      <c r="EF23" s="873"/>
      <c r="EG23" s="873"/>
      <c r="EH23" s="873"/>
      <c r="EI23" s="873"/>
      <c r="EJ23" s="873"/>
      <c r="EK23" s="873"/>
      <c r="EL23" s="873"/>
      <c r="EM23" s="873"/>
      <c r="EN23" s="873"/>
      <c r="EO23" s="873"/>
      <c r="EP23" s="873"/>
      <c r="EQ23" s="873"/>
      <c r="ER23" s="873"/>
      <c r="ES23" s="873"/>
      <c r="ET23" s="873"/>
      <c r="EU23" s="873"/>
      <c r="EV23" s="873"/>
      <c r="EW23" s="873"/>
      <c r="EX23" s="873"/>
      <c r="EY23" s="873"/>
      <c r="EZ23" s="873"/>
      <c r="FA23" s="873"/>
      <c r="FB23" s="873"/>
      <c r="FC23" s="873"/>
      <c r="FD23" s="873"/>
      <c r="FE23" s="873"/>
      <c r="FF23" s="873"/>
      <c r="FG23" s="873"/>
      <c r="FH23" s="873"/>
      <c r="FI23" s="873"/>
      <c r="FJ23" s="873"/>
      <c r="FK23" s="873"/>
      <c r="FL23" s="873"/>
      <c r="FM23" s="873"/>
      <c r="FN23" s="873"/>
      <c r="FO23" s="873"/>
      <c r="FP23" s="873"/>
      <c r="FQ23" s="873"/>
      <c r="FR23" s="873"/>
      <c r="FS23" s="873"/>
      <c r="FT23" s="873"/>
      <c r="FU23" s="873"/>
      <c r="FV23" s="873"/>
      <c r="FW23" s="873"/>
      <c r="FX23" s="873"/>
      <c r="FY23" s="873"/>
      <c r="FZ23" s="873"/>
      <c r="GA23" s="873"/>
      <c r="GB23" s="873"/>
      <c r="GC23" s="873"/>
      <c r="GD23" s="873"/>
      <c r="GE23" s="873"/>
      <c r="GF23" s="873"/>
      <c r="GG23" s="873"/>
      <c r="GH23" s="873"/>
      <c r="GI23" s="873"/>
      <c r="GJ23" s="873"/>
      <c r="GK23" s="873"/>
      <c r="GL23" s="873"/>
      <c r="GM23" s="873"/>
      <c r="GN23" s="873"/>
      <c r="GO23" s="873"/>
      <c r="GP23" s="873"/>
      <c r="GQ23" s="873"/>
      <c r="GR23" s="873"/>
      <c r="GS23" s="873"/>
      <c r="GT23" s="873"/>
      <c r="GU23" s="873"/>
      <c r="GV23" s="873"/>
      <c r="GW23" s="873"/>
      <c r="GX23" s="873"/>
      <c r="GY23" s="873"/>
      <c r="GZ23" s="873"/>
      <c r="HA23" s="873"/>
      <c r="HB23" s="873"/>
      <c r="HC23" s="873"/>
      <c r="HD23" s="873"/>
      <c r="HE23" s="873"/>
      <c r="HF23" s="873"/>
      <c r="HG23" s="873"/>
      <c r="HH23" s="873"/>
      <c r="HI23" s="873"/>
      <c r="HJ23" s="873"/>
      <c r="HK23" s="873"/>
      <c r="HL23" s="873"/>
      <c r="HM23" s="873"/>
      <c r="HN23" s="873"/>
      <c r="HO23" s="873"/>
      <c r="HP23" s="873"/>
      <c r="HQ23" s="873"/>
      <c r="HR23" s="873"/>
      <c r="HS23" s="873"/>
      <c r="HT23" s="873"/>
      <c r="HU23" s="873"/>
      <c r="HV23" s="873"/>
      <c r="HW23" s="873"/>
      <c r="HX23" s="873"/>
      <c r="HY23" s="873"/>
      <c r="HZ23" s="873"/>
      <c r="IA23" s="873"/>
      <c r="IB23" s="873"/>
      <c r="IC23" s="873"/>
      <c r="ID23" s="873"/>
      <c r="IE23" s="873"/>
      <c r="IF23" s="873"/>
      <c r="IG23" s="873"/>
      <c r="IH23" s="873"/>
      <c r="II23" s="873"/>
      <c r="IJ23" s="873"/>
      <c r="IK23" s="873"/>
      <c r="IL23" s="873"/>
      <c r="IM23" s="873"/>
      <c r="IN23" s="873"/>
      <c r="IO23" s="873"/>
      <c r="IP23" s="873"/>
      <c r="IQ23" s="873"/>
      <c r="IR23" s="873"/>
      <c r="IS23" s="873"/>
      <c r="IT23" s="873"/>
      <c r="IU23" s="873"/>
      <c r="IV23" s="873"/>
      <c r="IW23" s="873"/>
      <c r="IX23" s="873"/>
      <c r="IY23" s="873"/>
      <c r="IZ23" s="873"/>
      <c r="JA23" s="873"/>
      <c r="JB23" s="873"/>
      <c r="JC23" s="873"/>
      <c r="JD23" s="873"/>
      <c r="JE23" s="873"/>
      <c r="JF23" s="873"/>
      <c r="JG23" s="873"/>
      <c r="JH23" s="873"/>
      <c r="JI23" s="873"/>
      <c r="JJ23" s="873"/>
      <c r="JK23" s="873"/>
      <c r="JL23" s="873"/>
      <c r="JM23" s="873"/>
      <c r="JN23" s="873"/>
      <c r="JO23" s="873"/>
      <c r="JP23" s="873"/>
      <c r="JQ23" s="873"/>
      <c r="JR23" s="873"/>
      <c r="JS23" s="873"/>
      <c r="JT23" s="873"/>
      <c r="JU23" s="873"/>
      <c r="JV23" s="873"/>
      <c r="JW23" s="873"/>
      <c r="JX23" s="873"/>
      <c r="JY23" s="873"/>
      <c r="JZ23" s="873"/>
      <c r="KA23" s="873"/>
      <c r="KB23" s="873"/>
      <c r="KC23" s="873"/>
      <c r="KD23" s="873"/>
      <c r="KE23" s="873"/>
      <c r="KF23" s="873"/>
      <c r="KG23" s="873"/>
      <c r="KH23" s="873"/>
      <c r="KI23" s="873"/>
      <c r="KJ23" s="873"/>
      <c r="KK23" s="873"/>
      <c r="KL23" s="873"/>
      <c r="KM23" s="873"/>
      <c r="KN23" s="873"/>
      <c r="KO23" s="873"/>
      <c r="KP23" s="873"/>
      <c r="KQ23" s="873"/>
      <c r="KR23" s="873"/>
      <c r="KS23" s="873"/>
      <c r="KT23" s="873"/>
      <c r="KU23" s="873"/>
      <c r="KV23" s="873"/>
      <c r="KW23" s="873"/>
      <c r="KX23" s="873"/>
      <c r="KY23" s="873"/>
      <c r="KZ23" s="873"/>
      <c r="LA23" s="873"/>
      <c r="LB23" s="873"/>
      <c r="LC23" s="873"/>
      <c r="LD23" s="873"/>
      <c r="LE23" s="873"/>
      <c r="LF23" s="873"/>
      <c r="LG23" s="873"/>
      <c r="LH23" s="873"/>
      <c r="LI23" s="873"/>
      <c r="LJ23" s="873"/>
      <c r="LK23" s="873"/>
      <c r="LL23" s="873"/>
      <c r="LM23" s="873"/>
      <c r="LN23" s="873"/>
      <c r="LO23" s="873"/>
      <c r="LP23" s="873"/>
      <c r="LQ23" s="873"/>
      <c r="LR23" s="873"/>
      <c r="LS23" s="873"/>
      <c r="LT23" s="873"/>
      <c r="LU23" s="873"/>
      <c r="LV23" s="873"/>
      <c r="LW23" s="873"/>
      <c r="LX23" s="873"/>
      <c r="LY23" s="873"/>
      <c r="LZ23" s="873"/>
      <c r="MA23" s="873"/>
      <c r="MB23" s="873"/>
      <c r="MC23" s="873"/>
      <c r="MD23" s="873"/>
      <c r="ME23" s="873"/>
      <c r="MF23" s="873"/>
      <c r="MG23" s="873"/>
      <c r="MH23" s="873"/>
      <c r="MI23" s="873"/>
      <c r="MJ23" s="873"/>
      <c r="MK23" s="873"/>
      <c r="ML23" s="873"/>
      <c r="MM23" s="873"/>
      <c r="MN23" s="873"/>
      <c r="MO23" s="873"/>
      <c r="MP23" s="873"/>
      <c r="MQ23" s="873"/>
      <c r="MR23" s="873"/>
      <c r="MS23" s="873"/>
      <c r="MT23" s="873"/>
      <c r="MU23" s="873"/>
      <c r="MV23" s="873"/>
      <c r="MW23" s="873"/>
      <c r="MX23" s="873"/>
      <c r="MY23" s="873"/>
      <c r="MZ23" s="873"/>
      <c r="NA23" s="873"/>
      <c r="NB23" s="873"/>
      <c r="NC23" s="873"/>
      <c r="ND23" s="873"/>
      <c r="NE23" s="873"/>
      <c r="NF23" s="873"/>
      <c r="NG23" s="873"/>
      <c r="NH23" s="873"/>
      <c r="NI23" s="873"/>
      <c r="NJ23" s="873"/>
      <c r="NK23" s="873"/>
      <c r="NL23" s="873"/>
      <c r="NM23" s="873"/>
      <c r="NN23" s="873"/>
      <c r="NO23" s="873"/>
      <c r="NP23" s="873"/>
      <c r="NQ23" s="873"/>
      <c r="NR23" s="873"/>
      <c r="NS23" s="873"/>
      <c r="NT23" s="873"/>
      <c r="NU23" s="873"/>
      <c r="NV23" s="873"/>
      <c r="NW23" s="873"/>
      <c r="NX23" s="873"/>
      <c r="NY23" s="873"/>
      <c r="NZ23" s="873"/>
      <c r="OA23" s="873"/>
      <c r="OB23" s="873"/>
      <c r="OC23" s="873"/>
      <c r="OD23" s="873"/>
      <c r="OE23" s="873"/>
      <c r="OF23" s="873"/>
      <c r="OG23" s="873"/>
      <c r="OH23" s="873"/>
      <c r="OI23" s="873"/>
      <c r="OJ23" s="873"/>
      <c r="OK23" s="873"/>
      <c r="OL23" s="873"/>
      <c r="OM23" s="873"/>
      <c r="ON23" s="873"/>
      <c r="OO23" s="873"/>
      <c r="OP23" s="873"/>
      <c r="OQ23" s="873"/>
      <c r="OR23" s="873"/>
      <c r="OS23" s="873"/>
      <c r="OT23" s="873"/>
      <c r="OU23" s="873"/>
      <c r="OV23" s="873"/>
      <c r="OW23" s="873"/>
      <c r="OX23" s="873"/>
      <c r="OY23" s="873"/>
      <c r="OZ23" s="873"/>
      <c r="PA23" s="873"/>
      <c r="PB23" s="873"/>
      <c r="PC23" s="873"/>
      <c r="PD23" s="873"/>
      <c r="PE23" s="873"/>
      <c r="PF23" s="873"/>
      <c r="PG23" s="873"/>
      <c r="PH23" s="873"/>
      <c r="PI23" s="873"/>
      <c r="PJ23" s="873"/>
      <c r="PK23" s="873"/>
      <c r="PL23" s="873"/>
      <c r="PM23" s="873"/>
      <c r="PN23" s="873"/>
      <c r="PO23" s="873"/>
      <c r="PP23" s="873"/>
      <c r="PQ23" s="873"/>
      <c r="PR23" s="873"/>
      <c r="PS23" s="873"/>
      <c r="PT23" s="873"/>
      <c r="PU23" s="873"/>
      <c r="PV23" s="873"/>
      <c r="PW23" s="873"/>
      <c r="PX23" s="873"/>
      <c r="PY23" s="873"/>
      <c r="PZ23" s="873"/>
      <c r="QA23" s="873"/>
      <c r="QB23" s="873"/>
      <c r="QC23" s="873"/>
      <c r="QD23" s="873"/>
      <c r="QE23" s="873"/>
      <c r="QF23" s="873"/>
      <c r="QG23" s="873"/>
      <c r="QH23" s="873"/>
      <c r="QI23" s="873"/>
      <c r="QJ23" s="873"/>
      <c r="QK23" s="873"/>
      <c r="QL23" s="873"/>
      <c r="QM23" s="873"/>
      <c r="QN23" s="873"/>
      <c r="QO23" s="873"/>
      <c r="QP23" s="873"/>
      <c r="QQ23" s="873"/>
      <c r="QR23" s="873"/>
      <c r="QS23" s="873"/>
      <c r="QT23" s="873"/>
      <c r="QU23" s="873"/>
      <c r="QV23" s="873"/>
      <c r="QW23" s="873"/>
      <c r="QX23" s="873"/>
      <c r="QY23" s="873"/>
      <c r="QZ23" s="873"/>
      <c r="RA23" s="873"/>
      <c r="RB23" s="873"/>
      <c r="RC23" s="873"/>
      <c r="RD23" s="873"/>
      <c r="RE23" s="873"/>
      <c r="RF23" s="873"/>
      <c r="RG23" s="873"/>
      <c r="RH23" s="873"/>
      <c r="RI23" s="873"/>
      <c r="RJ23" s="873"/>
      <c r="RK23" s="873"/>
      <c r="RL23" s="873"/>
      <c r="RM23" s="873"/>
      <c r="RN23" s="873"/>
      <c r="RO23" s="873"/>
      <c r="RP23" s="873"/>
      <c r="RQ23" s="873"/>
      <c r="RR23" s="873"/>
      <c r="RS23" s="873"/>
      <c r="RT23" s="873"/>
      <c r="RU23" s="873"/>
      <c r="RV23" s="873"/>
      <c r="RW23" s="873"/>
      <c r="RX23" s="873"/>
      <c r="RY23" s="873"/>
      <c r="RZ23" s="873"/>
      <c r="SA23" s="873"/>
      <c r="SB23" s="873"/>
      <c r="SC23" s="873"/>
      <c r="SD23" s="873"/>
      <c r="SE23" s="873"/>
      <c r="SF23" s="873"/>
      <c r="SG23" s="873"/>
      <c r="SH23" s="873"/>
      <c r="SI23" s="873"/>
      <c r="SJ23" s="873"/>
      <c r="SK23" s="873"/>
      <c r="SL23" s="873"/>
      <c r="SM23" s="873"/>
      <c r="SN23" s="873"/>
      <c r="SO23" s="873"/>
      <c r="SP23" s="873"/>
      <c r="SQ23" s="873"/>
      <c r="SR23" s="873"/>
      <c r="SS23" s="873"/>
      <c r="ST23" s="873"/>
      <c r="SU23" s="873"/>
      <c r="SV23" s="873"/>
      <c r="SW23" s="873"/>
      <c r="SX23" s="873"/>
      <c r="SY23" s="873"/>
      <c r="SZ23" s="873"/>
      <c r="TA23" s="873"/>
      <c r="TB23" s="873"/>
      <c r="TC23" s="873"/>
      <c r="TD23" s="873"/>
      <c r="TE23" s="873"/>
      <c r="TF23" s="873"/>
      <c r="TG23" s="873"/>
      <c r="TH23" s="873"/>
      <c r="TI23" s="873"/>
      <c r="TJ23" s="873"/>
      <c r="TK23" s="873"/>
      <c r="TL23" s="873"/>
      <c r="TM23" s="873"/>
      <c r="TN23" s="873"/>
      <c r="TO23" s="873"/>
      <c r="TP23" s="873"/>
      <c r="TQ23" s="873"/>
      <c r="TR23" s="873"/>
      <c r="TS23" s="873"/>
      <c r="TT23" s="873"/>
      <c r="TU23" s="873"/>
      <c r="TV23" s="873"/>
      <c r="TW23" s="873"/>
      <c r="TX23" s="873"/>
      <c r="TY23" s="873"/>
      <c r="TZ23" s="873"/>
      <c r="UA23" s="873"/>
      <c r="UB23" s="873"/>
      <c r="UC23" s="873"/>
      <c r="UD23" s="873"/>
      <c r="UE23" s="873"/>
      <c r="UF23" s="873"/>
      <c r="UG23" s="873"/>
      <c r="UH23" s="873"/>
      <c r="UI23" s="873"/>
      <c r="UJ23" s="873"/>
      <c r="UK23" s="873"/>
      <c r="UL23" s="873"/>
      <c r="UM23" s="873"/>
      <c r="UN23" s="873"/>
      <c r="UO23" s="873"/>
      <c r="UP23" s="873"/>
      <c r="UQ23" s="873"/>
      <c r="UR23" s="873"/>
      <c r="US23" s="873"/>
      <c r="UT23" s="873"/>
      <c r="UU23" s="873"/>
      <c r="UV23" s="873"/>
      <c r="UW23" s="873"/>
      <c r="UX23" s="873"/>
      <c r="UY23" s="873"/>
      <c r="UZ23" s="873"/>
      <c r="VA23" s="873"/>
      <c r="VB23" s="873"/>
      <c r="VC23" s="873"/>
      <c r="VD23" s="873"/>
      <c r="VE23" s="873"/>
      <c r="VF23" s="873"/>
      <c r="VG23" s="873"/>
      <c r="VH23" s="873"/>
      <c r="VI23" s="873"/>
      <c r="VJ23" s="873"/>
      <c r="VK23" s="873"/>
      <c r="VL23" s="873"/>
      <c r="VM23" s="873"/>
      <c r="VN23" s="873"/>
      <c r="VO23" s="873"/>
      <c r="VP23" s="873"/>
      <c r="VQ23" s="873"/>
      <c r="VR23" s="873"/>
      <c r="VS23" s="873"/>
      <c r="VT23" s="873"/>
      <c r="VU23" s="873"/>
      <c r="VV23" s="873"/>
      <c r="VW23" s="873"/>
      <c r="VX23" s="873"/>
      <c r="VY23" s="873"/>
      <c r="VZ23" s="873"/>
      <c r="WA23" s="873"/>
      <c r="WB23" s="873"/>
      <c r="WC23" s="873"/>
      <c r="WD23" s="873"/>
      <c r="WE23" s="873"/>
      <c r="WF23" s="873"/>
      <c r="WG23" s="873"/>
      <c r="WH23" s="873"/>
      <c r="WI23" s="873"/>
      <c r="WJ23" s="873"/>
      <c r="WK23" s="873"/>
      <c r="WL23" s="873"/>
      <c r="WM23" s="873"/>
      <c r="WN23" s="873"/>
      <c r="WO23" s="873"/>
      <c r="WP23" s="873"/>
      <c r="WQ23" s="873"/>
      <c r="WR23" s="873"/>
      <c r="WS23" s="873"/>
      <c r="WT23" s="873"/>
      <c r="WU23" s="873"/>
      <c r="WV23" s="873"/>
      <c r="WW23" s="873"/>
      <c r="WX23" s="873"/>
      <c r="WY23" s="873"/>
      <c r="WZ23" s="873"/>
      <c r="XA23" s="873"/>
      <c r="XB23" s="873"/>
      <c r="XC23" s="873"/>
      <c r="XD23" s="873"/>
      <c r="XE23" s="873"/>
      <c r="XF23" s="873"/>
      <c r="XG23" s="873"/>
      <c r="XH23" s="873"/>
      <c r="XI23" s="873"/>
      <c r="XJ23" s="873"/>
      <c r="XK23" s="873"/>
      <c r="XL23" s="873"/>
      <c r="XM23" s="873"/>
      <c r="XN23" s="873"/>
      <c r="XO23" s="873"/>
      <c r="XP23" s="873"/>
      <c r="XQ23" s="873"/>
      <c r="XR23" s="873"/>
      <c r="XS23" s="873"/>
      <c r="XT23" s="873"/>
      <c r="XU23" s="873"/>
      <c r="XV23" s="873"/>
      <c r="XW23" s="873"/>
      <c r="XX23" s="873"/>
      <c r="XY23" s="873"/>
      <c r="XZ23" s="873"/>
      <c r="YA23" s="873"/>
      <c r="YB23" s="873"/>
      <c r="YC23" s="873"/>
      <c r="YD23" s="873"/>
      <c r="YE23" s="873"/>
      <c r="YF23" s="873"/>
      <c r="YG23" s="873"/>
      <c r="YH23" s="873"/>
      <c r="YI23" s="873"/>
      <c r="YJ23" s="873"/>
      <c r="YK23" s="873"/>
      <c r="YL23" s="873"/>
      <c r="YM23" s="873"/>
      <c r="YN23" s="873"/>
      <c r="YO23" s="873"/>
      <c r="YP23" s="873"/>
      <c r="YQ23" s="873"/>
      <c r="YR23" s="873"/>
      <c r="YS23" s="873"/>
      <c r="YT23" s="873"/>
      <c r="YU23" s="873"/>
      <c r="YV23" s="873"/>
      <c r="YW23" s="873"/>
      <c r="YX23" s="873"/>
      <c r="YY23" s="873"/>
      <c r="YZ23" s="873"/>
      <c r="ZA23" s="873"/>
      <c r="ZB23" s="873"/>
      <c r="ZC23" s="873"/>
      <c r="ZD23" s="873"/>
      <c r="ZE23" s="873"/>
      <c r="ZF23" s="873"/>
      <c r="ZG23" s="873"/>
      <c r="ZH23" s="873"/>
      <c r="ZI23" s="873"/>
      <c r="ZJ23" s="873"/>
      <c r="ZK23" s="873"/>
      <c r="ZL23" s="873"/>
      <c r="ZM23" s="873"/>
      <c r="ZN23" s="873"/>
      <c r="ZO23" s="873"/>
      <c r="ZP23" s="873"/>
      <c r="ZQ23" s="873"/>
      <c r="ZR23" s="873"/>
      <c r="ZS23" s="873"/>
      <c r="ZT23" s="873"/>
      <c r="ZU23" s="873"/>
      <c r="ZV23" s="873"/>
      <c r="ZW23" s="873"/>
      <c r="ZX23" s="873"/>
      <c r="ZY23" s="873"/>
      <c r="ZZ23" s="873"/>
      <c r="AAA23" s="873"/>
      <c r="AAB23" s="873"/>
      <c r="AAC23" s="873"/>
      <c r="AAD23" s="873"/>
      <c r="AAE23" s="873"/>
      <c r="AAF23" s="873"/>
      <c r="AAG23" s="873"/>
      <c r="AAH23" s="873"/>
      <c r="AAI23" s="873"/>
      <c r="AAJ23" s="873"/>
      <c r="AAK23" s="873"/>
      <c r="AAL23" s="873"/>
      <c r="AAM23" s="873"/>
      <c r="AAN23" s="873"/>
      <c r="AAO23" s="873"/>
      <c r="AAP23" s="873"/>
      <c r="AAQ23" s="873"/>
      <c r="AAR23" s="873"/>
      <c r="AAS23" s="873"/>
      <c r="AAT23" s="873"/>
      <c r="AAU23" s="873"/>
      <c r="AAV23" s="873"/>
      <c r="AAW23" s="873"/>
      <c r="AAX23" s="873"/>
      <c r="AAY23" s="873"/>
      <c r="AAZ23" s="873"/>
      <c r="ABA23" s="873"/>
      <c r="ABB23" s="873"/>
      <c r="ABC23" s="873"/>
      <c r="ABD23" s="873"/>
      <c r="ABE23" s="873"/>
      <c r="ABF23" s="873"/>
      <c r="ABG23" s="873"/>
      <c r="ABH23" s="873"/>
      <c r="ABI23" s="873"/>
      <c r="ABJ23" s="873"/>
      <c r="ABK23" s="873"/>
      <c r="ABL23" s="873"/>
      <c r="ABM23" s="873"/>
      <c r="ABN23" s="873"/>
      <c r="ABO23" s="873"/>
      <c r="ABP23" s="873"/>
      <c r="ABQ23" s="873"/>
      <c r="ABR23" s="873"/>
      <c r="ABS23" s="873"/>
      <c r="ABT23" s="873"/>
      <c r="ABU23" s="873"/>
      <c r="ABV23" s="873"/>
      <c r="ABW23" s="873"/>
      <c r="ABX23" s="873"/>
      <c r="ABY23" s="873"/>
      <c r="ABZ23" s="873"/>
      <c r="ACA23" s="873"/>
      <c r="ACB23" s="873"/>
      <c r="ACC23" s="873"/>
      <c r="ACD23" s="873"/>
      <c r="ACE23" s="873"/>
      <c r="ACF23" s="873"/>
      <c r="ACG23" s="873"/>
      <c r="ACH23" s="873"/>
      <c r="ACI23" s="873"/>
      <c r="ACJ23" s="873"/>
      <c r="ACK23" s="873"/>
      <c r="ACL23" s="873"/>
      <c r="ACM23" s="873"/>
      <c r="ACN23" s="873"/>
      <c r="ACO23" s="873"/>
      <c r="ACP23" s="873"/>
      <c r="ACQ23" s="873"/>
      <c r="ACR23" s="873"/>
      <c r="ACS23" s="873"/>
      <c r="ACT23" s="873"/>
      <c r="ACU23" s="873"/>
      <c r="ACV23" s="873"/>
      <c r="ACW23" s="873"/>
      <c r="ACX23" s="873"/>
      <c r="ACY23" s="873"/>
      <c r="ACZ23" s="873"/>
      <c r="ADA23" s="873"/>
      <c r="ADB23" s="873"/>
      <c r="ADC23" s="873"/>
      <c r="ADD23" s="873"/>
      <c r="ADE23" s="873"/>
      <c r="ADF23" s="873"/>
      <c r="ADG23" s="873"/>
      <c r="ADH23" s="873"/>
      <c r="ADI23" s="873"/>
      <c r="ADJ23" s="873"/>
      <c r="ADK23" s="873"/>
      <c r="ADL23" s="873"/>
      <c r="ADM23" s="873"/>
      <c r="ADN23" s="873"/>
      <c r="ADO23" s="873"/>
      <c r="ADP23" s="873"/>
      <c r="ADQ23" s="873"/>
      <c r="ADR23" s="873"/>
      <c r="ADS23" s="873"/>
      <c r="ADT23" s="873"/>
      <c r="ADU23" s="873"/>
      <c r="ADV23" s="873"/>
      <c r="ADW23" s="873"/>
      <c r="ADX23" s="873"/>
      <c r="ADY23" s="873"/>
      <c r="ADZ23" s="873"/>
      <c r="AEA23" s="873"/>
      <c r="AEB23" s="873"/>
      <c r="AEC23" s="873"/>
      <c r="AED23" s="873"/>
      <c r="AEE23" s="873"/>
      <c r="AEF23" s="873"/>
      <c r="AEG23" s="873"/>
      <c r="AEH23" s="873"/>
      <c r="AEI23" s="873"/>
      <c r="AEJ23" s="873"/>
      <c r="AEK23" s="873"/>
      <c r="AEL23" s="873"/>
      <c r="AEM23" s="873"/>
      <c r="AEN23" s="873"/>
      <c r="AEO23" s="873"/>
      <c r="AEP23" s="873"/>
      <c r="AEQ23" s="873"/>
      <c r="AER23" s="873"/>
      <c r="AES23" s="873"/>
      <c r="AET23" s="873"/>
      <c r="AEU23" s="873"/>
      <c r="AEV23" s="873"/>
      <c r="AEW23" s="873"/>
      <c r="AEX23" s="873"/>
      <c r="AEY23" s="873"/>
      <c r="AEZ23" s="873"/>
      <c r="AFA23" s="873"/>
      <c r="AFB23" s="873"/>
      <c r="AFC23" s="873"/>
      <c r="AFD23" s="873"/>
      <c r="AFE23" s="873"/>
      <c r="AFF23" s="873"/>
      <c r="AFG23" s="873"/>
      <c r="AFH23" s="873"/>
      <c r="AFI23" s="873"/>
      <c r="AFJ23" s="873"/>
      <c r="AFK23" s="873"/>
      <c r="AFL23" s="873"/>
      <c r="AFM23" s="873"/>
      <c r="AFN23" s="873"/>
      <c r="AFO23" s="873"/>
      <c r="AFP23" s="873"/>
      <c r="AFQ23" s="873"/>
      <c r="AFR23" s="873"/>
      <c r="AFS23" s="873"/>
      <c r="AFT23" s="873"/>
      <c r="AFU23" s="873"/>
      <c r="AFV23" s="873"/>
      <c r="AFW23" s="873"/>
      <c r="AFX23" s="873"/>
      <c r="AFY23" s="873"/>
      <c r="AFZ23" s="873"/>
      <c r="AGA23" s="873"/>
      <c r="AGB23" s="873"/>
      <c r="AGC23" s="873"/>
      <c r="AGD23" s="873"/>
      <c r="AGE23" s="873"/>
      <c r="AGF23" s="873"/>
      <c r="AGG23" s="873"/>
      <c r="AGH23" s="873"/>
      <c r="AGI23" s="873"/>
      <c r="AGJ23" s="873"/>
      <c r="AGK23" s="873"/>
      <c r="AGL23" s="873"/>
      <c r="AGM23" s="873"/>
      <c r="AGN23" s="873"/>
      <c r="AGO23" s="873"/>
      <c r="AGP23" s="873"/>
      <c r="AGQ23" s="873"/>
      <c r="AGR23" s="873"/>
      <c r="AGS23" s="873"/>
      <c r="AGT23" s="873"/>
      <c r="AGU23" s="873"/>
      <c r="AGV23" s="873"/>
      <c r="AGW23" s="873"/>
      <c r="AGX23" s="873"/>
      <c r="AGY23" s="873"/>
      <c r="AGZ23" s="873"/>
      <c r="AHA23" s="873"/>
      <c r="AHB23" s="873"/>
      <c r="AHC23" s="873"/>
      <c r="AHD23" s="873"/>
      <c r="AHE23" s="873"/>
      <c r="AHF23" s="873"/>
      <c r="AHG23" s="873"/>
      <c r="AHH23" s="873"/>
      <c r="AHI23" s="873"/>
      <c r="AHJ23" s="873"/>
      <c r="AHK23" s="873"/>
      <c r="AHL23" s="873"/>
      <c r="AHM23" s="873"/>
      <c r="AHN23" s="873"/>
      <c r="AHO23" s="873"/>
      <c r="AHP23" s="873"/>
      <c r="AHQ23" s="873"/>
      <c r="AHR23" s="873"/>
      <c r="AHS23" s="873"/>
      <c r="AHT23" s="873"/>
      <c r="AHU23" s="873"/>
      <c r="AHV23" s="873"/>
      <c r="AHW23" s="873"/>
      <c r="AHX23" s="873"/>
      <c r="AHY23" s="873"/>
      <c r="AHZ23" s="873"/>
      <c r="AIA23" s="873"/>
      <c r="AIB23" s="873"/>
      <c r="AIC23" s="873"/>
      <c r="AID23" s="873"/>
      <c r="AIE23" s="873"/>
      <c r="AIF23" s="873"/>
      <c r="AIG23" s="873"/>
      <c r="AIH23" s="873"/>
      <c r="AII23" s="873"/>
      <c r="AIJ23" s="873"/>
      <c r="AIK23" s="873"/>
      <c r="AIL23" s="873"/>
      <c r="AIM23" s="873"/>
      <c r="AIN23" s="873"/>
      <c r="AIO23" s="873"/>
      <c r="AIP23" s="873"/>
      <c r="AIQ23" s="873"/>
      <c r="AIR23" s="873"/>
      <c r="AIS23" s="873"/>
      <c r="AIT23" s="873"/>
      <c r="AIU23" s="873"/>
      <c r="AIV23" s="873"/>
      <c r="AIW23" s="873"/>
      <c r="AIX23" s="873"/>
      <c r="AIY23" s="873"/>
      <c r="AIZ23" s="873"/>
      <c r="AJA23" s="873"/>
      <c r="AJB23" s="873"/>
      <c r="AJC23" s="873"/>
      <c r="AJD23" s="873"/>
      <c r="AJE23" s="873"/>
      <c r="AJF23" s="873"/>
      <c r="AJG23" s="873"/>
      <c r="AJH23" s="873"/>
      <c r="AJI23" s="873"/>
      <c r="AJJ23" s="873"/>
      <c r="AJK23" s="873"/>
      <c r="AJL23" s="873"/>
      <c r="AJM23" s="873"/>
      <c r="AJN23" s="873"/>
      <c r="AJO23" s="873"/>
      <c r="AJP23" s="873"/>
      <c r="AJQ23" s="873"/>
      <c r="AJR23" s="873"/>
      <c r="AJS23" s="873"/>
      <c r="AJT23" s="873"/>
      <c r="AJU23" s="873"/>
      <c r="AJV23" s="873"/>
      <c r="AJW23" s="873"/>
      <c r="AJX23" s="873"/>
      <c r="AJY23" s="873"/>
      <c r="AJZ23" s="873"/>
      <c r="AKA23" s="873"/>
      <c r="AKB23" s="873"/>
      <c r="AKC23" s="873"/>
      <c r="AKD23" s="873"/>
      <c r="AKE23" s="873"/>
      <c r="AKF23" s="873"/>
      <c r="AKG23" s="873"/>
      <c r="AKH23" s="873"/>
      <c r="AKI23" s="873"/>
      <c r="AKJ23" s="873"/>
      <c r="AKK23" s="873"/>
      <c r="AKL23" s="873"/>
      <c r="AKM23" s="873"/>
      <c r="AKN23" s="873"/>
      <c r="AKO23" s="873"/>
      <c r="AKP23" s="873"/>
      <c r="AKQ23" s="873"/>
      <c r="AKR23" s="873"/>
      <c r="AKS23" s="873"/>
      <c r="AKT23" s="873"/>
      <c r="AKU23" s="873"/>
      <c r="AKV23" s="873"/>
      <c r="AKW23" s="873"/>
      <c r="AKX23" s="873"/>
      <c r="AKY23" s="873"/>
      <c r="AKZ23" s="873"/>
      <c r="ALA23" s="873"/>
      <c r="ALB23" s="873"/>
      <c r="ALC23" s="873"/>
      <c r="ALD23" s="873"/>
      <c r="ALE23" s="873"/>
      <c r="ALF23" s="873"/>
      <c r="ALG23" s="873"/>
      <c r="ALH23" s="873"/>
      <c r="ALI23" s="873"/>
      <c r="ALJ23" s="873"/>
      <c r="ALK23" s="873"/>
      <c r="ALL23" s="873"/>
      <c r="ALM23" s="873"/>
      <c r="ALN23" s="873"/>
      <c r="ALO23" s="873"/>
      <c r="ALP23" s="873"/>
      <c r="ALQ23" s="873"/>
      <c r="ALR23" s="873"/>
      <c r="ALS23" s="873"/>
      <c r="ALT23" s="873"/>
      <c r="ALU23" s="873"/>
      <c r="ALV23" s="873"/>
      <c r="ALW23" s="873"/>
      <c r="ALX23" s="873"/>
      <c r="ALY23" s="873"/>
      <c r="ALZ23" s="873"/>
      <c r="AMA23" s="873"/>
      <c r="AMB23" s="873"/>
      <c r="AMC23" s="873"/>
      <c r="AMD23" s="873"/>
      <c r="AME23" s="873"/>
      <c r="AMF23" s="873"/>
      <c r="AMG23" s="873"/>
      <c r="AMH23" s="873"/>
      <c r="AMI23" s="873"/>
      <c r="AMJ23" s="873"/>
      <c r="AMK23" s="873"/>
      <c r="AML23" s="873"/>
      <c r="AMM23" s="873"/>
      <c r="AMN23" s="873"/>
      <c r="AMO23" s="873"/>
      <c r="AMP23" s="873"/>
      <c r="AMQ23" s="873"/>
      <c r="AMR23" s="873"/>
      <c r="AMS23" s="873"/>
      <c r="AMT23" s="873"/>
      <c r="AMU23" s="873"/>
      <c r="AMV23" s="873"/>
      <c r="AMW23" s="873"/>
      <c r="AMX23" s="873"/>
      <c r="AMY23" s="873"/>
      <c r="AMZ23" s="873"/>
      <c r="ANA23" s="873"/>
      <c r="ANB23" s="873"/>
      <c r="ANC23" s="873"/>
      <c r="AND23" s="873"/>
      <c r="ANE23" s="873"/>
      <c r="ANF23" s="873"/>
      <c r="ANG23" s="873"/>
      <c r="ANH23" s="873"/>
      <c r="ANI23" s="873"/>
      <c r="ANJ23" s="873"/>
      <c r="ANK23" s="873"/>
      <c r="ANL23" s="873"/>
      <c r="ANM23" s="873"/>
      <c r="ANN23" s="873"/>
      <c r="ANO23" s="873"/>
      <c r="ANP23" s="873"/>
      <c r="ANQ23" s="873"/>
      <c r="ANR23" s="873"/>
      <c r="ANS23" s="873"/>
      <c r="ANT23" s="873"/>
      <c r="ANU23" s="873"/>
      <c r="ANV23" s="873"/>
      <c r="ANW23" s="873"/>
      <c r="ANX23" s="873"/>
      <c r="ANY23" s="873"/>
      <c r="ANZ23" s="873"/>
      <c r="AOA23" s="873"/>
      <c r="AOB23" s="873"/>
      <c r="AOC23" s="873"/>
      <c r="AOD23" s="873"/>
      <c r="AOE23" s="873"/>
      <c r="AOF23" s="873"/>
      <c r="AOG23" s="873"/>
      <c r="AOH23" s="873"/>
      <c r="AOI23" s="873"/>
      <c r="AOJ23" s="873"/>
      <c r="AOK23" s="873"/>
      <c r="AOL23" s="873"/>
      <c r="AOM23" s="873"/>
      <c r="AON23" s="873"/>
      <c r="AOO23" s="873"/>
      <c r="AOP23" s="873"/>
      <c r="AOQ23" s="873"/>
      <c r="AOR23" s="873"/>
      <c r="AOS23" s="873"/>
      <c r="AOT23" s="873"/>
      <c r="AOU23" s="873"/>
      <c r="AOV23" s="873"/>
      <c r="AOW23" s="873"/>
      <c r="AOX23" s="873"/>
      <c r="AOY23" s="873"/>
      <c r="AOZ23" s="873"/>
      <c r="APA23" s="873"/>
      <c r="APB23" s="873"/>
      <c r="APC23" s="873"/>
      <c r="APD23" s="873"/>
      <c r="APE23" s="873"/>
      <c r="APF23" s="873"/>
      <c r="APG23" s="873"/>
      <c r="APH23" s="873"/>
      <c r="API23" s="873"/>
      <c r="APJ23" s="873"/>
      <c r="APK23" s="873"/>
      <c r="APL23" s="873"/>
      <c r="APM23" s="873"/>
      <c r="APN23" s="873"/>
      <c r="APO23" s="873"/>
      <c r="APP23" s="873"/>
      <c r="APQ23" s="873"/>
      <c r="APR23" s="873"/>
      <c r="APS23" s="873"/>
      <c r="APT23" s="873"/>
      <c r="APU23" s="873"/>
      <c r="APV23" s="873"/>
      <c r="APW23" s="873"/>
      <c r="APX23" s="873"/>
      <c r="APY23" s="873"/>
      <c r="APZ23" s="873"/>
      <c r="AQA23" s="873"/>
      <c r="AQB23" s="873"/>
      <c r="AQC23" s="873"/>
      <c r="AQD23" s="873"/>
      <c r="AQE23" s="873"/>
      <c r="AQF23" s="873"/>
      <c r="AQG23" s="873"/>
      <c r="AQH23" s="873"/>
      <c r="AQI23" s="873"/>
      <c r="AQJ23" s="873"/>
      <c r="AQK23" s="873"/>
      <c r="AQL23" s="873"/>
      <c r="AQM23" s="873"/>
      <c r="AQN23" s="873"/>
      <c r="AQO23" s="873"/>
      <c r="AQP23" s="873"/>
      <c r="AQQ23" s="873"/>
      <c r="AQR23" s="873"/>
      <c r="AQS23" s="873"/>
      <c r="AQT23" s="873"/>
      <c r="AQU23" s="873"/>
      <c r="AQV23" s="873"/>
      <c r="AQW23" s="873"/>
      <c r="AQX23" s="873"/>
      <c r="AQY23" s="873"/>
      <c r="AQZ23" s="873"/>
      <c r="ARA23" s="873"/>
      <c r="ARB23" s="873"/>
      <c r="ARC23" s="873"/>
      <c r="ARD23" s="873"/>
      <c r="ARE23" s="873"/>
      <c r="ARF23" s="873"/>
      <c r="ARG23" s="873"/>
      <c r="ARH23" s="873"/>
      <c r="ARI23" s="873"/>
      <c r="ARJ23" s="873"/>
      <c r="ARK23" s="873"/>
      <c r="ARL23" s="873"/>
      <c r="ARM23" s="873"/>
      <c r="ARN23" s="873"/>
      <c r="ARO23" s="873"/>
      <c r="ARP23" s="873"/>
      <c r="ARQ23" s="873"/>
      <c r="ARR23" s="873"/>
      <c r="ARS23" s="873"/>
      <c r="ART23" s="873"/>
      <c r="ARU23" s="873"/>
      <c r="ARV23" s="873"/>
      <c r="ARW23" s="873"/>
      <c r="ARX23" s="873"/>
      <c r="ARY23" s="873"/>
      <c r="ARZ23" s="873"/>
      <c r="ASA23" s="873"/>
      <c r="ASB23" s="873"/>
      <c r="ASC23" s="873"/>
      <c r="ASD23" s="873"/>
      <c r="ASE23" s="873"/>
      <c r="ASF23" s="873"/>
      <c r="ASG23" s="873"/>
      <c r="ASH23" s="873"/>
      <c r="ASI23" s="873"/>
      <c r="ASJ23" s="873"/>
      <c r="ASK23" s="873"/>
      <c r="ASL23" s="873"/>
      <c r="ASM23" s="873"/>
      <c r="ASN23" s="873"/>
      <c r="ASO23" s="873"/>
      <c r="ASP23" s="873"/>
      <c r="ASQ23" s="873"/>
      <c r="ASR23" s="873"/>
      <c r="ASS23" s="873"/>
      <c r="AST23" s="873"/>
      <c r="ASU23" s="873"/>
      <c r="ASV23" s="873"/>
      <c r="ASW23" s="873"/>
      <c r="ASX23" s="873"/>
      <c r="ASY23" s="873"/>
      <c r="ASZ23" s="873"/>
      <c r="ATA23" s="873"/>
      <c r="ATB23" s="873"/>
      <c r="ATC23" s="873"/>
      <c r="ATD23" s="873"/>
      <c r="ATE23" s="873"/>
      <c r="ATF23" s="873"/>
      <c r="ATG23" s="873"/>
      <c r="ATH23" s="873"/>
      <c r="ATI23" s="873"/>
      <c r="ATJ23" s="873"/>
      <c r="ATK23" s="873"/>
      <c r="ATL23" s="873"/>
      <c r="ATM23" s="873"/>
      <c r="ATN23" s="873"/>
      <c r="ATO23" s="873"/>
      <c r="ATP23" s="873"/>
      <c r="ATQ23" s="873"/>
      <c r="ATR23" s="873"/>
      <c r="ATS23" s="873"/>
      <c r="ATT23" s="873"/>
      <c r="ATU23" s="873"/>
      <c r="ATV23" s="873"/>
      <c r="ATW23" s="873"/>
      <c r="ATX23" s="873"/>
      <c r="ATY23" s="873"/>
      <c r="ATZ23" s="873"/>
      <c r="AUA23" s="873"/>
      <c r="AUB23" s="873"/>
      <c r="AUC23" s="873"/>
      <c r="AUD23" s="873"/>
      <c r="AUE23" s="873"/>
      <c r="AUF23" s="873"/>
      <c r="AUG23" s="873"/>
      <c r="AUH23" s="873"/>
      <c r="AUI23" s="873"/>
      <c r="AUJ23" s="873"/>
      <c r="AUK23" s="873"/>
      <c r="AUL23" s="873"/>
      <c r="AUM23" s="873"/>
      <c r="AUN23" s="873"/>
      <c r="AUO23" s="873"/>
      <c r="AUP23" s="873"/>
      <c r="AUQ23" s="873"/>
      <c r="AUR23" s="873"/>
      <c r="AUS23" s="873"/>
      <c r="AUT23" s="873"/>
      <c r="AUU23" s="873"/>
      <c r="AUV23" s="873"/>
      <c r="AUW23" s="873"/>
      <c r="AUX23" s="873"/>
      <c r="AUY23" s="873"/>
      <c r="AUZ23" s="873"/>
      <c r="AVA23" s="873"/>
      <c r="AVB23" s="873"/>
      <c r="AVC23" s="873"/>
      <c r="AVD23" s="873"/>
      <c r="AVE23" s="873"/>
      <c r="AVF23" s="873"/>
      <c r="AVG23" s="873"/>
      <c r="AVH23" s="873"/>
      <c r="AVI23" s="873"/>
      <c r="AVJ23" s="873"/>
      <c r="AVK23" s="873"/>
      <c r="AVL23" s="873"/>
      <c r="AVM23" s="873"/>
      <c r="AVN23" s="873"/>
      <c r="AVO23" s="873"/>
      <c r="AVP23" s="873"/>
      <c r="AVQ23" s="873"/>
      <c r="AVR23" s="873"/>
      <c r="AVS23" s="873"/>
      <c r="AVT23" s="873"/>
      <c r="AVU23" s="873"/>
      <c r="AVV23" s="873"/>
      <c r="AVW23" s="873"/>
      <c r="AVX23" s="873"/>
      <c r="AVY23" s="873"/>
      <c r="AVZ23" s="873"/>
      <c r="AWA23" s="873"/>
      <c r="AWB23" s="873"/>
      <c r="AWC23" s="873"/>
      <c r="AWD23" s="873"/>
      <c r="AWE23" s="873"/>
      <c r="AWF23" s="873"/>
      <c r="AWG23" s="873"/>
      <c r="AWH23" s="873"/>
      <c r="AWI23" s="873"/>
      <c r="AWJ23" s="873"/>
      <c r="AWK23" s="873"/>
      <c r="AWL23" s="873"/>
      <c r="AWM23" s="873"/>
      <c r="AWN23" s="873"/>
      <c r="AWO23" s="873"/>
      <c r="AWP23" s="873"/>
      <c r="AWQ23" s="873"/>
      <c r="AWR23" s="873"/>
      <c r="AWS23" s="873"/>
      <c r="AWT23" s="873"/>
      <c r="AWU23" s="873"/>
      <c r="AWV23" s="873"/>
      <c r="AWW23" s="873"/>
      <c r="AWX23" s="873"/>
      <c r="AWY23" s="873"/>
      <c r="AWZ23" s="873"/>
      <c r="AXA23" s="873"/>
      <c r="AXB23" s="873"/>
      <c r="AXC23" s="873"/>
      <c r="AXD23" s="873"/>
      <c r="AXE23" s="873"/>
      <c r="AXF23" s="873"/>
      <c r="AXG23" s="873"/>
      <c r="AXH23" s="873"/>
      <c r="AXI23" s="873"/>
      <c r="AXJ23" s="873"/>
      <c r="AXK23" s="873"/>
      <c r="AXL23" s="873"/>
      <c r="AXM23" s="873"/>
      <c r="AXN23" s="873"/>
      <c r="AXO23" s="873"/>
      <c r="AXP23" s="873"/>
      <c r="AXQ23" s="873"/>
      <c r="AXR23" s="873"/>
      <c r="AXS23" s="873"/>
      <c r="AXT23" s="873"/>
      <c r="AXU23" s="873"/>
      <c r="AXV23" s="873"/>
      <c r="AXW23" s="873"/>
      <c r="AXX23" s="873"/>
      <c r="AXY23" s="873"/>
      <c r="AXZ23" s="873"/>
      <c r="AYA23" s="873"/>
      <c r="AYB23" s="873"/>
      <c r="AYC23" s="873"/>
      <c r="AYD23" s="873"/>
      <c r="AYE23" s="873"/>
      <c r="AYF23" s="873"/>
      <c r="AYG23" s="873"/>
      <c r="AYH23" s="873"/>
      <c r="AYI23" s="873"/>
      <c r="AYJ23" s="873"/>
      <c r="AYK23" s="873"/>
      <c r="AYL23" s="873"/>
      <c r="AYM23" s="873"/>
      <c r="AYN23" s="873"/>
      <c r="AYO23" s="873"/>
      <c r="AYP23" s="873"/>
      <c r="AYQ23" s="873"/>
      <c r="AYR23" s="873"/>
      <c r="AYS23" s="873"/>
      <c r="AYT23" s="873"/>
      <c r="AYU23" s="873"/>
      <c r="AYV23" s="873"/>
      <c r="AYW23" s="873"/>
      <c r="AYX23" s="873"/>
      <c r="AYY23" s="873"/>
      <c r="AYZ23" s="873"/>
      <c r="AZA23" s="873"/>
      <c r="AZB23" s="873"/>
      <c r="AZC23" s="873"/>
      <c r="AZD23" s="873"/>
      <c r="AZE23" s="873"/>
      <c r="AZF23" s="873"/>
      <c r="AZG23" s="873"/>
      <c r="AZH23" s="873"/>
      <c r="AZI23" s="873"/>
      <c r="AZJ23" s="873"/>
      <c r="AZK23" s="873"/>
      <c r="AZL23" s="873"/>
      <c r="AZM23" s="873"/>
      <c r="AZN23" s="873"/>
      <c r="AZO23" s="873"/>
      <c r="AZP23" s="873"/>
      <c r="AZQ23" s="873"/>
      <c r="AZR23" s="873"/>
      <c r="AZS23" s="873"/>
      <c r="AZT23" s="873"/>
      <c r="AZU23" s="873"/>
      <c r="AZV23" s="873"/>
      <c r="AZW23" s="873"/>
      <c r="AZX23" s="873"/>
      <c r="AZY23" s="873"/>
      <c r="AZZ23" s="873"/>
      <c r="BAA23" s="873"/>
      <c r="BAB23" s="873"/>
      <c r="BAC23" s="873"/>
      <c r="BAD23" s="873"/>
      <c r="BAE23" s="873"/>
      <c r="BAF23" s="873"/>
      <c r="BAG23" s="873"/>
      <c r="BAH23" s="873"/>
      <c r="BAI23" s="873"/>
      <c r="BAJ23" s="873"/>
      <c r="BAK23" s="873"/>
      <c r="BAL23" s="873"/>
      <c r="BAM23" s="873"/>
      <c r="BAN23" s="873"/>
      <c r="BAO23" s="873"/>
      <c r="BAP23" s="873"/>
      <c r="BAQ23" s="873"/>
      <c r="BAR23" s="873"/>
      <c r="BAS23" s="873"/>
      <c r="BAT23" s="873"/>
      <c r="BAU23" s="873"/>
      <c r="BAV23" s="873"/>
      <c r="BAW23" s="873"/>
      <c r="BAX23" s="873"/>
      <c r="BAY23" s="873"/>
      <c r="BAZ23" s="873"/>
      <c r="BBA23" s="873"/>
      <c r="BBB23" s="873"/>
      <c r="BBC23" s="873"/>
      <c r="BBD23" s="873"/>
      <c r="BBE23" s="873"/>
      <c r="BBF23" s="873"/>
      <c r="BBG23" s="873"/>
      <c r="BBH23" s="873"/>
      <c r="BBI23" s="873"/>
      <c r="BBJ23" s="873"/>
      <c r="BBK23" s="873"/>
      <c r="BBL23" s="873"/>
      <c r="BBM23" s="873"/>
      <c r="BBN23" s="873"/>
      <c r="BBO23" s="873"/>
      <c r="BBP23" s="873"/>
      <c r="BBQ23" s="873"/>
      <c r="BBR23" s="873"/>
      <c r="BBS23" s="873"/>
      <c r="BBT23" s="873"/>
      <c r="BBU23" s="873"/>
      <c r="BBV23" s="873"/>
      <c r="BBW23" s="873"/>
      <c r="BBX23" s="873"/>
      <c r="BBY23" s="873"/>
      <c r="BBZ23" s="873"/>
      <c r="BCA23" s="873"/>
      <c r="BCB23" s="873"/>
      <c r="BCC23" s="873"/>
      <c r="BCD23" s="873"/>
      <c r="BCE23" s="873"/>
      <c r="BCF23" s="873"/>
      <c r="BCG23" s="873"/>
      <c r="BCH23" s="873"/>
      <c r="BCI23" s="873"/>
      <c r="BCJ23" s="873"/>
      <c r="BCK23" s="873"/>
      <c r="BCL23" s="873"/>
      <c r="BCM23" s="873"/>
      <c r="BCN23" s="873"/>
      <c r="BCO23" s="873"/>
      <c r="BCP23" s="873"/>
      <c r="BCQ23" s="873"/>
      <c r="BCR23" s="873"/>
      <c r="BCS23" s="873"/>
      <c r="BCT23" s="873"/>
      <c r="BCU23" s="873"/>
      <c r="BCV23" s="873"/>
      <c r="BCW23" s="873"/>
      <c r="BCX23" s="873"/>
      <c r="BCY23" s="873"/>
      <c r="BCZ23" s="873"/>
      <c r="BDA23" s="873"/>
      <c r="BDB23" s="873"/>
      <c r="BDC23" s="873"/>
      <c r="BDD23" s="873"/>
      <c r="BDE23" s="873"/>
      <c r="BDF23" s="873"/>
      <c r="BDG23" s="873"/>
      <c r="BDH23" s="873"/>
      <c r="BDI23" s="873"/>
      <c r="BDJ23" s="873"/>
      <c r="BDK23" s="873"/>
      <c r="BDL23" s="873"/>
      <c r="BDM23" s="873"/>
      <c r="BDN23" s="873"/>
      <c r="BDO23" s="873"/>
      <c r="BDP23" s="873"/>
      <c r="BDQ23" s="873"/>
      <c r="BDR23" s="873"/>
      <c r="BDS23" s="873"/>
      <c r="BDT23" s="873"/>
      <c r="BDU23" s="873"/>
      <c r="BDV23" s="873"/>
      <c r="BDW23" s="873"/>
      <c r="BDX23" s="873"/>
      <c r="BDY23" s="873"/>
      <c r="BDZ23" s="873"/>
      <c r="BEA23" s="873"/>
      <c r="BEB23" s="873"/>
      <c r="BEC23" s="873"/>
      <c r="BED23" s="873"/>
      <c r="BEE23" s="873"/>
      <c r="BEF23" s="873"/>
      <c r="BEG23" s="873"/>
      <c r="BEH23" s="873"/>
      <c r="BEI23" s="873"/>
      <c r="BEJ23" s="873"/>
      <c r="BEK23" s="873"/>
      <c r="BEL23" s="873"/>
      <c r="BEM23" s="873"/>
      <c r="BEN23" s="873"/>
      <c r="BEO23" s="873"/>
      <c r="BEP23" s="873"/>
      <c r="BEQ23" s="873"/>
      <c r="BER23" s="873"/>
      <c r="BES23" s="873"/>
      <c r="BET23" s="873"/>
      <c r="BEU23" s="873"/>
      <c r="BEV23" s="873"/>
      <c r="BEW23" s="873"/>
      <c r="BEX23" s="873"/>
      <c r="BEY23" s="873"/>
      <c r="BEZ23" s="873"/>
      <c r="BFA23" s="873"/>
      <c r="BFB23" s="873"/>
      <c r="BFC23" s="873"/>
      <c r="BFD23" s="873"/>
      <c r="BFE23" s="873"/>
      <c r="BFF23" s="873"/>
      <c r="BFG23" s="873"/>
      <c r="BFH23" s="873"/>
      <c r="BFI23" s="873"/>
      <c r="BFJ23" s="873"/>
      <c r="BFK23" s="873"/>
      <c r="BFL23" s="873"/>
      <c r="BFM23" s="873"/>
      <c r="BFN23" s="873"/>
      <c r="BFO23" s="873"/>
      <c r="BFP23" s="873"/>
      <c r="BFQ23" s="873"/>
      <c r="BFR23" s="873"/>
      <c r="BFS23" s="873"/>
      <c r="BFT23" s="873"/>
      <c r="BFU23" s="873"/>
      <c r="BFV23" s="873"/>
      <c r="BFW23" s="873"/>
      <c r="BFX23" s="873"/>
      <c r="BFY23" s="873"/>
      <c r="BFZ23" s="873"/>
      <c r="BGA23" s="873"/>
      <c r="BGB23" s="873"/>
      <c r="BGC23" s="873"/>
      <c r="BGD23" s="873"/>
      <c r="BGE23" s="873"/>
      <c r="BGF23" s="873"/>
      <c r="BGG23" s="873"/>
      <c r="BGH23" s="873"/>
      <c r="BGI23" s="873"/>
      <c r="BGJ23" s="873"/>
      <c r="BGK23" s="873"/>
      <c r="BGL23" s="873"/>
      <c r="BGM23" s="873"/>
      <c r="BGN23" s="873"/>
      <c r="BGO23" s="873"/>
      <c r="BGP23" s="873"/>
      <c r="BGQ23" s="873"/>
      <c r="BGR23" s="873"/>
      <c r="BGS23" s="873"/>
      <c r="BGT23" s="873"/>
      <c r="BGU23" s="873"/>
      <c r="BGV23" s="873"/>
      <c r="BGW23" s="873"/>
      <c r="BGX23" s="873"/>
      <c r="BGY23" s="873"/>
      <c r="BGZ23" s="873"/>
      <c r="BHA23" s="873"/>
      <c r="BHB23" s="873"/>
      <c r="BHC23" s="873"/>
      <c r="BHD23" s="873"/>
      <c r="BHE23" s="873"/>
      <c r="BHF23" s="873"/>
      <c r="BHG23" s="873"/>
      <c r="BHH23" s="873"/>
      <c r="BHI23" s="873"/>
      <c r="BHJ23" s="873"/>
      <c r="BHK23" s="873"/>
      <c r="BHL23" s="873"/>
      <c r="BHM23" s="873"/>
      <c r="BHN23" s="873"/>
      <c r="BHO23" s="873"/>
      <c r="BHP23" s="873"/>
      <c r="BHQ23" s="873"/>
      <c r="BHR23" s="873"/>
      <c r="BHS23" s="873"/>
      <c r="BHT23" s="873"/>
      <c r="BHU23" s="873"/>
      <c r="BHV23" s="873"/>
      <c r="BHW23" s="873"/>
      <c r="BHX23" s="873"/>
      <c r="BHY23" s="873"/>
      <c r="BHZ23" s="873"/>
      <c r="BIA23" s="873"/>
      <c r="BIB23" s="873"/>
      <c r="BIC23" s="873"/>
      <c r="BID23" s="873"/>
      <c r="BIE23" s="873"/>
      <c r="BIF23" s="873"/>
      <c r="BIG23" s="873"/>
      <c r="BIH23" s="873"/>
      <c r="BII23" s="873"/>
      <c r="BIJ23" s="873"/>
      <c r="BIK23" s="873"/>
      <c r="BIL23" s="873"/>
      <c r="BIM23" s="873"/>
      <c r="BIN23" s="873"/>
      <c r="BIO23" s="873"/>
      <c r="BIP23" s="873"/>
      <c r="BIQ23" s="873"/>
      <c r="BIR23" s="873"/>
      <c r="BIS23" s="873"/>
      <c r="BIT23" s="873"/>
      <c r="BIU23" s="873"/>
      <c r="BIV23" s="873"/>
      <c r="BIW23" s="873"/>
      <c r="BIX23" s="873"/>
      <c r="BIY23" s="873"/>
      <c r="BIZ23" s="873"/>
      <c r="BJA23" s="873"/>
      <c r="BJB23" s="873"/>
      <c r="BJC23" s="873"/>
      <c r="BJD23" s="873"/>
      <c r="BJE23" s="873"/>
      <c r="BJF23" s="873"/>
      <c r="BJG23" s="873"/>
      <c r="BJH23" s="873"/>
      <c r="BJI23" s="873"/>
      <c r="BJJ23" s="873"/>
      <c r="BJK23" s="873"/>
      <c r="BJL23" s="873"/>
      <c r="BJM23" s="873"/>
      <c r="BJN23" s="873"/>
      <c r="BJO23" s="873"/>
      <c r="BJP23" s="873"/>
      <c r="BJQ23" s="873"/>
      <c r="BJR23" s="873"/>
      <c r="BJS23" s="873"/>
      <c r="BJT23" s="873"/>
      <c r="BJU23" s="873"/>
      <c r="BJV23" s="873"/>
      <c r="BJW23" s="873"/>
      <c r="BJX23" s="873"/>
      <c r="BJY23" s="873"/>
      <c r="BJZ23" s="873"/>
      <c r="BKA23" s="873"/>
      <c r="BKB23" s="873"/>
      <c r="BKC23" s="873"/>
      <c r="BKD23" s="873"/>
      <c r="BKE23" s="873"/>
      <c r="BKF23" s="873"/>
      <c r="BKG23" s="873"/>
      <c r="BKH23" s="873"/>
      <c r="BKI23" s="873"/>
      <c r="BKJ23" s="873"/>
      <c r="BKK23" s="873"/>
      <c r="BKL23" s="873"/>
      <c r="BKM23" s="873"/>
      <c r="BKN23" s="873"/>
      <c r="BKO23" s="873"/>
      <c r="BKP23" s="873"/>
      <c r="BKQ23" s="873"/>
      <c r="BKR23" s="873"/>
      <c r="BKS23" s="873"/>
      <c r="BKT23" s="873"/>
      <c r="BKU23" s="873"/>
      <c r="BKV23" s="873"/>
      <c r="BKW23" s="873"/>
      <c r="BKX23" s="873"/>
      <c r="BKY23" s="873"/>
      <c r="BKZ23" s="873"/>
      <c r="BLA23" s="873"/>
      <c r="BLB23" s="873"/>
      <c r="BLC23" s="873"/>
      <c r="BLD23" s="873"/>
      <c r="BLE23" s="873"/>
      <c r="BLF23" s="873"/>
      <c r="BLG23" s="873"/>
      <c r="BLH23" s="873"/>
      <c r="BLI23" s="873"/>
      <c r="BLJ23" s="873"/>
      <c r="BLK23" s="873"/>
      <c r="BLL23" s="873"/>
      <c r="BLM23" s="873"/>
      <c r="BLN23" s="873"/>
      <c r="BLO23" s="873"/>
      <c r="BLP23" s="873"/>
      <c r="BLQ23" s="873"/>
      <c r="BLR23" s="873"/>
      <c r="BLS23" s="873"/>
      <c r="BLT23" s="873"/>
      <c r="BLU23" s="873"/>
      <c r="BLV23" s="873"/>
      <c r="BLW23" s="873"/>
      <c r="BLX23" s="873"/>
      <c r="BLY23" s="873"/>
      <c r="BLZ23" s="873"/>
      <c r="BMA23" s="873"/>
      <c r="BMB23" s="873"/>
      <c r="BMC23" s="873"/>
      <c r="BMD23" s="873"/>
      <c r="BME23" s="873"/>
      <c r="BMF23" s="873"/>
      <c r="BMG23" s="873"/>
      <c r="BMH23" s="873"/>
      <c r="BMI23" s="873"/>
      <c r="BMJ23" s="873"/>
      <c r="BMK23" s="873"/>
      <c r="BML23" s="873"/>
      <c r="BMM23" s="873"/>
      <c r="BMN23" s="873"/>
      <c r="BMO23" s="873"/>
      <c r="BMP23" s="873"/>
      <c r="BMQ23" s="873"/>
      <c r="BMR23" s="873"/>
      <c r="BMS23" s="873"/>
      <c r="BMT23" s="873"/>
      <c r="BMU23" s="873"/>
      <c r="BMV23" s="873"/>
      <c r="BMW23" s="873"/>
      <c r="BMX23" s="873"/>
      <c r="BMY23" s="873"/>
      <c r="BMZ23" s="873"/>
      <c r="BNA23" s="873"/>
      <c r="BNB23" s="873"/>
      <c r="BNC23" s="873"/>
      <c r="BND23" s="873"/>
      <c r="BNE23" s="873"/>
      <c r="BNF23" s="873"/>
      <c r="BNG23" s="873"/>
      <c r="BNH23" s="873"/>
      <c r="BNI23" s="873"/>
      <c r="BNJ23" s="873"/>
      <c r="BNK23" s="873"/>
      <c r="BNL23" s="873"/>
      <c r="BNM23" s="873"/>
      <c r="BNN23" s="873"/>
      <c r="BNO23" s="873"/>
      <c r="BNP23" s="873"/>
      <c r="BNQ23" s="873"/>
      <c r="BNR23" s="873"/>
      <c r="BNS23" s="873"/>
      <c r="BNT23" s="873"/>
      <c r="BNU23" s="873"/>
      <c r="BNV23" s="873"/>
      <c r="BNW23" s="873"/>
      <c r="BNX23" s="873"/>
      <c r="BNY23" s="873"/>
      <c r="BNZ23" s="873"/>
      <c r="BOA23" s="873"/>
      <c r="BOB23" s="873"/>
      <c r="BOC23" s="873"/>
      <c r="BOD23" s="873"/>
      <c r="BOE23" s="873"/>
      <c r="BOF23" s="873"/>
      <c r="BOG23" s="873"/>
      <c r="BOH23" s="873"/>
      <c r="BOI23" s="873"/>
      <c r="BOJ23" s="873"/>
      <c r="BOK23" s="873"/>
      <c r="BOL23" s="873"/>
      <c r="BOM23" s="873"/>
      <c r="BON23" s="873"/>
      <c r="BOO23" s="873"/>
      <c r="BOP23" s="873"/>
      <c r="BOQ23" s="873"/>
      <c r="BOR23" s="873"/>
      <c r="BOS23" s="873"/>
      <c r="BOT23" s="873"/>
      <c r="BOU23" s="873"/>
      <c r="BOV23" s="873"/>
      <c r="BOW23" s="873"/>
      <c r="BOX23" s="873"/>
      <c r="BOY23" s="873"/>
      <c r="BOZ23" s="873"/>
      <c r="BPA23" s="873"/>
      <c r="BPB23" s="873"/>
      <c r="BPC23" s="873"/>
      <c r="BPD23" s="873"/>
      <c r="BPE23" s="873"/>
      <c r="BPF23" s="873"/>
      <c r="BPG23" s="873"/>
      <c r="BPH23" s="873"/>
      <c r="BPI23" s="873"/>
      <c r="BPJ23" s="873"/>
      <c r="BPK23" s="873"/>
      <c r="BPL23" s="873"/>
      <c r="BPM23" s="873"/>
      <c r="BPN23" s="873"/>
      <c r="BPO23" s="873"/>
      <c r="BPP23" s="873"/>
      <c r="BPQ23" s="873"/>
      <c r="BPR23" s="873"/>
      <c r="BPS23" s="873"/>
      <c r="BPT23" s="873"/>
      <c r="BPU23" s="873"/>
      <c r="BPV23" s="873"/>
      <c r="BPW23" s="873"/>
      <c r="BPX23" s="873"/>
      <c r="BPY23" s="873"/>
      <c r="BPZ23" s="873"/>
      <c r="BQA23" s="873"/>
      <c r="BQB23" s="873"/>
      <c r="BQC23" s="873"/>
      <c r="BQD23" s="873"/>
      <c r="BQE23" s="873"/>
      <c r="BQF23" s="873"/>
      <c r="BQG23" s="873"/>
      <c r="BQH23" s="873"/>
      <c r="BQI23" s="873"/>
      <c r="BQJ23" s="873"/>
      <c r="BQK23" s="873"/>
      <c r="BQL23" s="873"/>
      <c r="BQM23" s="873"/>
      <c r="BQN23" s="873"/>
      <c r="BQO23" s="873"/>
      <c r="BQP23" s="873"/>
      <c r="BQQ23" s="873"/>
      <c r="BQR23" s="873"/>
      <c r="BQS23" s="873"/>
      <c r="BQT23" s="873"/>
      <c r="BQU23" s="873"/>
      <c r="BQV23" s="873"/>
      <c r="BQW23" s="873"/>
      <c r="BQX23" s="873"/>
      <c r="BQY23" s="873"/>
      <c r="BQZ23" s="873"/>
      <c r="BRA23" s="873"/>
      <c r="BRB23" s="873"/>
      <c r="BRC23" s="873"/>
      <c r="BRD23" s="873"/>
      <c r="BRE23" s="873"/>
      <c r="BRF23" s="873"/>
      <c r="BRG23" s="873"/>
      <c r="BRH23" s="873"/>
      <c r="BRI23" s="873"/>
      <c r="BRJ23" s="873"/>
      <c r="BRK23" s="873"/>
      <c r="BRL23" s="873"/>
      <c r="BRM23" s="873"/>
      <c r="BRN23" s="873"/>
      <c r="BRO23" s="873"/>
      <c r="BRP23" s="873"/>
      <c r="BRQ23" s="873"/>
      <c r="BRR23" s="873"/>
      <c r="BRS23" s="873"/>
      <c r="BRT23" s="873"/>
      <c r="BRU23" s="873"/>
      <c r="BRV23" s="873"/>
      <c r="BRW23" s="873"/>
      <c r="BRX23" s="873"/>
      <c r="BRY23" s="873"/>
      <c r="BRZ23" s="873"/>
      <c r="BSA23" s="873"/>
      <c r="BSB23" s="873"/>
      <c r="BSC23" s="873"/>
      <c r="BSD23" s="873"/>
      <c r="BSE23" s="873"/>
      <c r="BSF23" s="873"/>
      <c r="BSG23" s="873"/>
      <c r="BSH23" s="873"/>
      <c r="BSI23" s="873"/>
      <c r="BSJ23" s="873"/>
      <c r="BSK23" s="873"/>
      <c r="BSL23" s="873"/>
      <c r="BSM23" s="873"/>
      <c r="BSN23" s="873"/>
      <c r="BSO23" s="873"/>
      <c r="BSP23" s="873"/>
      <c r="BSQ23" s="873"/>
      <c r="BSR23" s="873"/>
      <c r="BSS23" s="873"/>
      <c r="BST23" s="873"/>
      <c r="BSU23" s="873"/>
      <c r="BSV23" s="873"/>
      <c r="BSW23" s="873"/>
      <c r="BSX23" s="873"/>
      <c r="BSY23" s="873"/>
      <c r="BSZ23" s="873"/>
      <c r="BTA23" s="873"/>
      <c r="BTB23" s="873"/>
      <c r="BTC23" s="873"/>
      <c r="BTD23" s="873"/>
      <c r="BTE23" s="873"/>
      <c r="BTF23" s="873"/>
      <c r="BTG23" s="873"/>
      <c r="BTH23" s="873"/>
      <c r="BTI23" s="873"/>
      <c r="BTJ23" s="873"/>
      <c r="BTK23" s="873"/>
      <c r="BTL23" s="873"/>
      <c r="BTM23" s="873"/>
      <c r="BTN23" s="873"/>
      <c r="BTO23" s="873"/>
      <c r="BTP23" s="873"/>
      <c r="BTQ23" s="873"/>
      <c r="BTR23" s="873"/>
      <c r="BTS23" s="873"/>
      <c r="BTT23" s="873"/>
      <c r="BTU23" s="873"/>
      <c r="BTV23" s="873"/>
      <c r="BTW23" s="873"/>
      <c r="BTX23" s="873"/>
      <c r="BTY23" s="873"/>
      <c r="BTZ23" s="873"/>
      <c r="BUA23" s="873"/>
      <c r="BUB23" s="873"/>
      <c r="BUC23" s="873"/>
      <c r="BUD23" s="873"/>
      <c r="BUE23" s="873"/>
      <c r="BUF23" s="873"/>
      <c r="BUG23" s="873"/>
      <c r="BUH23" s="873"/>
      <c r="BUI23" s="873"/>
      <c r="BUJ23" s="873"/>
      <c r="BUK23" s="873"/>
      <c r="BUL23" s="873"/>
      <c r="BUM23" s="873"/>
      <c r="BUN23" s="873"/>
      <c r="BUO23" s="873"/>
      <c r="BUP23" s="873"/>
      <c r="BUQ23" s="873"/>
      <c r="BUR23" s="873"/>
      <c r="BUS23" s="873"/>
      <c r="BUT23" s="873"/>
      <c r="BUU23" s="873"/>
      <c r="BUV23" s="873"/>
      <c r="BUW23" s="873"/>
      <c r="BUX23" s="873"/>
      <c r="BUY23" s="873"/>
      <c r="BUZ23" s="873"/>
      <c r="BVA23" s="873"/>
      <c r="BVB23" s="873"/>
      <c r="BVC23" s="873"/>
      <c r="BVD23" s="873"/>
      <c r="BVE23" s="873"/>
      <c r="BVF23" s="873"/>
      <c r="BVG23" s="873"/>
      <c r="BVH23" s="873"/>
      <c r="BVI23" s="873"/>
      <c r="BVJ23" s="873"/>
      <c r="BVK23" s="873"/>
      <c r="BVL23" s="873"/>
      <c r="BVM23" s="873"/>
      <c r="BVN23" s="873"/>
      <c r="BVO23" s="873"/>
      <c r="BVP23" s="873"/>
      <c r="BVQ23" s="873"/>
      <c r="BVR23" s="873"/>
      <c r="BVS23" s="873"/>
      <c r="BVT23" s="873"/>
      <c r="BVU23" s="873"/>
      <c r="BVV23" s="873"/>
      <c r="BVW23" s="873"/>
      <c r="BVX23" s="873"/>
      <c r="BVY23" s="873"/>
      <c r="BVZ23" s="873"/>
      <c r="BWA23" s="873"/>
      <c r="BWB23" s="873"/>
      <c r="BWC23" s="873"/>
      <c r="BWD23" s="873"/>
      <c r="BWE23" s="873"/>
      <c r="BWF23" s="873"/>
      <c r="BWG23" s="873"/>
      <c r="BWH23" s="873"/>
      <c r="BWI23" s="873"/>
      <c r="BWJ23" s="873"/>
      <c r="BWK23" s="873"/>
      <c r="BWL23" s="873"/>
      <c r="BWM23" s="873"/>
      <c r="BWN23" s="873"/>
      <c r="BWO23" s="873"/>
      <c r="BWP23" s="873"/>
      <c r="BWQ23" s="873"/>
      <c r="BWR23" s="873"/>
      <c r="BWS23" s="873"/>
      <c r="BWT23" s="873"/>
      <c r="BWU23" s="873"/>
      <c r="BWV23" s="873"/>
      <c r="BWW23" s="873"/>
      <c r="BWX23" s="873"/>
      <c r="BWY23" s="873"/>
      <c r="BWZ23" s="873"/>
      <c r="BXA23" s="873"/>
      <c r="BXB23" s="873"/>
      <c r="BXC23" s="873"/>
      <c r="BXD23" s="873"/>
      <c r="BXE23" s="873"/>
      <c r="BXF23" s="873"/>
      <c r="BXG23" s="873"/>
      <c r="BXH23" s="873"/>
      <c r="BXI23" s="873"/>
      <c r="BXJ23" s="873"/>
      <c r="BXK23" s="873"/>
      <c r="BXL23" s="873"/>
      <c r="BXM23" s="873"/>
      <c r="BXN23" s="873"/>
      <c r="BXO23" s="873"/>
      <c r="BXP23" s="873"/>
      <c r="BXQ23" s="873"/>
      <c r="BXR23" s="873"/>
      <c r="BXS23" s="873"/>
      <c r="BXT23" s="873"/>
      <c r="BXU23" s="873"/>
      <c r="BXV23" s="873"/>
      <c r="BXW23" s="873"/>
      <c r="BXX23" s="873"/>
      <c r="BXY23" s="873"/>
      <c r="BXZ23" s="873"/>
      <c r="BYA23" s="873"/>
      <c r="BYB23" s="873"/>
      <c r="BYC23" s="873"/>
      <c r="BYD23" s="873"/>
      <c r="BYE23" s="873"/>
      <c r="BYF23" s="873"/>
      <c r="BYG23" s="873"/>
      <c r="BYH23" s="873"/>
      <c r="BYI23" s="873"/>
      <c r="BYJ23" s="873"/>
      <c r="BYK23" s="873"/>
      <c r="BYL23" s="873"/>
      <c r="BYM23" s="873"/>
      <c r="BYN23" s="873"/>
      <c r="BYO23" s="873"/>
      <c r="BYP23" s="873"/>
      <c r="BYQ23" s="873"/>
      <c r="BYR23" s="873"/>
      <c r="BYS23" s="873"/>
      <c r="BYT23" s="873"/>
      <c r="BYU23" s="873"/>
      <c r="BYV23" s="873"/>
      <c r="BYW23" s="873"/>
      <c r="BYX23" s="873"/>
      <c r="BYY23" s="873"/>
      <c r="BYZ23" s="873"/>
      <c r="BZA23" s="873"/>
      <c r="BZB23" s="873"/>
      <c r="BZC23" s="873"/>
      <c r="BZD23" s="873"/>
      <c r="BZE23" s="873"/>
      <c r="BZF23" s="873"/>
      <c r="BZG23" s="873"/>
      <c r="BZH23" s="873"/>
      <c r="BZI23" s="873"/>
      <c r="BZJ23" s="873"/>
      <c r="BZK23" s="873"/>
      <c r="BZL23" s="873"/>
      <c r="BZM23" s="873"/>
      <c r="BZN23" s="873"/>
      <c r="BZO23" s="873"/>
      <c r="BZP23" s="873"/>
      <c r="BZQ23" s="873"/>
      <c r="BZR23" s="873"/>
      <c r="BZS23" s="873"/>
      <c r="BZT23" s="873"/>
      <c r="BZU23" s="873"/>
      <c r="BZV23" s="873"/>
      <c r="BZW23" s="873"/>
      <c r="BZX23" s="873"/>
      <c r="BZY23" s="873"/>
      <c r="BZZ23" s="873"/>
      <c r="CAA23" s="873"/>
      <c r="CAB23" s="873"/>
      <c r="CAC23" s="873"/>
      <c r="CAD23" s="873"/>
      <c r="CAE23" s="873"/>
      <c r="CAF23" s="873"/>
      <c r="CAG23" s="873"/>
      <c r="CAH23" s="873"/>
      <c r="CAI23" s="873"/>
      <c r="CAJ23" s="873"/>
      <c r="CAK23" s="873"/>
      <c r="CAL23" s="873"/>
      <c r="CAM23" s="873"/>
      <c r="CAN23" s="873"/>
      <c r="CAO23" s="873"/>
      <c r="CAP23" s="873"/>
      <c r="CAQ23" s="873"/>
      <c r="CAR23" s="873"/>
      <c r="CAS23" s="873"/>
      <c r="CAT23" s="873"/>
      <c r="CAU23" s="873"/>
      <c r="CAV23" s="873"/>
      <c r="CAW23" s="873"/>
      <c r="CAX23" s="873"/>
      <c r="CAY23" s="873"/>
      <c r="CAZ23" s="873"/>
      <c r="CBA23" s="873"/>
      <c r="CBB23" s="873"/>
      <c r="CBC23" s="873"/>
      <c r="CBD23" s="873"/>
      <c r="CBE23" s="873"/>
      <c r="CBF23" s="873"/>
      <c r="CBG23" s="873"/>
      <c r="CBH23" s="873"/>
      <c r="CBI23" s="873"/>
      <c r="CBJ23" s="873"/>
      <c r="CBK23" s="873"/>
      <c r="CBL23" s="873"/>
      <c r="CBM23" s="873"/>
      <c r="CBN23" s="873"/>
      <c r="CBO23" s="873"/>
      <c r="CBP23" s="873"/>
      <c r="CBQ23" s="873"/>
      <c r="CBR23" s="873"/>
      <c r="CBS23" s="873"/>
      <c r="CBT23" s="873"/>
      <c r="CBU23" s="873"/>
      <c r="CBV23" s="873"/>
      <c r="CBW23" s="873"/>
      <c r="CBX23" s="873"/>
      <c r="CBY23" s="873"/>
      <c r="CBZ23" s="873"/>
      <c r="CCA23" s="873"/>
      <c r="CCB23" s="873"/>
      <c r="CCC23" s="873"/>
      <c r="CCD23" s="873"/>
      <c r="CCE23" s="873"/>
      <c r="CCF23" s="873"/>
      <c r="CCG23" s="873"/>
      <c r="CCH23" s="873"/>
      <c r="CCI23" s="873"/>
      <c r="CCJ23" s="873"/>
      <c r="CCK23" s="873"/>
      <c r="CCL23" s="873"/>
      <c r="CCM23" s="873"/>
      <c r="CCN23" s="873"/>
      <c r="CCO23" s="873"/>
      <c r="CCP23" s="873"/>
      <c r="CCQ23" s="873"/>
      <c r="CCR23" s="873"/>
      <c r="CCS23" s="873"/>
      <c r="CCT23" s="873"/>
      <c r="CCU23" s="873"/>
      <c r="CCV23" s="873"/>
      <c r="CCW23" s="873"/>
      <c r="CCX23" s="873"/>
      <c r="CCY23" s="873"/>
      <c r="CCZ23" s="873"/>
      <c r="CDA23" s="873"/>
      <c r="CDB23" s="873"/>
      <c r="CDC23" s="873"/>
      <c r="CDD23" s="873"/>
      <c r="CDE23" s="873"/>
      <c r="CDF23" s="873"/>
      <c r="CDG23" s="873"/>
      <c r="CDH23" s="873"/>
      <c r="CDI23" s="873"/>
      <c r="CDJ23" s="873"/>
      <c r="CDK23" s="873"/>
      <c r="CDL23" s="873"/>
      <c r="CDM23" s="873"/>
      <c r="CDN23" s="873"/>
      <c r="CDO23" s="873"/>
      <c r="CDP23" s="873"/>
      <c r="CDQ23" s="873"/>
      <c r="CDR23" s="873"/>
      <c r="CDS23" s="873"/>
      <c r="CDT23" s="873"/>
      <c r="CDU23" s="873"/>
      <c r="CDV23" s="873"/>
      <c r="CDW23" s="873"/>
      <c r="CDX23" s="873"/>
      <c r="CDY23" s="873"/>
      <c r="CDZ23" s="873"/>
      <c r="CEA23" s="873"/>
      <c r="CEB23" s="873"/>
      <c r="CEC23" s="873"/>
      <c r="CED23" s="873"/>
      <c r="CEE23" s="873"/>
      <c r="CEF23" s="873"/>
      <c r="CEG23" s="873"/>
      <c r="CEH23" s="873"/>
      <c r="CEI23" s="873"/>
      <c r="CEJ23" s="873"/>
      <c r="CEK23" s="873"/>
      <c r="CEL23" s="873"/>
      <c r="CEM23" s="873"/>
      <c r="CEN23" s="873"/>
      <c r="CEO23" s="873"/>
      <c r="CEP23" s="873"/>
      <c r="CEQ23" s="873"/>
      <c r="CER23" s="873"/>
      <c r="CES23" s="873"/>
      <c r="CET23" s="873"/>
      <c r="CEU23" s="873"/>
      <c r="CEV23" s="873"/>
      <c r="CEW23" s="873"/>
      <c r="CEX23" s="873"/>
      <c r="CEY23" s="873"/>
      <c r="CEZ23" s="873"/>
      <c r="CFA23" s="873"/>
      <c r="CFB23" s="873"/>
      <c r="CFC23" s="873"/>
      <c r="CFD23" s="873"/>
      <c r="CFE23" s="873"/>
      <c r="CFF23" s="873"/>
      <c r="CFG23" s="873"/>
      <c r="CFH23" s="873"/>
      <c r="CFI23" s="873"/>
      <c r="CFJ23" s="873"/>
      <c r="CFK23" s="873"/>
      <c r="CFL23" s="873"/>
      <c r="CFM23" s="873"/>
      <c r="CFN23" s="873"/>
      <c r="CFO23" s="873"/>
      <c r="CFP23" s="873"/>
      <c r="CFQ23" s="873"/>
      <c r="CFR23" s="873"/>
      <c r="CFS23" s="873"/>
      <c r="CFT23" s="873"/>
      <c r="CFU23" s="873"/>
      <c r="CFV23" s="873"/>
      <c r="CFW23" s="873"/>
      <c r="CFX23" s="873"/>
      <c r="CFY23" s="873"/>
      <c r="CFZ23" s="873"/>
      <c r="CGA23" s="873"/>
      <c r="CGB23" s="873"/>
      <c r="CGC23" s="873"/>
      <c r="CGD23" s="873"/>
      <c r="CGE23" s="873"/>
      <c r="CGF23" s="873"/>
      <c r="CGG23" s="873"/>
      <c r="CGH23" s="873"/>
      <c r="CGI23" s="873"/>
      <c r="CGJ23" s="873"/>
      <c r="CGK23" s="873"/>
      <c r="CGL23" s="873"/>
      <c r="CGM23" s="873"/>
      <c r="CGN23" s="873"/>
      <c r="CGO23" s="873"/>
      <c r="CGP23" s="873"/>
      <c r="CGQ23" s="873"/>
      <c r="CGR23" s="873"/>
      <c r="CGS23" s="873"/>
      <c r="CGT23" s="873"/>
      <c r="CGU23" s="873"/>
      <c r="CGV23" s="873"/>
      <c r="CGW23" s="873"/>
      <c r="CGX23" s="873"/>
      <c r="CGY23" s="873"/>
      <c r="CGZ23" s="873"/>
      <c r="CHA23" s="873"/>
      <c r="CHB23" s="873"/>
      <c r="CHC23" s="873"/>
      <c r="CHD23" s="873"/>
      <c r="CHE23" s="873"/>
      <c r="CHF23" s="873"/>
      <c r="CHG23" s="873"/>
      <c r="CHH23" s="873"/>
      <c r="CHI23" s="873"/>
      <c r="CHJ23" s="873"/>
      <c r="CHK23" s="873"/>
      <c r="CHL23" s="873"/>
      <c r="CHM23" s="873"/>
      <c r="CHN23" s="873"/>
      <c r="CHO23" s="873"/>
      <c r="CHP23" s="873"/>
      <c r="CHQ23" s="873"/>
      <c r="CHR23" s="873"/>
      <c r="CHS23" s="873"/>
      <c r="CHT23" s="873"/>
      <c r="CHU23" s="873"/>
      <c r="CHV23" s="873"/>
      <c r="CHW23" s="873"/>
      <c r="CHX23" s="873"/>
      <c r="CHY23" s="873"/>
      <c r="CHZ23" s="873"/>
      <c r="CIA23" s="873"/>
      <c r="CIB23" s="873"/>
      <c r="CIC23" s="873"/>
      <c r="CID23" s="873"/>
      <c r="CIE23" s="873"/>
      <c r="CIF23" s="873"/>
      <c r="CIG23" s="873"/>
      <c r="CIH23" s="873"/>
      <c r="CII23" s="873"/>
      <c r="CIJ23" s="873"/>
      <c r="CIK23" s="873"/>
      <c r="CIL23" s="873"/>
      <c r="CIM23" s="873"/>
      <c r="CIN23" s="873"/>
      <c r="CIO23" s="873"/>
      <c r="CIP23" s="873"/>
      <c r="CIQ23" s="873"/>
      <c r="CIR23" s="873"/>
      <c r="CIS23" s="873"/>
      <c r="CIT23" s="873"/>
      <c r="CIU23" s="873"/>
      <c r="CIV23" s="873"/>
      <c r="CIW23" s="873"/>
      <c r="CIX23" s="873"/>
      <c r="CIY23" s="873"/>
      <c r="CIZ23" s="873"/>
      <c r="CJA23" s="873"/>
      <c r="CJB23" s="873"/>
      <c r="CJC23" s="873"/>
      <c r="CJD23" s="873"/>
      <c r="CJE23" s="873"/>
      <c r="CJF23" s="873"/>
      <c r="CJG23" s="873"/>
      <c r="CJH23" s="873"/>
      <c r="CJI23" s="873"/>
      <c r="CJJ23" s="873"/>
      <c r="CJK23" s="873"/>
      <c r="CJL23" s="873"/>
      <c r="CJM23" s="873"/>
      <c r="CJN23" s="873"/>
      <c r="CJO23" s="873"/>
      <c r="CJP23" s="873"/>
      <c r="CJQ23" s="873"/>
      <c r="CJR23" s="873"/>
      <c r="CJS23" s="873"/>
      <c r="CJT23" s="873"/>
      <c r="CJU23" s="873"/>
      <c r="CJV23" s="873"/>
      <c r="CJW23" s="873"/>
      <c r="CJX23" s="873"/>
      <c r="CJY23" s="873"/>
      <c r="CJZ23" s="873"/>
      <c r="CKA23" s="873"/>
      <c r="CKB23" s="873"/>
      <c r="CKC23" s="873"/>
      <c r="CKD23" s="873"/>
      <c r="CKE23" s="873"/>
      <c r="CKF23" s="873"/>
      <c r="CKG23" s="873"/>
      <c r="CKH23" s="873"/>
      <c r="CKI23" s="873"/>
      <c r="CKJ23" s="873"/>
      <c r="CKK23" s="873"/>
      <c r="CKL23" s="873"/>
      <c r="CKM23" s="873"/>
      <c r="CKN23" s="873"/>
      <c r="CKO23" s="873"/>
      <c r="CKP23" s="873"/>
      <c r="CKQ23" s="873"/>
      <c r="CKR23" s="873"/>
      <c r="CKS23" s="873"/>
      <c r="CKT23" s="873"/>
      <c r="CKU23" s="873"/>
      <c r="CKV23" s="873"/>
      <c r="CKW23" s="873"/>
      <c r="CKX23" s="873"/>
      <c r="CKY23" s="873"/>
      <c r="CKZ23" s="873"/>
      <c r="CLA23" s="873"/>
      <c r="CLB23" s="873"/>
      <c r="CLC23" s="873"/>
      <c r="CLD23" s="873"/>
      <c r="CLE23" s="873"/>
      <c r="CLF23" s="873"/>
      <c r="CLG23" s="873"/>
      <c r="CLH23" s="873"/>
      <c r="CLI23" s="873"/>
      <c r="CLJ23" s="873"/>
      <c r="CLK23" s="873"/>
      <c r="CLL23" s="873"/>
      <c r="CLM23" s="873"/>
      <c r="CLN23" s="873"/>
      <c r="CLO23" s="873"/>
      <c r="CLP23" s="873"/>
      <c r="CLQ23" s="873"/>
      <c r="CLR23" s="873"/>
      <c r="CLS23" s="873"/>
      <c r="CLT23" s="873"/>
      <c r="CLU23" s="873"/>
      <c r="CLV23" s="873"/>
      <c r="CLW23" s="873"/>
      <c r="CLX23" s="873"/>
      <c r="CLY23" s="873"/>
      <c r="CLZ23" s="873"/>
      <c r="CMA23" s="873"/>
      <c r="CMB23" s="873"/>
      <c r="CMC23" s="873"/>
      <c r="CMD23" s="873"/>
      <c r="CME23" s="873"/>
      <c r="CMF23" s="873"/>
      <c r="CMG23" s="873"/>
      <c r="CMH23" s="873"/>
      <c r="CMI23" s="873"/>
      <c r="CMJ23" s="873"/>
      <c r="CMK23" s="873"/>
      <c r="CML23" s="873"/>
      <c r="CMM23" s="873"/>
      <c r="CMN23" s="873"/>
      <c r="CMO23" s="873"/>
      <c r="CMP23" s="873"/>
      <c r="CMQ23" s="873"/>
      <c r="CMR23" s="873"/>
      <c r="CMS23" s="873"/>
      <c r="CMT23" s="873"/>
      <c r="CMU23" s="873"/>
      <c r="CMV23" s="873"/>
      <c r="CMW23" s="873"/>
      <c r="CMX23" s="873"/>
      <c r="CMY23" s="873"/>
      <c r="CMZ23" s="873"/>
      <c r="CNA23" s="873"/>
      <c r="CNB23" s="873"/>
      <c r="CNC23" s="873"/>
      <c r="CND23" s="873"/>
      <c r="CNE23" s="873"/>
      <c r="CNF23" s="873"/>
      <c r="CNG23" s="873"/>
      <c r="CNH23" s="873"/>
      <c r="CNI23" s="873"/>
      <c r="CNJ23" s="873"/>
      <c r="CNK23" s="873"/>
      <c r="CNL23" s="873"/>
      <c r="CNM23" s="873"/>
      <c r="CNN23" s="873"/>
      <c r="CNO23" s="873"/>
      <c r="CNP23" s="873"/>
      <c r="CNQ23" s="873"/>
      <c r="CNR23" s="873"/>
      <c r="CNS23" s="873"/>
      <c r="CNT23" s="873"/>
      <c r="CNU23" s="873"/>
      <c r="CNV23" s="873"/>
      <c r="CNW23" s="873"/>
      <c r="CNX23" s="873"/>
      <c r="CNY23" s="873"/>
      <c r="CNZ23" s="873"/>
      <c r="COA23" s="873"/>
      <c r="COB23" s="873"/>
      <c r="COC23" s="873"/>
      <c r="COD23" s="873"/>
      <c r="COE23" s="873"/>
      <c r="COF23" s="873"/>
      <c r="COG23" s="873"/>
      <c r="COH23" s="873"/>
      <c r="COI23" s="873"/>
      <c r="COJ23" s="873"/>
      <c r="COK23" s="873"/>
      <c r="COL23" s="873"/>
      <c r="COM23" s="873"/>
      <c r="CON23" s="873"/>
      <c r="COO23" s="873"/>
      <c r="COP23" s="873"/>
      <c r="COQ23" s="873"/>
      <c r="COR23" s="873"/>
      <c r="COS23" s="873"/>
      <c r="COT23" s="873"/>
      <c r="COU23" s="873"/>
      <c r="COV23" s="873"/>
      <c r="COW23" s="873"/>
      <c r="COX23" s="873"/>
      <c r="COY23" s="873"/>
      <c r="COZ23" s="873"/>
      <c r="CPA23" s="873"/>
      <c r="CPB23" s="873"/>
      <c r="CPC23" s="873"/>
      <c r="CPD23" s="873"/>
      <c r="CPE23" s="873"/>
      <c r="CPF23" s="873"/>
      <c r="CPG23" s="873"/>
      <c r="CPH23" s="873"/>
      <c r="CPI23" s="873"/>
      <c r="CPJ23" s="873"/>
      <c r="CPK23" s="873"/>
      <c r="CPL23" s="873"/>
      <c r="CPM23" s="873"/>
      <c r="CPN23" s="873"/>
      <c r="CPO23" s="873"/>
      <c r="CPP23" s="873"/>
      <c r="CPQ23" s="873"/>
      <c r="CPR23" s="873"/>
      <c r="CPS23" s="873"/>
      <c r="CPT23" s="873"/>
      <c r="CPU23" s="873"/>
      <c r="CPV23" s="873"/>
      <c r="CPW23" s="873"/>
      <c r="CPX23" s="873"/>
      <c r="CPY23" s="873"/>
      <c r="CPZ23" s="873"/>
      <c r="CQA23" s="873"/>
      <c r="CQB23" s="873"/>
      <c r="CQC23" s="873"/>
      <c r="CQD23" s="873"/>
      <c r="CQE23" s="873"/>
      <c r="CQF23" s="873"/>
      <c r="CQG23" s="873"/>
      <c r="CQH23" s="873"/>
      <c r="CQI23" s="873"/>
      <c r="CQJ23" s="873"/>
      <c r="CQK23" s="873"/>
      <c r="CQL23" s="873"/>
      <c r="CQM23" s="873"/>
      <c r="CQN23" s="873"/>
      <c r="CQO23" s="873"/>
      <c r="CQP23" s="873"/>
      <c r="CQQ23" s="873"/>
      <c r="CQR23" s="873"/>
      <c r="CQS23" s="873"/>
      <c r="CQT23" s="873"/>
      <c r="CQU23" s="873"/>
      <c r="CQV23" s="873"/>
      <c r="CQW23" s="873"/>
      <c r="CQX23" s="873"/>
      <c r="CQY23" s="873"/>
      <c r="CQZ23" s="873"/>
      <c r="CRA23" s="873"/>
      <c r="CRB23" s="873"/>
      <c r="CRC23" s="873"/>
      <c r="CRD23" s="873"/>
      <c r="CRE23" s="873"/>
      <c r="CRF23" s="873"/>
      <c r="CRG23" s="873"/>
      <c r="CRH23" s="873"/>
      <c r="CRI23" s="873"/>
      <c r="CRJ23" s="873"/>
      <c r="CRK23" s="873"/>
      <c r="CRL23" s="873"/>
      <c r="CRM23" s="873"/>
      <c r="CRN23" s="873"/>
      <c r="CRO23" s="873"/>
      <c r="CRP23" s="873"/>
      <c r="CRQ23" s="873"/>
      <c r="CRR23" s="873"/>
      <c r="CRS23" s="873"/>
      <c r="CRT23" s="873"/>
      <c r="CRU23" s="873"/>
      <c r="CRV23" s="873"/>
      <c r="CRW23" s="873"/>
      <c r="CRX23" s="873"/>
      <c r="CRY23" s="873"/>
      <c r="CRZ23" s="873"/>
      <c r="CSA23" s="873"/>
      <c r="CSB23" s="873"/>
      <c r="CSC23" s="873"/>
      <c r="CSD23" s="873"/>
      <c r="CSE23" s="873"/>
      <c r="CSF23" s="873"/>
      <c r="CSG23" s="873"/>
      <c r="CSH23" s="873"/>
      <c r="CSI23" s="873"/>
      <c r="CSJ23" s="873"/>
      <c r="CSK23" s="873"/>
      <c r="CSL23" s="873"/>
      <c r="CSM23" s="873"/>
      <c r="CSN23" s="873"/>
      <c r="CSO23" s="873"/>
      <c r="CSP23" s="873"/>
      <c r="CSQ23" s="873"/>
      <c r="CSR23" s="873"/>
      <c r="CSS23" s="873"/>
      <c r="CST23" s="873"/>
      <c r="CSU23" s="873"/>
      <c r="CSV23" s="873"/>
      <c r="CSW23" s="873"/>
      <c r="CSX23" s="873"/>
      <c r="CSY23" s="873"/>
      <c r="CSZ23" s="873"/>
      <c r="CTA23" s="873"/>
      <c r="CTB23" s="873"/>
      <c r="CTC23" s="873"/>
      <c r="CTD23" s="873"/>
      <c r="CTE23" s="873"/>
      <c r="CTF23" s="873"/>
      <c r="CTG23" s="873"/>
      <c r="CTH23" s="873"/>
      <c r="CTI23" s="873"/>
      <c r="CTJ23" s="873"/>
      <c r="CTK23" s="873"/>
      <c r="CTL23" s="873"/>
      <c r="CTM23" s="873"/>
      <c r="CTN23" s="873"/>
      <c r="CTO23" s="873"/>
      <c r="CTP23" s="873"/>
      <c r="CTQ23" s="873"/>
      <c r="CTR23" s="873"/>
      <c r="CTS23" s="873"/>
      <c r="CTT23" s="873"/>
      <c r="CTU23" s="873"/>
      <c r="CTV23" s="873"/>
      <c r="CTW23" s="873"/>
      <c r="CTX23" s="873"/>
      <c r="CTY23" s="873"/>
      <c r="CTZ23" s="873"/>
      <c r="CUA23" s="873"/>
      <c r="CUB23" s="873"/>
      <c r="CUC23" s="873"/>
      <c r="CUD23" s="873"/>
      <c r="CUE23" s="873"/>
      <c r="CUF23" s="873"/>
      <c r="CUG23" s="873"/>
      <c r="CUH23" s="873"/>
      <c r="CUI23" s="873"/>
      <c r="CUJ23" s="873"/>
      <c r="CUK23" s="873"/>
      <c r="CUL23" s="873"/>
      <c r="CUM23" s="873"/>
      <c r="CUN23" s="873"/>
      <c r="CUO23" s="873"/>
      <c r="CUP23" s="873"/>
      <c r="CUQ23" s="873"/>
      <c r="CUR23" s="873"/>
      <c r="CUS23" s="873"/>
      <c r="CUT23" s="873"/>
      <c r="CUU23" s="873"/>
      <c r="CUV23" s="873"/>
      <c r="CUW23" s="873"/>
      <c r="CUX23" s="873"/>
      <c r="CUY23" s="873"/>
      <c r="CUZ23" s="873"/>
      <c r="CVA23" s="873"/>
      <c r="CVB23" s="873"/>
      <c r="CVC23" s="873"/>
      <c r="CVD23" s="873"/>
      <c r="CVE23" s="873"/>
      <c r="CVF23" s="873"/>
      <c r="CVG23" s="873"/>
      <c r="CVH23" s="873"/>
      <c r="CVI23" s="873"/>
      <c r="CVJ23" s="873"/>
      <c r="CVK23" s="873"/>
      <c r="CVL23" s="873"/>
      <c r="CVM23" s="873"/>
      <c r="CVN23" s="873"/>
      <c r="CVO23" s="873"/>
      <c r="CVP23" s="873"/>
      <c r="CVQ23" s="873"/>
      <c r="CVR23" s="873"/>
      <c r="CVS23" s="873"/>
      <c r="CVT23" s="873"/>
      <c r="CVU23" s="873"/>
      <c r="CVV23" s="873"/>
      <c r="CVW23" s="873"/>
      <c r="CVX23" s="873"/>
      <c r="CVY23" s="873"/>
      <c r="CVZ23" s="873"/>
      <c r="CWA23" s="873"/>
      <c r="CWB23" s="873"/>
      <c r="CWC23" s="873"/>
      <c r="CWD23" s="873"/>
      <c r="CWE23" s="873"/>
      <c r="CWF23" s="873"/>
      <c r="CWG23" s="873"/>
      <c r="CWH23" s="873"/>
      <c r="CWI23" s="873"/>
      <c r="CWJ23" s="873"/>
      <c r="CWK23" s="873"/>
      <c r="CWL23" s="873"/>
      <c r="CWM23" s="873"/>
      <c r="CWN23" s="873"/>
      <c r="CWO23" s="873"/>
      <c r="CWP23" s="873"/>
      <c r="CWQ23" s="873"/>
      <c r="CWR23" s="873"/>
      <c r="CWS23" s="873"/>
      <c r="CWT23" s="873"/>
      <c r="CWU23" s="873"/>
      <c r="CWV23" s="873"/>
      <c r="CWW23" s="873"/>
      <c r="CWX23" s="873"/>
      <c r="CWY23" s="873"/>
      <c r="CWZ23" s="873"/>
      <c r="CXA23" s="873"/>
      <c r="CXB23" s="873"/>
      <c r="CXC23" s="873"/>
      <c r="CXD23" s="873"/>
      <c r="CXE23" s="873"/>
      <c r="CXF23" s="873"/>
      <c r="CXG23" s="873"/>
      <c r="CXH23" s="873"/>
      <c r="CXI23" s="873"/>
      <c r="CXJ23" s="873"/>
      <c r="CXK23" s="873"/>
      <c r="CXL23" s="873"/>
      <c r="CXM23" s="873"/>
      <c r="CXN23" s="873"/>
      <c r="CXO23" s="873"/>
      <c r="CXP23" s="873"/>
      <c r="CXQ23" s="873"/>
      <c r="CXR23" s="873"/>
      <c r="CXS23" s="873"/>
      <c r="CXT23" s="873"/>
      <c r="CXU23" s="873"/>
      <c r="CXV23" s="873"/>
      <c r="CXW23" s="873"/>
      <c r="CXX23" s="873"/>
      <c r="CXY23" s="873"/>
      <c r="CXZ23" s="873"/>
      <c r="CYA23" s="873"/>
      <c r="CYB23" s="873"/>
      <c r="CYC23" s="873"/>
      <c r="CYD23" s="873"/>
      <c r="CYE23" s="873"/>
      <c r="CYF23" s="873"/>
      <c r="CYG23" s="873"/>
      <c r="CYH23" s="873"/>
      <c r="CYI23" s="873"/>
      <c r="CYJ23" s="873"/>
      <c r="CYK23" s="873"/>
      <c r="CYL23" s="873"/>
      <c r="CYM23" s="873"/>
      <c r="CYN23" s="873"/>
      <c r="CYO23" s="873"/>
      <c r="CYP23" s="873"/>
      <c r="CYQ23" s="873"/>
      <c r="CYR23" s="873"/>
      <c r="CYS23" s="873"/>
      <c r="CYT23" s="873"/>
      <c r="CYU23" s="873"/>
      <c r="CYV23" s="873"/>
      <c r="CYW23" s="873"/>
      <c r="CYX23" s="873"/>
      <c r="CYY23" s="873"/>
      <c r="CYZ23" s="873"/>
      <c r="CZA23" s="873"/>
      <c r="CZB23" s="873"/>
      <c r="CZC23" s="873"/>
      <c r="CZD23" s="873"/>
      <c r="CZE23" s="873"/>
      <c r="CZF23" s="873"/>
      <c r="CZG23" s="873"/>
      <c r="CZH23" s="873"/>
      <c r="CZI23" s="873"/>
      <c r="CZJ23" s="873"/>
      <c r="CZK23" s="873"/>
      <c r="CZL23" s="873"/>
      <c r="CZM23" s="873"/>
      <c r="CZN23" s="873"/>
      <c r="CZO23" s="873"/>
      <c r="CZP23" s="873"/>
      <c r="CZQ23" s="873"/>
      <c r="CZR23" s="873"/>
      <c r="CZS23" s="873"/>
      <c r="CZT23" s="873"/>
      <c r="CZU23" s="873"/>
      <c r="CZV23" s="873"/>
      <c r="CZW23" s="873"/>
      <c r="CZX23" s="873"/>
      <c r="CZY23" s="873"/>
      <c r="CZZ23" s="873"/>
      <c r="DAA23" s="873"/>
      <c r="DAB23" s="873"/>
      <c r="DAC23" s="873"/>
      <c r="DAD23" s="873"/>
      <c r="DAE23" s="873"/>
      <c r="DAF23" s="873"/>
      <c r="DAG23" s="873"/>
      <c r="DAH23" s="873"/>
      <c r="DAI23" s="873"/>
      <c r="DAJ23" s="873"/>
      <c r="DAK23" s="873"/>
      <c r="DAL23" s="873"/>
      <c r="DAM23" s="873"/>
      <c r="DAN23" s="873"/>
      <c r="DAO23" s="873"/>
      <c r="DAP23" s="873"/>
      <c r="DAQ23" s="873"/>
      <c r="DAR23" s="873"/>
      <c r="DAS23" s="873"/>
      <c r="DAT23" s="873"/>
      <c r="DAU23" s="873"/>
      <c r="DAV23" s="873"/>
      <c r="DAW23" s="873"/>
      <c r="DAX23" s="873"/>
      <c r="DAY23" s="873"/>
      <c r="DAZ23" s="873"/>
      <c r="DBA23" s="873"/>
      <c r="DBB23" s="873"/>
      <c r="DBC23" s="873"/>
      <c r="DBD23" s="873"/>
      <c r="DBE23" s="873"/>
      <c r="DBF23" s="873"/>
      <c r="DBG23" s="873"/>
      <c r="DBH23" s="873"/>
      <c r="DBI23" s="873"/>
      <c r="DBJ23" s="873"/>
      <c r="DBK23" s="873"/>
      <c r="DBL23" s="873"/>
      <c r="DBM23" s="873"/>
      <c r="DBN23" s="873"/>
      <c r="DBO23" s="873"/>
      <c r="DBP23" s="873"/>
      <c r="DBQ23" s="873"/>
      <c r="DBR23" s="873"/>
      <c r="DBS23" s="873"/>
      <c r="DBT23" s="873"/>
      <c r="DBU23" s="873"/>
      <c r="DBV23" s="873"/>
      <c r="DBW23" s="873"/>
      <c r="DBX23" s="873"/>
      <c r="DBY23" s="873"/>
      <c r="DBZ23" s="873"/>
      <c r="DCA23" s="873"/>
      <c r="DCB23" s="873"/>
      <c r="DCC23" s="873"/>
      <c r="DCD23" s="873"/>
      <c r="DCE23" s="873"/>
      <c r="DCF23" s="873"/>
      <c r="DCG23" s="873"/>
      <c r="DCH23" s="873"/>
      <c r="DCI23" s="873"/>
      <c r="DCJ23" s="873"/>
      <c r="DCK23" s="873"/>
      <c r="DCL23" s="873"/>
      <c r="DCM23" s="873"/>
      <c r="DCN23" s="873"/>
      <c r="DCO23" s="873"/>
      <c r="DCP23" s="873"/>
      <c r="DCQ23" s="873"/>
      <c r="DCR23" s="873"/>
      <c r="DCS23" s="873"/>
      <c r="DCT23" s="873"/>
      <c r="DCU23" s="873"/>
      <c r="DCV23" s="873"/>
      <c r="DCW23" s="873"/>
      <c r="DCX23" s="873"/>
      <c r="DCY23" s="873"/>
      <c r="DCZ23" s="873"/>
      <c r="DDA23" s="873"/>
      <c r="DDB23" s="873"/>
      <c r="DDC23" s="873"/>
      <c r="DDD23" s="873"/>
      <c r="DDE23" s="873"/>
      <c r="DDF23" s="873"/>
      <c r="DDG23" s="873"/>
      <c r="DDH23" s="873"/>
      <c r="DDI23" s="873"/>
      <c r="DDJ23" s="873"/>
      <c r="DDK23" s="873"/>
      <c r="DDL23" s="873"/>
      <c r="DDM23" s="873"/>
      <c r="DDN23" s="873"/>
      <c r="DDO23" s="873"/>
      <c r="DDP23" s="873"/>
      <c r="DDQ23" s="873"/>
      <c r="DDR23" s="873"/>
      <c r="DDS23" s="873"/>
      <c r="DDT23" s="873"/>
      <c r="DDU23" s="873"/>
      <c r="DDV23" s="873"/>
      <c r="DDW23" s="873"/>
      <c r="DDX23" s="873"/>
      <c r="DDY23" s="873"/>
      <c r="DDZ23" s="873"/>
      <c r="DEA23" s="873"/>
      <c r="DEB23" s="873"/>
      <c r="DEC23" s="873"/>
      <c r="DED23" s="873"/>
      <c r="DEE23" s="873"/>
      <c r="DEF23" s="873"/>
      <c r="DEG23" s="873"/>
      <c r="DEH23" s="873"/>
      <c r="DEI23" s="873"/>
      <c r="DEJ23" s="873"/>
      <c r="DEK23" s="873"/>
      <c r="DEL23" s="873"/>
      <c r="DEM23" s="873"/>
      <c r="DEN23" s="873"/>
      <c r="DEO23" s="873"/>
      <c r="DEP23" s="873"/>
      <c r="DEQ23" s="873"/>
      <c r="DER23" s="873"/>
      <c r="DES23" s="873"/>
      <c r="DET23" s="873"/>
      <c r="DEU23" s="873"/>
      <c r="DEV23" s="873"/>
      <c r="DEW23" s="873"/>
      <c r="DEX23" s="873"/>
      <c r="DEY23" s="873"/>
      <c r="DEZ23" s="873"/>
      <c r="DFA23" s="873"/>
      <c r="DFB23" s="873"/>
      <c r="DFC23" s="873"/>
      <c r="DFD23" s="873"/>
      <c r="DFE23" s="873"/>
      <c r="DFF23" s="873"/>
      <c r="DFG23" s="873"/>
      <c r="DFH23" s="873"/>
      <c r="DFI23" s="873"/>
      <c r="DFJ23" s="873"/>
      <c r="DFK23" s="873"/>
      <c r="DFL23" s="873"/>
      <c r="DFM23" s="873"/>
      <c r="DFN23" s="873"/>
      <c r="DFO23" s="873"/>
      <c r="DFP23" s="873"/>
      <c r="DFQ23" s="873"/>
      <c r="DFR23" s="873"/>
      <c r="DFS23" s="873"/>
      <c r="DFT23" s="873"/>
      <c r="DFU23" s="873"/>
      <c r="DFV23" s="873"/>
      <c r="DFW23" s="873"/>
      <c r="DFX23" s="873"/>
      <c r="DFY23" s="873"/>
      <c r="DFZ23" s="873"/>
      <c r="DGA23" s="873"/>
      <c r="DGB23" s="873"/>
      <c r="DGC23" s="873"/>
      <c r="DGD23" s="873"/>
      <c r="DGE23" s="873"/>
      <c r="DGF23" s="873"/>
      <c r="DGG23" s="873"/>
      <c r="DGH23" s="873"/>
      <c r="DGI23" s="873"/>
      <c r="DGJ23" s="873"/>
      <c r="DGK23" s="873"/>
      <c r="DGL23" s="873"/>
      <c r="DGM23" s="873"/>
      <c r="DGN23" s="873"/>
      <c r="DGO23" s="873"/>
      <c r="DGP23" s="873"/>
      <c r="DGQ23" s="873"/>
      <c r="DGR23" s="873"/>
      <c r="DGS23" s="873"/>
      <c r="DGT23" s="873"/>
      <c r="DGU23" s="873"/>
      <c r="DGV23" s="873"/>
      <c r="DGW23" s="873"/>
      <c r="DGX23" s="873"/>
      <c r="DGY23" s="873"/>
      <c r="DGZ23" s="873"/>
      <c r="DHA23" s="873"/>
      <c r="DHB23" s="873"/>
      <c r="DHC23" s="873"/>
      <c r="DHD23" s="873"/>
      <c r="DHE23" s="873"/>
      <c r="DHF23" s="873"/>
      <c r="DHG23" s="873"/>
      <c r="DHH23" s="873"/>
      <c r="DHI23" s="873"/>
      <c r="DHJ23" s="873"/>
      <c r="DHK23" s="873"/>
      <c r="DHL23" s="873"/>
      <c r="DHM23" s="873"/>
      <c r="DHN23" s="873"/>
      <c r="DHO23" s="873"/>
      <c r="DHP23" s="873"/>
      <c r="DHQ23" s="873"/>
      <c r="DHR23" s="873"/>
      <c r="DHS23" s="873"/>
      <c r="DHT23" s="873"/>
      <c r="DHU23" s="873"/>
      <c r="DHV23" s="873"/>
      <c r="DHW23" s="873"/>
      <c r="DHX23" s="873"/>
      <c r="DHY23" s="873"/>
      <c r="DHZ23" s="873"/>
      <c r="DIA23" s="873"/>
      <c r="DIB23" s="873"/>
      <c r="DIC23" s="873"/>
      <c r="DID23" s="873"/>
      <c r="DIE23" s="873"/>
      <c r="DIF23" s="873"/>
      <c r="DIG23" s="873"/>
      <c r="DIH23" s="873"/>
      <c r="DII23" s="873"/>
      <c r="DIJ23" s="873"/>
      <c r="DIK23" s="873"/>
      <c r="DIL23" s="873"/>
      <c r="DIM23" s="873"/>
      <c r="DIN23" s="873"/>
      <c r="DIO23" s="873"/>
      <c r="DIP23" s="873"/>
      <c r="DIQ23" s="873"/>
      <c r="DIR23" s="873"/>
      <c r="DIS23" s="873"/>
      <c r="DIT23" s="873"/>
      <c r="DIU23" s="873"/>
      <c r="DIV23" s="873"/>
      <c r="DIW23" s="873"/>
      <c r="DIX23" s="873"/>
      <c r="DIY23" s="873"/>
      <c r="DIZ23" s="873"/>
      <c r="DJA23" s="873"/>
      <c r="DJB23" s="873"/>
      <c r="DJC23" s="873"/>
      <c r="DJD23" s="873"/>
      <c r="DJE23" s="873"/>
      <c r="DJF23" s="873"/>
      <c r="DJG23" s="873"/>
      <c r="DJH23" s="873"/>
      <c r="DJI23" s="873"/>
      <c r="DJJ23" s="873"/>
      <c r="DJK23" s="873"/>
      <c r="DJL23" s="873"/>
      <c r="DJM23" s="873"/>
      <c r="DJN23" s="873"/>
      <c r="DJO23" s="873"/>
      <c r="DJP23" s="873"/>
      <c r="DJQ23" s="873"/>
      <c r="DJR23" s="873"/>
      <c r="DJS23" s="873"/>
      <c r="DJT23" s="873"/>
      <c r="DJU23" s="873"/>
      <c r="DJV23" s="873"/>
      <c r="DJW23" s="873"/>
      <c r="DJX23" s="873"/>
      <c r="DJY23" s="873"/>
      <c r="DJZ23" s="873"/>
      <c r="DKA23" s="873"/>
      <c r="DKB23" s="873"/>
      <c r="DKC23" s="873"/>
      <c r="DKD23" s="873"/>
      <c r="DKE23" s="873"/>
      <c r="DKF23" s="873"/>
      <c r="DKG23" s="873"/>
      <c r="DKH23" s="873"/>
      <c r="DKI23" s="873"/>
      <c r="DKJ23" s="873"/>
      <c r="DKK23" s="873"/>
      <c r="DKL23" s="873"/>
      <c r="DKM23" s="873"/>
      <c r="DKN23" s="873"/>
      <c r="DKO23" s="873"/>
      <c r="DKP23" s="873"/>
      <c r="DKQ23" s="873"/>
      <c r="DKR23" s="873"/>
      <c r="DKS23" s="873"/>
      <c r="DKT23" s="873"/>
      <c r="DKU23" s="873"/>
      <c r="DKV23" s="873"/>
      <c r="DKW23" s="873"/>
      <c r="DKX23" s="873"/>
      <c r="DKY23" s="873"/>
      <c r="DKZ23" s="873"/>
      <c r="DLA23" s="873"/>
      <c r="DLB23" s="873"/>
      <c r="DLC23" s="873"/>
      <c r="DLD23" s="873"/>
      <c r="DLE23" s="873"/>
      <c r="DLF23" s="873"/>
      <c r="DLG23" s="873"/>
      <c r="DLH23" s="873"/>
      <c r="DLI23" s="873"/>
      <c r="DLJ23" s="873"/>
      <c r="DLK23" s="873"/>
      <c r="DLL23" s="873"/>
      <c r="DLM23" s="873"/>
      <c r="DLN23" s="873"/>
      <c r="DLO23" s="873"/>
      <c r="DLP23" s="873"/>
      <c r="DLQ23" s="873"/>
      <c r="DLR23" s="873"/>
      <c r="DLS23" s="873"/>
      <c r="DLT23" s="873"/>
      <c r="DLU23" s="873"/>
      <c r="DLV23" s="873"/>
      <c r="DLW23" s="873"/>
      <c r="DLX23" s="873"/>
      <c r="DLY23" s="873"/>
      <c r="DLZ23" s="873"/>
      <c r="DMA23" s="873"/>
      <c r="DMB23" s="873"/>
      <c r="DMC23" s="873"/>
      <c r="DMD23" s="873"/>
      <c r="DME23" s="873"/>
      <c r="DMF23" s="873"/>
      <c r="DMG23" s="873"/>
      <c r="DMH23" s="873"/>
      <c r="DMI23" s="873"/>
      <c r="DMJ23" s="873"/>
      <c r="DMK23" s="873"/>
      <c r="DML23" s="873"/>
      <c r="DMM23" s="873"/>
      <c r="DMN23" s="873"/>
      <c r="DMO23" s="873"/>
      <c r="DMP23" s="873"/>
      <c r="DMQ23" s="873"/>
      <c r="DMR23" s="873"/>
      <c r="DMS23" s="873"/>
      <c r="DMT23" s="873"/>
      <c r="DMU23" s="873"/>
      <c r="DMV23" s="873"/>
      <c r="DMW23" s="873"/>
      <c r="DMX23" s="873"/>
      <c r="DMY23" s="873"/>
      <c r="DMZ23" s="873"/>
      <c r="DNA23" s="873"/>
      <c r="DNB23" s="873"/>
      <c r="DNC23" s="873"/>
      <c r="DND23" s="873"/>
      <c r="DNE23" s="873"/>
      <c r="DNF23" s="873"/>
      <c r="DNG23" s="873"/>
      <c r="DNH23" s="873"/>
      <c r="DNI23" s="873"/>
      <c r="DNJ23" s="873"/>
      <c r="DNK23" s="873"/>
      <c r="DNL23" s="873"/>
      <c r="DNM23" s="873"/>
      <c r="DNN23" s="873"/>
      <c r="DNO23" s="873"/>
      <c r="DNP23" s="873"/>
      <c r="DNQ23" s="873"/>
      <c r="DNR23" s="873"/>
      <c r="DNS23" s="873"/>
      <c r="DNT23" s="873"/>
      <c r="DNU23" s="873"/>
      <c r="DNV23" s="873"/>
      <c r="DNW23" s="873"/>
      <c r="DNX23" s="873"/>
      <c r="DNY23" s="873"/>
      <c r="DNZ23" s="873"/>
      <c r="DOA23" s="873"/>
      <c r="DOB23" s="873"/>
      <c r="DOC23" s="873"/>
      <c r="DOD23" s="873"/>
      <c r="DOE23" s="873"/>
      <c r="DOF23" s="873"/>
      <c r="DOG23" s="873"/>
      <c r="DOH23" s="873"/>
      <c r="DOI23" s="873"/>
      <c r="DOJ23" s="873"/>
      <c r="DOK23" s="873"/>
      <c r="DOL23" s="873"/>
      <c r="DOM23" s="873"/>
      <c r="DON23" s="873"/>
      <c r="DOO23" s="873"/>
      <c r="DOP23" s="873"/>
      <c r="DOQ23" s="873"/>
      <c r="DOR23" s="873"/>
      <c r="DOS23" s="873"/>
      <c r="DOT23" s="873"/>
      <c r="DOU23" s="873"/>
      <c r="DOV23" s="873"/>
      <c r="DOW23" s="873"/>
      <c r="DOX23" s="873"/>
      <c r="DOY23" s="873"/>
      <c r="DOZ23" s="873"/>
      <c r="DPA23" s="873"/>
      <c r="DPB23" s="873"/>
      <c r="DPC23" s="873"/>
      <c r="DPD23" s="873"/>
      <c r="DPE23" s="873"/>
      <c r="DPF23" s="873"/>
      <c r="DPG23" s="873"/>
      <c r="DPH23" s="873"/>
      <c r="DPI23" s="873"/>
      <c r="DPJ23" s="873"/>
      <c r="DPK23" s="873"/>
      <c r="DPL23" s="873"/>
      <c r="DPM23" s="873"/>
      <c r="DPN23" s="873"/>
      <c r="DPO23" s="873"/>
      <c r="DPP23" s="873"/>
      <c r="DPQ23" s="873"/>
      <c r="DPR23" s="873"/>
      <c r="DPS23" s="873"/>
      <c r="DPT23" s="873"/>
      <c r="DPU23" s="873"/>
      <c r="DPV23" s="873"/>
      <c r="DPW23" s="873"/>
      <c r="DPX23" s="873"/>
      <c r="DPY23" s="873"/>
      <c r="DPZ23" s="873"/>
      <c r="DQA23" s="873"/>
      <c r="DQB23" s="873"/>
      <c r="DQC23" s="873"/>
      <c r="DQD23" s="873"/>
      <c r="DQE23" s="873"/>
      <c r="DQF23" s="873"/>
      <c r="DQG23" s="873"/>
      <c r="DQH23" s="873"/>
      <c r="DQI23" s="873"/>
      <c r="DQJ23" s="873"/>
      <c r="DQK23" s="873"/>
      <c r="DQL23" s="873"/>
      <c r="DQM23" s="873"/>
      <c r="DQN23" s="873"/>
      <c r="DQO23" s="873"/>
      <c r="DQP23" s="873"/>
      <c r="DQQ23" s="873"/>
      <c r="DQR23" s="873"/>
      <c r="DQS23" s="873"/>
      <c r="DQT23" s="873"/>
      <c r="DQU23" s="873"/>
      <c r="DQV23" s="873"/>
      <c r="DQW23" s="873"/>
      <c r="DQX23" s="873"/>
      <c r="DQY23" s="873"/>
      <c r="DQZ23" s="873"/>
      <c r="DRA23" s="873"/>
      <c r="DRB23" s="873"/>
      <c r="DRC23" s="873"/>
      <c r="DRD23" s="873"/>
      <c r="DRE23" s="873"/>
      <c r="DRF23" s="873"/>
      <c r="DRG23" s="873"/>
      <c r="DRH23" s="873"/>
      <c r="DRI23" s="873"/>
      <c r="DRJ23" s="873"/>
      <c r="DRK23" s="873"/>
      <c r="DRL23" s="873"/>
      <c r="DRM23" s="873"/>
      <c r="DRN23" s="873"/>
      <c r="DRO23" s="873"/>
      <c r="DRP23" s="873"/>
      <c r="DRQ23" s="873"/>
      <c r="DRR23" s="873"/>
      <c r="DRS23" s="873"/>
      <c r="DRT23" s="873"/>
      <c r="DRU23" s="873"/>
      <c r="DRV23" s="873"/>
      <c r="DRW23" s="873"/>
      <c r="DRX23" s="873"/>
      <c r="DRY23" s="873"/>
      <c r="DRZ23" s="873"/>
      <c r="DSA23" s="873"/>
      <c r="DSB23" s="873"/>
      <c r="DSC23" s="873"/>
      <c r="DSD23" s="873"/>
      <c r="DSE23" s="873"/>
      <c r="DSF23" s="873"/>
      <c r="DSG23" s="873"/>
      <c r="DSH23" s="873"/>
      <c r="DSI23" s="873"/>
      <c r="DSJ23" s="873"/>
      <c r="DSK23" s="873"/>
      <c r="DSL23" s="873"/>
      <c r="DSM23" s="873"/>
      <c r="DSN23" s="873"/>
      <c r="DSO23" s="873"/>
      <c r="DSP23" s="873"/>
      <c r="DSQ23" s="873"/>
      <c r="DSR23" s="873"/>
      <c r="DSS23" s="873"/>
      <c r="DST23" s="873"/>
      <c r="DSU23" s="873"/>
      <c r="DSV23" s="873"/>
      <c r="DSW23" s="873"/>
      <c r="DSX23" s="873"/>
      <c r="DSY23" s="873"/>
      <c r="DSZ23" s="873"/>
      <c r="DTA23" s="873"/>
      <c r="DTB23" s="873"/>
      <c r="DTC23" s="873"/>
      <c r="DTD23" s="873"/>
      <c r="DTE23" s="873"/>
      <c r="DTF23" s="873"/>
      <c r="DTG23" s="873"/>
      <c r="DTH23" s="873"/>
      <c r="DTI23" s="873"/>
      <c r="DTJ23" s="873"/>
      <c r="DTK23" s="873"/>
      <c r="DTL23" s="873"/>
      <c r="DTM23" s="873"/>
      <c r="DTN23" s="873"/>
      <c r="DTO23" s="873"/>
      <c r="DTP23" s="873"/>
      <c r="DTQ23" s="873"/>
      <c r="DTR23" s="873"/>
      <c r="DTS23" s="873"/>
      <c r="DTT23" s="873"/>
      <c r="DTU23" s="873"/>
      <c r="DTV23" s="873"/>
      <c r="DTW23" s="873"/>
      <c r="DTX23" s="873"/>
      <c r="DTY23" s="873"/>
      <c r="DTZ23" s="873"/>
      <c r="DUA23" s="873"/>
      <c r="DUB23" s="873"/>
      <c r="DUC23" s="873"/>
      <c r="DUD23" s="873"/>
      <c r="DUE23" s="873"/>
      <c r="DUF23" s="873"/>
      <c r="DUG23" s="873"/>
      <c r="DUH23" s="873"/>
      <c r="DUI23" s="873"/>
      <c r="DUJ23" s="873"/>
      <c r="DUK23" s="873"/>
      <c r="DUL23" s="873"/>
      <c r="DUM23" s="873"/>
      <c r="DUN23" s="873"/>
      <c r="DUO23" s="873"/>
      <c r="DUP23" s="873"/>
      <c r="DUQ23" s="873"/>
      <c r="DUR23" s="873"/>
      <c r="DUS23" s="873"/>
      <c r="DUT23" s="873"/>
      <c r="DUU23" s="873"/>
      <c r="DUV23" s="873"/>
      <c r="DUW23" s="873"/>
      <c r="DUX23" s="873"/>
      <c r="DUY23" s="873"/>
      <c r="DUZ23" s="873"/>
      <c r="DVA23" s="873"/>
      <c r="DVB23" s="873"/>
      <c r="DVC23" s="873"/>
      <c r="DVD23" s="873"/>
      <c r="DVE23" s="873"/>
      <c r="DVF23" s="873"/>
      <c r="DVG23" s="873"/>
      <c r="DVH23" s="873"/>
      <c r="DVI23" s="873"/>
      <c r="DVJ23" s="873"/>
      <c r="DVK23" s="873"/>
      <c r="DVL23" s="873"/>
      <c r="DVM23" s="873"/>
      <c r="DVN23" s="873"/>
      <c r="DVO23" s="873"/>
      <c r="DVP23" s="873"/>
      <c r="DVQ23" s="873"/>
      <c r="DVR23" s="873"/>
      <c r="DVS23" s="873"/>
      <c r="DVT23" s="873"/>
      <c r="DVU23" s="873"/>
      <c r="DVV23" s="873"/>
      <c r="DVW23" s="873"/>
      <c r="DVX23" s="873"/>
      <c r="DVY23" s="873"/>
      <c r="DVZ23" s="873"/>
      <c r="DWA23" s="873"/>
      <c r="DWB23" s="873"/>
      <c r="DWC23" s="873"/>
      <c r="DWD23" s="873"/>
      <c r="DWE23" s="873"/>
      <c r="DWF23" s="873"/>
      <c r="DWG23" s="873"/>
      <c r="DWH23" s="873"/>
      <c r="DWI23" s="873"/>
      <c r="DWJ23" s="873"/>
      <c r="DWK23" s="873"/>
      <c r="DWL23" s="873"/>
      <c r="DWM23" s="873"/>
      <c r="DWN23" s="873"/>
      <c r="DWO23" s="873"/>
      <c r="DWP23" s="873"/>
      <c r="DWQ23" s="873"/>
      <c r="DWR23" s="873"/>
      <c r="DWS23" s="873"/>
      <c r="DWT23" s="873"/>
      <c r="DWU23" s="873"/>
      <c r="DWV23" s="873"/>
      <c r="DWW23" s="873"/>
      <c r="DWX23" s="873"/>
      <c r="DWY23" s="873"/>
      <c r="DWZ23" s="873"/>
      <c r="DXA23" s="873"/>
      <c r="DXB23" s="873"/>
      <c r="DXC23" s="873"/>
      <c r="DXD23" s="873"/>
      <c r="DXE23" s="873"/>
      <c r="DXF23" s="873"/>
      <c r="DXG23" s="873"/>
      <c r="DXH23" s="873"/>
      <c r="DXI23" s="873"/>
      <c r="DXJ23" s="873"/>
      <c r="DXK23" s="873"/>
      <c r="DXL23" s="873"/>
      <c r="DXM23" s="873"/>
      <c r="DXN23" s="873"/>
      <c r="DXO23" s="873"/>
      <c r="DXP23" s="873"/>
      <c r="DXQ23" s="873"/>
      <c r="DXR23" s="873"/>
      <c r="DXS23" s="873"/>
      <c r="DXT23" s="873"/>
      <c r="DXU23" s="873"/>
      <c r="DXV23" s="873"/>
      <c r="DXW23" s="873"/>
      <c r="DXX23" s="873"/>
      <c r="DXY23" s="873"/>
      <c r="DXZ23" s="873"/>
      <c r="DYA23" s="873"/>
      <c r="DYB23" s="873"/>
      <c r="DYC23" s="873"/>
      <c r="DYD23" s="873"/>
      <c r="DYE23" s="873"/>
      <c r="DYF23" s="873"/>
      <c r="DYG23" s="873"/>
      <c r="DYH23" s="873"/>
      <c r="DYI23" s="873"/>
      <c r="DYJ23" s="873"/>
      <c r="DYK23" s="873"/>
      <c r="DYL23" s="873"/>
      <c r="DYM23" s="873"/>
      <c r="DYN23" s="873"/>
      <c r="DYO23" s="873"/>
      <c r="DYP23" s="873"/>
      <c r="DYQ23" s="873"/>
      <c r="DYR23" s="873"/>
      <c r="DYS23" s="873"/>
      <c r="DYT23" s="873"/>
      <c r="DYU23" s="873"/>
      <c r="DYV23" s="873"/>
      <c r="DYW23" s="873"/>
      <c r="DYX23" s="873"/>
      <c r="DYY23" s="873"/>
      <c r="DYZ23" s="873"/>
      <c r="DZA23" s="873"/>
      <c r="DZB23" s="873"/>
      <c r="DZC23" s="873"/>
      <c r="DZD23" s="873"/>
      <c r="DZE23" s="873"/>
      <c r="DZF23" s="873"/>
      <c r="DZG23" s="873"/>
      <c r="DZH23" s="873"/>
      <c r="DZI23" s="873"/>
      <c r="DZJ23" s="873"/>
      <c r="DZK23" s="873"/>
      <c r="DZL23" s="873"/>
      <c r="DZM23" s="873"/>
      <c r="DZN23" s="873"/>
      <c r="DZO23" s="873"/>
      <c r="DZP23" s="873"/>
      <c r="DZQ23" s="873"/>
      <c r="DZR23" s="873"/>
      <c r="DZS23" s="873"/>
      <c r="DZT23" s="873"/>
      <c r="DZU23" s="873"/>
      <c r="DZV23" s="873"/>
      <c r="DZW23" s="873"/>
      <c r="DZX23" s="873"/>
      <c r="DZY23" s="873"/>
      <c r="DZZ23" s="873"/>
      <c r="EAA23" s="873"/>
      <c r="EAB23" s="873"/>
      <c r="EAC23" s="873"/>
      <c r="EAD23" s="873"/>
      <c r="EAE23" s="873"/>
      <c r="EAF23" s="873"/>
      <c r="EAG23" s="873"/>
      <c r="EAH23" s="873"/>
      <c r="EAI23" s="873"/>
      <c r="EAJ23" s="873"/>
      <c r="EAK23" s="873"/>
      <c r="EAL23" s="873"/>
      <c r="EAM23" s="873"/>
      <c r="EAN23" s="873"/>
      <c r="EAO23" s="873"/>
      <c r="EAP23" s="873"/>
      <c r="EAQ23" s="873"/>
      <c r="EAR23" s="873"/>
      <c r="EAS23" s="873"/>
      <c r="EAT23" s="873"/>
      <c r="EAU23" s="873"/>
      <c r="EAV23" s="873"/>
      <c r="EAW23" s="873"/>
      <c r="EAX23" s="873"/>
      <c r="EAY23" s="873"/>
      <c r="EAZ23" s="873"/>
      <c r="EBA23" s="873"/>
      <c r="EBB23" s="873"/>
      <c r="EBC23" s="873"/>
      <c r="EBD23" s="873"/>
      <c r="EBE23" s="873"/>
      <c r="EBF23" s="873"/>
      <c r="EBG23" s="873"/>
      <c r="EBH23" s="873"/>
      <c r="EBI23" s="873"/>
      <c r="EBJ23" s="873"/>
      <c r="EBK23" s="873"/>
      <c r="EBL23" s="873"/>
      <c r="EBM23" s="873"/>
      <c r="EBN23" s="873"/>
      <c r="EBO23" s="873"/>
      <c r="EBP23" s="873"/>
      <c r="EBQ23" s="873"/>
      <c r="EBR23" s="873"/>
      <c r="EBS23" s="873"/>
      <c r="EBT23" s="873"/>
      <c r="EBU23" s="873"/>
      <c r="EBV23" s="873"/>
      <c r="EBW23" s="873"/>
      <c r="EBX23" s="873"/>
      <c r="EBY23" s="873"/>
      <c r="EBZ23" s="873"/>
      <c r="ECA23" s="873"/>
      <c r="ECB23" s="873"/>
      <c r="ECC23" s="873"/>
      <c r="ECD23" s="873"/>
      <c r="ECE23" s="873"/>
      <c r="ECF23" s="873"/>
      <c r="ECG23" s="873"/>
      <c r="ECH23" s="873"/>
      <c r="ECI23" s="873"/>
      <c r="ECJ23" s="873"/>
      <c r="ECK23" s="873"/>
      <c r="ECL23" s="873"/>
      <c r="ECM23" s="873"/>
      <c r="ECN23" s="873"/>
      <c r="ECO23" s="873"/>
      <c r="ECP23" s="873"/>
      <c r="ECQ23" s="873"/>
      <c r="ECR23" s="873"/>
      <c r="ECS23" s="873"/>
      <c r="ECT23" s="873"/>
      <c r="ECU23" s="873"/>
      <c r="ECV23" s="873"/>
      <c r="ECW23" s="873"/>
      <c r="ECX23" s="873"/>
      <c r="ECY23" s="873"/>
      <c r="ECZ23" s="873"/>
      <c r="EDA23" s="873"/>
      <c r="EDB23" s="873"/>
      <c r="EDC23" s="873"/>
      <c r="EDD23" s="873"/>
      <c r="EDE23" s="873"/>
      <c r="EDF23" s="873"/>
      <c r="EDG23" s="873"/>
      <c r="EDH23" s="873"/>
      <c r="EDI23" s="873"/>
      <c r="EDJ23" s="873"/>
      <c r="EDK23" s="873"/>
      <c r="EDL23" s="873"/>
      <c r="EDM23" s="873"/>
      <c r="EDN23" s="873"/>
      <c r="EDO23" s="873"/>
      <c r="EDP23" s="873"/>
      <c r="EDQ23" s="873"/>
      <c r="EDR23" s="873"/>
      <c r="EDS23" s="873"/>
      <c r="EDT23" s="873"/>
      <c r="EDU23" s="873"/>
      <c r="EDV23" s="873"/>
      <c r="EDW23" s="873"/>
      <c r="EDX23" s="873"/>
      <c r="EDY23" s="873"/>
      <c r="EDZ23" s="873"/>
      <c r="EEA23" s="873"/>
      <c r="EEB23" s="873"/>
      <c r="EEC23" s="873"/>
      <c r="EED23" s="873"/>
      <c r="EEE23" s="873"/>
      <c r="EEF23" s="873"/>
      <c r="EEG23" s="873"/>
      <c r="EEH23" s="873"/>
      <c r="EEI23" s="873"/>
      <c r="EEJ23" s="873"/>
      <c r="EEK23" s="873"/>
      <c r="EEL23" s="873"/>
      <c r="EEM23" s="873"/>
      <c r="EEN23" s="873"/>
      <c r="EEO23" s="873"/>
      <c r="EEP23" s="873"/>
      <c r="EEQ23" s="873"/>
      <c r="EER23" s="873"/>
      <c r="EES23" s="873"/>
      <c r="EET23" s="873"/>
      <c r="EEU23" s="873"/>
      <c r="EEV23" s="873"/>
      <c r="EEW23" s="873"/>
      <c r="EEX23" s="873"/>
      <c r="EEY23" s="873"/>
      <c r="EEZ23" s="873"/>
      <c r="EFA23" s="873"/>
      <c r="EFB23" s="873"/>
      <c r="EFC23" s="873"/>
      <c r="EFD23" s="873"/>
      <c r="EFE23" s="873"/>
      <c r="EFF23" s="873"/>
      <c r="EFG23" s="873"/>
      <c r="EFH23" s="873"/>
      <c r="EFI23" s="873"/>
      <c r="EFJ23" s="873"/>
      <c r="EFK23" s="873"/>
      <c r="EFL23" s="873"/>
      <c r="EFM23" s="873"/>
      <c r="EFN23" s="873"/>
      <c r="EFO23" s="873"/>
      <c r="EFP23" s="873"/>
      <c r="EFQ23" s="873"/>
      <c r="EFR23" s="873"/>
      <c r="EFS23" s="873"/>
      <c r="EFT23" s="873"/>
      <c r="EFU23" s="873"/>
      <c r="EFV23" s="873"/>
      <c r="EFW23" s="873"/>
      <c r="EFX23" s="873"/>
      <c r="EFY23" s="873"/>
      <c r="EFZ23" s="873"/>
      <c r="EGA23" s="873"/>
      <c r="EGB23" s="873"/>
      <c r="EGC23" s="873"/>
      <c r="EGD23" s="873"/>
      <c r="EGE23" s="873"/>
      <c r="EGF23" s="873"/>
      <c r="EGG23" s="873"/>
      <c r="EGH23" s="873"/>
      <c r="EGI23" s="873"/>
      <c r="EGJ23" s="873"/>
      <c r="EGK23" s="873"/>
      <c r="EGL23" s="873"/>
      <c r="EGM23" s="873"/>
      <c r="EGN23" s="873"/>
      <c r="EGO23" s="873"/>
      <c r="EGP23" s="873"/>
      <c r="EGQ23" s="873"/>
      <c r="EGR23" s="873"/>
      <c r="EGS23" s="873"/>
      <c r="EGT23" s="873"/>
      <c r="EGU23" s="873"/>
      <c r="EGV23" s="873"/>
      <c r="EGW23" s="873"/>
      <c r="EGX23" s="873"/>
      <c r="EGY23" s="873"/>
      <c r="EGZ23" s="873"/>
      <c r="EHA23" s="873"/>
      <c r="EHB23" s="873"/>
      <c r="EHC23" s="873"/>
      <c r="EHD23" s="873"/>
      <c r="EHE23" s="873"/>
      <c r="EHF23" s="873"/>
      <c r="EHG23" s="873"/>
      <c r="EHH23" s="873"/>
      <c r="EHI23" s="873"/>
      <c r="EHJ23" s="873"/>
      <c r="EHK23" s="873"/>
      <c r="EHL23" s="873"/>
      <c r="EHM23" s="873"/>
      <c r="EHN23" s="873"/>
      <c r="EHO23" s="873"/>
      <c r="EHP23" s="873"/>
      <c r="EHQ23" s="873"/>
      <c r="EHR23" s="873"/>
      <c r="EHS23" s="873"/>
      <c r="EHT23" s="873"/>
      <c r="EHU23" s="873"/>
      <c r="EHV23" s="873"/>
      <c r="EHW23" s="873"/>
      <c r="EHX23" s="873"/>
      <c r="EHY23" s="873"/>
      <c r="EHZ23" s="873"/>
      <c r="EIA23" s="873"/>
      <c r="EIB23" s="873"/>
      <c r="EIC23" s="873"/>
      <c r="EID23" s="873"/>
      <c r="EIE23" s="873"/>
      <c r="EIF23" s="873"/>
      <c r="EIG23" s="873"/>
      <c r="EIH23" s="873"/>
      <c r="EII23" s="873"/>
      <c r="EIJ23" s="873"/>
      <c r="EIK23" s="873"/>
      <c r="EIL23" s="873"/>
      <c r="EIM23" s="873"/>
      <c r="EIN23" s="873"/>
      <c r="EIO23" s="873"/>
      <c r="EIP23" s="873"/>
      <c r="EIQ23" s="873"/>
      <c r="EIR23" s="873"/>
      <c r="EIS23" s="873"/>
      <c r="EIT23" s="873"/>
      <c r="EIU23" s="873"/>
      <c r="EIV23" s="873"/>
      <c r="EIW23" s="873"/>
      <c r="EIX23" s="873"/>
      <c r="EIY23" s="873"/>
      <c r="EIZ23" s="873"/>
      <c r="EJA23" s="873"/>
      <c r="EJB23" s="873"/>
      <c r="EJC23" s="873"/>
      <c r="EJD23" s="873"/>
      <c r="EJE23" s="873"/>
      <c r="EJF23" s="873"/>
      <c r="EJG23" s="873"/>
      <c r="EJH23" s="873"/>
      <c r="EJI23" s="873"/>
      <c r="EJJ23" s="873"/>
      <c r="EJK23" s="873"/>
      <c r="EJL23" s="873"/>
      <c r="EJM23" s="873"/>
      <c r="EJN23" s="873"/>
      <c r="EJO23" s="873"/>
      <c r="EJP23" s="873"/>
      <c r="EJQ23" s="873"/>
      <c r="EJR23" s="873"/>
      <c r="EJS23" s="873"/>
      <c r="EJT23" s="873"/>
      <c r="EJU23" s="873"/>
      <c r="EJV23" s="873"/>
      <c r="EJW23" s="873"/>
      <c r="EJX23" s="873"/>
      <c r="EJY23" s="873"/>
      <c r="EJZ23" s="873"/>
      <c r="EKA23" s="873"/>
      <c r="EKB23" s="873"/>
      <c r="EKC23" s="873"/>
      <c r="EKD23" s="873"/>
      <c r="EKE23" s="873"/>
      <c r="EKF23" s="873"/>
      <c r="EKG23" s="873"/>
      <c r="EKH23" s="873"/>
      <c r="EKI23" s="873"/>
      <c r="EKJ23" s="873"/>
      <c r="EKK23" s="873"/>
      <c r="EKL23" s="873"/>
      <c r="EKM23" s="873"/>
      <c r="EKN23" s="873"/>
      <c r="EKO23" s="873"/>
      <c r="EKP23" s="873"/>
      <c r="EKQ23" s="873"/>
      <c r="EKR23" s="873"/>
      <c r="EKS23" s="873"/>
      <c r="EKT23" s="873"/>
      <c r="EKU23" s="873"/>
      <c r="EKV23" s="873"/>
      <c r="EKW23" s="873"/>
      <c r="EKX23" s="873"/>
      <c r="EKY23" s="873"/>
      <c r="EKZ23" s="873"/>
      <c r="ELA23" s="873"/>
      <c r="ELB23" s="873"/>
      <c r="ELC23" s="873"/>
      <c r="ELD23" s="873"/>
      <c r="ELE23" s="873"/>
      <c r="ELF23" s="873"/>
      <c r="ELG23" s="873"/>
      <c r="ELH23" s="873"/>
      <c r="ELI23" s="873"/>
      <c r="ELJ23" s="873"/>
      <c r="ELK23" s="873"/>
      <c r="ELL23" s="873"/>
      <c r="ELM23" s="873"/>
      <c r="ELN23" s="873"/>
      <c r="ELO23" s="873"/>
      <c r="ELP23" s="873"/>
      <c r="ELQ23" s="873"/>
      <c r="ELR23" s="873"/>
      <c r="ELS23" s="873"/>
      <c r="ELT23" s="873"/>
      <c r="ELU23" s="873"/>
      <c r="ELV23" s="873"/>
      <c r="ELW23" s="873"/>
      <c r="ELX23" s="873"/>
      <c r="ELY23" s="873"/>
      <c r="ELZ23" s="873"/>
      <c r="EMA23" s="873"/>
      <c r="EMB23" s="873"/>
      <c r="EMC23" s="873"/>
      <c r="EMD23" s="873"/>
      <c r="EME23" s="873"/>
      <c r="EMF23" s="873"/>
      <c r="EMG23" s="873"/>
      <c r="EMH23" s="873"/>
      <c r="EMI23" s="873"/>
      <c r="EMJ23" s="873"/>
      <c r="EMK23" s="873"/>
      <c r="EML23" s="873"/>
      <c r="EMM23" s="873"/>
      <c r="EMN23" s="873"/>
      <c r="EMO23" s="873"/>
      <c r="EMP23" s="873"/>
      <c r="EMQ23" s="873"/>
      <c r="EMR23" s="873"/>
      <c r="EMS23" s="873"/>
      <c r="EMT23" s="873"/>
      <c r="EMU23" s="873"/>
      <c r="EMV23" s="873"/>
      <c r="EMW23" s="873"/>
      <c r="EMX23" s="873"/>
      <c r="EMY23" s="873"/>
      <c r="EMZ23" s="873"/>
      <c r="ENA23" s="873"/>
      <c r="ENB23" s="873"/>
      <c r="ENC23" s="873"/>
      <c r="END23" s="873"/>
      <c r="ENE23" s="873"/>
      <c r="ENF23" s="873"/>
      <c r="ENG23" s="873"/>
      <c r="ENH23" s="873"/>
      <c r="ENI23" s="873"/>
      <c r="ENJ23" s="873"/>
      <c r="ENK23" s="873"/>
      <c r="ENL23" s="873"/>
      <c r="ENM23" s="873"/>
      <c r="ENN23" s="873"/>
      <c r="ENO23" s="873"/>
      <c r="ENP23" s="873"/>
      <c r="ENQ23" s="873"/>
      <c r="ENR23" s="873"/>
      <c r="ENS23" s="873"/>
      <c r="ENT23" s="873"/>
      <c r="ENU23" s="873"/>
      <c r="ENV23" s="873"/>
      <c r="ENW23" s="873"/>
      <c r="ENX23" s="873"/>
      <c r="ENY23" s="873"/>
      <c r="ENZ23" s="873"/>
      <c r="EOA23" s="873"/>
      <c r="EOB23" s="873"/>
      <c r="EOC23" s="873"/>
      <c r="EOD23" s="873"/>
      <c r="EOE23" s="873"/>
      <c r="EOF23" s="873"/>
      <c r="EOG23" s="873"/>
      <c r="EOH23" s="873"/>
      <c r="EOI23" s="873"/>
      <c r="EOJ23" s="873"/>
      <c r="EOK23" s="873"/>
      <c r="EOL23" s="873"/>
      <c r="EOM23" s="873"/>
      <c r="EON23" s="873"/>
      <c r="EOO23" s="873"/>
      <c r="EOP23" s="873"/>
      <c r="EOQ23" s="873"/>
      <c r="EOR23" s="873"/>
      <c r="EOS23" s="873"/>
      <c r="EOT23" s="873"/>
      <c r="EOU23" s="873"/>
      <c r="EOV23" s="873"/>
      <c r="EOW23" s="873"/>
      <c r="EOX23" s="873"/>
      <c r="EOY23" s="873"/>
      <c r="EOZ23" s="873"/>
      <c r="EPA23" s="873"/>
      <c r="EPB23" s="873"/>
      <c r="EPC23" s="873"/>
      <c r="EPD23" s="873"/>
      <c r="EPE23" s="873"/>
      <c r="EPF23" s="873"/>
      <c r="EPG23" s="873"/>
      <c r="EPH23" s="873"/>
      <c r="EPI23" s="873"/>
      <c r="EPJ23" s="873"/>
      <c r="EPK23" s="873"/>
      <c r="EPL23" s="873"/>
      <c r="EPM23" s="873"/>
      <c r="EPN23" s="873"/>
      <c r="EPO23" s="873"/>
      <c r="EPP23" s="873"/>
      <c r="EPQ23" s="873"/>
      <c r="EPR23" s="873"/>
      <c r="EPS23" s="873"/>
      <c r="EPT23" s="873"/>
      <c r="EPU23" s="873"/>
      <c r="EPV23" s="873"/>
      <c r="EPW23" s="873"/>
      <c r="EPX23" s="873"/>
      <c r="EPY23" s="873"/>
      <c r="EPZ23" s="873"/>
      <c r="EQA23" s="873"/>
      <c r="EQB23" s="873"/>
      <c r="EQC23" s="873"/>
      <c r="EQD23" s="873"/>
      <c r="EQE23" s="873"/>
      <c r="EQF23" s="873"/>
      <c r="EQG23" s="873"/>
      <c r="EQH23" s="873"/>
      <c r="EQI23" s="873"/>
      <c r="EQJ23" s="873"/>
      <c r="EQK23" s="873"/>
      <c r="EQL23" s="873"/>
      <c r="EQM23" s="873"/>
      <c r="EQN23" s="873"/>
      <c r="EQO23" s="873"/>
      <c r="EQP23" s="873"/>
      <c r="EQQ23" s="873"/>
      <c r="EQR23" s="873"/>
      <c r="EQS23" s="873"/>
      <c r="EQT23" s="873"/>
      <c r="EQU23" s="873"/>
      <c r="EQV23" s="873"/>
      <c r="EQW23" s="873"/>
      <c r="EQX23" s="873"/>
      <c r="EQY23" s="873"/>
      <c r="EQZ23" s="873"/>
      <c r="ERA23" s="873"/>
      <c r="ERB23" s="873"/>
      <c r="ERC23" s="873"/>
      <c r="ERD23" s="873"/>
      <c r="ERE23" s="873"/>
      <c r="ERF23" s="873"/>
      <c r="ERG23" s="873"/>
      <c r="ERH23" s="873"/>
      <c r="ERI23" s="873"/>
      <c r="ERJ23" s="873"/>
      <c r="ERK23" s="873"/>
      <c r="ERL23" s="873"/>
      <c r="ERM23" s="873"/>
      <c r="ERN23" s="873"/>
      <c r="ERO23" s="873"/>
      <c r="ERP23" s="873"/>
      <c r="ERQ23" s="873"/>
      <c r="ERR23" s="873"/>
      <c r="ERS23" s="873"/>
      <c r="ERT23" s="873"/>
      <c r="ERU23" s="873"/>
      <c r="ERV23" s="873"/>
      <c r="ERW23" s="873"/>
      <c r="ERX23" s="873"/>
      <c r="ERY23" s="873"/>
      <c r="ERZ23" s="873"/>
      <c r="ESA23" s="873"/>
      <c r="ESB23" s="873"/>
      <c r="ESC23" s="873"/>
      <c r="ESD23" s="873"/>
      <c r="ESE23" s="873"/>
      <c r="ESF23" s="873"/>
      <c r="ESG23" s="873"/>
      <c r="ESH23" s="873"/>
      <c r="ESI23" s="873"/>
      <c r="ESJ23" s="873"/>
      <c r="ESK23" s="873"/>
      <c r="ESL23" s="873"/>
      <c r="ESM23" s="873"/>
      <c r="ESN23" s="873"/>
      <c r="ESO23" s="873"/>
      <c r="ESP23" s="873"/>
      <c r="ESQ23" s="873"/>
      <c r="ESR23" s="873"/>
      <c r="ESS23" s="873"/>
      <c r="EST23" s="873"/>
      <c r="ESU23" s="873"/>
      <c r="ESV23" s="873"/>
      <c r="ESW23" s="873"/>
      <c r="ESX23" s="873"/>
      <c r="ESY23" s="873"/>
      <c r="ESZ23" s="873"/>
      <c r="ETA23" s="873"/>
      <c r="ETB23" s="873"/>
      <c r="ETC23" s="873"/>
      <c r="ETD23" s="873"/>
      <c r="ETE23" s="873"/>
      <c r="ETF23" s="873"/>
      <c r="ETG23" s="873"/>
      <c r="ETH23" s="873"/>
      <c r="ETI23" s="873"/>
      <c r="ETJ23" s="873"/>
      <c r="ETK23" s="873"/>
      <c r="ETL23" s="873"/>
      <c r="ETM23" s="873"/>
      <c r="ETN23" s="873"/>
      <c r="ETO23" s="873"/>
      <c r="ETP23" s="873"/>
      <c r="ETQ23" s="873"/>
      <c r="ETR23" s="873"/>
      <c r="ETS23" s="873"/>
      <c r="ETT23" s="873"/>
      <c r="ETU23" s="873"/>
      <c r="ETV23" s="873"/>
      <c r="ETW23" s="873"/>
      <c r="ETX23" s="873"/>
      <c r="ETY23" s="873"/>
      <c r="ETZ23" s="873"/>
      <c r="EUA23" s="873"/>
      <c r="EUB23" s="873"/>
      <c r="EUC23" s="873"/>
      <c r="EUD23" s="873"/>
      <c r="EUE23" s="873"/>
      <c r="EUF23" s="873"/>
      <c r="EUG23" s="873"/>
      <c r="EUH23" s="873"/>
      <c r="EUI23" s="873"/>
      <c r="EUJ23" s="873"/>
      <c r="EUK23" s="873"/>
      <c r="EUL23" s="873"/>
      <c r="EUM23" s="873"/>
      <c r="EUN23" s="873"/>
      <c r="EUO23" s="873"/>
      <c r="EUP23" s="873"/>
      <c r="EUQ23" s="873"/>
      <c r="EUR23" s="873"/>
      <c r="EUS23" s="873"/>
      <c r="EUT23" s="873"/>
      <c r="EUU23" s="873"/>
      <c r="EUV23" s="873"/>
      <c r="EUW23" s="873"/>
      <c r="EUX23" s="873"/>
      <c r="EUY23" s="873"/>
      <c r="EUZ23" s="873"/>
      <c r="EVA23" s="873"/>
      <c r="EVB23" s="873"/>
      <c r="EVC23" s="873"/>
      <c r="EVD23" s="873"/>
      <c r="EVE23" s="873"/>
      <c r="EVF23" s="873"/>
      <c r="EVG23" s="873"/>
      <c r="EVH23" s="873"/>
      <c r="EVI23" s="873"/>
      <c r="EVJ23" s="873"/>
      <c r="EVK23" s="873"/>
      <c r="EVL23" s="873"/>
      <c r="EVM23" s="873"/>
      <c r="EVN23" s="873"/>
      <c r="EVO23" s="873"/>
      <c r="EVP23" s="873"/>
      <c r="EVQ23" s="873"/>
      <c r="EVR23" s="873"/>
      <c r="EVS23" s="873"/>
      <c r="EVT23" s="873"/>
      <c r="EVU23" s="873"/>
      <c r="EVV23" s="873"/>
      <c r="EVW23" s="873"/>
      <c r="EVX23" s="873"/>
      <c r="EVY23" s="873"/>
      <c r="EVZ23" s="873"/>
      <c r="EWA23" s="873"/>
      <c r="EWB23" s="873"/>
      <c r="EWC23" s="873"/>
      <c r="EWD23" s="873"/>
      <c r="EWE23" s="873"/>
      <c r="EWF23" s="873"/>
      <c r="EWG23" s="873"/>
      <c r="EWH23" s="873"/>
      <c r="EWI23" s="873"/>
      <c r="EWJ23" s="873"/>
      <c r="EWK23" s="873"/>
      <c r="EWL23" s="873"/>
      <c r="EWM23" s="873"/>
      <c r="EWN23" s="873"/>
      <c r="EWO23" s="873"/>
      <c r="EWP23" s="873"/>
      <c r="EWQ23" s="873"/>
      <c r="EWR23" s="873"/>
      <c r="EWS23" s="873"/>
      <c r="EWT23" s="873"/>
      <c r="EWU23" s="873"/>
      <c r="EWV23" s="873"/>
      <c r="EWW23" s="873"/>
      <c r="EWX23" s="873"/>
      <c r="EWY23" s="873"/>
      <c r="EWZ23" s="873"/>
      <c r="EXA23" s="873"/>
      <c r="EXB23" s="873"/>
      <c r="EXC23" s="873"/>
      <c r="EXD23" s="873"/>
      <c r="EXE23" s="873"/>
      <c r="EXF23" s="873"/>
      <c r="EXG23" s="873"/>
      <c r="EXH23" s="873"/>
      <c r="EXI23" s="873"/>
      <c r="EXJ23" s="873"/>
      <c r="EXK23" s="873"/>
      <c r="EXL23" s="873"/>
      <c r="EXM23" s="873"/>
      <c r="EXN23" s="873"/>
      <c r="EXO23" s="873"/>
      <c r="EXP23" s="873"/>
      <c r="EXQ23" s="873"/>
      <c r="EXR23" s="873"/>
      <c r="EXS23" s="873"/>
      <c r="EXT23" s="873"/>
      <c r="EXU23" s="873"/>
      <c r="EXV23" s="873"/>
      <c r="EXW23" s="873"/>
      <c r="EXX23" s="873"/>
      <c r="EXY23" s="873"/>
      <c r="EXZ23" s="873"/>
      <c r="EYA23" s="873"/>
      <c r="EYB23" s="873"/>
      <c r="EYC23" s="873"/>
      <c r="EYD23" s="873"/>
      <c r="EYE23" s="873"/>
      <c r="EYF23" s="873"/>
      <c r="EYG23" s="873"/>
      <c r="EYH23" s="873"/>
      <c r="EYI23" s="873"/>
      <c r="EYJ23" s="873"/>
      <c r="EYK23" s="873"/>
      <c r="EYL23" s="873"/>
      <c r="EYM23" s="873"/>
      <c r="EYN23" s="873"/>
      <c r="EYO23" s="873"/>
      <c r="EYP23" s="873"/>
      <c r="EYQ23" s="873"/>
      <c r="EYR23" s="873"/>
      <c r="EYS23" s="873"/>
      <c r="EYT23" s="873"/>
      <c r="EYU23" s="873"/>
      <c r="EYV23" s="873"/>
      <c r="EYW23" s="873"/>
      <c r="EYX23" s="873"/>
      <c r="EYY23" s="873"/>
      <c r="EYZ23" s="873"/>
      <c r="EZA23" s="873"/>
      <c r="EZB23" s="873"/>
      <c r="EZC23" s="873"/>
      <c r="EZD23" s="873"/>
      <c r="EZE23" s="873"/>
      <c r="EZF23" s="873"/>
      <c r="EZG23" s="873"/>
      <c r="EZH23" s="873"/>
      <c r="EZI23" s="873"/>
      <c r="EZJ23" s="873"/>
      <c r="EZK23" s="873"/>
      <c r="EZL23" s="873"/>
      <c r="EZM23" s="873"/>
      <c r="EZN23" s="873"/>
      <c r="EZO23" s="873"/>
      <c r="EZP23" s="873"/>
      <c r="EZQ23" s="873"/>
      <c r="EZR23" s="873"/>
      <c r="EZS23" s="873"/>
      <c r="EZT23" s="873"/>
      <c r="EZU23" s="873"/>
      <c r="EZV23" s="873"/>
      <c r="EZW23" s="873"/>
      <c r="EZX23" s="873"/>
      <c r="EZY23" s="873"/>
      <c r="EZZ23" s="873"/>
      <c r="FAA23" s="873"/>
      <c r="FAB23" s="873"/>
      <c r="FAC23" s="873"/>
      <c r="FAD23" s="873"/>
      <c r="FAE23" s="873"/>
      <c r="FAF23" s="873"/>
      <c r="FAG23" s="873"/>
      <c r="FAH23" s="873"/>
      <c r="FAI23" s="873"/>
      <c r="FAJ23" s="873"/>
      <c r="FAK23" s="873"/>
      <c r="FAL23" s="873"/>
      <c r="FAM23" s="873"/>
      <c r="FAN23" s="873"/>
      <c r="FAO23" s="873"/>
      <c r="FAP23" s="873"/>
      <c r="FAQ23" s="873"/>
      <c r="FAR23" s="873"/>
      <c r="FAS23" s="873"/>
      <c r="FAT23" s="873"/>
      <c r="FAU23" s="873"/>
      <c r="FAV23" s="873"/>
      <c r="FAW23" s="873"/>
      <c r="FAX23" s="873"/>
      <c r="FAY23" s="873"/>
      <c r="FAZ23" s="873"/>
      <c r="FBA23" s="873"/>
      <c r="FBB23" s="873"/>
      <c r="FBC23" s="873"/>
      <c r="FBD23" s="873"/>
      <c r="FBE23" s="873"/>
      <c r="FBF23" s="873"/>
      <c r="FBG23" s="873"/>
      <c r="FBH23" s="873"/>
      <c r="FBI23" s="873"/>
      <c r="FBJ23" s="873"/>
      <c r="FBK23" s="873"/>
      <c r="FBL23" s="873"/>
      <c r="FBM23" s="873"/>
      <c r="FBN23" s="873"/>
      <c r="FBO23" s="873"/>
      <c r="FBP23" s="873"/>
      <c r="FBQ23" s="873"/>
      <c r="FBR23" s="873"/>
      <c r="FBS23" s="873"/>
      <c r="FBT23" s="873"/>
      <c r="FBU23" s="873"/>
      <c r="FBV23" s="873"/>
      <c r="FBW23" s="873"/>
      <c r="FBX23" s="873"/>
      <c r="FBY23" s="873"/>
      <c r="FBZ23" s="873"/>
      <c r="FCA23" s="873"/>
      <c r="FCB23" s="873"/>
      <c r="FCC23" s="873"/>
      <c r="FCD23" s="873"/>
      <c r="FCE23" s="873"/>
      <c r="FCF23" s="873"/>
      <c r="FCG23" s="873"/>
      <c r="FCH23" s="873"/>
      <c r="FCI23" s="873"/>
      <c r="FCJ23" s="873"/>
      <c r="FCK23" s="873"/>
      <c r="FCL23" s="873"/>
      <c r="FCM23" s="873"/>
      <c r="FCN23" s="873"/>
      <c r="FCO23" s="873"/>
      <c r="FCP23" s="873"/>
      <c r="FCQ23" s="873"/>
      <c r="FCR23" s="873"/>
      <c r="FCS23" s="873"/>
      <c r="FCT23" s="873"/>
      <c r="FCU23" s="873"/>
      <c r="FCV23" s="873"/>
      <c r="FCW23" s="873"/>
      <c r="FCX23" s="873"/>
      <c r="FCY23" s="873"/>
      <c r="FCZ23" s="873"/>
      <c r="FDA23" s="873"/>
      <c r="FDB23" s="873"/>
      <c r="FDC23" s="873"/>
      <c r="FDD23" s="873"/>
      <c r="FDE23" s="873"/>
      <c r="FDF23" s="873"/>
      <c r="FDG23" s="873"/>
      <c r="FDH23" s="873"/>
      <c r="FDI23" s="873"/>
      <c r="FDJ23" s="873"/>
      <c r="FDK23" s="873"/>
      <c r="FDL23" s="873"/>
      <c r="FDM23" s="873"/>
      <c r="FDN23" s="873"/>
      <c r="FDO23" s="873"/>
      <c r="FDP23" s="873"/>
      <c r="FDQ23" s="873"/>
      <c r="FDR23" s="873"/>
      <c r="FDS23" s="873"/>
      <c r="FDT23" s="873"/>
      <c r="FDU23" s="873"/>
      <c r="FDV23" s="873"/>
      <c r="FDW23" s="873"/>
      <c r="FDX23" s="873"/>
      <c r="FDY23" s="873"/>
      <c r="FDZ23" s="873"/>
      <c r="FEA23" s="873"/>
      <c r="FEB23" s="873"/>
      <c r="FEC23" s="873"/>
      <c r="FED23" s="873"/>
      <c r="FEE23" s="873"/>
      <c r="FEF23" s="873"/>
      <c r="FEG23" s="873"/>
      <c r="FEH23" s="873"/>
      <c r="FEI23" s="873"/>
      <c r="FEJ23" s="873"/>
      <c r="FEK23" s="873"/>
      <c r="FEL23" s="873"/>
      <c r="FEM23" s="873"/>
      <c r="FEN23" s="873"/>
      <c r="FEO23" s="873"/>
      <c r="FEP23" s="873"/>
      <c r="FEQ23" s="873"/>
      <c r="FER23" s="873"/>
      <c r="FES23" s="873"/>
      <c r="FET23" s="873"/>
      <c r="FEU23" s="873"/>
      <c r="FEV23" s="873"/>
      <c r="FEW23" s="873"/>
      <c r="FEX23" s="873"/>
      <c r="FEY23" s="873"/>
      <c r="FEZ23" s="873"/>
      <c r="FFA23" s="873"/>
      <c r="FFB23" s="873"/>
      <c r="FFC23" s="873"/>
      <c r="FFD23" s="873"/>
      <c r="FFE23" s="873"/>
      <c r="FFF23" s="873"/>
      <c r="FFG23" s="873"/>
      <c r="FFH23" s="873"/>
      <c r="FFI23" s="873"/>
      <c r="FFJ23" s="873"/>
      <c r="FFK23" s="873"/>
      <c r="FFL23" s="873"/>
      <c r="FFM23" s="873"/>
      <c r="FFN23" s="873"/>
      <c r="FFO23" s="873"/>
      <c r="FFP23" s="873"/>
      <c r="FFQ23" s="873"/>
      <c r="FFR23" s="873"/>
      <c r="FFS23" s="873"/>
      <c r="FFT23" s="873"/>
      <c r="FFU23" s="873"/>
      <c r="FFV23" s="873"/>
      <c r="FFW23" s="873"/>
      <c r="FFX23" s="873"/>
      <c r="FFY23" s="873"/>
      <c r="FFZ23" s="873"/>
      <c r="FGA23" s="873"/>
      <c r="FGB23" s="873"/>
      <c r="FGC23" s="873"/>
      <c r="FGD23" s="873"/>
      <c r="FGE23" s="873"/>
      <c r="FGF23" s="873"/>
      <c r="FGG23" s="873"/>
      <c r="FGH23" s="873"/>
      <c r="FGI23" s="873"/>
      <c r="FGJ23" s="873"/>
      <c r="FGK23" s="873"/>
      <c r="FGL23" s="873"/>
      <c r="FGM23" s="873"/>
      <c r="FGN23" s="873"/>
      <c r="FGO23" s="873"/>
      <c r="FGP23" s="873"/>
      <c r="FGQ23" s="873"/>
      <c r="FGR23" s="873"/>
      <c r="FGS23" s="873"/>
      <c r="FGT23" s="873"/>
      <c r="FGU23" s="873"/>
      <c r="FGV23" s="873"/>
      <c r="FGW23" s="873"/>
      <c r="FGX23" s="873"/>
      <c r="FGY23" s="873"/>
      <c r="FGZ23" s="873"/>
      <c r="FHA23" s="873"/>
      <c r="FHB23" s="873"/>
      <c r="FHC23" s="873"/>
      <c r="FHD23" s="873"/>
      <c r="FHE23" s="873"/>
      <c r="FHF23" s="873"/>
      <c r="FHG23" s="873"/>
      <c r="FHH23" s="873"/>
      <c r="FHI23" s="873"/>
      <c r="FHJ23" s="873"/>
      <c r="FHK23" s="873"/>
      <c r="FHL23" s="873"/>
      <c r="FHM23" s="873"/>
      <c r="FHN23" s="873"/>
      <c r="FHO23" s="873"/>
      <c r="FHP23" s="873"/>
      <c r="FHQ23" s="873"/>
      <c r="FHR23" s="873"/>
      <c r="FHS23" s="873"/>
      <c r="FHT23" s="873"/>
      <c r="FHU23" s="873"/>
      <c r="FHV23" s="873"/>
      <c r="FHW23" s="873"/>
      <c r="FHX23" s="873"/>
      <c r="FHY23" s="873"/>
      <c r="FHZ23" s="873"/>
      <c r="FIA23" s="873"/>
      <c r="FIB23" s="873"/>
      <c r="FIC23" s="873"/>
      <c r="FID23" s="873"/>
      <c r="FIE23" s="873"/>
      <c r="FIF23" s="873"/>
      <c r="FIG23" s="873"/>
      <c r="FIH23" s="873"/>
      <c r="FII23" s="873"/>
      <c r="FIJ23" s="873"/>
      <c r="FIK23" s="873"/>
      <c r="FIL23" s="873"/>
      <c r="FIM23" s="873"/>
      <c r="FIN23" s="873"/>
      <c r="FIO23" s="873"/>
      <c r="FIP23" s="873"/>
      <c r="FIQ23" s="873"/>
      <c r="FIR23" s="873"/>
      <c r="FIS23" s="873"/>
      <c r="FIT23" s="873"/>
      <c r="FIU23" s="873"/>
      <c r="FIV23" s="873"/>
      <c r="FIW23" s="873"/>
      <c r="FIX23" s="873"/>
      <c r="FIY23" s="873"/>
      <c r="FIZ23" s="873"/>
      <c r="FJA23" s="873"/>
      <c r="FJB23" s="873"/>
      <c r="FJC23" s="873"/>
      <c r="FJD23" s="873"/>
      <c r="FJE23" s="873"/>
      <c r="FJF23" s="873"/>
      <c r="FJG23" s="873"/>
      <c r="FJH23" s="873"/>
      <c r="FJI23" s="873"/>
      <c r="FJJ23" s="873"/>
      <c r="FJK23" s="873"/>
      <c r="FJL23" s="873"/>
      <c r="FJM23" s="873"/>
      <c r="FJN23" s="873"/>
      <c r="FJO23" s="873"/>
      <c r="FJP23" s="873"/>
      <c r="FJQ23" s="873"/>
      <c r="FJR23" s="873"/>
      <c r="FJS23" s="873"/>
      <c r="FJT23" s="873"/>
      <c r="FJU23" s="873"/>
      <c r="FJV23" s="873"/>
      <c r="FJW23" s="873"/>
      <c r="FJX23" s="873"/>
      <c r="FJY23" s="873"/>
      <c r="FJZ23" s="873"/>
      <c r="FKA23" s="873"/>
      <c r="FKB23" s="873"/>
      <c r="FKC23" s="873"/>
      <c r="FKD23" s="873"/>
      <c r="FKE23" s="873"/>
      <c r="FKF23" s="873"/>
      <c r="FKG23" s="873"/>
      <c r="FKH23" s="873"/>
      <c r="FKI23" s="873"/>
      <c r="FKJ23" s="873"/>
      <c r="FKK23" s="873"/>
      <c r="FKL23" s="873"/>
      <c r="FKM23" s="873"/>
      <c r="FKN23" s="873"/>
      <c r="FKO23" s="873"/>
      <c r="FKP23" s="873"/>
      <c r="FKQ23" s="873"/>
      <c r="FKR23" s="873"/>
      <c r="FKS23" s="873"/>
      <c r="FKT23" s="873"/>
      <c r="FKU23" s="873"/>
      <c r="FKV23" s="873"/>
      <c r="FKW23" s="873"/>
      <c r="FKX23" s="873"/>
      <c r="FKY23" s="873"/>
      <c r="FKZ23" s="873"/>
      <c r="FLA23" s="873"/>
      <c r="FLB23" s="873"/>
      <c r="FLC23" s="873"/>
      <c r="FLD23" s="873"/>
      <c r="FLE23" s="873"/>
      <c r="FLF23" s="873"/>
      <c r="FLG23" s="873"/>
      <c r="FLH23" s="873"/>
      <c r="FLI23" s="873"/>
      <c r="FLJ23" s="873"/>
      <c r="FLK23" s="873"/>
      <c r="FLL23" s="873"/>
      <c r="FLM23" s="873"/>
      <c r="FLN23" s="873"/>
      <c r="FLO23" s="873"/>
      <c r="FLP23" s="873"/>
      <c r="FLQ23" s="873"/>
      <c r="FLR23" s="873"/>
      <c r="FLS23" s="873"/>
      <c r="FLT23" s="873"/>
      <c r="FLU23" s="873"/>
      <c r="FLV23" s="873"/>
      <c r="FLW23" s="873"/>
      <c r="FLX23" s="873"/>
      <c r="FLY23" s="873"/>
      <c r="FLZ23" s="873"/>
      <c r="FMA23" s="873"/>
      <c r="FMB23" s="873"/>
      <c r="FMC23" s="873"/>
      <c r="FMD23" s="873"/>
      <c r="FME23" s="873"/>
      <c r="FMF23" s="873"/>
      <c r="FMG23" s="873"/>
      <c r="FMH23" s="873"/>
      <c r="FMI23" s="873"/>
      <c r="FMJ23" s="873"/>
      <c r="FMK23" s="873"/>
      <c r="FML23" s="873"/>
      <c r="FMM23" s="873"/>
      <c r="FMN23" s="873"/>
      <c r="FMO23" s="873"/>
      <c r="FMP23" s="873"/>
      <c r="FMQ23" s="873"/>
      <c r="FMR23" s="873"/>
      <c r="FMS23" s="873"/>
      <c r="FMT23" s="873"/>
      <c r="FMU23" s="873"/>
      <c r="FMV23" s="873"/>
      <c r="FMW23" s="873"/>
      <c r="FMX23" s="873"/>
      <c r="FMY23" s="873"/>
      <c r="FMZ23" s="873"/>
      <c r="FNA23" s="873"/>
      <c r="FNB23" s="873"/>
      <c r="FNC23" s="873"/>
      <c r="FND23" s="873"/>
      <c r="FNE23" s="873"/>
      <c r="FNF23" s="873"/>
      <c r="FNG23" s="873"/>
      <c r="FNH23" s="873"/>
      <c r="FNI23" s="873"/>
      <c r="FNJ23" s="873"/>
      <c r="FNK23" s="873"/>
      <c r="FNL23" s="873"/>
      <c r="FNM23" s="873"/>
      <c r="FNN23" s="873"/>
      <c r="FNO23" s="873"/>
      <c r="FNP23" s="873"/>
      <c r="FNQ23" s="873"/>
      <c r="FNR23" s="873"/>
      <c r="FNS23" s="873"/>
      <c r="FNT23" s="873"/>
      <c r="FNU23" s="873"/>
      <c r="FNV23" s="873"/>
      <c r="FNW23" s="873"/>
      <c r="FNX23" s="873"/>
      <c r="FNY23" s="873"/>
      <c r="FNZ23" s="873"/>
      <c r="FOA23" s="873"/>
      <c r="FOB23" s="873"/>
      <c r="FOC23" s="873"/>
      <c r="FOD23" s="873"/>
      <c r="FOE23" s="873"/>
      <c r="FOF23" s="873"/>
      <c r="FOG23" s="873"/>
      <c r="FOH23" s="873"/>
      <c r="FOI23" s="873"/>
      <c r="FOJ23" s="873"/>
      <c r="FOK23" s="873"/>
      <c r="FOL23" s="873"/>
      <c r="FOM23" s="873"/>
      <c r="FON23" s="873"/>
      <c r="FOO23" s="873"/>
      <c r="FOP23" s="873"/>
      <c r="FOQ23" s="873"/>
      <c r="FOR23" s="873"/>
      <c r="FOS23" s="873"/>
      <c r="FOT23" s="873"/>
      <c r="FOU23" s="873"/>
      <c r="FOV23" s="873"/>
      <c r="FOW23" s="873"/>
      <c r="FOX23" s="873"/>
      <c r="FOY23" s="873"/>
      <c r="FOZ23" s="873"/>
      <c r="FPA23" s="873"/>
      <c r="FPB23" s="873"/>
      <c r="FPC23" s="873"/>
      <c r="FPD23" s="873"/>
      <c r="FPE23" s="873"/>
      <c r="FPF23" s="873"/>
      <c r="FPG23" s="873"/>
      <c r="FPH23" s="873"/>
      <c r="FPI23" s="873"/>
      <c r="FPJ23" s="873"/>
      <c r="FPK23" s="873"/>
      <c r="FPL23" s="873"/>
      <c r="FPM23" s="873"/>
      <c r="FPN23" s="873"/>
      <c r="FPO23" s="873"/>
      <c r="FPP23" s="873"/>
      <c r="FPQ23" s="873"/>
      <c r="FPR23" s="873"/>
      <c r="FPS23" s="873"/>
      <c r="FPT23" s="873"/>
      <c r="FPU23" s="873"/>
      <c r="FPV23" s="873"/>
      <c r="FPW23" s="873"/>
      <c r="FPX23" s="873"/>
      <c r="FPY23" s="873"/>
      <c r="FPZ23" s="873"/>
      <c r="FQA23" s="873"/>
      <c r="FQB23" s="873"/>
      <c r="FQC23" s="873"/>
      <c r="FQD23" s="873"/>
      <c r="FQE23" s="873"/>
      <c r="FQF23" s="873"/>
      <c r="FQG23" s="873"/>
      <c r="FQH23" s="873"/>
      <c r="FQI23" s="873"/>
      <c r="FQJ23" s="873"/>
      <c r="FQK23" s="873"/>
      <c r="FQL23" s="873"/>
      <c r="FQM23" s="873"/>
      <c r="FQN23" s="873"/>
      <c r="FQO23" s="873"/>
      <c r="FQP23" s="873"/>
      <c r="FQQ23" s="873"/>
      <c r="FQR23" s="873"/>
      <c r="FQS23" s="873"/>
      <c r="FQT23" s="873"/>
      <c r="FQU23" s="873"/>
      <c r="FQV23" s="873"/>
      <c r="FQW23" s="873"/>
      <c r="FQX23" s="873"/>
      <c r="FQY23" s="873"/>
      <c r="FQZ23" s="873"/>
      <c r="FRA23" s="873"/>
      <c r="FRB23" s="873"/>
      <c r="FRC23" s="873"/>
      <c r="FRD23" s="873"/>
      <c r="FRE23" s="873"/>
      <c r="FRF23" s="873"/>
      <c r="FRG23" s="873"/>
      <c r="FRH23" s="873"/>
      <c r="FRI23" s="873"/>
      <c r="FRJ23" s="873"/>
      <c r="FRK23" s="873"/>
      <c r="FRL23" s="873"/>
      <c r="FRM23" s="873"/>
      <c r="FRN23" s="873"/>
      <c r="FRO23" s="873"/>
      <c r="FRP23" s="873"/>
      <c r="FRQ23" s="873"/>
      <c r="FRR23" s="873"/>
      <c r="FRS23" s="873"/>
      <c r="FRT23" s="873"/>
      <c r="FRU23" s="873"/>
      <c r="FRV23" s="873"/>
      <c r="FRW23" s="873"/>
      <c r="FRX23" s="873"/>
      <c r="FRY23" s="873"/>
      <c r="FRZ23" s="873"/>
      <c r="FSA23" s="873"/>
      <c r="FSB23" s="873"/>
      <c r="FSC23" s="873"/>
      <c r="FSD23" s="873"/>
      <c r="FSE23" s="873"/>
      <c r="FSF23" s="873"/>
      <c r="FSG23" s="873"/>
      <c r="FSH23" s="873"/>
      <c r="FSI23" s="873"/>
      <c r="FSJ23" s="873"/>
      <c r="FSK23" s="873"/>
      <c r="FSL23" s="873"/>
      <c r="FSM23" s="873"/>
      <c r="FSN23" s="873"/>
      <c r="FSO23" s="873"/>
      <c r="FSP23" s="873"/>
      <c r="FSQ23" s="873"/>
      <c r="FSR23" s="873"/>
      <c r="FSS23" s="873"/>
      <c r="FST23" s="873"/>
      <c r="FSU23" s="873"/>
      <c r="FSV23" s="873"/>
      <c r="FSW23" s="873"/>
      <c r="FSX23" s="873"/>
      <c r="FSY23" s="873"/>
      <c r="FSZ23" s="873"/>
      <c r="FTA23" s="873"/>
      <c r="FTB23" s="873"/>
      <c r="FTC23" s="873"/>
      <c r="FTD23" s="873"/>
      <c r="FTE23" s="873"/>
      <c r="FTF23" s="873"/>
      <c r="FTG23" s="873"/>
      <c r="FTH23" s="873"/>
      <c r="FTI23" s="873"/>
      <c r="FTJ23" s="873"/>
      <c r="FTK23" s="873"/>
      <c r="FTL23" s="873"/>
      <c r="FTM23" s="873"/>
      <c r="FTN23" s="873"/>
      <c r="FTO23" s="873"/>
      <c r="FTP23" s="873"/>
      <c r="FTQ23" s="873"/>
      <c r="FTR23" s="873"/>
      <c r="FTS23" s="873"/>
      <c r="FTT23" s="873"/>
      <c r="FTU23" s="873"/>
      <c r="FTV23" s="873"/>
      <c r="FTW23" s="873"/>
      <c r="FTX23" s="873"/>
      <c r="FTY23" s="873"/>
      <c r="FTZ23" s="873"/>
      <c r="FUA23" s="873"/>
      <c r="FUB23" s="873"/>
      <c r="FUC23" s="873"/>
      <c r="FUD23" s="873"/>
      <c r="FUE23" s="873"/>
      <c r="FUF23" s="873"/>
      <c r="FUG23" s="873"/>
      <c r="FUH23" s="873"/>
      <c r="FUI23" s="873"/>
      <c r="FUJ23" s="873"/>
      <c r="FUK23" s="873"/>
      <c r="FUL23" s="873"/>
      <c r="FUM23" s="873"/>
      <c r="FUN23" s="873"/>
      <c r="FUO23" s="873"/>
      <c r="FUP23" s="873"/>
      <c r="FUQ23" s="873"/>
      <c r="FUR23" s="873"/>
      <c r="FUS23" s="873"/>
      <c r="FUT23" s="873"/>
      <c r="FUU23" s="873"/>
      <c r="FUV23" s="873"/>
      <c r="FUW23" s="873"/>
      <c r="FUX23" s="873"/>
      <c r="FUY23" s="873"/>
      <c r="FUZ23" s="873"/>
      <c r="FVA23" s="873"/>
      <c r="FVB23" s="873"/>
      <c r="FVC23" s="873"/>
      <c r="FVD23" s="873"/>
      <c r="FVE23" s="873"/>
      <c r="FVF23" s="873"/>
      <c r="FVG23" s="873"/>
      <c r="FVH23" s="873"/>
      <c r="FVI23" s="873"/>
      <c r="FVJ23" s="873"/>
      <c r="FVK23" s="873"/>
      <c r="FVL23" s="873"/>
      <c r="FVM23" s="873"/>
      <c r="FVN23" s="873"/>
      <c r="FVO23" s="873"/>
      <c r="FVP23" s="873"/>
      <c r="FVQ23" s="873"/>
      <c r="FVR23" s="873"/>
      <c r="FVS23" s="873"/>
      <c r="FVT23" s="873"/>
      <c r="FVU23" s="873"/>
      <c r="FVV23" s="873"/>
      <c r="FVW23" s="873"/>
      <c r="FVX23" s="873"/>
      <c r="FVY23" s="873"/>
      <c r="FVZ23" s="873"/>
      <c r="FWA23" s="873"/>
      <c r="FWB23" s="873"/>
      <c r="FWC23" s="873"/>
      <c r="FWD23" s="873"/>
      <c r="FWE23" s="873"/>
      <c r="FWF23" s="873"/>
      <c r="FWG23" s="873"/>
      <c r="FWH23" s="873"/>
      <c r="FWI23" s="873"/>
      <c r="FWJ23" s="873"/>
      <c r="FWK23" s="873"/>
      <c r="FWL23" s="873"/>
      <c r="FWM23" s="873"/>
      <c r="FWN23" s="873"/>
      <c r="FWO23" s="873"/>
      <c r="FWP23" s="873"/>
      <c r="FWQ23" s="873"/>
      <c r="FWR23" s="873"/>
      <c r="FWS23" s="873"/>
      <c r="FWT23" s="873"/>
      <c r="FWU23" s="873"/>
      <c r="FWV23" s="873"/>
      <c r="FWW23" s="873"/>
      <c r="FWX23" s="873"/>
      <c r="FWY23" s="873"/>
      <c r="FWZ23" s="873"/>
      <c r="FXA23" s="873"/>
      <c r="FXB23" s="873"/>
      <c r="FXC23" s="873"/>
      <c r="FXD23" s="873"/>
      <c r="FXE23" s="873"/>
      <c r="FXF23" s="873"/>
      <c r="FXG23" s="873"/>
      <c r="FXH23" s="873"/>
      <c r="FXI23" s="873"/>
      <c r="FXJ23" s="873"/>
      <c r="FXK23" s="873"/>
      <c r="FXL23" s="873"/>
      <c r="FXM23" s="873"/>
      <c r="FXN23" s="873"/>
      <c r="FXO23" s="873"/>
      <c r="FXP23" s="873"/>
      <c r="FXQ23" s="873"/>
      <c r="FXR23" s="873"/>
      <c r="FXS23" s="873"/>
      <c r="FXT23" s="873"/>
      <c r="FXU23" s="873"/>
      <c r="FXV23" s="873"/>
      <c r="FXW23" s="873"/>
      <c r="FXX23" s="873"/>
      <c r="FXY23" s="873"/>
      <c r="FXZ23" s="873"/>
      <c r="FYA23" s="873"/>
      <c r="FYB23" s="873"/>
      <c r="FYC23" s="873"/>
      <c r="FYD23" s="873"/>
      <c r="FYE23" s="873"/>
      <c r="FYF23" s="873"/>
      <c r="FYG23" s="873"/>
      <c r="FYH23" s="873"/>
      <c r="FYI23" s="873"/>
      <c r="FYJ23" s="873"/>
      <c r="FYK23" s="873"/>
      <c r="FYL23" s="873"/>
      <c r="FYM23" s="873"/>
      <c r="FYN23" s="873"/>
      <c r="FYO23" s="873"/>
      <c r="FYP23" s="873"/>
      <c r="FYQ23" s="873"/>
      <c r="FYR23" s="873"/>
      <c r="FYS23" s="873"/>
      <c r="FYT23" s="873"/>
      <c r="FYU23" s="873"/>
      <c r="FYV23" s="873"/>
      <c r="FYW23" s="873"/>
      <c r="FYX23" s="873"/>
      <c r="FYY23" s="873"/>
      <c r="FYZ23" s="873"/>
      <c r="FZA23" s="873"/>
      <c r="FZB23" s="873"/>
      <c r="FZC23" s="873"/>
      <c r="FZD23" s="873"/>
      <c r="FZE23" s="873"/>
      <c r="FZF23" s="873"/>
      <c r="FZG23" s="873"/>
      <c r="FZH23" s="873"/>
      <c r="FZI23" s="873"/>
      <c r="FZJ23" s="873"/>
      <c r="FZK23" s="873"/>
      <c r="FZL23" s="873"/>
      <c r="FZM23" s="873"/>
      <c r="FZN23" s="873"/>
      <c r="FZO23" s="873"/>
      <c r="FZP23" s="873"/>
      <c r="FZQ23" s="873"/>
      <c r="FZR23" s="873"/>
      <c r="FZS23" s="873"/>
      <c r="FZT23" s="873"/>
      <c r="FZU23" s="873"/>
      <c r="FZV23" s="873"/>
      <c r="FZW23" s="873"/>
      <c r="FZX23" s="873"/>
      <c r="FZY23" s="873"/>
      <c r="FZZ23" s="873"/>
      <c r="GAA23" s="873"/>
      <c r="GAB23" s="873"/>
      <c r="GAC23" s="873"/>
      <c r="GAD23" s="873"/>
      <c r="GAE23" s="873"/>
      <c r="GAF23" s="873"/>
      <c r="GAG23" s="873"/>
      <c r="GAH23" s="873"/>
      <c r="GAI23" s="873"/>
      <c r="GAJ23" s="873"/>
      <c r="GAK23" s="873"/>
      <c r="GAL23" s="873"/>
      <c r="GAM23" s="873"/>
      <c r="GAN23" s="873"/>
      <c r="GAO23" s="873"/>
      <c r="GAP23" s="873"/>
      <c r="GAQ23" s="873"/>
      <c r="GAR23" s="873"/>
      <c r="GAS23" s="873"/>
      <c r="GAT23" s="873"/>
      <c r="GAU23" s="873"/>
      <c r="GAV23" s="873"/>
      <c r="GAW23" s="873"/>
      <c r="GAX23" s="873"/>
      <c r="GAY23" s="873"/>
      <c r="GAZ23" s="873"/>
      <c r="GBA23" s="873"/>
      <c r="GBB23" s="873"/>
      <c r="GBC23" s="873"/>
      <c r="GBD23" s="873"/>
      <c r="GBE23" s="873"/>
      <c r="GBF23" s="873"/>
      <c r="GBG23" s="873"/>
      <c r="GBH23" s="873"/>
      <c r="GBI23" s="873"/>
      <c r="GBJ23" s="873"/>
      <c r="GBK23" s="873"/>
      <c r="GBL23" s="873"/>
      <c r="GBM23" s="873"/>
      <c r="GBN23" s="873"/>
      <c r="GBO23" s="873"/>
      <c r="GBP23" s="873"/>
      <c r="GBQ23" s="873"/>
      <c r="GBR23" s="873"/>
      <c r="GBS23" s="873"/>
      <c r="GBT23" s="873"/>
      <c r="GBU23" s="873"/>
      <c r="GBV23" s="873"/>
      <c r="GBW23" s="873"/>
      <c r="GBX23" s="873"/>
      <c r="GBY23" s="873"/>
      <c r="GBZ23" s="873"/>
      <c r="GCA23" s="873"/>
      <c r="GCB23" s="873"/>
      <c r="GCC23" s="873"/>
      <c r="GCD23" s="873"/>
      <c r="GCE23" s="873"/>
      <c r="GCF23" s="873"/>
      <c r="GCG23" s="873"/>
      <c r="GCH23" s="873"/>
      <c r="GCI23" s="873"/>
      <c r="GCJ23" s="873"/>
      <c r="GCK23" s="873"/>
      <c r="GCL23" s="873"/>
      <c r="GCM23" s="873"/>
      <c r="GCN23" s="873"/>
      <c r="GCO23" s="873"/>
      <c r="GCP23" s="873"/>
      <c r="GCQ23" s="873"/>
      <c r="GCR23" s="873"/>
      <c r="GCS23" s="873"/>
      <c r="GCT23" s="873"/>
      <c r="GCU23" s="873"/>
      <c r="GCV23" s="873"/>
      <c r="GCW23" s="873"/>
      <c r="GCX23" s="873"/>
      <c r="GCY23" s="873"/>
      <c r="GCZ23" s="873"/>
      <c r="GDA23" s="873"/>
      <c r="GDB23" s="873"/>
      <c r="GDC23" s="873"/>
      <c r="GDD23" s="873"/>
      <c r="GDE23" s="873"/>
      <c r="GDF23" s="873"/>
      <c r="GDG23" s="873"/>
      <c r="GDH23" s="873"/>
      <c r="GDI23" s="873"/>
      <c r="GDJ23" s="873"/>
      <c r="GDK23" s="873"/>
      <c r="GDL23" s="873"/>
      <c r="GDM23" s="873"/>
      <c r="GDN23" s="873"/>
      <c r="GDO23" s="873"/>
      <c r="GDP23" s="873"/>
      <c r="GDQ23" s="873"/>
      <c r="GDR23" s="873"/>
      <c r="GDS23" s="873"/>
      <c r="GDT23" s="873"/>
      <c r="GDU23" s="873"/>
      <c r="GDV23" s="873"/>
      <c r="GDW23" s="873"/>
      <c r="GDX23" s="873"/>
      <c r="GDY23" s="873"/>
      <c r="GDZ23" s="873"/>
      <c r="GEA23" s="873"/>
      <c r="GEB23" s="873"/>
      <c r="GEC23" s="873"/>
      <c r="GED23" s="873"/>
      <c r="GEE23" s="873"/>
      <c r="GEF23" s="873"/>
      <c r="GEG23" s="873"/>
      <c r="GEH23" s="873"/>
      <c r="GEI23" s="873"/>
      <c r="GEJ23" s="873"/>
      <c r="GEK23" s="873"/>
      <c r="GEL23" s="873"/>
      <c r="GEM23" s="873"/>
      <c r="GEN23" s="873"/>
      <c r="GEO23" s="873"/>
      <c r="GEP23" s="873"/>
      <c r="GEQ23" s="873"/>
      <c r="GER23" s="873"/>
      <c r="GES23" s="873"/>
      <c r="GET23" s="873"/>
      <c r="GEU23" s="873"/>
      <c r="GEV23" s="873"/>
      <c r="GEW23" s="873"/>
      <c r="GEX23" s="873"/>
      <c r="GEY23" s="873"/>
      <c r="GEZ23" s="873"/>
      <c r="GFA23" s="873"/>
      <c r="GFB23" s="873"/>
      <c r="GFC23" s="873"/>
      <c r="GFD23" s="873"/>
      <c r="GFE23" s="873"/>
      <c r="GFF23" s="873"/>
      <c r="GFG23" s="873"/>
      <c r="GFH23" s="873"/>
      <c r="GFI23" s="873"/>
      <c r="GFJ23" s="873"/>
      <c r="GFK23" s="873"/>
      <c r="GFL23" s="873"/>
      <c r="GFM23" s="873"/>
      <c r="GFN23" s="873"/>
      <c r="GFO23" s="873"/>
      <c r="GFP23" s="873"/>
      <c r="GFQ23" s="873"/>
      <c r="GFR23" s="873"/>
      <c r="GFS23" s="873"/>
      <c r="GFT23" s="873"/>
      <c r="GFU23" s="873"/>
      <c r="GFV23" s="873"/>
      <c r="GFW23" s="873"/>
      <c r="GFX23" s="873"/>
      <c r="GFY23" s="873"/>
      <c r="GFZ23" s="873"/>
      <c r="GGA23" s="873"/>
      <c r="GGB23" s="873"/>
      <c r="GGC23" s="873"/>
      <c r="GGD23" s="873"/>
      <c r="GGE23" s="873"/>
      <c r="GGF23" s="873"/>
      <c r="GGG23" s="873"/>
      <c r="GGH23" s="873"/>
      <c r="GGI23" s="873"/>
      <c r="GGJ23" s="873"/>
      <c r="GGK23" s="873"/>
      <c r="GGL23" s="873"/>
      <c r="GGM23" s="873"/>
      <c r="GGN23" s="873"/>
      <c r="GGO23" s="873"/>
      <c r="GGP23" s="873"/>
      <c r="GGQ23" s="873"/>
      <c r="GGR23" s="873"/>
      <c r="GGS23" s="873"/>
      <c r="GGT23" s="873"/>
      <c r="GGU23" s="873"/>
      <c r="GGV23" s="873"/>
      <c r="GGW23" s="873"/>
      <c r="GGX23" s="873"/>
      <c r="GGY23" s="873"/>
      <c r="GGZ23" s="873"/>
      <c r="GHA23" s="873"/>
      <c r="GHB23" s="873"/>
      <c r="GHC23" s="873"/>
      <c r="GHD23" s="873"/>
      <c r="GHE23" s="873"/>
      <c r="GHF23" s="873"/>
      <c r="GHG23" s="873"/>
      <c r="GHH23" s="873"/>
      <c r="GHI23" s="873"/>
      <c r="GHJ23" s="873"/>
      <c r="GHK23" s="873"/>
      <c r="GHL23" s="873"/>
      <c r="GHM23" s="873"/>
      <c r="GHN23" s="873"/>
      <c r="GHO23" s="873"/>
      <c r="GHP23" s="873"/>
      <c r="GHQ23" s="873"/>
      <c r="GHR23" s="873"/>
      <c r="GHS23" s="873"/>
      <c r="GHT23" s="873"/>
      <c r="GHU23" s="873"/>
      <c r="GHV23" s="873"/>
      <c r="GHW23" s="873"/>
      <c r="GHX23" s="873"/>
      <c r="GHY23" s="873"/>
      <c r="GHZ23" s="873"/>
      <c r="GIA23" s="873"/>
      <c r="GIB23" s="873"/>
      <c r="GIC23" s="873"/>
      <c r="GID23" s="873"/>
      <c r="GIE23" s="873"/>
      <c r="GIF23" s="873"/>
      <c r="GIG23" s="873"/>
      <c r="GIH23" s="873"/>
      <c r="GII23" s="873"/>
      <c r="GIJ23" s="873"/>
      <c r="GIK23" s="873"/>
      <c r="GIL23" s="873"/>
      <c r="GIM23" s="873"/>
      <c r="GIN23" s="873"/>
      <c r="GIO23" s="873"/>
      <c r="GIP23" s="873"/>
      <c r="GIQ23" s="873"/>
      <c r="GIR23" s="873"/>
      <c r="GIS23" s="873"/>
      <c r="GIT23" s="873"/>
      <c r="GIU23" s="873"/>
      <c r="GIV23" s="873"/>
      <c r="GIW23" s="873"/>
      <c r="GIX23" s="873"/>
      <c r="GIY23" s="873"/>
      <c r="GIZ23" s="873"/>
      <c r="GJA23" s="873"/>
      <c r="GJB23" s="873"/>
      <c r="GJC23" s="873"/>
      <c r="GJD23" s="873"/>
      <c r="GJE23" s="873"/>
      <c r="GJF23" s="873"/>
      <c r="GJG23" s="873"/>
      <c r="GJH23" s="873"/>
      <c r="GJI23" s="873"/>
      <c r="GJJ23" s="873"/>
      <c r="GJK23" s="873"/>
      <c r="GJL23" s="873"/>
      <c r="GJM23" s="873"/>
      <c r="GJN23" s="873"/>
      <c r="GJO23" s="873"/>
      <c r="GJP23" s="873"/>
      <c r="GJQ23" s="873"/>
      <c r="GJR23" s="873"/>
      <c r="GJS23" s="873"/>
      <c r="GJT23" s="873"/>
      <c r="GJU23" s="873"/>
      <c r="GJV23" s="873"/>
      <c r="GJW23" s="873"/>
      <c r="GJX23" s="873"/>
      <c r="GJY23" s="873"/>
      <c r="GJZ23" s="873"/>
      <c r="GKA23" s="873"/>
      <c r="GKB23" s="873"/>
      <c r="GKC23" s="873"/>
      <c r="GKD23" s="873"/>
      <c r="GKE23" s="873"/>
      <c r="GKF23" s="873"/>
      <c r="GKG23" s="873"/>
      <c r="GKH23" s="873"/>
      <c r="GKI23" s="873"/>
      <c r="GKJ23" s="873"/>
      <c r="GKK23" s="873"/>
      <c r="GKL23" s="873"/>
      <c r="GKM23" s="873"/>
      <c r="GKN23" s="873"/>
      <c r="GKO23" s="873"/>
      <c r="GKP23" s="873"/>
      <c r="GKQ23" s="873"/>
      <c r="GKR23" s="873"/>
      <c r="GKS23" s="873"/>
      <c r="GKT23" s="873"/>
      <c r="GKU23" s="873"/>
      <c r="GKV23" s="873"/>
      <c r="GKW23" s="873"/>
      <c r="GKX23" s="873"/>
      <c r="GKY23" s="873"/>
      <c r="GKZ23" s="873"/>
      <c r="GLA23" s="873"/>
      <c r="GLB23" s="873"/>
      <c r="GLC23" s="873"/>
      <c r="GLD23" s="873"/>
      <c r="GLE23" s="873"/>
      <c r="GLF23" s="873"/>
      <c r="GLG23" s="873"/>
      <c r="GLH23" s="873"/>
      <c r="GLI23" s="873"/>
      <c r="GLJ23" s="873"/>
      <c r="GLK23" s="873"/>
      <c r="GLL23" s="873"/>
      <c r="GLM23" s="873"/>
      <c r="GLN23" s="873"/>
      <c r="GLO23" s="873"/>
      <c r="GLP23" s="873"/>
      <c r="GLQ23" s="873"/>
      <c r="GLR23" s="873"/>
      <c r="GLS23" s="873"/>
      <c r="GLT23" s="873"/>
      <c r="GLU23" s="873"/>
      <c r="GLV23" s="873"/>
      <c r="GLW23" s="873"/>
      <c r="GLX23" s="873"/>
      <c r="GLY23" s="873"/>
      <c r="GLZ23" s="873"/>
      <c r="GMA23" s="873"/>
      <c r="GMB23" s="873"/>
      <c r="GMC23" s="873"/>
      <c r="GMD23" s="873"/>
      <c r="GME23" s="873"/>
      <c r="GMF23" s="873"/>
      <c r="GMG23" s="873"/>
      <c r="GMH23" s="873"/>
      <c r="GMI23" s="873"/>
      <c r="GMJ23" s="873"/>
      <c r="GMK23" s="873"/>
      <c r="GML23" s="873"/>
      <c r="GMM23" s="873"/>
      <c r="GMN23" s="873"/>
      <c r="GMO23" s="873"/>
      <c r="GMP23" s="873"/>
      <c r="GMQ23" s="873"/>
      <c r="GMR23" s="873"/>
      <c r="GMS23" s="873"/>
      <c r="GMT23" s="873"/>
      <c r="GMU23" s="873"/>
      <c r="GMV23" s="873"/>
      <c r="GMW23" s="873"/>
      <c r="GMX23" s="873"/>
      <c r="GMY23" s="873"/>
      <c r="GMZ23" s="873"/>
      <c r="GNA23" s="873"/>
      <c r="GNB23" s="873"/>
      <c r="GNC23" s="873"/>
      <c r="GND23" s="873"/>
      <c r="GNE23" s="873"/>
      <c r="GNF23" s="873"/>
      <c r="GNG23" s="873"/>
      <c r="GNH23" s="873"/>
      <c r="GNI23" s="873"/>
      <c r="GNJ23" s="873"/>
      <c r="GNK23" s="873"/>
      <c r="GNL23" s="873"/>
      <c r="GNM23" s="873"/>
      <c r="GNN23" s="873"/>
      <c r="GNO23" s="873"/>
      <c r="GNP23" s="873"/>
      <c r="GNQ23" s="873"/>
      <c r="GNR23" s="873"/>
      <c r="GNS23" s="873"/>
      <c r="GNT23" s="873"/>
      <c r="GNU23" s="873"/>
      <c r="GNV23" s="873"/>
      <c r="GNW23" s="873"/>
      <c r="GNX23" s="873"/>
      <c r="GNY23" s="873"/>
      <c r="GNZ23" s="873"/>
      <c r="GOA23" s="873"/>
      <c r="GOB23" s="873"/>
      <c r="GOC23" s="873"/>
      <c r="GOD23" s="873"/>
      <c r="GOE23" s="873"/>
      <c r="GOF23" s="873"/>
      <c r="GOG23" s="873"/>
      <c r="GOH23" s="873"/>
      <c r="GOI23" s="873"/>
      <c r="GOJ23" s="873"/>
      <c r="GOK23" s="873"/>
      <c r="GOL23" s="873"/>
      <c r="GOM23" s="873"/>
      <c r="GON23" s="873"/>
      <c r="GOO23" s="873"/>
      <c r="GOP23" s="873"/>
      <c r="GOQ23" s="873"/>
      <c r="GOR23" s="873"/>
      <c r="GOS23" s="873"/>
      <c r="GOT23" s="873"/>
      <c r="GOU23" s="873"/>
      <c r="GOV23" s="873"/>
      <c r="GOW23" s="873"/>
      <c r="GOX23" s="873"/>
      <c r="GOY23" s="873"/>
      <c r="GOZ23" s="873"/>
      <c r="GPA23" s="873"/>
      <c r="GPB23" s="873"/>
      <c r="GPC23" s="873"/>
      <c r="GPD23" s="873"/>
      <c r="GPE23" s="873"/>
      <c r="GPF23" s="873"/>
      <c r="GPG23" s="873"/>
      <c r="GPH23" s="873"/>
      <c r="GPI23" s="873"/>
      <c r="GPJ23" s="873"/>
      <c r="GPK23" s="873"/>
      <c r="GPL23" s="873"/>
      <c r="GPM23" s="873"/>
      <c r="GPN23" s="873"/>
      <c r="GPO23" s="873"/>
      <c r="GPP23" s="873"/>
      <c r="GPQ23" s="873"/>
      <c r="GPR23" s="873"/>
      <c r="GPS23" s="873"/>
      <c r="GPT23" s="873"/>
      <c r="GPU23" s="873"/>
      <c r="GPV23" s="873"/>
      <c r="GPW23" s="873"/>
      <c r="GPX23" s="873"/>
      <c r="GPY23" s="873"/>
      <c r="GPZ23" s="873"/>
      <c r="GQA23" s="873"/>
      <c r="GQB23" s="873"/>
      <c r="GQC23" s="873"/>
      <c r="GQD23" s="873"/>
      <c r="GQE23" s="873"/>
      <c r="GQF23" s="873"/>
      <c r="GQG23" s="873"/>
      <c r="GQH23" s="873"/>
      <c r="GQI23" s="873"/>
      <c r="GQJ23" s="873"/>
      <c r="GQK23" s="873"/>
      <c r="GQL23" s="873"/>
      <c r="GQM23" s="873"/>
      <c r="GQN23" s="873"/>
      <c r="GQO23" s="873"/>
      <c r="GQP23" s="873"/>
      <c r="GQQ23" s="873"/>
      <c r="GQR23" s="873"/>
      <c r="GQS23" s="873"/>
      <c r="GQT23" s="873"/>
      <c r="GQU23" s="873"/>
      <c r="GQV23" s="873"/>
      <c r="GQW23" s="873"/>
      <c r="GQX23" s="873"/>
      <c r="GQY23" s="873"/>
      <c r="GQZ23" s="873"/>
      <c r="GRA23" s="873"/>
      <c r="GRB23" s="873"/>
      <c r="GRC23" s="873"/>
      <c r="GRD23" s="873"/>
      <c r="GRE23" s="873"/>
      <c r="GRF23" s="873"/>
      <c r="GRG23" s="873"/>
      <c r="GRH23" s="873"/>
      <c r="GRI23" s="873"/>
      <c r="GRJ23" s="873"/>
      <c r="GRK23" s="873"/>
      <c r="GRL23" s="873"/>
      <c r="GRM23" s="873"/>
      <c r="GRN23" s="873"/>
      <c r="GRO23" s="873"/>
      <c r="GRP23" s="873"/>
      <c r="GRQ23" s="873"/>
      <c r="GRR23" s="873"/>
      <c r="GRS23" s="873"/>
      <c r="GRT23" s="873"/>
      <c r="GRU23" s="873"/>
      <c r="GRV23" s="873"/>
      <c r="GRW23" s="873"/>
      <c r="GRX23" s="873"/>
      <c r="GRY23" s="873"/>
      <c r="GRZ23" s="873"/>
      <c r="GSA23" s="873"/>
      <c r="GSB23" s="873"/>
      <c r="GSC23" s="873"/>
      <c r="GSD23" s="873"/>
      <c r="GSE23" s="873"/>
      <c r="GSF23" s="873"/>
      <c r="GSG23" s="873"/>
      <c r="GSH23" s="873"/>
      <c r="GSI23" s="873"/>
      <c r="GSJ23" s="873"/>
      <c r="GSK23" s="873"/>
      <c r="GSL23" s="873"/>
      <c r="GSM23" s="873"/>
      <c r="GSN23" s="873"/>
      <c r="GSO23" s="873"/>
      <c r="GSP23" s="873"/>
      <c r="GSQ23" s="873"/>
      <c r="GSR23" s="873"/>
      <c r="GSS23" s="873"/>
      <c r="GST23" s="873"/>
      <c r="GSU23" s="873"/>
      <c r="GSV23" s="873"/>
      <c r="GSW23" s="873"/>
      <c r="GSX23" s="873"/>
      <c r="GSY23" s="873"/>
      <c r="GSZ23" s="873"/>
      <c r="GTA23" s="873"/>
      <c r="GTB23" s="873"/>
      <c r="GTC23" s="873"/>
      <c r="GTD23" s="873"/>
      <c r="GTE23" s="873"/>
      <c r="GTF23" s="873"/>
      <c r="GTG23" s="873"/>
      <c r="GTH23" s="873"/>
      <c r="GTI23" s="873"/>
      <c r="GTJ23" s="873"/>
      <c r="GTK23" s="873"/>
      <c r="GTL23" s="873"/>
      <c r="GTM23" s="873"/>
      <c r="GTN23" s="873"/>
      <c r="GTO23" s="873"/>
      <c r="GTP23" s="873"/>
      <c r="GTQ23" s="873"/>
      <c r="GTR23" s="873"/>
      <c r="GTS23" s="873"/>
      <c r="GTT23" s="873"/>
      <c r="GTU23" s="873"/>
      <c r="GTV23" s="873"/>
      <c r="GTW23" s="873"/>
      <c r="GTX23" s="873"/>
      <c r="GTY23" s="873"/>
      <c r="GTZ23" s="873"/>
      <c r="GUA23" s="873"/>
      <c r="GUB23" s="873"/>
      <c r="GUC23" s="873"/>
      <c r="GUD23" s="873"/>
      <c r="GUE23" s="873"/>
      <c r="GUF23" s="873"/>
      <c r="GUG23" s="873"/>
      <c r="GUH23" s="873"/>
      <c r="GUI23" s="873"/>
      <c r="GUJ23" s="873"/>
      <c r="GUK23" s="873"/>
      <c r="GUL23" s="873"/>
      <c r="GUM23" s="873"/>
      <c r="GUN23" s="873"/>
      <c r="GUO23" s="873"/>
      <c r="GUP23" s="873"/>
      <c r="GUQ23" s="873"/>
      <c r="GUR23" s="873"/>
      <c r="GUS23" s="873"/>
      <c r="GUT23" s="873"/>
      <c r="GUU23" s="873"/>
      <c r="GUV23" s="873"/>
      <c r="GUW23" s="873"/>
      <c r="GUX23" s="873"/>
      <c r="GUY23" s="873"/>
      <c r="GUZ23" s="873"/>
      <c r="GVA23" s="873"/>
      <c r="GVB23" s="873"/>
      <c r="GVC23" s="873"/>
      <c r="GVD23" s="873"/>
      <c r="GVE23" s="873"/>
      <c r="GVF23" s="873"/>
      <c r="GVG23" s="873"/>
      <c r="GVH23" s="873"/>
      <c r="GVI23" s="873"/>
      <c r="GVJ23" s="873"/>
      <c r="GVK23" s="873"/>
      <c r="GVL23" s="873"/>
      <c r="GVM23" s="873"/>
      <c r="GVN23" s="873"/>
      <c r="GVO23" s="873"/>
      <c r="GVP23" s="873"/>
      <c r="GVQ23" s="873"/>
      <c r="GVR23" s="873"/>
      <c r="GVS23" s="873"/>
      <c r="GVT23" s="873"/>
      <c r="GVU23" s="873"/>
      <c r="GVV23" s="873"/>
      <c r="GVW23" s="873"/>
      <c r="GVX23" s="873"/>
      <c r="GVY23" s="873"/>
      <c r="GVZ23" s="873"/>
      <c r="GWA23" s="873"/>
      <c r="GWB23" s="873"/>
      <c r="GWC23" s="873"/>
      <c r="GWD23" s="873"/>
      <c r="GWE23" s="873"/>
      <c r="GWF23" s="873"/>
      <c r="GWG23" s="873"/>
      <c r="GWH23" s="873"/>
      <c r="GWI23" s="873"/>
      <c r="GWJ23" s="873"/>
      <c r="GWK23" s="873"/>
      <c r="GWL23" s="873"/>
      <c r="GWM23" s="873"/>
      <c r="GWN23" s="873"/>
      <c r="GWO23" s="873"/>
      <c r="GWP23" s="873"/>
      <c r="GWQ23" s="873"/>
      <c r="GWR23" s="873"/>
      <c r="GWS23" s="873"/>
      <c r="GWT23" s="873"/>
      <c r="GWU23" s="873"/>
      <c r="GWV23" s="873"/>
      <c r="GWW23" s="873"/>
      <c r="GWX23" s="873"/>
      <c r="GWY23" s="873"/>
      <c r="GWZ23" s="873"/>
      <c r="GXA23" s="873"/>
      <c r="GXB23" s="873"/>
      <c r="GXC23" s="873"/>
      <c r="GXD23" s="873"/>
      <c r="GXE23" s="873"/>
      <c r="GXF23" s="873"/>
      <c r="GXG23" s="873"/>
      <c r="GXH23" s="873"/>
      <c r="GXI23" s="873"/>
      <c r="GXJ23" s="873"/>
      <c r="GXK23" s="873"/>
      <c r="GXL23" s="873"/>
      <c r="GXM23" s="873"/>
      <c r="GXN23" s="873"/>
      <c r="GXO23" s="873"/>
      <c r="GXP23" s="873"/>
      <c r="GXQ23" s="873"/>
      <c r="GXR23" s="873"/>
      <c r="GXS23" s="873"/>
      <c r="GXT23" s="873"/>
      <c r="GXU23" s="873"/>
      <c r="GXV23" s="873"/>
      <c r="GXW23" s="873"/>
      <c r="GXX23" s="873"/>
      <c r="GXY23" s="873"/>
      <c r="GXZ23" s="873"/>
      <c r="GYA23" s="873"/>
      <c r="GYB23" s="873"/>
      <c r="GYC23" s="873"/>
      <c r="GYD23" s="873"/>
      <c r="GYE23" s="873"/>
      <c r="GYF23" s="873"/>
      <c r="GYG23" s="873"/>
      <c r="GYH23" s="873"/>
      <c r="GYI23" s="873"/>
      <c r="GYJ23" s="873"/>
      <c r="GYK23" s="873"/>
      <c r="GYL23" s="873"/>
      <c r="GYM23" s="873"/>
      <c r="GYN23" s="873"/>
      <c r="GYO23" s="873"/>
      <c r="GYP23" s="873"/>
      <c r="GYQ23" s="873"/>
      <c r="GYR23" s="873"/>
      <c r="GYS23" s="873"/>
      <c r="GYT23" s="873"/>
      <c r="GYU23" s="873"/>
      <c r="GYV23" s="873"/>
      <c r="GYW23" s="873"/>
      <c r="GYX23" s="873"/>
      <c r="GYY23" s="873"/>
      <c r="GYZ23" s="873"/>
      <c r="GZA23" s="873"/>
      <c r="GZB23" s="873"/>
      <c r="GZC23" s="873"/>
      <c r="GZD23" s="873"/>
      <c r="GZE23" s="873"/>
      <c r="GZF23" s="873"/>
      <c r="GZG23" s="873"/>
      <c r="GZH23" s="873"/>
      <c r="GZI23" s="873"/>
      <c r="GZJ23" s="873"/>
      <c r="GZK23" s="873"/>
      <c r="GZL23" s="873"/>
      <c r="GZM23" s="873"/>
      <c r="GZN23" s="873"/>
      <c r="GZO23" s="873"/>
      <c r="GZP23" s="873"/>
      <c r="GZQ23" s="873"/>
      <c r="GZR23" s="873"/>
      <c r="GZS23" s="873"/>
      <c r="GZT23" s="873"/>
      <c r="GZU23" s="873"/>
      <c r="GZV23" s="873"/>
      <c r="GZW23" s="873"/>
      <c r="GZX23" s="873"/>
      <c r="GZY23" s="873"/>
      <c r="GZZ23" s="873"/>
      <c r="HAA23" s="873"/>
      <c r="HAB23" s="873"/>
      <c r="HAC23" s="873"/>
      <c r="HAD23" s="873"/>
      <c r="HAE23" s="873"/>
      <c r="HAF23" s="873"/>
      <c r="HAG23" s="873"/>
      <c r="HAH23" s="873"/>
      <c r="HAI23" s="873"/>
      <c r="HAJ23" s="873"/>
      <c r="HAK23" s="873"/>
      <c r="HAL23" s="873"/>
      <c r="HAM23" s="873"/>
      <c r="HAN23" s="873"/>
      <c r="HAO23" s="873"/>
      <c r="HAP23" s="873"/>
      <c r="HAQ23" s="873"/>
      <c r="HAR23" s="873"/>
      <c r="HAS23" s="873"/>
      <c r="HAT23" s="873"/>
      <c r="HAU23" s="873"/>
      <c r="HAV23" s="873"/>
      <c r="HAW23" s="873"/>
      <c r="HAX23" s="873"/>
      <c r="HAY23" s="873"/>
      <c r="HAZ23" s="873"/>
      <c r="HBA23" s="873"/>
      <c r="HBB23" s="873"/>
      <c r="HBC23" s="873"/>
      <c r="HBD23" s="873"/>
      <c r="HBE23" s="873"/>
      <c r="HBF23" s="873"/>
      <c r="HBG23" s="873"/>
      <c r="HBH23" s="873"/>
      <c r="HBI23" s="873"/>
      <c r="HBJ23" s="873"/>
      <c r="HBK23" s="873"/>
      <c r="HBL23" s="873"/>
      <c r="HBM23" s="873"/>
      <c r="HBN23" s="873"/>
      <c r="HBO23" s="873"/>
      <c r="HBP23" s="873"/>
      <c r="HBQ23" s="873"/>
      <c r="HBR23" s="873"/>
      <c r="HBS23" s="873"/>
      <c r="HBT23" s="873"/>
      <c r="HBU23" s="873"/>
      <c r="HBV23" s="873"/>
      <c r="HBW23" s="873"/>
      <c r="HBX23" s="873"/>
      <c r="HBY23" s="873"/>
      <c r="HBZ23" s="873"/>
      <c r="HCA23" s="873"/>
      <c r="HCB23" s="873"/>
      <c r="HCC23" s="873"/>
      <c r="HCD23" s="873"/>
      <c r="HCE23" s="873"/>
      <c r="HCF23" s="873"/>
      <c r="HCG23" s="873"/>
      <c r="HCH23" s="873"/>
      <c r="HCI23" s="873"/>
      <c r="HCJ23" s="873"/>
      <c r="HCK23" s="873"/>
      <c r="HCL23" s="873"/>
      <c r="HCM23" s="873"/>
      <c r="HCN23" s="873"/>
      <c r="HCO23" s="873"/>
      <c r="HCP23" s="873"/>
      <c r="HCQ23" s="873"/>
      <c r="HCR23" s="873"/>
      <c r="HCS23" s="873"/>
      <c r="HCT23" s="873"/>
      <c r="HCU23" s="873"/>
      <c r="HCV23" s="873"/>
      <c r="HCW23" s="873"/>
      <c r="HCX23" s="873"/>
      <c r="HCY23" s="873"/>
      <c r="HCZ23" s="873"/>
      <c r="HDA23" s="873"/>
      <c r="HDB23" s="873"/>
      <c r="HDC23" s="873"/>
      <c r="HDD23" s="873"/>
      <c r="HDE23" s="873"/>
      <c r="HDF23" s="873"/>
      <c r="HDG23" s="873"/>
      <c r="HDH23" s="873"/>
      <c r="HDI23" s="873"/>
      <c r="HDJ23" s="873"/>
      <c r="HDK23" s="873"/>
      <c r="HDL23" s="873"/>
      <c r="HDM23" s="873"/>
      <c r="HDN23" s="873"/>
      <c r="HDO23" s="873"/>
      <c r="HDP23" s="873"/>
      <c r="HDQ23" s="873"/>
      <c r="HDR23" s="873"/>
      <c r="HDS23" s="873"/>
      <c r="HDT23" s="873"/>
      <c r="HDU23" s="873"/>
      <c r="HDV23" s="873"/>
      <c r="HDW23" s="873"/>
      <c r="HDX23" s="873"/>
      <c r="HDY23" s="873"/>
      <c r="HDZ23" s="873"/>
      <c r="HEA23" s="873"/>
      <c r="HEB23" s="873"/>
      <c r="HEC23" s="873"/>
      <c r="HED23" s="873"/>
      <c r="HEE23" s="873"/>
      <c r="HEF23" s="873"/>
      <c r="HEG23" s="873"/>
      <c r="HEH23" s="873"/>
      <c r="HEI23" s="873"/>
      <c r="HEJ23" s="873"/>
      <c r="HEK23" s="873"/>
      <c r="HEL23" s="873"/>
      <c r="HEM23" s="873"/>
      <c r="HEN23" s="873"/>
      <c r="HEO23" s="873"/>
      <c r="HEP23" s="873"/>
      <c r="HEQ23" s="873"/>
      <c r="HER23" s="873"/>
      <c r="HES23" s="873"/>
      <c r="HET23" s="873"/>
      <c r="HEU23" s="873"/>
      <c r="HEV23" s="873"/>
      <c r="HEW23" s="873"/>
      <c r="HEX23" s="873"/>
      <c r="HEY23" s="873"/>
      <c r="HEZ23" s="873"/>
      <c r="HFA23" s="873"/>
      <c r="HFB23" s="873"/>
      <c r="HFC23" s="873"/>
      <c r="HFD23" s="873"/>
      <c r="HFE23" s="873"/>
      <c r="HFF23" s="873"/>
      <c r="HFG23" s="873"/>
      <c r="HFH23" s="873"/>
      <c r="HFI23" s="873"/>
      <c r="HFJ23" s="873"/>
      <c r="HFK23" s="873"/>
      <c r="HFL23" s="873"/>
      <c r="HFM23" s="873"/>
      <c r="HFN23" s="873"/>
      <c r="HFO23" s="873"/>
      <c r="HFP23" s="873"/>
      <c r="HFQ23" s="873"/>
      <c r="HFR23" s="873"/>
      <c r="HFS23" s="873"/>
      <c r="HFT23" s="873"/>
      <c r="HFU23" s="873"/>
      <c r="HFV23" s="873"/>
      <c r="HFW23" s="873"/>
      <c r="HFX23" s="873"/>
      <c r="HFY23" s="873"/>
      <c r="HFZ23" s="873"/>
      <c r="HGA23" s="873"/>
      <c r="HGB23" s="873"/>
      <c r="HGC23" s="873"/>
      <c r="HGD23" s="873"/>
      <c r="HGE23" s="873"/>
      <c r="HGF23" s="873"/>
      <c r="HGG23" s="873"/>
      <c r="HGH23" s="873"/>
      <c r="HGI23" s="873"/>
      <c r="HGJ23" s="873"/>
      <c r="HGK23" s="873"/>
      <c r="HGL23" s="873"/>
      <c r="HGM23" s="873"/>
      <c r="HGN23" s="873"/>
      <c r="HGO23" s="873"/>
      <c r="HGP23" s="873"/>
      <c r="HGQ23" s="873"/>
      <c r="HGR23" s="873"/>
      <c r="HGS23" s="873"/>
      <c r="HGT23" s="873"/>
      <c r="HGU23" s="873"/>
      <c r="HGV23" s="873"/>
      <c r="HGW23" s="873"/>
      <c r="HGX23" s="873"/>
      <c r="HGY23" s="873"/>
      <c r="HGZ23" s="873"/>
      <c r="HHA23" s="873"/>
      <c r="HHB23" s="873"/>
      <c r="HHC23" s="873"/>
      <c r="HHD23" s="873"/>
      <c r="HHE23" s="873"/>
      <c r="HHF23" s="873"/>
      <c r="HHG23" s="873"/>
      <c r="HHH23" s="873"/>
      <c r="HHI23" s="873"/>
      <c r="HHJ23" s="873"/>
      <c r="HHK23" s="873"/>
      <c r="HHL23" s="873"/>
      <c r="HHM23" s="873"/>
      <c r="HHN23" s="873"/>
      <c r="HHO23" s="873"/>
      <c r="HHP23" s="873"/>
      <c r="HHQ23" s="873"/>
      <c r="HHR23" s="873"/>
      <c r="HHS23" s="873"/>
      <c r="HHT23" s="873"/>
      <c r="HHU23" s="873"/>
      <c r="HHV23" s="873"/>
      <c r="HHW23" s="873"/>
      <c r="HHX23" s="873"/>
      <c r="HHY23" s="873"/>
      <c r="HHZ23" s="873"/>
      <c r="HIA23" s="873"/>
      <c r="HIB23" s="873"/>
      <c r="HIC23" s="873"/>
      <c r="HID23" s="873"/>
      <c r="HIE23" s="873"/>
      <c r="HIF23" s="873"/>
      <c r="HIG23" s="873"/>
      <c r="HIH23" s="873"/>
      <c r="HII23" s="873"/>
      <c r="HIJ23" s="873"/>
      <c r="HIK23" s="873"/>
      <c r="HIL23" s="873"/>
      <c r="HIM23" s="873"/>
      <c r="HIN23" s="873"/>
      <c r="HIO23" s="873"/>
      <c r="HIP23" s="873"/>
      <c r="HIQ23" s="873"/>
      <c r="HIR23" s="873"/>
      <c r="HIS23" s="873"/>
      <c r="HIT23" s="873"/>
      <c r="HIU23" s="873"/>
      <c r="HIV23" s="873"/>
      <c r="HIW23" s="873"/>
      <c r="HIX23" s="873"/>
      <c r="HIY23" s="873"/>
      <c r="HIZ23" s="873"/>
      <c r="HJA23" s="873"/>
      <c r="HJB23" s="873"/>
      <c r="HJC23" s="873"/>
      <c r="HJD23" s="873"/>
      <c r="HJE23" s="873"/>
      <c r="HJF23" s="873"/>
      <c r="HJG23" s="873"/>
      <c r="HJH23" s="873"/>
      <c r="HJI23" s="873"/>
      <c r="HJJ23" s="873"/>
      <c r="HJK23" s="873"/>
      <c r="HJL23" s="873"/>
      <c r="HJM23" s="873"/>
      <c r="HJN23" s="873"/>
      <c r="HJO23" s="873"/>
      <c r="HJP23" s="873"/>
      <c r="HJQ23" s="873"/>
      <c r="HJR23" s="873"/>
      <c r="HJS23" s="873"/>
      <c r="HJT23" s="873"/>
      <c r="HJU23" s="873"/>
      <c r="HJV23" s="873"/>
      <c r="HJW23" s="873"/>
      <c r="HJX23" s="873"/>
      <c r="HJY23" s="873"/>
      <c r="HJZ23" s="873"/>
      <c r="HKA23" s="873"/>
      <c r="HKB23" s="873"/>
      <c r="HKC23" s="873"/>
      <c r="HKD23" s="873"/>
      <c r="HKE23" s="873"/>
      <c r="HKF23" s="873"/>
      <c r="HKG23" s="873"/>
      <c r="HKH23" s="873"/>
      <c r="HKI23" s="873"/>
      <c r="HKJ23" s="873"/>
      <c r="HKK23" s="873"/>
      <c r="HKL23" s="873"/>
      <c r="HKM23" s="873"/>
      <c r="HKN23" s="873"/>
      <c r="HKO23" s="873"/>
      <c r="HKP23" s="873"/>
      <c r="HKQ23" s="873"/>
      <c r="HKR23" s="873"/>
      <c r="HKS23" s="873"/>
      <c r="HKT23" s="873"/>
      <c r="HKU23" s="873"/>
      <c r="HKV23" s="873"/>
      <c r="HKW23" s="873"/>
      <c r="HKX23" s="873"/>
      <c r="HKY23" s="873"/>
      <c r="HKZ23" s="873"/>
      <c r="HLA23" s="873"/>
      <c r="HLB23" s="873"/>
      <c r="HLC23" s="873"/>
      <c r="HLD23" s="873"/>
      <c r="HLE23" s="873"/>
      <c r="HLF23" s="873"/>
      <c r="HLG23" s="873"/>
      <c r="HLH23" s="873"/>
      <c r="HLI23" s="873"/>
      <c r="HLJ23" s="873"/>
      <c r="HLK23" s="873"/>
      <c r="HLL23" s="873"/>
      <c r="HLM23" s="873"/>
      <c r="HLN23" s="873"/>
      <c r="HLO23" s="873"/>
      <c r="HLP23" s="873"/>
      <c r="HLQ23" s="873"/>
      <c r="HLR23" s="873"/>
      <c r="HLS23" s="873"/>
      <c r="HLT23" s="873"/>
      <c r="HLU23" s="873"/>
      <c r="HLV23" s="873"/>
      <c r="HLW23" s="873"/>
      <c r="HLX23" s="873"/>
      <c r="HLY23" s="873"/>
      <c r="HLZ23" s="873"/>
      <c r="HMA23" s="873"/>
      <c r="HMB23" s="873"/>
      <c r="HMC23" s="873"/>
      <c r="HMD23" s="873"/>
      <c r="HME23" s="873"/>
      <c r="HMF23" s="873"/>
      <c r="HMG23" s="873"/>
      <c r="HMH23" s="873"/>
      <c r="HMI23" s="873"/>
      <c r="HMJ23" s="873"/>
      <c r="HMK23" s="873"/>
      <c r="HML23" s="873"/>
      <c r="HMM23" s="873"/>
      <c r="HMN23" s="873"/>
      <c r="HMO23" s="873"/>
      <c r="HMP23" s="873"/>
      <c r="HMQ23" s="873"/>
      <c r="HMR23" s="873"/>
      <c r="HMS23" s="873"/>
      <c r="HMT23" s="873"/>
      <c r="HMU23" s="873"/>
      <c r="HMV23" s="873"/>
      <c r="HMW23" s="873"/>
      <c r="HMX23" s="873"/>
      <c r="HMY23" s="873"/>
      <c r="HMZ23" s="873"/>
      <c r="HNA23" s="873"/>
      <c r="HNB23" s="873"/>
      <c r="HNC23" s="873"/>
      <c r="HND23" s="873"/>
      <c r="HNE23" s="873"/>
      <c r="HNF23" s="873"/>
      <c r="HNG23" s="873"/>
      <c r="HNH23" s="873"/>
      <c r="HNI23" s="873"/>
      <c r="HNJ23" s="873"/>
      <c r="HNK23" s="873"/>
      <c r="HNL23" s="873"/>
      <c r="HNM23" s="873"/>
      <c r="HNN23" s="873"/>
      <c r="HNO23" s="873"/>
      <c r="HNP23" s="873"/>
      <c r="HNQ23" s="873"/>
      <c r="HNR23" s="873"/>
      <c r="HNS23" s="873"/>
      <c r="HNT23" s="873"/>
      <c r="HNU23" s="873"/>
      <c r="HNV23" s="873"/>
      <c r="HNW23" s="873"/>
      <c r="HNX23" s="873"/>
      <c r="HNY23" s="873"/>
      <c r="HNZ23" s="873"/>
      <c r="HOA23" s="873"/>
      <c r="HOB23" s="873"/>
      <c r="HOC23" s="873"/>
      <c r="HOD23" s="873"/>
      <c r="HOE23" s="873"/>
      <c r="HOF23" s="873"/>
      <c r="HOG23" s="873"/>
      <c r="HOH23" s="873"/>
      <c r="HOI23" s="873"/>
      <c r="HOJ23" s="873"/>
      <c r="HOK23" s="873"/>
      <c r="HOL23" s="873"/>
      <c r="HOM23" s="873"/>
      <c r="HON23" s="873"/>
      <c r="HOO23" s="873"/>
      <c r="HOP23" s="873"/>
      <c r="HOQ23" s="873"/>
      <c r="HOR23" s="873"/>
      <c r="HOS23" s="873"/>
      <c r="HOT23" s="873"/>
      <c r="HOU23" s="873"/>
      <c r="HOV23" s="873"/>
      <c r="HOW23" s="873"/>
      <c r="HOX23" s="873"/>
      <c r="HOY23" s="873"/>
      <c r="HOZ23" s="873"/>
      <c r="HPA23" s="873"/>
      <c r="HPB23" s="873"/>
      <c r="HPC23" s="873"/>
      <c r="HPD23" s="873"/>
      <c r="HPE23" s="873"/>
      <c r="HPF23" s="873"/>
      <c r="HPG23" s="873"/>
      <c r="HPH23" s="873"/>
      <c r="HPI23" s="873"/>
      <c r="HPJ23" s="873"/>
      <c r="HPK23" s="873"/>
      <c r="HPL23" s="873"/>
      <c r="HPM23" s="873"/>
      <c r="HPN23" s="873"/>
      <c r="HPO23" s="873"/>
      <c r="HPP23" s="873"/>
      <c r="HPQ23" s="873"/>
      <c r="HPR23" s="873"/>
      <c r="HPS23" s="873"/>
      <c r="HPT23" s="873"/>
      <c r="HPU23" s="873"/>
      <c r="HPV23" s="873"/>
      <c r="HPW23" s="873"/>
      <c r="HPX23" s="873"/>
      <c r="HPY23" s="873"/>
      <c r="HPZ23" s="873"/>
      <c r="HQA23" s="873"/>
      <c r="HQB23" s="873"/>
      <c r="HQC23" s="873"/>
      <c r="HQD23" s="873"/>
      <c r="HQE23" s="873"/>
      <c r="HQF23" s="873"/>
      <c r="HQG23" s="873"/>
      <c r="HQH23" s="873"/>
      <c r="HQI23" s="873"/>
      <c r="HQJ23" s="873"/>
      <c r="HQK23" s="873"/>
      <c r="HQL23" s="873"/>
      <c r="HQM23" s="873"/>
      <c r="HQN23" s="873"/>
      <c r="HQO23" s="873"/>
      <c r="HQP23" s="873"/>
      <c r="HQQ23" s="873"/>
      <c r="HQR23" s="873"/>
      <c r="HQS23" s="873"/>
      <c r="HQT23" s="873"/>
      <c r="HQU23" s="873"/>
      <c r="HQV23" s="873"/>
      <c r="HQW23" s="873"/>
      <c r="HQX23" s="873"/>
      <c r="HQY23" s="873"/>
      <c r="HQZ23" s="873"/>
      <c r="HRA23" s="873"/>
      <c r="HRB23" s="873"/>
      <c r="HRC23" s="873"/>
      <c r="HRD23" s="873"/>
      <c r="HRE23" s="873"/>
      <c r="HRF23" s="873"/>
      <c r="HRG23" s="873"/>
      <c r="HRH23" s="873"/>
      <c r="HRI23" s="873"/>
      <c r="HRJ23" s="873"/>
      <c r="HRK23" s="873"/>
      <c r="HRL23" s="873"/>
      <c r="HRM23" s="873"/>
      <c r="HRN23" s="873"/>
      <c r="HRO23" s="873"/>
      <c r="HRP23" s="873"/>
      <c r="HRQ23" s="873"/>
      <c r="HRR23" s="873"/>
      <c r="HRS23" s="873"/>
      <c r="HRT23" s="873"/>
      <c r="HRU23" s="873"/>
      <c r="HRV23" s="873"/>
      <c r="HRW23" s="873"/>
      <c r="HRX23" s="873"/>
      <c r="HRY23" s="873"/>
      <c r="HRZ23" s="873"/>
      <c r="HSA23" s="873"/>
      <c r="HSB23" s="873"/>
      <c r="HSC23" s="873"/>
      <c r="HSD23" s="873"/>
      <c r="HSE23" s="873"/>
      <c r="HSF23" s="873"/>
      <c r="HSG23" s="873"/>
      <c r="HSH23" s="873"/>
      <c r="HSI23" s="873"/>
      <c r="HSJ23" s="873"/>
      <c r="HSK23" s="873"/>
      <c r="HSL23" s="873"/>
      <c r="HSM23" s="873"/>
      <c r="HSN23" s="873"/>
      <c r="HSO23" s="873"/>
      <c r="HSP23" s="873"/>
      <c r="HSQ23" s="873"/>
      <c r="HSR23" s="873"/>
      <c r="HSS23" s="873"/>
      <c r="HST23" s="873"/>
      <c r="HSU23" s="873"/>
      <c r="HSV23" s="873"/>
      <c r="HSW23" s="873"/>
      <c r="HSX23" s="873"/>
      <c r="HSY23" s="873"/>
      <c r="HSZ23" s="873"/>
      <c r="HTA23" s="873"/>
      <c r="HTB23" s="873"/>
      <c r="HTC23" s="873"/>
      <c r="HTD23" s="873"/>
      <c r="HTE23" s="873"/>
      <c r="HTF23" s="873"/>
      <c r="HTG23" s="873"/>
      <c r="HTH23" s="873"/>
      <c r="HTI23" s="873"/>
      <c r="HTJ23" s="873"/>
      <c r="HTK23" s="873"/>
      <c r="HTL23" s="873"/>
      <c r="HTM23" s="873"/>
      <c r="HTN23" s="873"/>
      <c r="HTO23" s="873"/>
      <c r="HTP23" s="873"/>
      <c r="HTQ23" s="873"/>
      <c r="HTR23" s="873"/>
      <c r="HTS23" s="873"/>
      <c r="HTT23" s="873"/>
      <c r="HTU23" s="873"/>
      <c r="HTV23" s="873"/>
      <c r="HTW23" s="873"/>
      <c r="HTX23" s="873"/>
      <c r="HTY23" s="873"/>
      <c r="HTZ23" s="873"/>
      <c r="HUA23" s="873"/>
      <c r="HUB23" s="873"/>
      <c r="HUC23" s="873"/>
      <c r="HUD23" s="873"/>
      <c r="HUE23" s="873"/>
      <c r="HUF23" s="873"/>
      <c r="HUG23" s="873"/>
      <c r="HUH23" s="873"/>
      <c r="HUI23" s="873"/>
      <c r="HUJ23" s="873"/>
      <c r="HUK23" s="873"/>
      <c r="HUL23" s="873"/>
      <c r="HUM23" s="873"/>
      <c r="HUN23" s="873"/>
      <c r="HUO23" s="873"/>
      <c r="HUP23" s="873"/>
      <c r="HUQ23" s="873"/>
      <c r="HUR23" s="873"/>
      <c r="HUS23" s="873"/>
      <c r="HUT23" s="873"/>
      <c r="HUU23" s="873"/>
      <c r="HUV23" s="873"/>
      <c r="HUW23" s="873"/>
      <c r="HUX23" s="873"/>
      <c r="HUY23" s="873"/>
      <c r="HUZ23" s="873"/>
      <c r="HVA23" s="873"/>
      <c r="HVB23" s="873"/>
      <c r="HVC23" s="873"/>
      <c r="HVD23" s="873"/>
      <c r="HVE23" s="873"/>
      <c r="HVF23" s="873"/>
      <c r="HVG23" s="873"/>
      <c r="HVH23" s="873"/>
      <c r="HVI23" s="873"/>
      <c r="HVJ23" s="873"/>
      <c r="HVK23" s="873"/>
      <c r="HVL23" s="873"/>
      <c r="HVM23" s="873"/>
      <c r="HVN23" s="873"/>
      <c r="HVO23" s="873"/>
      <c r="HVP23" s="873"/>
      <c r="HVQ23" s="873"/>
      <c r="HVR23" s="873"/>
      <c r="HVS23" s="873"/>
      <c r="HVT23" s="873"/>
      <c r="HVU23" s="873"/>
      <c r="HVV23" s="873"/>
      <c r="HVW23" s="873"/>
      <c r="HVX23" s="873"/>
      <c r="HVY23" s="873"/>
      <c r="HVZ23" s="873"/>
      <c r="HWA23" s="873"/>
      <c r="HWB23" s="873"/>
      <c r="HWC23" s="873"/>
      <c r="HWD23" s="873"/>
      <c r="HWE23" s="873"/>
      <c r="HWF23" s="873"/>
      <c r="HWG23" s="873"/>
      <c r="HWH23" s="873"/>
      <c r="HWI23" s="873"/>
      <c r="HWJ23" s="873"/>
      <c r="HWK23" s="873"/>
      <c r="HWL23" s="873"/>
      <c r="HWM23" s="873"/>
      <c r="HWN23" s="873"/>
      <c r="HWO23" s="873"/>
      <c r="HWP23" s="873"/>
      <c r="HWQ23" s="873"/>
      <c r="HWR23" s="873"/>
      <c r="HWS23" s="873"/>
      <c r="HWT23" s="873"/>
      <c r="HWU23" s="873"/>
      <c r="HWV23" s="873"/>
      <c r="HWW23" s="873"/>
      <c r="HWX23" s="873"/>
      <c r="HWY23" s="873"/>
      <c r="HWZ23" s="873"/>
      <c r="HXA23" s="873"/>
      <c r="HXB23" s="873"/>
      <c r="HXC23" s="873"/>
      <c r="HXD23" s="873"/>
      <c r="HXE23" s="873"/>
      <c r="HXF23" s="873"/>
      <c r="HXG23" s="873"/>
      <c r="HXH23" s="873"/>
      <c r="HXI23" s="873"/>
      <c r="HXJ23" s="873"/>
      <c r="HXK23" s="873"/>
      <c r="HXL23" s="873"/>
      <c r="HXM23" s="873"/>
      <c r="HXN23" s="873"/>
      <c r="HXO23" s="873"/>
      <c r="HXP23" s="873"/>
      <c r="HXQ23" s="873"/>
      <c r="HXR23" s="873"/>
      <c r="HXS23" s="873"/>
      <c r="HXT23" s="873"/>
      <c r="HXU23" s="873"/>
      <c r="HXV23" s="873"/>
      <c r="HXW23" s="873"/>
      <c r="HXX23" s="873"/>
      <c r="HXY23" s="873"/>
      <c r="HXZ23" s="873"/>
      <c r="HYA23" s="873"/>
      <c r="HYB23" s="873"/>
      <c r="HYC23" s="873"/>
      <c r="HYD23" s="873"/>
      <c r="HYE23" s="873"/>
      <c r="HYF23" s="873"/>
      <c r="HYG23" s="873"/>
      <c r="HYH23" s="873"/>
      <c r="HYI23" s="873"/>
      <c r="HYJ23" s="873"/>
      <c r="HYK23" s="873"/>
      <c r="HYL23" s="873"/>
      <c r="HYM23" s="873"/>
      <c r="HYN23" s="873"/>
      <c r="HYO23" s="873"/>
      <c r="HYP23" s="873"/>
      <c r="HYQ23" s="873"/>
      <c r="HYR23" s="873"/>
      <c r="HYS23" s="873"/>
      <c r="HYT23" s="873"/>
      <c r="HYU23" s="873"/>
      <c r="HYV23" s="873"/>
      <c r="HYW23" s="873"/>
      <c r="HYX23" s="873"/>
      <c r="HYY23" s="873"/>
      <c r="HYZ23" s="873"/>
      <c r="HZA23" s="873"/>
      <c r="HZB23" s="873"/>
      <c r="HZC23" s="873"/>
      <c r="HZD23" s="873"/>
      <c r="HZE23" s="873"/>
      <c r="HZF23" s="873"/>
      <c r="HZG23" s="873"/>
      <c r="HZH23" s="873"/>
      <c r="HZI23" s="873"/>
      <c r="HZJ23" s="873"/>
      <c r="HZK23" s="873"/>
      <c r="HZL23" s="873"/>
      <c r="HZM23" s="873"/>
      <c r="HZN23" s="873"/>
      <c r="HZO23" s="873"/>
      <c r="HZP23" s="873"/>
      <c r="HZQ23" s="873"/>
      <c r="HZR23" s="873"/>
      <c r="HZS23" s="873"/>
      <c r="HZT23" s="873"/>
      <c r="HZU23" s="873"/>
      <c r="HZV23" s="873"/>
      <c r="HZW23" s="873"/>
      <c r="HZX23" s="873"/>
      <c r="HZY23" s="873"/>
      <c r="HZZ23" s="873"/>
      <c r="IAA23" s="873"/>
      <c r="IAB23" s="873"/>
      <c r="IAC23" s="873"/>
      <c r="IAD23" s="873"/>
      <c r="IAE23" s="873"/>
      <c r="IAF23" s="873"/>
      <c r="IAG23" s="873"/>
      <c r="IAH23" s="873"/>
      <c r="IAI23" s="873"/>
      <c r="IAJ23" s="873"/>
      <c r="IAK23" s="873"/>
      <c r="IAL23" s="873"/>
      <c r="IAM23" s="873"/>
      <c r="IAN23" s="873"/>
      <c r="IAO23" s="873"/>
      <c r="IAP23" s="873"/>
      <c r="IAQ23" s="873"/>
      <c r="IAR23" s="873"/>
      <c r="IAS23" s="873"/>
      <c r="IAT23" s="873"/>
      <c r="IAU23" s="873"/>
      <c r="IAV23" s="873"/>
      <c r="IAW23" s="873"/>
      <c r="IAX23" s="873"/>
      <c r="IAY23" s="873"/>
      <c r="IAZ23" s="873"/>
      <c r="IBA23" s="873"/>
      <c r="IBB23" s="873"/>
      <c r="IBC23" s="873"/>
      <c r="IBD23" s="873"/>
      <c r="IBE23" s="873"/>
      <c r="IBF23" s="873"/>
      <c r="IBG23" s="873"/>
      <c r="IBH23" s="873"/>
      <c r="IBI23" s="873"/>
      <c r="IBJ23" s="873"/>
      <c r="IBK23" s="873"/>
      <c r="IBL23" s="873"/>
      <c r="IBM23" s="873"/>
      <c r="IBN23" s="873"/>
      <c r="IBO23" s="873"/>
      <c r="IBP23" s="873"/>
      <c r="IBQ23" s="873"/>
      <c r="IBR23" s="873"/>
      <c r="IBS23" s="873"/>
      <c r="IBT23" s="873"/>
      <c r="IBU23" s="873"/>
      <c r="IBV23" s="873"/>
      <c r="IBW23" s="873"/>
      <c r="IBX23" s="873"/>
      <c r="IBY23" s="873"/>
      <c r="IBZ23" s="873"/>
      <c r="ICA23" s="873"/>
      <c r="ICB23" s="873"/>
      <c r="ICC23" s="873"/>
      <c r="ICD23" s="873"/>
      <c r="ICE23" s="873"/>
      <c r="ICF23" s="873"/>
      <c r="ICG23" s="873"/>
      <c r="ICH23" s="873"/>
      <c r="ICI23" s="873"/>
      <c r="ICJ23" s="873"/>
      <c r="ICK23" s="873"/>
      <c r="ICL23" s="873"/>
      <c r="ICM23" s="873"/>
      <c r="ICN23" s="873"/>
      <c r="ICO23" s="873"/>
      <c r="ICP23" s="873"/>
      <c r="ICQ23" s="873"/>
      <c r="ICR23" s="873"/>
      <c r="ICS23" s="873"/>
      <c r="ICT23" s="873"/>
      <c r="ICU23" s="873"/>
      <c r="ICV23" s="873"/>
      <c r="ICW23" s="873"/>
      <c r="ICX23" s="873"/>
      <c r="ICY23" s="873"/>
      <c r="ICZ23" s="873"/>
      <c r="IDA23" s="873"/>
      <c r="IDB23" s="873"/>
      <c r="IDC23" s="873"/>
      <c r="IDD23" s="873"/>
      <c r="IDE23" s="873"/>
      <c r="IDF23" s="873"/>
      <c r="IDG23" s="873"/>
      <c r="IDH23" s="873"/>
      <c r="IDI23" s="873"/>
      <c r="IDJ23" s="873"/>
      <c r="IDK23" s="873"/>
      <c r="IDL23" s="873"/>
      <c r="IDM23" s="873"/>
      <c r="IDN23" s="873"/>
      <c r="IDO23" s="873"/>
      <c r="IDP23" s="873"/>
      <c r="IDQ23" s="873"/>
      <c r="IDR23" s="873"/>
      <c r="IDS23" s="873"/>
      <c r="IDT23" s="873"/>
      <c r="IDU23" s="873"/>
      <c r="IDV23" s="873"/>
      <c r="IDW23" s="873"/>
      <c r="IDX23" s="873"/>
      <c r="IDY23" s="873"/>
      <c r="IDZ23" s="873"/>
      <c r="IEA23" s="873"/>
      <c r="IEB23" s="873"/>
      <c r="IEC23" s="873"/>
      <c r="IED23" s="873"/>
      <c r="IEE23" s="873"/>
      <c r="IEF23" s="873"/>
      <c r="IEG23" s="873"/>
      <c r="IEH23" s="873"/>
      <c r="IEI23" s="873"/>
      <c r="IEJ23" s="873"/>
      <c r="IEK23" s="873"/>
      <c r="IEL23" s="873"/>
      <c r="IEM23" s="873"/>
      <c r="IEN23" s="873"/>
      <c r="IEO23" s="873"/>
      <c r="IEP23" s="873"/>
      <c r="IEQ23" s="873"/>
      <c r="IER23" s="873"/>
      <c r="IES23" s="873"/>
      <c r="IET23" s="873"/>
      <c r="IEU23" s="873"/>
      <c r="IEV23" s="873"/>
      <c r="IEW23" s="873"/>
      <c r="IEX23" s="873"/>
      <c r="IEY23" s="873"/>
      <c r="IEZ23" s="873"/>
      <c r="IFA23" s="873"/>
      <c r="IFB23" s="873"/>
      <c r="IFC23" s="873"/>
      <c r="IFD23" s="873"/>
      <c r="IFE23" s="873"/>
      <c r="IFF23" s="873"/>
      <c r="IFG23" s="873"/>
      <c r="IFH23" s="873"/>
      <c r="IFI23" s="873"/>
      <c r="IFJ23" s="873"/>
      <c r="IFK23" s="873"/>
      <c r="IFL23" s="873"/>
      <c r="IFM23" s="873"/>
      <c r="IFN23" s="873"/>
      <c r="IFO23" s="873"/>
      <c r="IFP23" s="873"/>
      <c r="IFQ23" s="873"/>
      <c r="IFR23" s="873"/>
      <c r="IFS23" s="873"/>
      <c r="IFT23" s="873"/>
      <c r="IFU23" s="873"/>
      <c r="IFV23" s="873"/>
      <c r="IFW23" s="873"/>
      <c r="IFX23" s="873"/>
      <c r="IFY23" s="873"/>
      <c r="IFZ23" s="873"/>
      <c r="IGA23" s="873"/>
      <c r="IGB23" s="873"/>
      <c r="IGC23" s="873"/>
      <c r="IGD23" s="873"/>
      <c r="IGE23" s="873"/>
      <c r="IGF23" s="873"/>
      <c r="IGG23" s="873"/>
      <c r="IGH23" s="873"/>
      <c r="IGI23" s="873"/>
      <c r="IGJ23" s="873"/>
      <c r="IGK23" s="873"/>
      <c r="IGL23" s="873"/>
      <c r="IGM23" s="873"/>
      <c r="IGN23" s="873"/>
      <c r="IGO23" s="873"/>
      <c r="IGP23" s="873"/>
      <c r="IGQ23" s="873"/>
      <c r="IGR23" s="873"/>
      <c r="IGS23" s="873"/>
      <c r="IGT23" s="873"/>
      <c r="IGU23" s="873"/>
      <c r="IGV23" s="873"/>
      <c r="IGW23" s="873"/>
      <c r="IGX23" s="873"/>
      <c r="IGY23" s="873"/>
      <c r="IGZ23" s="873"/>
      <c r="IHA23" s="873"/>
      <c r="IHB23" s="873"/>
      <c r="IHC23" s="873"/>
      <c r="IHD23" s="873"/>
      <c r="IHE23" s="873"/>
      <c r="IHF23" s="873"/>
      <c r="IHG23" s="873"/>
      <c r="IHH23" s="873"/>
      <c r="IHI23" s="873"/>
      <c r="IHJ23" s="873"/>
      <c r="IHK23" s="873"/>
      <c r="IHL23" s="873"/>
      <c r="IHM23" s="873"/>
      <c r="IHN23" s="873"/>
      <c r="IHO23" s="873"/>
      <c r="IHP23" s="873"/>
      <c r="IHQ23" s="873"/>
      <c r="IHR23" s="873"/>
      <c r="IHS23" s="873"/>
      <c r="IHT23" s="873"/>
      <c r="IHU23" s="873"/>
      <c r="IHV23" s="873"/>
      <c r="IHW23" s="873"/>
      <c r="IHX23" s="873"/>
      <c r="IHY23" s="873"/>
      <c r="IHZ23" s="873"/>
      <c r="IIA23" s="873"/>
      <c r="IIB23" s="873"/>
      <c r="IIC23" s="873"/>
      <c r="IID23" s="873"/>
      <c r="IIE23" s="873"/>
      <c r="IIF23" s="873"/>
      <c r="IIG23" s="873"/>
      <c r="IIH23" s="873"/>
      <c r="III23" s="873"/>
      <c r="IIJ23" s="873"/>
      <c r="IIK23" s="873"/>
      <c r="IIL23" s="873"/>
      <c r="IIM23" s="873"/>
      <c r="IIN23" s="873"/>
      <c r="IIO23" s="873"/>
      <c r="IIP23" s="873"/>
      <c r="IIQ23" s="873"/>
      <c r="IIR23" s="873"/>
      <c r="IIS23" s="873"/>
      <c r="IIT23" s="873"/>
      <c r="IIU23" s="873"/>
      <c r="IIV23" s="873"/>
      <c r="IIW23" s="873"/>
      <c r="IIX23" s="873"/>
      <c r="IIY23" s="873"/>
      <c r="IIZ23" s="873"/>
      <c r="IJA23" s="873"/>
      <c r="IJB23" s="873"/>
      <c r="IJC23" s="873"/>
      <c r="IJD23" s="873"/>
      <c r="IJE23" s="873"/>
      <c r="IJF23" s="873"/>
      <c r="IJG23" s="873"/>
      <c r="IJH23" s="873"/>
      <c r="IJI23" s="873"/>
      <c r="IJJ23" s="873"/>
      <c r="IJK23" s="873"/>
      <c r="IJL23" s="873"/>
      <c r="IJM23" s="873"/>
      <c r="IJN23" s="873"/>
      <c r="IJO23" s="873"/>
      <c r="IJP23" s="873"/>
      <c r="IJQ23" s="873"/>
      <c r="IJR23" s="873"/>
      <c r="IJS23" s="873"/>
      <c r="IJT23" s="873"/>
      <c r="IJU23" s="873"/>
      <c r="IJV23" s="873"/>
      <c r="IJW23" s="873"/>
      <c r="IJX23" s="873"/>
      <c r="IJY23" s="873"/>
      <c r="IJZ23" s="873"/>
      <c r="IKA23" s="873"/>
      <c r="IKB23" s="873"/>
      <c r="IKC23" s="873"/>
      <c r="IKD23" s="873"/>
      <c r="IKE23" s="873"/>
      <c r="IKF23" s="873"/>
      <c r="IKG23" s="873"/>
      <c r="IKH23" s="873"/>
      <c r="IKI23" s="873"/>
      <c r="IKJ23" s="873"/>
      <c r="IKK23" s="873"/>
      <c r="IKL23" s="873"/>
      <c r="IKM23" s="873"/>
      <c r="IKN23" s="873"/>
      <c r="IKO23" s="873"/>
      <c r="IKP23" s="873"/>
      <c r="IKQ23" s="873"/>
      <c r="IKR23" s="873"/>
      <c r="IKS23" s="873"/>
      <c r="IKT23" s="873"/>
      <c r="IKU23" s="873"/>
      <c r="IKV23" s="873"/>
      <c r="IKW23" s="873"/>
      <c r="IKX23" s="873"/>
      <c r="IKY23" s="873"/>
      <c r="IKZ23" s="873"/>
      <c r="ILA23" s="873"/>
      <c r="ILB23" s="873"/>
      <c r="ILC23" s="873"/>
      <c r="ILD23" s="873"/>
      <c r="ILE23" s="873"/>
      <c r="ILF23" s="873"/>
      <c r="ILG23" s="873"/>
      <c r="ILH23" s="873"/>
      <c r="ILI23" s="873"/>
      <c r="ILJ23" s="873"/>
      <c r="ILK23" s="873"/>
      <c r="ILL23" s="873"/>
      <c r="ILM23" s="873"/>
      <c r="ILN23" s="873"/>
      <c r="ILO23" s="873"/>
      <c r="ILP23" s="873"/>
      <c r="ILQ23" s="873"/>
      <c r="ILR23" s="873"/>
      <c r="ILS23" s="873"/>
      <c r="ILT23" s="873"/>
      <c r="ILU23" s="873"/>
      <c r="ILV23" s="873"/>
      <c r="ILW23" s="873"/>
      <c r="ILX23" s="873"/>
      <c r="ILY23" s="873"/>
      <c r="ILZ23" s="873"/>
      <c r="IMA23" s="873"/>
      <c r="IMB23" s="873"/>
      <c r="IMC23" s="873"/>
      <c r="IMD23" s="873"/>
      <c r="IME23" s="873"/>
      <c r="IMF23" s="873"/>
      <c r="IMG23" s="873"/>
      <c r="IMH23" s="873"/>
      <c r="IMI23" s="873"/>
      <c r="IMJ23" s="873"/>
      <c r="IMK23" s="873"/>
      <c r="IML23" s="873"/>
      <c r="IMM23" s="873"/>
      <c r="IMN23" s="873"/>
      <c r="IMO23" s="873"/>
      <c r="IMP23" s="873"/>
      <c r="IMQ23" s="873"/>
      <c r="IMR23" s="873"/>
      <c r="IMS23" s="873"/>
      <c r="IMT23" s="873"/>
      <c r="IMU23" s="873"/>
      <c r="IMV23" s="873"/>
      <c r="IMW23" s="873"/>
      <c r="IMX23" s="873"/>
      <c r="IMY23" s="873"/>
      <c r="IMZ23" s="873"/>
      <c r="INA23" s="873"/>
      <c r="INB23" s="873"/>
      <c r="INC23" s="873"/>
      <c r="IND23" s="873"/>
      <c r="INE23" s="873"/>
      <c r="INF23" s="873"/>
      <c r="ING23" s="873"/>
      <c r="INH23" s="873"/>
      <c r="INI23" s="873"/>
      <c r="INJ23" s="873"/>
      <c r="INK23" s="873"/>
      <c r="INL23" s="873"/>
      <c r="INM23" s="873"/>
      <c r="INN23" s="873"/>
      <c r="INO23" s="873"/>
      <c r="INP23" s="873"/>
      <c r="INQ23" s="873"/>
      <c r="INR23" s="873"/>
      <c r="INS23" s="873"/>
      <c r="INT23" s="873"/>
      <c r="INU23" s="873"/>
      <c r="INV23" s="873"/>
      <c r="INW23" s="873"/>
      <c r="INX23" s="873"/>
      <c r="INY23" s="873"/>
      <c r="INZ23" s="873"/>
      <c r="IOA23" s="873"/>
      <c r="IOB23" s="873"/>
      <c r="IOC23" s="873"/>
      <c r="IOD23" s="873"/>
      <c r="IOE23" s="873"/>
      <c r="IOF23" s="873"/>
      <c r="IOG23" s="873"/>
      <c r="IOH23" s="873"/>
      <c r="IOI23" s="873"/>
      <c r="IOJ23" s="873"/>
      <c r="IOK23" s="873"/>
      <c r="IOL23" s="873"/>
      <c r="IOM23" s="873"/>
      <c r="ION23" s="873"/>
      <c r="IOO23" s="873"/>
      <c r="IOP23" s="873"/>
      <c r="IOQ23" s="873"/>
      <c r="IOR23" s="873"/>
      <c r="IOS23" s="873"/>
      <c r="IOT23" s="873"/>
      <c r="IOU23" s="873"/>
      <c r="IOV23" s="873"/>
      <c r="IOW23" s="873"/>
      <c r="IOX23" s="873"/>
      <c r="IOY23" s="873"/>
      <c r="IOZ23" s="873"/>
      <c r="IPA23" s="873"/>
      <c r="IPB23" s="873"/>
      <c r="IPC23" s="873"/>
      <c r="IPD23" s="873"/>
      <c r="IPE23" s="873"/>
      <c r="IPF23" s="873"/>
      <c r="IPG23" s="873"/>
      <c r="IPH23" s="873"/>
      <c r="IPI23" s="873"/>
      <c r="IPJ23" s="873"/>
      <c r="IPK23" s="873"/>
      <c r="IPL23" s="873"/>
      <c r="IPM23" s="873"/>
      <c r="IPN23" s="873"/>
      <c r="IPO23" s="873"/>
      <c r="IPP23" s="873"/>
      <c r="IPQ23" s="873"/>
      <c r="IPR23" s="873"/>
      <c r="IPS23" s="873"/>
      <c r="IPT23" s="873"/>
      <c r="IPU23" s="873"/>
      <c r="IPV23" s="873"/>
      <c r="IPW23" s="873"/>
      <c r="IPX23" s="873"/>
      <c r="IPY23" s="873"/>
      <c r="IPZ23" s="873"/>
      <c r="IQA23" s="873"/>
      <c r="IQB23" s="873"/>
      <c r="IQC23" s="873"/>
      <c r="IQD23" s="873"/>
      <c r="IQE23" s="873"/>
      <c r="IQF23" s="873"/>
      <c r="IQG23" s="873"/>
      <c r="IQH23" s="873"/>
      <c r="IQI23" s="873"/>
      <c r="IQJ23" s="873"/>
      <c r="IQK23" s="873"/>
      <c r="IQL23" s="873"/>
      <c r="IQM23" s="873"/>
      <c r="IQN23" s="873"/>
      <c r="IQO23" s="873"/>
      <c r="IQP23" s="873"/>
      <c r="IQQ23" s="873"/>
      <c r="IQR23" s="873"/>
      <c r="IQS23" s="873"/>
      <c r="IQT23" s="873"/>
      <c r="IQU23" s="873"/>
      <c r="IQV23" s="873"/>
      <c r="IQW23" s="873"/>
      <c r="IQX23" s="873"/>
      <c r="IQY23" s="873"/>
      <c r="IQZ23" s="873"/>
      <c r="IRA23" s="873"/>
      <c r="IRB23" s="873"/>
      <c r="IRC23" s="873"/>
      <c r="IRD23" s="873"/>
      <c r="IRE23" s="873"/>
      <c r="IRF23" s="873"/>
      <c r="IRG23" s="873"/>
      <c r="IRH23" s="873"/>
      <c r="IRI23" s="873"/>
      <c r="IRJ23" s="873"/>
      <c r="IRK23" s="873"/>
      <c r="IRL23" s="873"/>
      <c r="IRM23" s="873"/>
      <c r="IRN23" s="873"/>
      <c r="IRO23" s="873"/>
      <c r="IRP23" s="873"/>
      <c r="IRQ23" s="873"/>
      <c r="IRR23" s="873"/>
      <c r="IRS23" s="873"/>
      <c r="IRT23" s="873"/>
      <c r="IRU23" s="873"/>
      <c r="IRV23" s="873"/>
      <c r="IRW23" s="873"/>
      <c r="IRX23" s="873"/>
      <c r="IRY23" s="873"/>
      <c r="IRZ23" s="873"/>
      <c r="ISA23" s="873"/>
      <c r="ISB23" s="873"/>
      <c r="ISC23" s="873"/>
      <c r="ISD23" s="873"/>
      <c r="ISE23" s="873"/>
      <c r="ISF23" s="873"/>
      <c r="ISG23" s="873"/>
      <c r="ISH23" s="873"/>
      <c r="ISI23" s="873"/>
      <c r="ISJ23" s="873"/>
      <c r="ISK23" s="873"/>
      <c r="ISL23" s="873"/>
      <c r="ISM23" s="873"/>
      <c r="ISN23" s="873"/>
      <c r="ISO23" s="873"/>
      <c r="ISP23" s="873"/>
      <c r="ISQ23" s="873"/>
      <c r="ISR23" s="873"/>
      <c r="ISS23" s="873"/>
      <c r="IST23" s="873"/>
      <c r="ISU23" s="873"/>
      <c r="ISV23" s="873"/>
      <c r="ISW23" s="873"/>
      <c r="ISX23" s="873"/>
      <c r="ISY23" s="873"/>
      <c r="ISZ23" s="873"/>
      <c r="ITA23" s="873"/>
      <c r="ITB23" s="873"/>
      <c r="ITC23" s="873"/>
      <c r="ITD23" s="873"/>
      <c r="ITE23" s="873"/>
      <c r="ITF23" s="873"/>
      <c r="ITG23" s="873"/>
      <c r="ITH23" s="873"/>
      <c r="ITI23" s="873"/>
      <c r="ITJ23" s="873"/>
      <c r="ITK23" s="873"/>
      <c r="ITL23" s="873"/>
      <c r="ITM23" s="873"/>
      <c r="ITN23" s="873"/>
      <c r="ITO23" s="873"/>
      <c r="ITP23" s="873"/>
      <c r="ITQ23" s="873"/>
      <c r="ITR23" s="873"/>
      <c r="ITS23" s="873"/>
      <c r="ITT23" s="873"/>
      <c r="ITU23" s="873"/>
      <c r="ITV23" s="873"/>
      <c r="ITW23" s="873"/>
      <c r="ITX23" s="873"/>
      <c r="ITY23" s="873"/>
      <c r="ITZ23" s="873"/>
      <c r="IUA23" s="873"/>
      <c r="IUB23" s="873"/>
      <c r="IUC23" s="873"/>
      <c r="IUD23" s="873"/>
      <c r="IUE23" s="873"/>
      <c r="IUF23" s="873"/>
      <c r="IUG23" s="873"/>
      <c r="IUH23" s="873"/>
      <c r="IUI23" s="873"/>
      <c r="IUJ23" s="873"/>
      <c r="IUK23" s="873"/>
      <c r="IUL23" s="873"/>
      <c r="IUM23" s="873"/>
      <c r="IUN23" s="873"/>
      <c r="IUO23" s="873"/>
      <c r="IUP23" s="873"/>
      <c r="IUQ23" s="873"/>
      <c r="IUR23" s="873"/>
      <c r="IUS23" s="873"/>
      <c r="IUT23" s="873"/>
      <c r="IUU23" s="873"/>
      <c r="IUV23" s="873"/>
      <c r="IUW23" s="873"/>
      <c r="IUX23" s="873"/>
      <c r="IUY23" s="873"/>
      <c r="IUZ23" s="873"/>
      <c r="IVA23" s="873"/>
      <c r="IVB23" s="873"/>
      <c r="IVC23" s="873"/>
      <c r="IVD23" s="873"/>
      <c r="IVE23" s="873"/>
      <c r="IVF23" s="873"/>
      <c r="IVG23" s="873"/>
      <c r="IVH23" s="873"/>
      <c r="IVI23" s="873"/>
      <c r="IVJ23" s="873"/>
      <c r="IVK23" s="873"/>
      <c r="IVL23" s="873"/>
      <c r="IVM23" s="873"/>
      <c r="IVN23" s="873"/>
      <c r="IVO23" s="873"/>
      <c r="IVP23" s="873"/>
      <c r="IVQ23" s="873"/>
      <c r="IVR23" s="873"/>
      <c r="IVS23" s="873"/>
      <c r="IVT23" s="873"/>
      <c r="IVU23" s="873"/>
      <c r="IVV23" s="873"/>
      <c r="IVW23" s="873"/>
      <c r="IVX23" s="873"/>
      <c r="IVY23" s="873"/>
      <c r="IVZ23" s="873"/>
      <c r="IWA23" s="873"/>
      <c r="IWB23" s="873"/>
      <c r="IWC23" s="873"/>
      <c r="IWD23" s="873"/>
      <c r="IWE23" s="873"/>
      <c r="IWF23" s="873"/>
      <c r="IWG23" s="873"/>
      <c r="IWH23" s="873"/>
      <c r="IWI23" s="873"/>
      <c r="IWJ23" s="873"/>
      <c r="IWK23" s="873"/>
      <c r="IWL23" s="873"/>
      <c r="IWM23" s="873"/>
      <c r="IWN23" s="873"/>
      <c r="IWO23" s="873"/>
      <c r="IWP23" s="873"/>
      <c r="IWQ23" s="873"/>
      <c r="IWR23" s="873"/>
      <c r="IWS23" s="873"/>
      <c r="IWT23" s="873"/>
      <c r="IWU23" s="873"/>
      <c r="IWV23" s="873"/>
      <c r="IWW23" s="873"/>
      <c r="IWX23" s="873"/>
      <c r="IWY23" s="873"/>
      <c r="IWZ23" s="873"/>
      <c r="IXA23" s="873"/>
      <c r="IXB23" s="873"/>
      <c r="IXC23" s="873"/>
      <c r="IXD23" s="873"/>
      <c r="IXE23" s="873"/>
      <c r="IXF23" s="873"/>
      <c r="IXG23" s="873"/>
      <c r="IXH23" s="873"/>
      <c r="IXI23" s="873"/>
      <c r="IXJ23" s="873"/>
      <c r="IXK23" s="873"/>
      <c r="IXL23" s="873"/>
      <c r="IXM23" s="873"/>
      <c r="IXN23" s="873"/>
      <c r="IXO23" s="873"/>
      <c r="IXP23" s="873"/>
      <c r="IXQ23" s="873"/>
      <c r="IXR23" s="873"/>
      <c r="IXS23" s="873"/>
      <c r="IXT23" s="873"/>
      <c r="IXU23" s="873"/>
      <c r="IXV23" s="873"/>
      <c r="IXW23" s="873"/>
      <c r="IXX23" s="873"/>
      <c r="IXY23" s="873"/>
      <c r="IXZ23" s="873"/>
      <c r="IYA23" s="873"/>
      <c r="IYB23" s="873"/>
      <c r="IYC23" s="873"/>
      <c r="IYD23" s="873"/>
      <c r="IYE23" s="873"/>
      <c r="IYF23" s="873"/>
      <c r="IYG23" s="873"/>
      <c r="IYH23" s="873"/>
      <c r="IYI23" s="873"/>
      <c r="IYJ23" s="873"/>
      <c r="IYK23" s="873"/>
      <c r="IYL23" s="873"/>
      <c r="IYM23" s="873"/>
      <c r="IYN23" s="873"/>
      <c r="IYO23" s="873"/>
      <c r="IYP23" s="873"/>
      <c r="IYQ23" s="873"/>
      <c r="IYR23" s="873"/>
      <c r="IYS23" s="873"/>
      <c r="IYT23" s="873"/>
      <c r="IYU23" s="873"/>
      <c r="IYV23" s="873"/>
      <c r="IYW23" s="873"/>
      <c r="IYX23" s="873"/>
      <c r="IYY23" s="873"/>
      <c r="IYZ23" s="873"/>
      <c r="IZA23" s="873"/>
      <c r="IZB23" s="873"/>
      <c r="IZC23" s="873"/>
      <c r="IZD23" s="873"/>
      <c r="IZE23" s="873"/>
      <c r="IZF23" s="873"/>
      <c r="IZG23" s="873"/>
      <c r="IZH23" s="873"/>
      <c r="IZI23" s="873"/>
      <c r="IZJ23" s="873"/>
      <c r="IZK23" s="873"/>
      <c r="IZL23" s="873"/>
      <c r="IZM23" s="873"/>
      <c r="IZN23" s="873"/>
      <c r="IZO23" s="873"/>
      <c r="IZP23" s="873"/>
      <c r="IZQ23" s="873"/>
      <c r="IZR23" s="873"/>
      <c r="IZS23" s="873"/>
      <c r="IZT23" s="873"/>
      <c r="IZU23" s="873"/>
      <c r="IZV23" s="873"/>
      <c r="IZW23" s="873"/>
      <c r="IZX23" s="873"/>
      <c r="IZY23" s="873"/>
      <c r="IZZ23" s="873"/>
      <c r="JAA23" s="873"/>
      <c r="JAB23" s="873"/>
      <c r="JAC23" s="873"/>
      <c r="JAD23" s="873"/>
      <c r="JAE23" s="873"/>
      <c r="JAF23" s="873"/>
      <c r="JAG23" s="873"/>
      <c r="JAH23" s="873"/>
      <c r="JAI23" s="873"/>
      <c r="JAJ23" s="873"/>
      <c r="JAK23" s="873"/>
      <c r="JAL23" s="873"/>
      <c r="JAM23" s="873"/>
      <c r="JAN23" s="873"/>
      <c r="JAO23" s="873"/>
      <c r="JAP23" s="873"/>
      <c r="JAQ23" s="873"/>
      <c r="JAR23" s="873"/>
      <c r="JAS23" s="873"/>
      <c r="JAT23" s="873"/>
      <c r="JAU23" s="873"/>
      <c r="JAV23" s="873"/>
      <c r="JAW23" s="873"/>
      <c r="JAX23" s="873"/>
      <c r="JAY23" s="873"/>
      <c r="JAZ23" s="873"/>
      <c r="JBA23" s="873"/>
      <c r="JBB23" s="873"/>
      <c r="JBC23" s="873"/>
      <c r="JBD23" s="873"/>
      <c r="JBE23" s="873"/>
      <c r="JBF23" s="873"/>
      <c r="JBG23" s="873"/>
      <c r="JBH23" s="873"/>
      <c r="JBI23" s="873"/>
      <c r="JBJ23" s="873"/>
      <c r="JBK23" s="873"/>
      <c r="JBL23" s="873"/>
      <c r="JBM23" s="873"/>
      <c r="JBN23" s="873"/>
      <c r="JBO23" s="873"/>
      <c r="JBP23" s="873"/>
      <c r="JBQ23" s="873"/>
      <c r="JBR23" s="873"/>
      <c r="JBS23" s="873"/>
      <c r="JBT23" s="873"/>
      <c r="JBU23" s="873"/>
      <c r="JBV23" s="873"/>
      <c r="JBW23" s="873"/>
      <c r="JBX23" s="873"/>
      <c r="JBY23" s="873"/>
      <c r="JBZ23" s="873"/>
      <c r="JCA23" s="873"/>
      <c r="JCB23" s="873"/>
      <c r="JCC23" s="873"/>
      <c r="JCD23" s="873"/>
      <c r="JCE23" s="873"/>
      <c r="JCF23" s="873"/>
      <c r="JCG23" s="873"/>
      <c r="JCH23" s="873"/>
      <c r="JCI23" s="873"/>
      <c r="JCJ23" s="873"/>
      <c r="JCK23" s="873"/>
      <c r="JCL23" s="873"/>
      <c r="JCM23" s="873"/>
      <c r="JCN23" s="873"/>
      <c r="JCO23" s="873"/>
      <c r="JCP23" s="873"/>
      <c r="JCQ23" s="873"/>
      <c r="JCR23" s="873"/>
      <c r="JCS23" s="873"/>
      <c r="JCT23" s="873"/>
      <c r="JCU23" s="873"/>
      <c r="JCV23" s="873"/>
      <c r="JCW23" s="873"/>
      <c r="JCX23" s="873"/>
      <c r="JCY23" s="873"/>
      <c r="JCZ23" s="873"/>
      <c r="JDA23" s="873"/>
      <c r="JDB23" s="873"/>
      <c r="JDC23" s="873"/>
      <c r="JDD23" s="873"/>
      <c r="JDE23" s="873"/>
      <c r="JDF23" s="873"/>
      <c r="JDG23" s="873"/>
      <c r="JDH23" s="873"/>
      <c r="JDI23" s="873"/>
      <c r="JDJ23" s="873"/>
      <c r="JDK23" s="873"/>
      <c r="JDL23" s="873"/>
      <c r="JDM23" s="873"/>
      <c r="JDN23" s="873"/>
      <c r="JDO23" s="873"/>
      <c r="JDP23" s="873"/>
      <c r="JDQ23" s="873"/>
      <c r="JDR23" s="873"/>
      <c r="JDS23" s="873"/>
      <c r="JDT23" s="873"/>
      <c r="JDU23" s="873"/>
      <c r="JDV23" s="873"/>
      <c r="JDW23" s="873"/>
      <c r="JDX23" s="873"/>
      <c r="JDY23" s="873"/>
      <c r="JDZ23" s="873"/>
      <c r="JEA23" s="873"/>
      <c r="JEB23" s="873"/>
      <c r="JEC23" s="873"/>
      <c r="JED23" s="873"/>
      <c r="JEE23" s="873"/>
      <c r="JEF23" s="873"/>
      <c r="JEG23" s="873"/>
      <c r="JEH23" s="873"/>
      <c r="JEI23" s="873"/>
      <c r="JEJ23" s="873"/>
      <c r="JEK23" s="873"/>
      <c r="JEL23" s="873"/>
      <c r="JEM23" s="873"/>
      <c r="JEN23" s="873"/>
      <c r="JEO23" s="873"/>
      <c r="JEP23" s="873"/>
      <c r="JEQ23" s="873"/>
      <c r="JER23" s="873"/>
      <c r="JES23" s="873"/>
      <c r="JET23" s="873"/>
      <c r="JEU23" s="873"/>
      <c r="JEV23" s="873"/>
      <c r="JEW23" s="873"/>
      <c r="JEX23" s="873"/>
      <c r="JEY23" s="873"/>
      <c r="JEZ23" s="873"/>
      <c r="JFA23" s="873"/>
      <c r="JFB23" s="873"/>
      <c r="JFC23" s="873"/>
      <c r="JFD23" s="873"/>
      <c r="JFE23" s="873"/>
      <c r="JFF23" s="873"/>
      <c r="JFG23" s="873"/>
      <c r="JFH23" s="873"/>
      <c r="JFI23" s="873"/>
      <c r="JFJ23" s="873"/>
      <c r="JFK23" s="873"/>
      <c r="JFL23" s="873"/>
      <c r="JFM23" s="873"/>
      <c r="JFN23" s="873"/>
      <c r="JFO23" s="873"/>
      <c r="JFP23" s="873"/>
      <c r="JFQ23" s="873"/>
      <c r="JFR23" s="873"/>
      <c r="JFS23" s="873"/>
      <c r="JFT23" s="873"/>
      <c r="JFU23" s="873"/>
      <c r="JFV23" s="873"/>
      <c r="JFW23" s="873"/>
      <c r="JFX23" s="873"/>
      <c r="JFY23" s="873"/>
      <c r="JFZ23" s="873"/>
      <c r="JGA23" s="873"/>
      <c r="JGB23" s="873"/>
      <c r="JGC23" s="873"/>
      <c r="JGD23" s="873"/>
      <c r="JGE23" s="873"/>
      <c r="JGF23" s="873"/>
      <c r="JGG23" s="873"/>
      <c r="JGH23" s="873"/>
      <c r="JGI23" s="873"/>
      <c r="JGJ23" s="873"/>
      <c r="JGK23" s="873"/>
      <c r="JGL23" s="873"/>
      <c r="JGM23" s="873"/>
      <c r="JGN23" s="873"/>
      <c r="JGO23" s="873"/>
      <c r="JGP23" s="873"/>
      <c r="JGQ23" s="873"/>
      <c r="JGR23" s="873"/>
      <c r="JGS23" s="873"/>
      <c r="JGT23" s="873"/>
      <c r="JGU23" s="873"/>
      <c r="JGV23" s="873"/>
      <c r="JGW23" s="873"/>
      <c r="JGX23" s="873"/>
      <c r="JGY23" s="873"/>
      <c r="JGZ23" s="873"/>
      <c r="JHA23" s="873"/>
      <c r="JHB23" s="873"/>
      <c r="JHC23" s="873"/>
      <c r="JHD23" s="873"/>
      <c r="JHE23" s="873"/>
      <c r="JHF23" s="873"/>
      <c r="JHG23" s="873"/>
      <c r="JHH23" s="873"/>
      <c r="JHI23" s="873"/>
      <c r="JHJ23" s="873"/>
      <c r="JHK23" s="873"/>
      <c r="JHL23" s="873"/>
      <c r="JHM23" s="873"/>
      <c r="JHN23" s="873"/>
      <c r="JHO23" s="873"/>
      <c r="JHP23" s="873"/>
      <c r="JHQ23" s="873"/>
      <c r="JHR23" s="873"/>
      <c r="JHS23" s="873"/>
      <c r="JHT23" s="873"/>
      <c r="JHU23" s="873"/>
      <c r="JHV23" s="873"/>
      <c r="JHW23" s="873"/>
      <c r="JHX23" s="873"/>
      <c r="JHY23" s="873"/>
      <c r="JHZ23" s="873"/>
      <c r="JIA23" s="873"/>
      <c r="JIB23" s="873"/>
      <c r="JIC23" s="873"/>
      <c r="JID23" s="873"/>
      <c r="JIE23" s="873"/>
      <c r="JIF23" s="873"/>
      <c r="JIG23" s="873"/>
      <c r="JIH23" s="873"/>
      <c r="JII23" s="873"/>
      <c r="JIJ23" s="873"/>
      <c r="JIK23" s="873"/>
      <c r="JIL23" s="873"/>
      <c r="JIM23" s="873"/>
      <c r="JIN23" s="873"/>
      <c r="JIO23" s="873"/>
      <c r="JIP23" s="873"/>
      <c r="JIQ23" s="873"/>
      <c r="JIR23" s="873"/>
      <c r="JIS23" s="873"/>
      <c r="JIT23" s="873"/>
      <c r="JIU23" s="873"/>
      <c r="JIV23" s="873"/>
      <c r="JIW23" s="873"/>
      <c r="JIX23" s="873"/>
      <c r="JIY23" s="873"/>
      <c r="JIZ23" s="873"/>
      <c r="JJA23" s="873"/>
      <c r="JJB23" s="873"/>
      <c r="JJC23" s="873"/>
      <c r="JJD23" s="873"/>
      <c r="JJE23" s="873"/>
      <c r="JJF23" s="873"/>
      <c r="JJG23" s="873"/>
      <c r="JJH23" s="873"/>
      <c r="JJI23" s="873"/>
      <c r="JJJ23" s="873"/>
      <c r="JJK23" s="873"/>
      <c r="JJL23" s="873"/>
      <c r="JJM23" s="873"/>
      <c r="JJN23" s="873"/>
      <c r="JJO23" s="873"/>
      <c r="JJP23" s="873"/>
      <c r="JJQ23" s="873"/>
      <c r="JJR23" s="873"/>
      <c r="JJS23" s="873"/>
      <c r="JJT23" s="873"/>
      <c r="JJU23" s="873"/>
      <c r="JJV23" s="873"/>
      <c r="JJW23" s="873"/>
      <c r="JJX23" s="873"/>
      <c r="JJY23" s="873"/>
      <c r="JJZ23" s="873"/>
      <c r="JKA23" s="873"/>
      <c r="JKB23" s="873"/>
      <c r="JKC23" s="873"/>
      <c r="JKD23" s="873"/>
      <c r="JKE23" s="873"/>
      <c r="JKF23" s="873"/>
      <c r="JKG23" s="873"/>
      <c r="JKH23" s="873"/>
      <c r="JKI23" s="873"/>
      <c r="JKJ23" s="873"/>
      <c r="JKK23" s="873"/>
      <c r="JKL23" s="873"/>
      <c r="JKM23" s="873"/>
      <c r="JKN23" s="873"/>
      <c r="JKO23" s="873"/>
      <c r="JKP23" s="873"/>
      <c r="JKQ23" s="873"/>
      <c r="JKR23" s="873"/>
      <c r="JKS23" s="873"/>
      <c r="JKT23" s="873"/>
      <c r="JKU23" s="873"/>
      <c r="JKV23" s="873"/>
      <c r="JKW23" s="873"/>
      <c r="JKX23" s="873"/>
      <c r="JKY23" s="873"/>
      <c r="JKZ23" s="873"/>
      <c r="JLA23" s="873"/>
      <c r="JLB23" s="873"/>
      <c r="JLC23" s="873"/>
      <c r="JLD23" s="873"/>
      <c r="JLE23" s="873"/>
      <c r="JLF23" s="873"/>
      <c r="JLG23" s="873"/>
      <c r="JLH23" s="873"/>
      <c r="JLI23" s="873"/>
      <c r="JLJ23" s="873"/>
      <c r="JLK23" s="873"/>
      <c r="JLL23" s="873"/>
      <c r="JLM23" s="873"/>
      <c r="JLN23" s="873"/>
      <c r="JLO23" s="873"/>
      <c r="JLP23" s="873"/>
      <c r="JLQ23" s="873"/>
      <c r="JLR23" s="873"/>
      <c r="JLS23" s="873"/>
      <c r="JLT23" s="873"/>
      <c r="JLU23" s="873"/>
      <c r="JLV23" s="873"/>
      <c r="JLW23" s="873"/>
      <c r="JLX23" s="873"/>
      <c r="JLY23" s="873"/>
      <c r="JLZ23" s="873"/>
      <c r="JMA23" s="873"/>
      <c r="JMB23" s="873"/>
      <c r="JMC23" s="873"/>
      <c r="JMD23" s="873"/>
      <c r="JME23" s="873"/>
      <c r="JMF23" s="873"/>
      <c r="JMG23" s="873"/>
      <c r="JMH23" s="873"/>
      <c r="JMI23" s="873"/>
      <c r="JMJ23" s="873"/>
      <c r="JMK23" s="873"/>
      <c r="JML23" s="873"/>
      <c r="JMM23" s="873"/>
      <c r="JMN23" s="873"/>
      <c r="JMO23" s="873"/>
      <c r="JMP23" s="873"/>
      <c r="JMQ23" s="873"/>
      <c r="JMR23" s="873"/>
      <c r="JMS23" s="873"/>
      <c r="JMT23" s="873"/>
      <c r="JMU23" s="873"/>
      <c r="JMV23" s="873"/>
      <c r="JMW23" s="873"/>
      <c r="JMX23" s="873"/>
      <c r="JMY23" s="873"/>
      <c r="JMZ23" s="873"/>
      <c r="JNA23" s="873"/>
      <c r="JNB23" s="873"/>
      <c r="JNC23" s="873"/>
      <c r="JND23" s="873"/>
      <c r="JNE23" s="873"/>
      <c r="JNF23" s="873"/>
      <c r="JNG23" s="873"/>
      <c r="JNH23" s="873"/>
      <c r="JNI23" s="873"/>
      <c r="JNJ23" s="873"/>
      <c r="JNK23" s="873"/>
      <c r="JNL23" s="873"/>
      <c r="JNM23" s="873"/>
      <c r="JNN23" s="873"/>
      <c r="JNO23" s="873"/>
      <c r="JNP23" s="873"/>
      <c r="JNQ23" s="873"/>
      <c r="JNR23" s="873"/>
      <c r="JNS23" s="873"/>
      <c r="JNT23" s="873"/>
      <c r="JNU23" s="873"/>
      <c r="JNV23" s="873"/>
      <c r="JNW23" s="873"/>
      <c r="JNX23" s="873"/>
      <c r="JNY23" s="873"/>
      <c r="JNZ23" s="873"/>
      <c r="JOA23" s="873"/>
      <c r="JOB23" s="873"/>
      <c r="JOC23" s="873"/>
      <c r="JOD23" s="873"/>
      <c r="JOE23" s="873"/>
      <c r="JOF23" s="873"/>
      <c r="JOG23" s="873"/>
      <c r="JOH23" s="873"/>
      <c r="JOI23" s="873"/>
      <c r="JOJ23" s="873"/>
      <c r="JOK23" s="873"/>
      <c r="JOL23" s="873"/>
      <c r="JOM23" s="873"/>
      <c r="JON23" s="873"/>
      <c r="JOO23" s="873"/>
      <c r="JOP23" s="873"/>
      <c r="JOQ23" s="873"/>
      <c r="JOR23" s="873"/>
      <c r="JOS23" s="873"/>
      <c r="JOT23" s="873"/>
      <c r="JOU23" s="873"/>
      <c r="JOV23" s="873"/>
      <c r="JOW23" s="873"/>
      <c r="JOX23" s="873"/>
      <c r="JOY23" s="873"/>
      <c r="JOZ23" s="873"/>
      <c r="JPA23" s="873"/>
      <c r="JPB23" s="873"/>
      <c r="JPC23" s="873"/>
      <c r="JPD23" s="873"/>
      <c r="JPE23" s="873"/>
      <c r="JPF23" s="873"/>
      <c r="JPG23" s="873"/>
      <c r="JPH23" s="873"/>
      <c r="JPI23" s="873"/>
      <c r="JPJ23" s="873"/>
      <c r="JPK23" s="873"/>
      <c r="JPL23" s="873"/>
      <c r="JPM23" s="873"/>
      <c r="JPN23" s="873"/>
      <c r="JPO23" s="873"/>
      <c r="JPP23" s="873"/>
      <c r="JPQ23" s="873"/>
      <c r="JPR23" s="873"/>
      <c r="JPS23" s="873"/>
      <c r="JPT23" s="873"/>
      <c r="JPU23" s="873"/>
      <c r="JPV23" s="873"/>
      <c r="JPW23" s="873"/>
      <c r="JPX23" s="873"/>
      <c r="JPY23" s="873"/>
      <c r="JPZ23" s="873"/>
      <c r="JQA23" s="873"/>
      <c r="JQB23" s="873"/>
      <c r="JQC23" s="873"/>
      <c r="JQD23" s="873"/>
      <c r="JQE23" s="873"/>
      <c r="JQF23" s="873"/>
      <c r="JQG23" s="873"/>
      <c r="JQH23" s="873"/>
      <c r="JQI23" s="873"/>
      <c r="JQJ23" s="873"/>
      <c r="JQK23" s="873"/>
      <c r="JQL23" s="873"/>
      <c r="JQM23" s="873"/>
      <c r="JQN23" s="873"/>
      <c r="JQO23" s="873"/>
      <c r="JQP23" s="873"/>
      <c r="JQQ23" s="873"/>
      <c r="JQR23" s="873"/>
      <c r="JQS23" s="873"/>
      <c r="JQT23" s="873"/>
      <c r="JQU23" s="873"/>
      <c r="JQV23" s="873"/>
      <c r="JQW23" s="873"/>
      <c r="JQX23" s="873"/>
      <c r="JQY23" s="873"/>
      <c r="JQZ23" s="873"/>
      <c r="JRA23" s="873"/>
      <c r="JRB23" s="873"/>
      <c r="JRC23" s="873"/>
      <c r="JRD23" s="873"/>
      <c r="JRE23" s="873"/>
      <c r="JRF23" s="873"/>
      <c r="JRG23" s="873"/>
      <c r="JRH23" s="873"/>
      <c r="JRI23" s="873"/>
      <c r="JRJ23" s="873"/>
      <c r="JRK23" s="873"/>
      <c r="JRL23" s="873"/>
      <c r="JRM23" s="873"/>
      <c r="JRN23" s="873"/>
      <c r="JRO23" s="873"/>
      <c r="JRP23" s="873"/>
      <c r="JRQ23" s="873"/>
      <c r="JRR23" s="873"/>
      <c r="JRS23" s="873"/>
      <c r="JRT23" s="873"/>
      <c r="JRU23" s="873"/>
      <c r="JRV23" s="873"/>
      <c r="JRW23" s="873"/>
      <c r="JRX23" s="873"/>
      <c r="JRY23" s="873"/>
      <c r="JRZ23" s="873"/>
      <c r="JSA23" s="873"/>
      <c r="JSB23" s="873"/>
      <c r="JSC23" s="873"/>
      <c r="JSD23" s="873"/>
      <c r="JSE23" s="873"/>
      <c r="JSF23" s="873"/>
      <c r="JSG23" s="873"/>
      <c r="JSH23" s="873"/>
      <c r="JSI23" s="873"/>
      <c r="JSJ23" s="873"/>
      <c r="JSK23" s="873"/>
      <c r="JSL23" s="873"/>
      <c r="JSM23" s="873"/>
      <c r="JSN23" s="873"/>
      <c r="JSO23" s="873"/>
      <c r="JSP23" s="873"/>
      <c r="JSQ23" s="873"/>
      <c r="JSR23" s="873"/>
      <c r="JSS23" s="873"/>
      <c r="JST23" s="873"/>
      <c r="JSU23" s="873"/>
      <c r="JSV23" s="873"/>
      <c r="JSW23" s="873"/>
      <c r="JSX23" s="873"/>
      <c r="JSY23" s="873"/>
      <c r="JSZ23" s="873"/>
      <c r="JTA23" s="873"/>
      <c r="JTB23" s="873"/>
      <c r="JTC23" s="873"/>
      <c r="JTD23" s="873"/>
      <c r="JTE23" s="873"/>
      <c r="JTF23" s="873"/>
      <c r="JTG23" s="873"/>
      <c r="JTH23" s="873"/>
      <c r="JTI23" s="873"/>
      <c r="JTJ23" s="873"/>
      <c r="JTK23" s="873"/>
      <c r="JTL23" s="873"/>
      <c r="JTM23" s="873"/>
      <c r="JTN23" s="873"/>
      <c r="JTO23" s="873"/>
      <c r="JTP23" s="873"/>
      <c r="JTQ23" s="873"/>
      <c r="JTR23" s="873"/>
      <c r="JTS23" s="873"/>
      <c r="JTT23" s="873"/>
      <c r="JTU23" s="873"/>
      <c r="JTV23" s="873"/>
      <c r="JTW23" s="873"/>
      <c r="JTX23" s="873"/>
      <c r="JTY23" s="873"/>
      <c r="JTZ23" s="873"/>
      <c r="JUA23" s="873"/>
      <c r="JUB23" s="873"/>
      <c r="JUC23" s="873"/>
      <c r="JUD23" s="873"/>
      <c r="JUE23" s="873"/>
      <c r="JUF23" s="873"/>
      <c r="JUG23" s="873"/>
      <c r="JUH23" s="873"/>
      <c r="JUI23" s="873"/>
      <c r="JUJ23" s="873"/>
      <c r="JUK23" s="873"/>
      <c r="JUL23" s="873"/>
      <c r="JUM23" s="873"/>
      <c r="JUN23" s="873"/>
      <c r="JUO23" s="873"/>
      <c r="JUP23" s="873"/>
      <c r="JUQ23" s="873"/>
      <c r="JUR23" s="873"/>
      <c r="JUS23" s="873"/>
      <c r="JUT23" s="873"/>
      <c r="JUU23" s="873"/>
      <c r="JUV23" s="873"/>
      <c r="JUW23" s="873"/>
      <c r="JUX23" s="873"/>
      <c r="JUY23" s="873"/>
      <c r="JUZ23" s="873"/>
      <c r="JVA23" s="873"/>
      <c r="JVB23" s="873"/>
      <c r="JVC23" s="873"/>
      <c r="JVD23" s="873"/>
      <c r="JVE23" s="873"/>
      <c r="JVF23" s="873"/>
      <c r="JVG23" s="873"/>
      <c r="JVH23" s="873"/>
      <c r="JVI23" s="873"/>
      <c r="JVJ23" s="873"/>
      <c r="JVK23" s="873"/>
      <c r="JVL23" s="873"/>
      <c r="JVM23" s="873"/>
      <c r="JVN23" s="873"/>
      <c r="JVO23" s="873"/>
      <c r="JVP23" s="873"/>
      <c r="JVQ23" s="873"/>
      <c r="JVR23" s="873"/>
      <c r="JVS23" s="873"/>
      <c r="JVT23" s="873"/>
      <c r="JVU23" s="873"/>
      <c r="JVV23" s="873"/>
      <c r="JVW23" s="873"/>
      <c r="JVX23" s="873"/>
      <c r="JVY23" s="873"/>
      <c r="JVZ23" s="873"/>
      <c r="JWA23" s="873"/>
      <c r="JWB23" s="873"/>
      <c r="JWC23" s="873"/>
      <c r="JWD23" s="873"/>
      <c r="JWE23" s="873"/>
      <c r="JWF23" s="873"/>
      <c r="JWG23" s="873"/>
      <c r="JWH23" s="873"/>
      <c r="JWI23" s="873"/>
      <c r="JWJ23" s="873"/>
      <c r="JWK23" s="873"/>
      <c r="JWL23" s="873"/>
      <c r="JWM23" s="873"/>
      <c r="JWN23" s="873"/>
      <c r="JWO23" s="873"/>
      <c r="JWP23" s="873"/>
      <c r="JWQ23" s="873"/>
      <c r="JWR23" s="873"/>
      <c r="JWS23" s="873"/>
      <c r="JWT23" s="873"/>
      <c r="JWU23" s="873"/>
      <c r="JWV23" s="873"/>
      <c r="JWW23" s="873"/>
      <c r="JWX23" s="873"/>
      <c r="JWY23" s="873"/>
      <c r="JWZ23" s="873"/>
      <c r="JXA23" s="873"/>
      <c r="JXB23" s="873"/>
      <c r="JXC23" s="873"/>
      <c r="JXD23" s="873"/>
      <c r="JXE23" s="873"/>
      <c r="JXF23" s="873"/>
      <c r="JXG23" s="873"/>
      <c r="JXH23" s="873"/>
      <c r="JXI23" s="873"/>
      <c r="JXJ23" s="873"/>
      <c r="JXK23" s="873"/>
      <c r="JXL23" s="873"/>
      <c r="JXM23" s="873"/>
      <c r="JXN23" s="873"/>
      <c r="JXO23" s="873"/>
      <c r="JXP23" s="873"/>
      <c r="JXQ23" s="873"/>
      <c r="JXR23" s="873"/>
      <c r="JXS23" s="873"/>
      <c r="JXT23" s="873"/>
      <c r="JXU23" s="873"/>
      <c r="JXV23" s="873"/>
      <c r="JXW23" s="873"/>
      <c r="JXX23" s="873"/>
      <c r="JXY23" s="873"/>
      <c r="JXZ23" s="873"/>
      <c r="JYA23" s="873"/>
      <c r="JYB23" s="873"/>
      <c r="JYC23" s="873"/>
      <c r="JYD23" s="873"/>
      <c r="JYE23" s="873"/>
      <c r="JYF23" s="873"/>
      <c r="JYG23" s="873"/>
      <c r="JYH23" s="873"/>
      <c r="JYI23" s="873"/>
      <c r="JYJ23" s="873"/>
      <c r="JYK23" s="873"/>
      <c r="JYL23" s="873"/>
      <c r="JYM23" s="873"/>
      <c r="JYN23" s="873"/>
      <c r="JYO23" s="873"/>
      <c r="JYP23" s="873"/>
      <c r="JYQ23" s="873"/>
      <c r="JYR23" s="873"/>
      <c r="JYS23" s="873"/>
      <c r="JYT23" s="873"/>
      <c r="JYU23" s="873"/>
      <c r="JYV23" s="873"/>
      <c r="JYW23" s="873"/>
      <c r="JYX23" s="873"/>
      <c r="JYY23" s="873"/>
      <c r="JYZ23" s="873"/>
      <c r="JZA23" s="873"/>
      <c r="JZB23" s="873"/>
      <c r="JZC23" s="873"/>
      <c r="JZD23" s="873"/>
      <c r="JZE23" s="873"/>
      <c r="JZF23" s="873"/>
      <c r="JZG23" s="873"/>
      <c r="JZH23" s="873"/>
      <c r="JZI23" s="873"/>
      <c r="JZJ23" s="873"/>
      <c r="JZK23" s="873"/>
      <c r="JZL23" s="873"/>
      <c r="JZM23" s="873"/>
      <c r="JZN23" s="873"/>
      <c r="JZO23" s="873"/>
      <c r="JZP23" s="873"/>
      <c r="JZQ23" s="873"/>
      <c r="JZR23" s="873"/>
      <c r="JZS23" s="873"/>
      <c r="JZT23" s="873"/>
      <c r="JZU23" s="873"/>
      <c r="JZV23" s="873"/>
      <c r="JZW23" s="873"/>
      <c r="JZX23" s="873"/>
      <c r="JZY23" s="873"/>
      <c r="JZZ23" s="873"/>
      <c r="KAA23" s="873"/>
      <c r="KAB23" s="873"/>
      <c r="KAC23" s="873"/>
      <c r="KAD23" s="873"/>
      <c r="KAE23" s="873"/>
      <c r="KAF23" s="873"/>
      <c r="KAG23" s="873"/>
      <c r="KAH23" s="873"/>
      <c r="KAI23" s="873"/>
      <c r="KAJ23" s="873"/>
      <c r="KAK23" s="873"/>
      <c r="KAL23" s="873"/>
      <c r="KAM23" s="873"/>
      <c r="KAN23" s="873"/>
      <c r="KAO23" s="873"/>
      <c r="KAP23" s="873"/>
      <c r="KAQ23" s="873"/>
      <c r="KAR23" s="873"/>
      <c r="KAS23" s="873"/>
      <c r="KAT23" s="873"/>
      <c r="KAU23" s="873"/>
      <c r="KAV23" s="873"/>
      <c r="KAW23" s="873"/>
      <c r="KAX23" s="873"/>
      <c r="KAY23" s="873"/>
      <c r="KAZ23" s="873"/>
      <c r="KBA23" s="873"/>
      <c r="KBB23" s="873"/>
      <c r="KBC23" s="873"/>
      <c r="KBD23" s="873"/>
      <c r="KBE23" s="873"/>
      <c r="KBF23" s="873"/>
      <c r="KBG23" s="873"/>
      <c r="KBH23" s="873"/>
      <c r="KBI23" s="873"/>
      <c r="KBJ23" s="873"/>
      <c r="KBK23" s="873"/>
      <c r="KBL23" s="873"/>
      <c r="KBM23" s="873"/>
      <c r="KBN23" s="873"/>
      <c r="KBO23" s="873"/>
      <c r="KBP23" s="873"/>
      <c r="KBQ23" s="873"/>
      <c r="KBR23" s="873"/>
      <c r="KBS23" s="873"/>
      <c r="KBT23" s="873"/>
      <c r="KBU23" s="873"/>
      <c r="KBV23" s="873"/>
      <c r="KBW23" s="873"/>
      <c r="KBX23" s="873"/>
      <c r="KBY23" s="873"/>
      <c r="KBZ23" s="873"/>
      <c r="KCA23" s="873"/>
      <c r="KCB23" s="873"/>
      <c r="KCC23" s="873"/>
      <c r="KCD23" s="873"/>
      <c r="KCE23" s="873"/>
      <c r="KCF23" s="873"/>
      <c r="KCG23" s="873"/>
      <c r="KCH23" s="873"/>
      <c r="KCI23" s="873"/>
      <c r="KCJ23" s="873"/>
      <c r="KCK23" s="873"/>
      <c r="KCL23" s="873"/>
      <c r="KCM23" s="873"/>
      <c r="KCN23" s="873"/>
      <c r="KCO23" s="873"/>
      <c r="KCP23" s="873"/>
      <c r="KCQ23" s="873"/>
      <c r="KCR23" s="873"/>
      <c r="KCS23" s="873"/>
      <c r="KCT23" s="873"/>
      <c r="KCU23" s="873"/>
      <c r="KCV23" s="873"/>
      <c r="KCW23" s="873"/>
      <c r="KCX23" s="873"/>
      <c r="KCY23" s="873"/>
      <c r="KCZ23" s="873"/>
      <c r="KDA23" s="873"/>
      <c r="KDB23" s="873"/>
      <c r="KDC23" s="873"/>
      <c r="KDD23" s="873"/>
      <c r="KDE23" s="873"/>
      <c r="KDF23" s="873"/>
      <c r="KDG23" s="873"/>
      <c r="KDH23" s="873"/>
      <c r="KDI23" s="873"/>
      <c r="KDJ23" s="873"/>
      <c r="KDK23" s="873"/>
      <c r="KDL23" s="873"/>
      <c r="KDM23" s="873"/>
      <c r="KDN23" s="873"/>
      <c r="KDO23" s="873"/>
      <c r="KDP23" s="873"/>
      <c r="KDQ23" s="873"/>
      <c r="KDR23" s="873"/>
      <c r="KDS23" s="873"/>
      <c r="KDT23" s="873"/>
      <c r="KDU23" s="873"/>
      <c r="KDV23" s="873"/>
      <c r="KDW23" s="873"/>
      <c r="KDX23" s="873"/>
      <c r="KDY23" s="873"/>
      <c r="KDZ23" s="873"/>
      <c r="KEA23" s="873"/>
      <c r="KEB23" s="873"/>
      <c r="KEC23" s="873"/>
      <c r="KED23" s="873"/>
      <c r="KEE23" s="873"/>
      <c r="KEF23" s="873"/>
      <c r="KEG23" s="873"/>
      <c r="KEH23" s="873"/>
      <c r="KEI23" s="873"/>
      <c r="KEJ23" s="873"/>
      <c r="KEK23" s="873"/>
      <c r="KEL23" s="873"/>
      <c r="KEM23" s="873"/>
      <c r="KEN23" s="873"/>
    </row>
    <row r="24" spans="1:7580" s="503" customFormat="1" ht="15.75" x14ac:dyDescent="0.2">
      <c r="A24" s="503">
        <v>28</v>
      </c>
      <c r="B24" s="428" t="s">
        <v>247</v>
      </c>
      <c r="C24" s="417">
        <v>81600</v>
      </c>
      <c r="D24" s="418" t="s">
        <v>234</v>
      </c>
      <c r="E24" s="418"/>
      <c r="F24" s="420" t="s">
        <v>235</v>
      </c>
      <c r="G24" s="420" t="s">
        <v>42</v>
      </c>
      <c r="H24" s="539"/>
      <c r="I24" s="539"/>
      <c r="J24" s="539">
        <v>6</v>
      </c>
      <c r="K24" s="539">
        <v>6</v>
      </c>
      <c r="L24" s="402"/>
      <c r="M24" s="402"/>
      <c r="N24" s="402">
        <f>TRUNC(SUM(L24:M24)/2,0)</f>
        <v>0</v>
      </c>
      <c r="O24" s="426"/>
      <c r="P24" s="426"/>
      <c r="Q24" s="562">
        <f>TRUNC(IF(D24="PM",0,IF(E24="CA",(K24)/6,(K24)/3)),0)</f>
        <v>2</v>
      </c>
      <c r="R24" s="426"/>
      <c r="S24" s="426"/>
      <c r="T24" s="461"/>
      <c r="U24" s="177">
        <v>10</v>
      </c>
      <c r="V24" s="592"/>
      <c r="W24" s="426"/>
      <c r="X24" s="426"/>
      <c r="Y24" s="426"/>
      <c r="Z24" s="426"/>
      <c r="AA24" s="426"/>
      <c r="AB24" s="426"/>
      <c r="AC24" s="426"/>
      <c r="AD24" s="90"/>
      <c r="AE24" s="177"/>
      <c r="AF24" s="426"/>
      <c r="AG24" s="177"/>
      <c r="AH24" s="426"/>
      <c r="AI24" s="541">
        <v>26</v>
      </c>
      <c r="AJ24" s="1437">
        <f t="shared" si="5"/>
        <v>44</v>
      </c>
      <c r="AK24" s="422"/>
      <c r="AL24" s="423">
        <f t="shared" si="10"/>
        <v>1</v>
      </c>
      <c r="AM24" s="424">
        <f>IF(D24="PC", +IF(AJ24&gt;17,1,0),0)</f>
        <v>1</v>
      </c>
      <c r="AN24" s="424">
        <f>IF(E24="CA",1,0)</f>
        <v>0</v>
      </c>
      <c r="AO24" s="4">
        <f>+IF(G24="S",5,+IF(D24="PM",10,12))</f>
        <v>12</v>
      </c>
      <c r="AP24" s="425">
        <f>+C24*AO24*AJ24</f>
        <v>43084800</v>
      </c>
      <c r="AQ24" s="425">
        <v>115008</v>
      </c>
      <c r="AR24" s="425">
        <v>340620</v>
      </c>
      <c r="AS24" s="425">
        <f>AP24*$AN$2*AN24</f>
        <v>0</v>
      </c>
      <c r="AT24" s="425">
        <f>SUM(AP24:AS24)/AO24</f>
        <v>3628369</v>
      </c>
      <c r="AU24" s="425">
        <f>AT24*5/44</f>
        <v>412314.65909090912</v>
      </c>
    </row>
    <row r="25" spans="1:7580" s="873" customFormat="1" ht="15.75" x14ac:dyDescent="0.2">
      <c r="A25" s="873">
        <v>29</v>
      </c>
      <c r="B25" s="894" t="s">
        <v>286</v>
      </c>
      <c r="C25" s="898">
        <v>81600</v>
      </c>
      <c r="D25" s="877" t="s">
        <v>234</v>
      </c>
      <c r="E25" s="877" t="s">
        <v>240</v>
      </c>
      <c r="F25" s="878"/>
      <c r="G25" s="878" t="s">
        <v>42</v>
      </c>
      <c r="H25" s="880"/>
      <c r="I25" s="880"/>
      <c r="J25" s="880">
        <f>IF(G25="A",(H25+I25)/2,H25+I25)</f>
        <v>0</v>
      </c>
      <c r="K25" s="880">
        <f>TRUNC(J25,0)</f>
        <v>0</v>
      </c>
      <c r="L25" s="880"/>
      <c r="M25" s="880"/>
      <c r="N25" s="880">
        <f>TRUNC(SUM(L25:M25)/2,0)</f>
        <v>0</v>
      </c>
      <c r="O25" s="884"/>
      <c r="P25" s="884"/>
      <c r="Q25" s="546">
        <f>TRUNC(IF(D25="PM",0,IF(E25="CA",(K25)/6,(K25)/3)),0)</f>
        <v>0</v>
      </c>
      <c r="R25" s="882"/>
      <c r="S25" s="882"/>
      <c r="T25" s="882"/>
      <c r="U25" s="882"/>
      <c r="V25" s="592"/>
      <c r="W25" s="882"/>
      <c r="X25" s="882"/>
      <c r="Y25" s="885">
        <v>8</v>
      </c>
      <c r="Z25" s="885">
        <v>26</v>
      </c>
      <c r="AA25" s="882"/>
      <c r="AB25" s="882"/>
      <c r="AC25" s="882"/>
      <c r="AD25" s="882"/>
      <c r="AE25" s="885"/>
      <c r="AF25" s="882"/>
      <c r="AG25" s="885"/>
      <c r="AH25" s="882"/>
      <c r="AI25" s="893"/>
      <c r="AJ25" s="1438">
        <f t="shared" si="5"/>
        <v>34</v>
      </c>
      <c r="AK25" s="887"/>
      <c r="AL25" s="888">
        <f t="shared" si="10"/>
        <v>1</v>
      </c>
      <c r="AM25" s="896">
        <v>1</v>
      </c>
      <c r="AN25" s="896">
        <f>IF(E25="CA",1,0)</f>
        <v>1</v>
      </c>
      <c r="AO25" s="889">
        <f>+IF(G25="S",5,+IF(D25="PM",10,12))</f>
        <v>12</v>
      </c>
      <c r="AP25" s="890">
        <f>+C25*AO25*AJ25</f>
        <v>33292800</v>
      </c>
      <c r="AQ25" s="890">
        <v>115008</v>
      </c>
      <c r="AR25" s="890">
        <v>340620</v>
      </c>
      <c r="AS25" s="890">
        <f>AP25*$AN$2*AN25</f>
        <v>1165248</v>
      </c>
      <c r="AT25" s="890">
        <f>SUM(AP25:AS25)/AO25</f>
        <v>2909473</v>
      </c>
      <c r="AU25" s="890">
        <f>AT25*5/44</f>
        <v>330621.93181818182</v>
      </c>
    </row>
    <row r="26" spans="1:7580" s="873" customFormat="1" ht="15.75" x14ac:dyDescent="0.2">
      <c r="B26" s="894" t="s">
        <v>369</v>
      </c>
      <c r="C26" s="898">
        <v>25631</v>
      </c>
      <c r="D26" s="877" t="s">
        <v>244</v>
      </c>
      <c r="E26" s="877"/>
      <c r="F26" s="878" t="s">
        <v>245</v>
      </c>
      <c r="G26" s="878" t="s">
        <v>42</v>
      </c>
      <c r="H26" s="880"/>
      <c r="I26" s="880"/>
      <c r="J26" s="880">
        <f>IF(G26="A",(H26+I26)/2,H26+I26)</f>
        <v>0</v>
      </c>
      <c r="K26" s="880">
        <f>TRUNC(J26,0)</f>
        <v>0</v>
      </c>
      <c r="L26" s="880"/>
      <c r="M26" s="880"/>
      <c r="N26" s="880"/>
      <c r="O26" s="884"/>
      <c r="P26" s="883">
        <v>2</v>
      </c>
      <c r="Q26" s="546"/>
      <c r="R26" s="882"/>
      <c r="S26" s="882"/>
      <c r="T26" s="882"/>
      <c r="U26" s="882"/>
      <c r="V26" s="592"/>
      <c r="W26" s="882"/>
      <c r="X26" s="882"/>
      <c r="Y26" s="882"/>
      <c r="Z26" s="882"/>
      <c r="AA26" s="882"/>
      <c r="AB26" s="882"/>
      <c r="AC26" s="882"/>
      <c r="AD26" s="882"/>
      <c r="AE26" s="885"/>
      <c r="AF26" s="882"/>
      <c r="AG26" s="885"/>
      <c r="AH26" s="882"/>
      <c r="AI26" s="893"/>
      <c r="AJ26" s="1438">
        <f t="shared" si="5"/>
        <v>2</v>
      </c>
      <c r="AK26" s="887"/>
      <c r="AL26" s="888">
        <f t="shared" si="10"/>
        <v>0</v>
      </c>
      <c r="AM26" s="896"/>
      <c r="AN26" s="896"/>
      <c r="AO26" s="889"/>
      <c r="AP26" s="890"/>
      <c r="AQ26" s="890"/>
      <c r="AR26" s="890"/>
      <c r="AS26" s="890"/>
      <c r="AT26" s="890"/>
      <c r="AU26" s="890"/>
    </row>
    <row r="27" spans="1:7580" s="873" customFormat="1" ht="15.75" x14ac:dyDescent="0.2">
      <c r="A27" s="873">
        <v>32</v>
      </c>
      <c r="B27" s="897" t="s">
        <v>248</v>
      </c>
      <c r="C27" s="898">
        <v>81600</v>
      </c>
      <c r="D27" s="877" t="s">
        <v>234</v>
      </c>
      <c r="E27" s="876" t="s">
        <v>240</v>
      </c>
      <c r="F27" s="878" t="s">
        <v>241</v>
      </c>
      <c r="G27" s="879" t="s">
        <v>42</v>
      </c>
      <c r="H27" s="880">
        <v>24</v>
      </c>
      <c r="I27" s="880">
        <v>16</v>
      </c>
      <c r="J27" s="880">
        <f>IF(G27="A",(H27+I27)/2,H27+I27)</f>
        <v>20</v>
      </c>
      <c r="K27" s="880">
        <f>TRUNC(J27,0)</f>
        <v>20</v>
      </c>
      <c r="L27" s="880"/>
      <c r="M27" s="880"/>
      <c r="N27" s="880">
        <f>TRUNC(SUM(L27:M27)/2,0)</f>
        <v>0</v>
      </c>
      <c r="O27" s="884"/>
      <c r="P27" s="884"/>
      <c r="Q27" s="546">
        <f t="shared" ref="Q27:Q36" si="11">TRUNC(IF(D27="PM",0,IF(E27="CA",(K27)/6,(K27)/3)),0)</f>
        <v>3</v>
      </c>
      <c r="R27" s="882"/>
      <c r="S27" s="882"/>
      <c r="T27" s="882"/>
      <c r="U27" s="882"/>
      <c r="V27" s="407"/>
      <c r="W27" s="882"/>
      <c r="X27" s="882"/>
      <c r="Y27" s="882"/>
      <c r="Z27" s="882"/>
      <c r="AA27" s="882"/>
      <c r="AB27" s="882"/>
      <c r="AC27" s="883"/>
      <c r="AD27" s="882"/>
      <c r="AE27" s="883">
        <v>4</v>
      </c>
      <c r="AF27" s="882"/>
      <c r="AG27" s="885"/>
      <c r="AH27" s="882"/>
      <c r="AI27" s="893"/>
      <c r="AJ27" s="1438">
        <f t="shared" si="5"/>
        <v>27</v>
      </c>
      <c r="AK27" s="887"/>
      <c r="AL27" s="888">
        <f t="shared" si="10"/>
        <v>1</v>
      </c>
      <c r="AM27" s="896">
        <f>IF(D27="PC", +IF(AJ27&gt;17,1,0),0)</f>
        <v>1</v>
      </c>
      <c r="AN27" s="896">
        <f>IF(E27="CA",1,0)</f>
        <v>1</v>
      </c>
      <c r="AO27" s="889">
        <f>+IF(G27="S",5,+IF(D27="PM",10,12))</f>
        <v>12</v>
      </c>
      <c r="AP27" s="890">
        <f>+C27*AO27*AJ27</f>
        <v>26438400</v>
      </c>
      <c r="AQ27" s="890">
        <v>115008</v>
      </c>
      <c r="AR27" s="890">
        <v>340620</v>
      </c>
      <c r="AS27" s="890">
        <f>AP27*$AN$2*AN27</f>
        <v>925344.00000000012</v>
      </c>
      <c r="AT27" s="890">
        <f>SUM(AP27:AS27)/AO27</f>
        <v>2318281</v>
      </c>
      <c r="AU27" s="890">
        <f>AT27*5/44</f>
        <v>263441.02272727271</v>
      </c>
      <c r="BA27" s="899"/>
      <c r="BB27" s="899"/>
      <c r="BC27" s="899"/>
      <c r="BD27" s="899"/>
      <c r="BE27" s="899"/>
      <c r="BF27" s="899"/>
      <c r="BG27" s="899"/>
      <c r="BH27" s="899"/>
      <c r="BI27" s="899"/>
      <c r="BJ27" s="899"/>
      <c r="BK27" s="899"/>
      <c r="BL27" s="899"/>
      <c r="BM27" s="899"/>
      <c r="BN27" s="899"/>
      <c r="BO27" s="899"/>
      <c r="BP27" s="899"/>
      <c r="BQ27" s="899"/>
      <c r="BR27" s="899"/>
      <c r="BS27" s="899"/>
      <c r="BT27" s="899"/>
      <c r="BU27" s="899"/>
      <c r="BV27" s="899"/>
      <c r="BW27" s="899"/>
      <c r="BX27" s="899"/>
      <c r="BY27" s="899"/>
      <c r="BZ27" s="899"/>
      <c r="CA27" s="899"/>
      <c r="CB27" s="899"/>
      <c r="CC27" s="899"/>
      <c r="CD27" s="899"/>
      <c r="CE27" s="899"/>
      <c r="CF27" s="899"/>
      <c r="CG27" s="899"/>
      <c r="CH27" s="899"/>
      <c r="CI27" s="899"/>
      <c r="CJ27" s="899"/>
      <c r="CK27" s="899"/>
      <c r="CL27" s="899"/>
      <c r="CM27" s="899"/>
      <c r="CN27" s="899"/>
      <c r="CO27" s="899"/>
      <c r="CP27" s="899"/>
      <c r="CQ27" s="899"/>
      <c r="CR27" s="899"/>
      <c r="CS27" s="899"/>
      <c r="CT27" s="899"/>
      <c r="CU27" s="899"/>
      <c r="CV27" s="899"/>
      <c r="CW27" s="899"/>
      <c r="CX27" s="899"/>
      <c r="CY27" s="899"/>
      <c r="CZ27" s="899"/>
      <c r="DA27" s="899"/>
      <c r="DB27" s="899"/>
      <c r="DC27" s="899"/>
      <c r="DD27" s="899"/>
      <c r="DE27" s="899"/>
      <c r="DF27" s="899"/>
      <c r="DG27" s="899"/>
      <c r="DH27" s="899"/>
      <c r="DI27" s="899"/>
      <c r="DJ27" s="899"/>
      <c r="DK27" s="899"/>
      <c r="DL27" s="899"/>
      <c r="DM27" s="899"/>
      <c r="DN27" s="899"/>
      <c r="DO27" s="899"/>
      <c r="DP27" s="899"/>
      <c r="DQ27" s="899"/>
      <c r="DR27" s="899"/>
      <c r="DS27" s="899"/>
      <c r="DT27" s="899"/>
      <c r="DU27" s="899"/>
      <c r="DV27" s="899"/>
      <c r="DW27" s="899"/>
      <c r="DX27" s="899"/>
      <c r="DY27" s="899"/>
      <c r="DZ27" s="899"/>
      <c r="EA27" s="899"/>
      <c r="EB27" s="899"/>
      <c r="EC27" s="899"/>
      <c r="ED27" s="899"/>
      <c r="EE27" s="899"/>
      <c r="EF27" s="899"/>
      <c r="EG27" s="899"/>
      <c r="EH27" s="899"/>
      <c r="EI27" s="899"/>
      <c r="EJ27" s="899"/>
      <c r="EK27" s="899"/>
      <c r="EL27" s="899"/>
      <c r="EM27" s="899"/>
      <c r="EN27" s="899"/>
      <c r="EO27" s="899"/>
      <c r="EP27" s="899"/>
      <c r="EQ27" s="899"/>
      <c r="ER27" s="899"/>
      <c r="ES27" s="899"/>
      <c r="ET27" s="899"/>
      <c r="EU27" s="899"/>
      <c r="EV27" s="899"/>
      <c r="EW27" s="899"/>
      <c r="EX27" s="899"/>
      <c r="EY27" s="899"/>
      <c r="EZ27" s="899"/>
      <c r="FA27" s="899"/>
      <c r="FB27" s="899"/>
      <c r="FC27" s="899"/>
      <c r="FD27" s="899"/>
      <c r="FE27" s="899"/>
      <c r="FF27" s="899"/>
      <c r="FG27" s="899"/>
      <c r="FH27" s="899"/>
      <c r="FI27" s="899"/>
      <c r="FJ27" s="899"/>
      <c r="FK27" s="899"/>
      <c r="FL27" s="899"/>
      <c r="FM27" s="899"/>
      <c r="FN27" s="899"/>
      <c r="FO27" s="899"/>
      <c r="FP27" s="899"/>
      <c r="FQ27" s="899"/>
      <c r="FR27" s="899"/>
      <c r="FS27" s="899"/>
      <c r="FT27" s="899"/>
      <c r="FU27" s="899"/>
      <c r="FV27" s="899"/>
      <c r="FW27" s="899"/>
      <c r="FX27" s="899"/>
      <c r="FY27" s="899"/>
      <c r="FZ27" s="899"/>
      <c r="GA27" s="899"/>
      <c r="GB27" s="899"/>
      <c r="GC27" s="899"/>
      <c r="GD27" s="899"/>
      <c r="GE27" s="899"/>
      <c r="GF27" s="899"/>
      <c r="GG27" s="899"/>
      <c r="GH27" s="899"/>
      <c r="GI27" s="899"/>
      <c r="GJ27" s="899"/>
      <c r="GK27" s="899"/>
      <c r="GL27" s="899"/>
      <c r="GM27" s="899"/>
      <c r="GN27" s="899"/>
      <c r="GO27" s="899"/>
      <c r="GP27" s="899"/>
      <c r="GQ27" s="899"/>
      <c r="GR27" s="899"/>
      <c r="GS27" s="899"/>
      <c r="GT27" s="899"/>
      <c r="GU27" s="899"/>
      <c r="GV27" s="899"/>
      <c r="GW27" s="899"/>
      <c r="GX27" s="899"/>
      <c r="GY27" s="899"/>
      <c r="GZ27" s="899"/>
      <c r="HA27" s="899"/>
      <c r="HB27" s="899"/>
      <c r="HC27" s="899"/>
      <c r="HD27" s="899"/>
      <c r="HE27" s="899"/>
      <c r="HF27" s="899"/>
      <c r="HG27" s="899"/>
      <c r="HH27" s="899"/>
      <c r="HI27" s="899"/>
      <c r="HJ27" s="899"/>
      <c r="HK27" s="899"/>
      <c r="HL27" s="899"/>
      <c r="HM27" s="899"/>
      <c r="HN27" s="899"/>
      <c r="HO27" s="899"/>
      <c r="HP27" s="899"/>
      <c r="HQ27" s="899"/>
      <c r="HR27" s="899"/>
      <c r="HS27" s="899"/>
      <c r="HT27" s="899"/>
      <c r="HU27" s="899"/>
      <c r="HV27" s="899"/>
      <c r="HW27" s="899"/>
      <c r="HX27" s="899"/>
      <c r="HY27" s="899"/>
      <c r="HZ27" s="899"/>
      <c r="IA27" s="899"/>
      <c r="IB27" s="899"/>
      <c r="IC27" s="899"/>
      <c r="ID27" s="899"/>
      <c r="IE27" s="899"/>
      <c r="IF27" s="899"/>
      <c r="IG27" s="899"/>
      <c r="IH27" s="899"/>
      <c r="II27" s="899"/>
      <c r="IJ27" s="899"/>
      <c r="IK27" s="899"/>
      <c r="IL27" s="899"/>
      <c r="IM27" s="899"/>
      <c r="IN27" s="899"/>
      <c r="IO27" s="899"/>
      <c r="IP27" s="899"/>
      <c r="IQ27" s="899"/>
      <c r="IR27" s="899"/>
      <c r="IS27" s="899"/>
      <c r="IT27" s="899"/>
      <c r="IU27" s="899"/>
      <c r="IV27" s="899"/>
      <c r="IW27" s="899"/>
      <c r="IX27" s="899"/>
      <c r="IY27" s="899"/>
      <c r="IZ27" s="899"/>
      <c r="JA27" s="899"/>
      <c r="JB27" s="899"/>
      <c r="JC27" s="899"/>
      <c r="JD27" s="899"/>
      <c r="JE27" s="899"/>
      <c r="JF27" s="899"/>
      <c r="JG27" s="899"/>
      <c r="JH27" s="899"/>
      <c r="JI27" s="899"/>
      <c r="JJ27" s="899"/>
      <c r="JK27" s="899"/>
      <c r="JL27" s="899"/>
      <c r="JM27" s="899"/>
      <c r="JN27" s="899"/>
      <c r="JO27" s="899"/>
      <c r="JP27" s="899"/>
      <c r="JQ27" s="899"/>
      <c r="JR27" s="899"/>
      <c r="JS27" s="899"/>
      <c r="JT27" s="899"/>
      <c r="JU27" s="899"/>
      <c r="JV27" s="899"/>
      <c r="JW27" s="899"/>
      <c r="JX27" s="899"/>
      <c r="JY27" s="899"/>
      <c r="JZ27" s="899"/>
      <c r="KA27" s="899"/>
      <c r="KB27" s="899"/>
      <c r="KC27" s="899"/>
      <c r="KD27" s="899"/>
      <c r="KE27" s="899"/>
      <c r="KF27" s="899"/>
      <c r="KG27" s="899"/>
      <c r="KH27" s="899"/>
      <c r="KI27" s="899"/>
      <c r="KJ27" s="899"/>
      <c r="KK27" s="899"/>
      <c r="KL27" s="899"/>
      <c r="KM27" s="899"/>
      <c r="KN27" s="899"/>
      <c r="KO27" s="899"/>
      <c r="KP27" s="899"/>
      <c r="KQ27" s="899"/>
      <c r="KR27" s="899"/>
      <c r="KS27" s="899"/>
      <c r="KT27" s="899"/>
      <c r="KU27" s="899"/>
      <c r="KV27" s="899"/>
      <c r="KW27" s="899"/>
      <c r="KX27" s="899"/>
      <c r="KY27" s="899"/>
      <c r="KZ27" s="899"/>
      <c r="LA27" s="899"/>
      <c r="LB27" s="899"/>
      <c r="LC27" s="899"/>
      <c r="LD27" s="899"/>
      <c r="LE27" s="899"/>
      <c r="LF27" s="899"/>
      <c r="LG27" s="899"/>
      <c r="LH27" s="899"/>
      <c r="LI27" s="899"/>
      <c r="LJ27" s="899"/>
      <c r="LK27" s="899"/>
      <c r="LL27" s="899"/>
      <c r="LM27" s="899"/>
      <c r="LN27" s="899"/>
      <c r="LO27" s="899"/>
      <c r="LP27" s="899"/>
      <c r="LQ27" s="899"/>
      <c r="LR27" s="899"/>
      <c r="LS27" s="899"/>
      <c r="LT27" s="899"/>
      <c r="LU27" s="899"/>
      <c r="LV27" s="899"/>
      <c r="LW27" s="899"/>
      <c r="LX27" s="899"/>
      <c r="LY27" s="899"/>
      <c r="LZ27" s="899"/>
      <c r="MA27" s="899"/>
      <c r="MB27" s="899"/>
      <c r="MC27" s="899"/>
      <c r="MD27" s="899"/>
      <c r="ME27" s="899"/>
      <c r="MF27" s="899"/>
      <c r="MG27" s="899"/>
      <c r="MH27" s="899"/>
      <c r="MI27" s="899"/>
      <c r="MJ27" s="899"/>
      <c r="MK27" s="899"/>
      <c r="ML27" s="899"/>
      <c r="MM27" s="899"/>
      <c r="MN27" s="899"/>
      <c r="MO27" s="899"/>
      <c r="MP27" s="899"/>
      <c r="MQ27" s="899"/>
      <c r="MR27" s="899"/>
      <c r="MS27" s="899"/>
      <c r="MT27" s="899"/>
      <c r="MU27" s="899"/>
      <c r="MV27" s="899"/>
      <c r="MW27" s="899"/>
      <c r="MX27" s="899"/>
      <c r="MY27" s="899"/>
      <c r="MZ27" s="899"/>
      <c r="NA27" s="899"/>
      <c r="NB27" s="899"/>
      <c r="NC27" s="899"/>
      <c r="ND27" s="899"/>
      <c r="NE27" s="899"/>
      <c r="NF27" s="899"/>
      <c r="NG27" s="899"/>
      <c r="NH27" s="899"/>
      <c r="NI27" s="899"/>
      <c r="NJ27" s="899"/>
      <c r="NK27" s="899"/>
      <c r="NL27" s="899"/>
      <c r="NM27" s="899"/>
      <c r="NN27" s="899"/>
      <c r="NO27" s="899"/>
      <c r="NP27" s="899"/>
      <c r="NQ27" s="899"/>
      <c r="NR27" s="899"/>
      <c r="NS27" s="899"/>
      <c r="NT27" s="899"/>
      <c r="NU27" s="899"/>
      <c r="NV27" s="899"/>
      <c r="NW27" s="899"/>
      <c r="NX27" s="899"/>
      <c r="NY27" s="899"/>
      <c r="NZ27" s="899"/>
      <c r="OA27" s="899"/>
      <c r="OB27" s="899"/>
      <c r="OC27" s="899"/>
      <c r="OD27" s="899"/>
      <c r="OE27" s="899"/>
      <c r="OF27" s="899"/>
      <c r="OG27" s="899"/>
      <c r="OH27" s="899"/>
      <c r="OI27" s="899"/>
      <c r="OJ27" s="899"/>
      <c r="OK27" s="899"/>
      <c r="OL27" s="899"/>
      <c r="OM27" s="899"/>
      <c r="ON27" s="899"/>
      <c r="OO27" s="899"/>
      <c r="OP27" s="899"/>
      <c r="OQ27" s="899"/>
      <c r="OR27" s="899"/>
      <c r="OS27" s="899"/>
      <c r="OT27" s="899"/>
      <c r="OU27" s="899"/>
      <c r="OV27" s="899"/>
      <c r="OW27" s="899"/>
      <c r="OX27" s="899"/>
      <c r="OY27" s="899"/>
      <c r="OZ27" s="899"/>
      <c r="PA27" s="899"/>
      <c r="PB27" s="899"/>
      <c r="PC27" s="899"/>
      <c r="PD27" s="899"/>
      <c r="PE27" s="899"/>
      <c r="PF27" s="899"/>
      <c r="PG27" s="899"/>
      <c r="PH27" s="899"/>
      <c r="PI27" s="899"/>
      <c r="PJ27" s="899"/>
      <c r="PK27" s="899"/>
      <c r="PL27" s="899"/>
      <c r="PM27" s="899"/>
      <c r="PN27" s="899"/>
      <c r="PO27" s="899"/>
      <c r="PP27" s="899"/>
      <c r="PQ27" s="899"/>
      <c r="PR27" s="899"/>
      <c r="PS27" s="899"/>
      <c r="PT27" s="899"/>
      <c r="PU27" s="899"/>
      <c r="PV27" s="899"/>
      <c r="PW27" s="899"/>
      <c r="PX27" s="899"/>
      <c r="PY27" s="899"/>
      <c r="PZ27" s="899"/>
      <c r="QA27" s="899"/>
      <c r="QB27" s="899"/>
      <c r="QC27" s="899"/>
      <c r="QD27" s="899"/>
      <c r="QE27" s="899"/>
      <c r="QF27" s="899"/>
      <c r="QG27" s="899"/>
      <c r="QH27" s="899"/>
      <c r="QI27" s="899"/>
      <c r="QJ27" s="899"/>
      <c r="QK27" s="899"/>
      <c r="QL27" s="899"/>
      <c r="QM27" s="899"/>
      <c r="QN27" s="899"/>
      <c r="QO27" s="899"/>
      <c r="QP27" s="899"/>
      <c r="QQ27" s="899"/>
      <c r="QR27" s="899"/>
      <c r="QS27" s="899"/>
      <c r="QT27" s="899"/>
      <c r="QU27" s="899"/>
      <c r="QV27" s="899"/>
      <c r="QW27" s="899"/>
      <c r="QX27" s="899"/>
      <c r="QY27" s="899"/>
      <c r="QZ27" s="899"/>
      <c r="RA27" s="899"/>
      <c r="RB27" s="899"/>
      <c r="RC27" s="899"/>
      <c r="RD27" s="899"/>
      <c r="RE27" s="899"/>
      <c r="RF27" s="899"/>
      <c r="RG27" s="899"/>
      <c r="RH27" s="899"/>
      <c r="RI27" s="899"/>
      <c r="RJ27" s="899"/>
      <c r="RK27" s="899"/>
      <c r="RL27" s="899"/>
      <c r="RM27" s="899"/>
      <c r="RN27" s="899"/>
      <c r="RO27" s="899"/>
      <c r="RP27" s="899"/>
      <c r="RQ27" s="899"/>
      <c r="RR27" s="899"/>
      <c r="RS27" s="899"/>
      <c r="RT27" s="899"/>
      <c r="RU27" s="899"/>
      <c r="RV27" s="899"/>
      <c r="RW27" s="899"/>
      <c r="RX27" s="899"/>
      <c r="RY27" s="899"/>
      <c r="RZ27" s="899"/>
      <c r="SA27" s="899"/>
      <c r="SB27" s="899"/>
      <c r="SC27" s="899"/>
      <c r="SD27" s="899"/>
      <c r="SE27" s="899"/>
      <c r="SF27" s="899"/>
      <c r="SG27" s="899"/>
      <c r="SH27" s="899"/>
      <c r="SI27" s="899"/>
      <c r="SJ27" s="899"/>
      <c r="SK27" s="899"/>
      <c r="SL27" s="899"/>
      <c r="SM27" s="899"/>
      <c r="SN27" s="899"/>
      <c r="SO27" s="899"/>
      <c r="SP27" s="899"/>
      <c r="SQ27" s="899"/>
      <c r="SR27" s="899"/>
      <c r="SS27" s="899"/>
      <c r="ST27" s="899"/>
      <c r="SU27" s="899"/>
      <c r="SV27" s="899"/>
      <c r="SW27" s="899"/>
      <c r="SX27" s="899"/>
      <c r="SY27" s="899"/>
      <c r="SZ27" s="899"/>
      <c r="TA27" s="899"/>
      <c r="TB27" s="899"/>
      <c r="TC27" s="899"/>
      <c r="TD27" s="899"/>
      <c r="TE27" s="899"/>
      <c r="TF27" s="899"/>
      <c r="TG27" s="899"/>
      <c r="TH27" s="899"/>
      <c r="TI27" s="899"/>
      <c r="TJ27" s="899"/>
      <c r="TK27" s="899"/>
      <c r="TL27" s="899"/>
      <c r="TM27" s="899"/>
      <c r="TN27" s="899"/>
      <c r="TO27" s="899"/>
      <c r="TP27" s="899"/>
      <c r="TQ27" s="899"/>
      <c r="TR27" s="899"/>
      <c r="TS27" s="899"/>
      <c r="TT27" s="899"/>
      <c r="TU27" s="899"/>
      <c r="TV27" s="899"/>
      <c r="TW27" s="899"/>
      <c r="TX27" s="899"/>
      <c r="TY27" s="899"/>
      <c r="TZ27" s="899"/>
      <c r="UA27" s="899"/>
      <c r="UB27" s="899"/>
      <c r="UC27" s="899"/>
      <c r="UD27" s="899"/>
      <c r="UE27" s="899"/>
      <c r="UF27" s="899"/>
      <c r="UG27" s="899"/>
      <c r="UH27" s="899"/>
      <c r="UI27" s="899"/>
      <c r="UJ27" s="899"/>
      <c r="UK27" s="899"/>
      <c r="UL27" s="899"/>
      <c r="UM27" s="899"/>
      <c r="UN27" s="899"/>
      <c r="UO27" s="899"/>
      <c r="UP27" s="899"/>
      <c r="UQ27" s="899"/>
      <c r="UR27" s="899"/>
      <c r="US27" s="899"/>
      <c r="UT27" s="899"/>
      <c r="UU27" s="899"/>
      <c r="UV27" s="899"/>
      <c r="UW27" s="899"/>
      <c r="UX27" s="899"/>
      <c r="UY27" s="899"/>
      <c r="UZ27" s="899"/>
      <c r="VA27" s="899"/>
      <c r="VB27" s="899"/>
      <c r="VC27" s="899"/>
      <c r="VD27" s="899"/>
      <c r="VE27" s="899"/>
      <c r="VF27" s="899"/>
      <c r="VG27" s="899"/>
      <c r="VH27" s="899"/>
      <c r="VI27" s="899"/>
      <c r="VJ27" s="899"/>
      <c r="VK27" s="899"/>
      <c r="VL27" s="899"/>
      <c r="VM27" s="899"/>
      <c r="VN27" s="899"/>
      <c r="VO27" s="899"/>
      <c r="VP27" s="899"/>
      <c r="VQ27" s="899"/>
      <c r="VR27" s="899"/>
      <c r="VS27" s="899"/>
      <c r="VT27" s="899"/>
      <c r="VU27" s="899"/>
      <c r="VV27" s="899"/>
      <c r="VW27" s="899"/>
      <c r="VX27" s="899"/>
      <c r="VY27" s="899"/>
      <c r="VZ27" s="899"/>
      <c r="WA27" s="899"/>
      <c r="WB27" s="899"/>
      <c r="WC27" s="899"/>
      <c r="WD27" s="899"/>
      <c r="WE27" s="899"/>
      <c r="WF27" s="899"/>
      <c r="WG27" s="899"/>
      <c r="WH27" s="899"/>
      <c r="WI27" s="899"/>
      <c r="WJ27" s="899"/>
      <c r="WK27" s="899"/>
      <c r="WL27" s="899"/>
      <c r="WM27" s="899"/>
      <c r="WN27" s="899"/>
      <c r="WO27" s="899"/>
      <c r="WP27" s="899"/>
      <c r="WQ27" s="899"/>
      <c r="WR27" s="899"/>
      <c r="WS27" s="899"/>
      <c r="WT27" s="899"/>
      <c r="WU27" s="899"/>
      <c r="WV27" s="899"/>
      <c r="WW27" s="899"/>
      <c r="WX27" s="899"/>
      <c r="WY27" s="899"/>
      <c r="WZ27" s="899"/>
      <c r="XA27" s="899"/>
      <c r="XB27" s="899"/>
      <c r="XC27" s="899"/>
      <c r="XD27" s="899"/>
      <c r="XE27" s="899"/>
      <c r="XF27" s="899"/>
      <c r="XG27" s="899"/>
      <c r="XH27" s="899"/>
      <c r="XI27" s="899"/>
      <c r="XJ27" s="899"/>
      <c r="XK27" s="899"/>
      <c r="XL27" s="899"/>
      <c r="XM27" s="899"/>
      <c r="XN27" s="899"/>
      <c r="XO27" s="899"/>
      <c r="XP27" s="899"/>
      <c r="XQ27" s="899"/>
      <c r="XR27" s="899"/>
      <c r="XS27" s="899"/>
      <c r="XT27" s="899"/>
      <c r="XU27" s="899"/>
      <c r="XV27" s="899"/>
      <c r="XW27" s="899"/>
      <c r="XX27" s="899"/>
      <c r="XY27" s="899"/>
      <c r="XZ27" s="899"/>
      <c r="YA27" s="899"/>
      <c r="YB27" s="899"/>
      <c r="YC27" s="899"/>
      <c r="YD27" s="899"/>
      <c r="YE27" s="899"/>
      <c r="YF27" s="899"/>
      <c r="YG27" s="899"/>
      <c r="YH27" s="899"/>
      <c r="YI27" s="899"/>
      <c r="YJ27" s="899"/>
      <c r="YK27" s="899"/>
      <c r="YL27" s="899"/>
      <c r="YM27" s="899"/>
      <c r="YN27" s="899"/>
      <c r="YO27" s="899"/>
      <c r="YP27" s="899"/>
      <c r="YQ27" s="899"/>
      <c r="YR27" s="899"/>
      <c r="YS27" s="899"/>
      <c r="YT27" s="899"/>
      <c r="YU27" s="899"/>
      <c r="YV27" s="899"/>
      <c r="YW27" s="899"/>
      <c r="YX27" s="899"/>
      <c r="YY27" s="899"/>
      <c r="YZ27" s="899"/>
      <c r="ZA27" s="899"/>
      <c r="ZB27" s="899"/>
      <c r="ZC27" s="899"/>
      <c r="ZD27" s="899"/>
      <c r="ZE27" s="899"/>
      <c r="ZF27" s="899"/>
      <c r="ZG27" s="899"/>
      <c r="ZH27" s="899"/>
      <c r="ZI27" s="899"/>
      <c r="ZJ27" s="899"/>
      <c r="ZK27" s="899"/>
      <c r="ZL27" s="899"/>
      <c r="ZM27" s="899"/>
      <c r="ZN27" s="899"/>
      <c r="ZO27" s="899"/>
      <c r="ZP27" s="899"/>
      <c r="ZQ27" s="899"/>
      <c r="ZR27" s="899"/>
      <c r="ZS27" s="899"/>
      <c r="ZT27" s="899"/>
      <c r="ZU27" s="899"/>
      <c r="ZV27" s="899"/>
      <c r="ZW27" s="899"/>
      <c r="ZX27" s="899"/>
      <c r="ZY27" s="899"/>
      <c r="ZZ27" s="899"/>
      <c r="AAA27" s="899"/>
      <c r="AAB27" s="899"/>
      <c r="AAC27" s="899"/>
      <c r="AAD27" s="899"/>
      <c r="AAE27" s="899"/>
      <c r="AAF27" s="899"/>
      <c r="AAG27" s="899"/>
      <c r="AAH27" s="899"/>
      <c r="AAI27" s="899"/>
      <c r="AAJ27" s="899"/>
      <c r="AAK27" s="899"/>
      <c r="AAL27" s="899"/>
      <c r="AAM27" s="899"/>
      <c r="AAN27" s="899"/>
      <c r="AAO27" s="899"/>
      <c r="AAP27" s="899"/>
      <c r="AAQ27" s="899"/>
      <c r="AAR27" s="899"/>
      <c r="AAS27" s="899"/>
      <c r="AAT27" s="899"/>
      <c r="AAU27" s="899"/>
      <c r="AAV27" s="899"/>
      <c r="AAW27" s="899"/>
      <c r="AAX27" s="899"/>
      <c r="AAY27" s="899"/>
      <c r="AAZ27" s="899"/>
      <c r="ABA27" s="899"/>
      <c r="ABB27" s="899"/>
      <c r="ABC27" s="899"/>
      <c r="ABD27" s="899"/>
      <c r="ABE27" s="899"/>
      <c r="ABF27" s="899"/>
      <c r="ABG27" s="899"/>
      <c r="ABH27" s="899"/>
      <c r="ABI27" s="899"/>
      <c r="ABJ27" s="899"/>
      <c r="ABK27" s="899"/>
      <c r="ABL27" s="899"/>
      <c r="ABM27" s="899"/>
      <c r="ABN27" s="899"/>
      <c r="ABO27" s="899"/>
      <c r="ABP27" s="899"/>
      <c r="ABQ27" s="899"/>
      <c r="ABR27" s="899"/>
      <c r="ABS27" s="899"/>
      <c r="ABT27" s="899"/>
      <c r="ABU27" s="899"/>
      <c r="ABV27" s="899"/>
      <c r="ABW27" s="899"/>
      <c r="ABX27" s="899"/>
      <c r="ABY27" s="899"/>
      <c r="ABZ27" s="899"/>
      <c r="ACA27" s="899"/>
      <c r="ACB27" s="899"/>
      <c r="ACC27" s="899"/>
      <c r="ACD27" s="899"/>
      <c r="ACE27" s="899"/>
      <c r="ACF27" s="899"/>
      <c r="ACG27" s="899"/>
      <c r="ACH27" s="899"/>
      <c r="ACI27" s="899"/>
      <c r="ACJ27" s="899"/>
      <c r="ACK27" s="899"/>
      <c r="ACL27" s="899"/>
      <c r="ACM27" s="899"/>
      <c r="ACN27" s="899"/>
      <c r="ACO27" s="899"/>
      <c r="ACP27" s="899"/>
      <c r="ACQ27" s="899"/>
      <c r="ACR27" s="899"/>
      <c r="ACS27" s="899"/>
      <c r="ACT27" s="899"/>
      <c r="ACU27" s="899"/>
      <c r="ACV27" s="899"/>
      <c r="ACW27" s="899"/>
      <c r="ACX27" s="899"/>
      <c r="ACY27" s="899"/>
      <c r="ACZ27" s="899"/>
      <c r="ADA27" s="899"/>
      <c r="ADB27" s="899"/>
      <c r="ADC27" s="899"/>
      <c r="ADD27" s="899"/>
      <c r="ADE27" s="899"/>
      <c r="ADF27" s="899"/>
      <c r="ADG27" s="899"/>
      <c r="ADH27" s="899"/>
      <c r="ADI27" s="899"/>
      <c r="ADJ27" s="899"/>
      <c r="ADK27" s="899"/>
      <c r="ADL27" s="899"/>
      <c r="ADM27" s="899"/>
      <c r="ADN27" s="899"/>
      <c r="ADO27" s="899"/>
      <c r="ADP27" s="899"/>
      <c r="ADQ27" s="899"/>
      <c r="ADR27" s="899"/>
      <c r="ADS27" s="899"/>
      <c r="ADT27" s="899"/>
      <c r="ADU27" s="899"/>
      <c r="ADV27" s="899"/>
      <c r="ADW27" s="899"/>
      <c r="ADX27" s="899"/>
      <c r="ADY27" s="899"/>
      <c r="ADZ27" s="899"/>
      <c r="AEA27" s="899"/>
      <c r="AEB27" s="899"/>
      <c r="AEC27" s="899"/>
      <c r="AED27" s="899"/>
      <c r="AEE27" s="899"/>
      <c r="AEF27" s="899"/>
      <c r="AEG27" s="899"/>
      <c r="AEH27" s="899"/>
      <c r="AEI27" s="899"/>
      <c r="AEJ27" s="899"/>
      <c r="AEK27" s="899"/>
      <c r="AEL27" s="899"/>
      <c r="AEM27" s="899"/>
      <c r="AEN27" s="899"/>
      <c r="AEO27" s="899"/>
      <c r="AEP27" s="899"/>
      <c r="AEQ27" s="899"/>
      <c r="AER27" s="899"/>
      <c r="AES27" s="899"/>
      <c r="AET27" s="899"/>
      <c r="AEU27" s="899"/>
      <c r="AEV27" s="899"/>
      <c r="AEW27" s="899"/>
      <c r="AEX27" s="899"/>
      <c r="AEY27" s="899"/>
      <c r="AEZ27" s="899"/>
      <c r="AFA27" s="899"/>
      <c r="AFB27" s="899"/>
      <c r="AFC27" s="899"/>
      <c r="AFD27" s="899"/>
      <c r="AFE27" s="899"/>
      <c r="AFF27" s="899"/>
      <c r="AFG27" s="899"/>
      <c r="AFH27" s="899"/>
      <c r="AFI27" s="899"/>
      <c r="AFJ27" s="899"/>
      <c r="AFK27" s="899"/>
      <c r="AFL27" s="899"/>
      <c r="AFM27" s="899"/>
      <c r="AFN27" s="899"/>
      <c r="AFO27" s="899"/>
      <c r="AFP27" s="899"/>
      <c r="AFQ27" s="899"/>
      <c r="AFR27" s="899"/>
      <c r="AFS27" s="899"/>
      <c r="AFT27" s="899"/>
      <c r="AFU27" s="899"/>
      <c r="AFV27" s="899"/>
      <c r="AFW27" s="899"/>
      <c r="AFX27" s="899"/>
      <c r="AFY27" s="899"/>
      <c r="AFZ27" s="899"/>
      <c r="AGA27" s="899"/>
      <c r="AGB27" s="899"/>
      <c r="AGC27" s="899"/>
      <c r="AGD27" s="899"/>
      <c r="AGE27" s="899"/>
      <c r="AGF27" s="899"/>
      <c r="AGG27" s="899"/>
      <c r="AGH27" s="899"/>
      <c r="AGI27" s="899"/>
      <c r="AGJ27" s="899"/>
      <c r="AGK27" s="899"/>
      <c r="AGL27" s="899"/>
      <c r="AGM27" s="899"/>
      <c r="AGN27" s="899"/>
      <c r="AGO27" s="899"/>
      <c r="AGP27" s="899"/>
      <c r="AGQ27" s="899"/>
      <c r="AGR27" s="899"/>
      <c r="AGS27" s="899"/>
      <c r="AGT27" s="899"/>
      <c r="AGU27" s="899"/>
      <c r="AGV27" s="899"/>
      <c r="AGW27" s="899"/>
      <c r="AGX27" s="899"/>
      <c r="AGY27" s="899"/>
      <c r="AGZ27" s="899"/>
      <c r="AHA27" s="899"/>
      <c r="AHB27" s="899"/>
      <c r="AHC27" s="899"/>
      <c r="AHD27" s="899"/>
      <c r="AHE27" s="899"/>
      <c r="AHF27" s="899"/>
      <c r="AHG27" s="899"/>
      <c r="AHH27" s="899"/>
      <c r="AHI27" s="899"/>
      <c r="AHJ27" s="899"/>
      <c r="AHK27" s="899"/>
      <c r="AHL27" s="899"/>
      <c r="AHM27" s="899"/>
      <c r="AHN27" s="899"/>
      <c r="AHO27" s="899"/>
      <c r="AHP27" s="899"/>
      <c r="AHQ27" s="899"/>
      <c r="AHR27" s="899"/>
      <c r="AHS27" s="899"/>
      <c r="AHT27" s="899"/>
      <c r="AHU27" s="899"/>
      <c r="AHV27" s="899"/>
      <c r="AHW27" s="899"/>
      <c r="AHX27" s="899"/>
      <c r="AHY27" s="899"/>
      <c r="AHZ27" s="899"/>
      <c r="AIA27" s="899"/>
      <c r="AIB27" s="899"/>
      <c r="AIC27" s="899"/>
      <c r="AID27" s="899"/>
      <c r="AIE27" s="899"/>
      <c r="AIF27" s="899"/>
      <c r="AIG27" s="899"/>
      <c r="AIH27" s="899"/>
      <c r="AII27" s="899"/>
      <c r="AIJ27" s="899"/>
      <c r="AIK27" s="899"/>
      <c r="AIL27" s="899"/>
      <c r="AIM27" s="899"/>
      <c r="AIN27" s="899"/>
      <c r="AIO27" s="899"/>
      <c r="AIP27" s="899"/>
      <c r="AIQ27" s="899"/>
      <c r="AIR27" s="899"/>
      <c r="AIS27" s="899"/>
      <c r="AIT27" s="899"/>
      <c r="AIU27" s="899"/>
      <c r="AIV27" s="899"/>
      <c r="AIW27" s="899"/>
      <c r="AIX27" s="899"/>
      <c r="AIY27" s="899"/>
      <c r="AIZ27" s="899"/>
      <c r="AJA27" s="899"/>
      <c r="AJB27" s="899"/>
      <c r="AJC27" s="899"/>
      <c r="AJD27" s="899"/>
      <c r="AJE27" s="899"/>
      <c r="AJF27" s="899"/>
      <c r="AJG27" s="899"/>
      <c r="AJH27" s="899"/>
      <c r="AJI27" s="899"/>
      <c r="AJJ27" s="899"/>
      <c r="AJK27" s="899"/>
      <c r="AJL27" s="899"/>
      <c r="AJM27" s="899"/>
      <c r="AJN27" s="899"/>
      <c r="AJO27" s="899"/>
      <c r="AJP27" s="899"/>
      <c r="AJQ27" s="899"/>
      <c r="AJR27" s="899"/>
      <c r="AJS27" s="899"/>
      <c r="AJT27" s="899"/>
      <c r="AJU27" s="899"/>
      <c r="AJV27" s="899"/>
      <c r="AJW27" s="899"/>
      <c r="AJX27" s="899"/>
      <c r="AJY27" s="899"/>
      <c r="AJZ27" s="899"/>
      <c r="AKA27" s="899"/>
      <c r="AKB27" s="899"/>
      <c r="AKC27" s="899"/>
      <c r="AKD27" s="899"/>
      <c r="AKE27" s="899"/>
      <c r="AKF27" s="899"/>
      <c r="AKG27" s="899"/>
      <c r="AKH27" s="899"/>
      <c r="AKI27" s="899"/>
      <c r="AKJ27" s="899"/>
      <c r="AKK27" s="899"/>
      <c r="AKL27" s="899"/>
      <c r="AKM27" s="899"/>
      <c r="AKN27" s="899"/>
      <c r="AKO27" s="899"/>
      <c r="AKP27" s="899"/>
      <c r="AKQ27" s="899"/>
      <c r="AKR27" s="899"/>
      <c r="AKS27" s="899"/>
      <c r="AKT27" s="899"/>
      <c r="AKU27" s="899"/>
      <c r="AKV27" s="899"/>
      <c r="AKW27" s="899"/>
      <c r="AKX27" s="899"/>
      <c r="AKY27" s="899"/>
      <c r="AKZ27" s="899"/>
      <c r="ALA27" s="899"/>
      <c r="ALB27" s="899"/>
      <c r="ALC27" s="899"/>
      <c r="ALD27" s="899"/>
      <c r="ALE27" s="899"/>
      <c r="ALF27" s="899"/>
      <c r="ALG27" s="899"/>
      <c r="ALH27" s="899"/>
      <c r="ALI27" s="899"/>
      <c r="ALJ27" s="899"/>
      <c r="ALK27" s="899"/>
      <c r="ALL27" s="899"/>
      <c r="ALM27" s="899"/>
      <c r="ALN27" s="899"/>
      <c r="ALO27" s="899"/>
      <c r="ALP27" s="899"/>
      <c r="ALQ27" s="899"/>
      <c r="ALR27" s="899"/>
      <c r="ALS27" s="899"/>
      <c r="ALT27" s="899"/>
      <c r="ALU27" s="899"/>
      <c r="ALV27" s="899"/>
      <c r="ALW27" s="899"/>
      <c r="ALX27" s="899"/>
      <c r="ALY27" s="899"/>
      <c r="ALZ27" s="899"/>
      <c r="AMA27" s="899"/>
      <c r="AMB27" s="899"/>
      <c r="AMC27" s="899"/>
      <c r="AMD27" s="899"/>
      <c r="AME27" s="899"/>
      <c r="AMF27" s="899"/>
      <c r="AMG27" s="899"/>
      <c r="AMH27" s="899"/>
      <c r="AMI27" s="899"/>
      <c r="AMJ27" s="899"/>
      <c r="AMK27" s="899"/>
      <c r="AML27" s="899"/>
      <c r="AMM27" s="899"/>
      <c r="AMN27" s="899"/>
      <c r="AMO27" s="899"/>
      <c r="AMP27" s="899"/>
      <c r="AMQ27" s="899"/>
      <c r="AMR27" s="899"/>
      <c r="AMS27" s="899"/>
      <c r="AMT27" s="899"/>
      <c r="AMU27" s="899"/>
      <c r="AMV27" s="899"/>
      <c r="AMW27" s="899"/>
      <c r="AMX27" s="899"/>
      <c r="AMY27" s="899"/>
      <c r="AMZ27" s="899"/>
      <c r="ANA27" s="899"/>
      <c r="ANB27" s="899"/>
      <c r="ANC27" s="899"/>
      <c r="AND27" s="899"/>
      <c r="ANE27" s="899"/>
      <c r="ANF27" s="899"/>
      <c r="ANG27" s="899"/>
      <c r="ANH27" s="899"/>
      <c r="ANI27" s="899"/>
      <c r="ANJ27" s="899"/>
      <c r="ANK27" s="899"/>
      <c r="ANL27" s="899"/>
      <c r="ANM27" s="899"/>
      <c r="ANN27" s="899"/>
      <c r="ANO27" s="899"/>
      <c r="ANP27" s="899"/>
      <c r="ANQ27" s="899"/>
      <c r="ANR27" s="899"/>
      <c r="ANS27" s="899"/>
      <c r="ANT27" s="899"/>
      <c r="ANU27" s="899"/>
      <c r="ANV27" s="899"/>
      <c r="ANW27" s="899"/>
      <c r="ANX27" s="899"/>
      <c r="ANY27" s="899"/>
      <c r="ANZ27" s="899"/>
      <c r="AOA27" s="899"/>
      <c r="AOB27" s="899"/>
      <c r="AOC27" s="899"/>
      <c r="AOD27" s="899"/>
      <c r="AOE27" s="899"/>
      <c r="AOF27" s="899"/>
      <c r="AOG27" s="899"/>
      <c r="AOH27" s="899"/>
      <c r="AOI27" s="899"/>
      <c r="AOJ27" s="899"/>
      <c r="AOK27" s="899"/>
      <c r="AOL27" s="899"/>
      <c r="AOM27" s="899"/>
      <c r="AON27" s="899"/>
      <c r="AOO27" s="899"/>
      <c r="AOP27" s="899"/>
      <c r="AOQ27" s="899"/>
      <c r="AOR27" s="899"/>
      <c r="AOS27" s="899"/>
      <c r="AOT27" s="899"/>
      <c r="AOU27" s="899"/>
      <c r="AOV27" s="899"/>
      <c r="AOW27" s="899"/>
      <c r="AOX27" s="899"/>
      <c r="AOY27" s="899"/>
      <c r="AOZ27" s="899"/>
      <c r="APA27" s="899"/>
      <c r="APB27" s="899"/>
      <c r="APC27" s="899"/>
      <c r="APD27" s="899"/>
      <c r="APE27" s="899"/>
      <c r="APF27" s="899"/>
      <c r="APG27" s="899"/>
      <c r="APH27" s="899"/>
      <c r="API27" s="899"/>
      <c r="APJ27" s="899"/>
      <c r="APK27" s="899"/>
      <c r="APL27" s="899"/>
      <c r="APM27" s="899"/>
      <c r="APN27" s="899"/>
      <c r="APO27" s="899"/>
      <c r="APP27" s="899"/>
      <c r="APQ27" s="899"/>
      <c r="APR27" s="899"/>
      <c r="APS27" s="899"/>
      <c r="APT27" s="899"/>
      <c r="APU27" s="899"/>
      <c r="APV27" s="899"/>
      <c r="APW27" s="899"/>
      <c r="APX27" s="899"/>
      <c r="APY27" s="899"/>
      <c r="APZ27" s="899"/>
      <c r="AQA27" s="899"/>
      <c r="AQB27" s="899"/>
      <c r="AQC27" s="899"/>
      <c r="AQD27" s="899"/>
      <c r="AQE27" s="899"/>
      <c r="AQF27" s="899"/>
      <c r="AQG27" s="899"/>
      <c r="AQH27" s="899"/>
      <c r="AQI27" s="899"/>
      <c r="AQJ27" s="899"/>
      <c r="AQK27" s="899"/>
      <c r="AQL27" s="899"/>
      <c r="AQM27" s="899"/>
      <c r="AQN27" s="899"/>
      <c r="AQO27" s="899"/>
      <c r="AQP27" s="899"/>
      <c r="AQQ27" s="899"/>
      <c r="AQR27" s="899"/>
      <c r="AQS27" s="899"/>
      <c r="AQT27" s="899"/>
      <c r="AQU27" s="899"/>
      <c r="AQV27" s="899"/>
      <c r="AQW27" s="899"/>
      <c r="AQX27" s="899"/>
      <c r="AQY27" s="899"/>
      <c r="AQZ27" s="899"/>
      <c r="ARA27" s="899"/>
      <c r="ARB27" s="899"/>
      <c r="ARC27" s="899"/>
      <c r="ARD27" s="899"/>
      <c r="ARE27" s="899"/>
      <c r="ARF27" s="899"/>
      <c r="ARG27" s="899"/>
      <c r="ARH27" s="899"/>
      <c r="ARI27" s="899"/>
      <c r="ARJ27" s="899"/>
      <c r="ARK27" s="899"/>
      <c r="ARL27" s="899"/>
      <c r="ARM27" s="899"/>
      <c r="ARN27" s="899"/>
      <c r="ARO27" s="899"/>
      <c r="ARP27" s="899"/>
      <c r="ARQ27" s="899"/>
      <c r="ARR27" s="899"/>
      <c r="ARS27" s="899"/>
      <c r="ART27" s="899"/>
      <c r="ARU27" s="899"/>
      <c r="ARV27" s="899"/>
      <c r="ARW27" s="899"/>
      <c r="ARX27" s="899"/>
      <c r="ARY27" s="899"/>
      <c r="ARZ27" s="899"/>
      <c r="ASA27" s="899"/>
      <c r="ASB27" s="899"/>
      <c r="ASC27" s="899"/>
      <c r="ASD27" s="899"/>
      <c r="ASE27" s="899"/>
      <c r="ASF27" s="899"/>
      <c r="ASG27" s="899"/>
      <c r="ASH27" s="899"/>
      <c r="ASI27" s="899"/>
      <c r="ASJ27" s="899"/>
      <c r="ASK27" s="899"/>
      <c r="ASL27" s="899"/>
      <c r="ASM27" s="899"/>
      <c r="ASN27" s="899"/>
      <c r="ASO27" s="899"/>
      <c r="ASP27" s="899"/>
      <c r="ASQ27" s="899"/>
      <c r="ASR27" s="899"/>
      <c r="ASS27" s="899"/>
      <c r="AST27" s="899"/>
      <c r="ASU27" s="899"/>
      <c r="ASV27" s="899"/>
      <c r="ASW27" s="899"/>
      <c r="ASX27" s="899"/>
      <c r="ASY27" s="899"/>
      <c r="ASZ27" s="899"/>
      <c r="ATA27" s="899"/>
      <c r="ATB27" s="899"/>
      <c r="ATC27" s="899"/>
      <c r="ATD27" s="899"/>
      <c r="ATE27" s="899"/>
      <c r="ATF27" s="899"/>
      <c r="ATG27" s="899"/>
      <c r="ATH27" s="899"/>
      <c r="ATI27" s="899"/>
      <c r="ATJ27" s="899"/>
      <c r="ATK27" s="899"/>
      <c r="ATL27" s="899"/>
      <c r="ATM27" s="899"/>
      <c r="ATN27" s="899"/>
      <c r="ATO27" s="899"/>
      <c r="ATP27" s="899"/>
      <c r="ATQ27" s="899"/>
      <c r="ATR27" s="899"/>
      <c r="ATS27" s="899"/>
      <c r="ATT27" s="899"/>
      <c r="ATU27" s="899"/>
      <c r="ATV27" s="899"/>
      <c r="ATW27" s="899"/>
      <c r="ATX27" s="899"/>
      <c r="ATY27" s="899"/>
      <c r="ATZ27" s="899"/>
      <c r="AUA27" s="899"/>
      <c r="AUB27" s="899"/>
      <c r="AUC27" s="899"/>
      <c r="AUD27" s="899"/>
      <c r="AUE27" s="899"/>
      <c r="AUF27" s="899"/>
      <c r="AUG27" s="899"/>
      <c r="AUH27" s="899"/>
      <c r="AUI27" s="899"/>
      <c r="AUJ27" s="899"/>
      <c r="AUK27" s="899"/>
      <c r="AUL27" s="899"/>
      <c r="AUM27" s="899"/>
      <c r="AUN27" s="899"/>
      <c r="AUO27" s="899"/>
      <c r="AUP27" s="899"/>
      <c r="AUQ27" s="899"/>
      <c r="AUR27" s="899"/>
      <c r="AUS27" s="899"/>
      <c r="AUT27" s="899"/>
      <c r="AUU27" s="899"/>
      <c r="AUV27" s="899"/>
      <c r="AUW27" s="899"/>
      <c r="AUX27" s="899"/>
      <c r="AUY27" s="899"/>
      <c r="AUZ27" s="899"/>
      <c r="AVA27" s="899"/>
      <c r="AVB27" s="899"/>
      <c r="AVC27" s="899"/>
      <c r="AVD27" s="899"/>
      <c r="AVE27" s="899"/>
      <c r="AVF27" s="899"/>
      <c r="AVG27" s="899"/>
      <c r="AVH27" s="899"/>
      <c r="AVI27" s="899"/>
      <c r="AVJ27" s="899"/>
      <c r="AVK27" s="899"/>
      <c r="AVL27" s="899"/>
      <c r="AVM27" s="899"/>
      <c r="AVN27" s="899"/>
      <c r="AVO27" s="899"/>
      <c r="AVP27" s="899"/>
      <c r="AVQ27" s="899"/>
      <c r="AVR27" s="899"/>
      <c r="AVS27" s="899"/>
      <c r="AVT27" s="899"/>
      <c r="AVU27" s="899"/>
      <c r="AVV27" s="899"/>
      <c r="AVW27" s="899"/>
      <c r="AVX27" s="899"/>
      <c r="AVY27" s="899"/>
      <c r="AVZ27" s="899"/>
      <c r="AWA27" s="899"/>
      <c r="AWB27" s="899"/>
      <c r="AWC27" s="899"/>
      <c r="AWD27" s="899"/>
      <c r="AWE27" s="899"/>
      <c r="AWF27" s="899"/>
      <c r="AWG27" s="899"/>
      <c r="AWH27" s="899"/>
      <c r="AWI27" s="899"/>
      <c r="AWJ27" s="899"/>
      <c r="AWK27" s="899"/>
      <c r="AWL27" s="899"/>
      <c r="AWM27" s="899"/>
      <c r="AWN27" s="899"/>
      <c r="AWO27" s="899"/>
      <c r="AWP27" s="899"/>
      <c r="AWQ27" s="899"/>
      <c r="AWR27" s="899"/>
      <c r="AWS27" s="899"/>
      <c r="AWT27" s="899"/>
      <c r="AWU27" s="899"/>
      <c r="AWV27" s="899"/>
      <c r="AWW27" s="899"/>
      <c r="AWX27" s="899"/>
      <c r="AWY27" s="899"/>
      <c r="AWZ27" s="899"/>
      <c r="AXA27" s="899"/>
      <c r="AXB27" s="899"/>
      <c r="AXC27" s="899"/>
      <c r="AXD27" s="899"/>
      <c r="AXE27" s="899"/>
      <c r="AXF27" s="899"/>
      <c r="AXG27" s="899"/>
      <c r="AXH27" s="899"/>
      <c r="AXI27" s="899"/>
      <c r="AXJ27" s="899"/>
      <c r="AXK27" s="899"/>
      <c r="AXL27" s="899"/>
      <c r="AXM27" s="899"/>
      <c r="AXN27" s="899"/>
      <c r="AXO27" s="899"/>
      <c r="AXP27" s="899"/>
      <c r="AXQ27" s="899"/>
      <c r="AXR27" s="899"/>
      <c r="AXS27" s="899"/>
      <c r="AXT27" s="899"/>
      <c r="AXU27" s="899"/>
      <c r="AXV27" s="899"/>
      <c r="AXW27" s="899"/>
      <c r="AXX27" s="899"/>
      <c r="AXY27" s="899"/>
      <c r="AXZ27" s="899"/>
      <c r="AYA27" s="899"/>
      <c r="AYB27" s="899"/>
      <c r="AYC27" s="899"/>
      <c r="AYD27" s="899"/>
      <c r="AYE27" s="899"/>
      <c r="AYF27" s="899"/>
      <c r="AYG27" s="899"/>
      <c r="AYH27" s="899"/>
      <c r="AYI27" s="899"/>
      <c r="AYJ27" s="899"/>
      <c r="AYK27" s="899"/>
      <c r="AYL27" s="899"/>
      <c r="AYM27" s="899"/>
      <c r="AYN27" s="899"/>
      <c r="AYO27" s="899"/>
      <c r="AYP27" s="899"/>
      <c r="AYQ27" s="899"/>
      <c r="AYR27" s="899"/>
      <c r="AYS27" s="899"/>
      <c r="AYT27" s="899"/>
      <c r="AYU27" s="899"/>
      <c r="AYV27" s="899"/>
      <c r="AYW27" s="899"/>
      <c r="AYX27" s="899"/>
      <c r="AYY27" s="899"/>
      <c r="AYZ27" s="899"/>
      <c r="AZA27" s="899"/>
      <c r="AZB27" s="899"/>
      <c r="AZC27" s="899"/>
      <c r="AZD27" s="899"/>
      <c r="AZE27" s="899"/>
      <c r="AZF27" s="899"/>
      <c r="AZG27" s="899"/>
      <c r="AZH27" s="899"/>
      <c r="AZI27" s="899"/>
      <c r="AZJ27" s="899"/>
      <c r="AZK27" s="899"/>
      <c r="AZL27" s="899"/>
      <c r="AZM27" s="899"/>
      <c r="AZN27" s="899"/>
      <c r="AZO27" s="899"/>
      <c r="AZP27" s="899"/>
      <c r="AZQ27" s="899"/>
      <c r="AZR27" s="899"/>
      <c r="AZS27" s="899"/>
      <c r="AZT27" s="899"/>
      <c r="AZU27" s="899"/>
      <c r="AZV27" s="899"/>
      <c r="AZW27" s="899"/>
      <c r="AZX27" s="899"/>
      <c r="AZY27" s="899"/>
      <c r="AZZ27" s="899"/>
      <c r="BAA27" s="899"/>
      <c r="BAB27" s="899"/>
      <c r="BAC27" s="899"/>
      <c r="BAD27" s="899"/>
      <c r="BAE27" s="899"/>
      <c r="BAF27" s="899"/>
      <c r="BAG27" s="899"/>
      <c r="BAH27" s="899"/>
      <c r="BAI27" s="899"/>
      <c r="BAJ27" s="899"/>
      <c r="BAK27" s="899"/>
      <c r="BAL27" s="899"/>
      <c r="BAM27" s="899"/>
      <c r="BAN27" s="899"/>
      <c r="BAO27" s="899"/>
      <c r="BAP27" s="899"/>
      <c r="BAQ27" s="899"/>
      <c r="BAR27" s="899"/>
      <c r="BAS27" s="899"/>
      <c r="BAT27" s="899"/>
      <c r="BAU27" s="899"/>
      <c r="BAV27" s="899"/>
      <c r="BAW27" s="899"/>
      <c r="BAX27" s="899"/>
      <c r="BAY27" s="899"/>
      <c r="BAZ27" s="899"/>
      <c r="BBA27" s="899"/>
      <c r="BBB27" s="899"/>
      <c r="BBC27" s="899"/>
      <c r="BBD27" s="899"/>
      <c r="BBE27" s="899"/>
      <c r="BBF27" s="899"/>
      <c r="BBG27" s="899"/>
      <c r="BBH27" s="899"/>
      <c r="BBI27" s="899"/>
      <c r="BBJ27" s="899"/>
      <c r="BBK27" s="899"/>
      <c r="BBL27" s="899"/>
      <c r="BBM27" s="899"/>
      <c r="BBN27" s="899"/>
      <c r="BBO27" s="899"/>
      <c r="BBP27" s="899"/>
      <c r="BBQ27" s="899"/>
      <c r="BBR27" s="899"/>
      <c r="BBS27" s="899"/>
      <c r="BBT27" s="899"/>
      <c r="BBU27" s="899"/>
      <c r="BBV27" s="899"/>
      <c r="BBW27" s="899"/>
      <c r="BBX27" s="899"/>
      <c r="BBY27" s="899"/>
      <c r="BBZ27" s="899"/>
      <c r="BCA27" s="899"/>
      <c r="BCB27" s="899"/>
      <c r="BCC27" s="899"/>
      <c r="BCD27" s="899"/>
      <c r="BCE27" s="899"/>
      <c r="BCF27" s="899"/>
      <c r="BCG27" s="899"/>
      <c r="BCH27" s="899"/>
      <c r="BCI27" s="899"/>
      <c r="BCJ27" s="899"/>
      <c r="BCK27" s="899"/>
      <c r="BCL27" s="899"/>
      <c r="BCM27" s="899"/>
      <c r="BCN27" s="899"/>
      <c r="BCO27" s="899"/>
      <c r="BCP27" s="899"/>
      <c r="BCQ27" s="899"/>
      <c r="BCR27" s="899"/>
      <c r="BCS27" s="899"/>
      <c r="BCT27" s="899"/>
      <c r="BCU27" s="899"/>
      <c r="BCV27" s="899"/>
      <c r="BCW27" s="899"/>
      <c r="BCX27" s="899"/>
      <c r="BCY27" s="899"/>
      <c r="BCZ27" s="899"/>
      <c r="BDA27" s="899"/>
      <c r="BDB27" s="899"/>
      <c r="BDC27" s="899"/>
      <c r="BDD27" s="899"/>
      <c r="BDE27" s="899"/>
      <c r="BDF27" s="899"/>
      <c r="BDG27" s="899"/>
      <c r="BDH27" s="899"/>
      <c r="BDI27" s="899"/>
      <c r="BDJ27" s="899"/>
      <c r="BDK27" s="899"/>
      <c r="BDL27" s="899"/>
      <c r="BDM27" s="899"/>
      <c r="BDN27" s="899"/>
      <c r="BDO27" s="899"/>
      <c r="BDP27" s="899"/>
      <c r="BDQ27" s="899"/>
      <c r="BDR27" s="899"/>
      <c r="BDS27" s="899"/>
      <c r="BDT27" s="899"/>
      <c r="BDU27" s="899"/>
      <c r="BDV27" s="899"/>
      <c r="BDW27" s="899"/>
      <c r="BDX27" s="899"/>
      <c r="BDY27" s="899"/>
      <c r="BDZ27" s="899"/>
      <c r="BEA27" s="899"/>
      <c r="BEB27" s="899"/>
      <c r="BEC27" s="899"/>
      <c r="BED27" s="899"/>
      <c r="BEE27" s="899"/>
      <c r="BEF27" s="899"/>
      <c r="BEG27" s="899"/>
      <c r="BEH27" s="899"/>
      <c r="BEI27" s="899"/>
      <c r="BEJ27" s="899"/>
      <c r="BEK27" s="899"/>
      <c r="BEL27" s="899"/>
      <c r="BEM27" s="899"/>
      <c r="BEN27" s="899"/>
      <c r="BEO27" s="899"/>
      <c r="BEP27" s="899"/>
      <c r="BEQ27" s="899"/>
      <c r="BER27" s="899"/>
      <c r="BES27" s="899"/>
      <c r="BET27" s="899"/>
      <c r="BEU27" s="899"/>
      <c r="BEV27" s="899"/>
      <c r="BEW27" s="899"/>
      <c r="BEX27" s="899"/>
      <c r="BEY27" s="899"/>
      <c r="BEZ27" s="899"/>
      <c r="BFA27" s="899"/>
      <c r="BFB27" s="899"/>
      <c r="BFC27" s="899"/>
      <c r="BFD27" s="899"/>
      <c r="BFE27" s="899"/>
      <c r="BFF27" s="899"/>
      <c r="BFG27" s="899"/>
      <c r="BFH27" s="899"/>
      <c r="BFI27" s="899"/>
      <c r="BFJ27" s="899"/>
      <c r="BFK27" s="899"/>
      <c r="BFL27" s="899"/>
      <c r="BFM27" s="899"/>
      <c r="BFN27" s="899"/>
      <c r="BFO27" s="899"/>
      <c r="BFP27" s="899"/>
      <c r="BFQ27" s="899"/>
      <c r="BFR27" s="899"/>
      <c r="BFS27" s="899"/>
      <c r="BFT27" s="899"/>
      <c r="BFU27" s="899"/>
      <c r="BFV27" s="899"/>
      <c r="BFW27" s="899"/>
      <c r="BFX27" s="899"/>
      <c r="BFY27" s="899"/>
      <c r="BFZ27" s="899"/>
      <c r="BGA27" s="899"/>
      <c r="BGB27" s="899"/>
      <c r="BGC27" s="899"/>
      <c r="BGD27" s="899"/>
      <c r="BGE27" s="899"/>
      <c r="BGF27" s="899"/>
      <c r="BGG27" s="899"/>
      <c r="BGH27" s="899"/>
      <c r="BGI27" s="899"/>
      <c r="BGJ27" s="899"/>
      <c r="BGK27" s="899"/>
      <c r="BGL27" s="899"/>
      <c r="BGM27" s="899"/>
      <c r="BGN27" s="899"/>
      <c r="BGO27" s="899"/>
      <c r="BGP27" s="899"/>
      <c r="BGQ27" s="899"/>
      <c r="BGR27" s="899"/>
      <c r="BGS27" s="899"/>
      <c r="BGT27" s="899"/>
      <c r="BGU27" s="899"/>
      <c r="BGV27" s="899"/>
      <c r="BGW27" s="899"/>
      <c r="BGX27" s="899"/>
      <c r="BGY27" s="899"/>
      <c r="BGZ27" s="899"/>
      <c r="BHA27" s="899"/>
      <c r="BHB27" s="899"/>
      <c r="BHC27" s="899"/>
      <c r="BHD27" s="899"/>
      <c r="BHE27" s="899"/>
      <c r="BHF27" s="899"/>
      <c r="BHG27" s="899"/>
      <c r="BHH27" s="899"/>
      <c r="BHI27" s="899"/>
      <c r="BHJ27" s="899"/>
      <c r="BHK27" s="899"/>
      <c r="BHL27" s="899"/>
      <c r="BHM27" s="899"/>
      <c r="BHN27" s="899"/>
      <c r="BHO27" s="899"/>
      <c r="BHP27" s="899"/>
      <c r="BHQ27" s="899"/>
      <c r="BHR27" s="899"/>
      <c r="BHS27" s="899"/>
      <c r="BHT27" s="899"/>
      <c r="BHU27" s="899"/>
      <c r="BHV27" s="899"/>
      <c r="BHW27" s="899"/>
      <c r="BHX27" s="899"/>
      <c r="BHY27" s="899"/>
      <c r="BHZ27" s="899"/>
      <c r="BIA27" s="899"/>
      <c r="BIB27" s="899"/>
      <c r="BIC27" s="899"/>
      <c r="BID27" s="899"/>
      <c r="BIE27" s="899"/>
      <c r="BIF27" s="899"/>
      <c r="BIG27" s="899"/>
      <c r="BIH27" s="899"/>
      <c r="BII27" s="899"/>
      <c r="BIJ27" s="899"/>
      <c r="BIK27" s="899"/>
      <c r="BIL27" s="899"/>
      <c r="BIM27" s="899"/>
      <c r="BIN27" s="899"/>
      <c r="BIO27" s="899"/>
      <c r="BIP27" s="899"/>
      <c r="BIQ27" s="899"/>
      <c r="BIR27" s="899"/>
      <c r="BIS27" s="899"/>
      <c r="BIT27" s="899"/>
      <c r="BIU27" s="899"/>
      <c r="BIV27" s="899"/>
      <c r="BIW27" s="899"/>
      <c r="BIX27" s="899"/>
      <c r="BIY27" s="899"/>
      <c r="BIZ27" s="899"/>
      <c r="BJA27" s="899"/>
      <c r="BJB27" s="899"/>
      <c r="BJC27" s="899"/>
      <c r="BJD27" s="899"/>
      <c r="BJE27" s="899"/>
      <c r="BJF27" s="899"/>
      <c r="BJG27" s="899"/>
      <c r="BJH27" s="899"/>
      <c r="BJI27" s="899"/>
      <c r="BJJ27" s="899"/>
      <c r="BJK27" s="899"/>
      <c r="BJL27" s="899"/>
      <c r="BJM27" s="899"/>
      <c r="BJN27" s="899"/>
      <c r="BJO27" s="899"/>
      <c r="BJP27" s="899"/>
      <c r="BJQ27" s="899"/>
      <c r="BJR27" s="899"/>
      <c r="BJS27" s="899"/>
      <c r="BJT27" s="899"/>
      <c r="BJU27" s="899"/>
      <c r="BJV27" s="899"/>
      <c r="BJW27" s="899"/>
      <c r="BJX27" s="899"/>
      <c r="BJY27" s="899"/>
      <c r="BJZ27" s="899"/>
      <c r="BKA27" s="899"/>
      <c r="BKB27" s="899"/>
      <c r="BKC27" s="899"/>
      <c r="BKD27" s="899"/>
      <c r="BKE27" s="899"/>
      <c r="BKF27" s="899"/>
      <c r="BKG27" s="899"/>
      <c r="BKH27" s="899"/>
      <c r="BKI27" s="899"/>
      <c r="BKJ27" s="899"/>
      <c r="BKK27" s="899"/>
      <c r="BKL27" s="899"/>
      <c r="BKM27" s="899"/>
      <c r="BKN27" s="899"/>
      <c r="BKO27" s="899"/>
      <c r="BKP27" s="899"/>
      <c r="BKQ27" s="899"/>
      <c r="BKR27" s="899"/>
      <c r="BKS27" s="899"/>
      <c r="BKT27" s="899"/>
      <c r="BKU27" s="899"/>
      <c r="BKV27" s="899"/>
      <c r="BKW27" s="899"/>
      <c r="BKX27" s="899"/>
      <c r="BKY27" s="899"/>
      <c r="BKZ27" s="899"/>
      <c r="BLA27" s="899"/>
      <c r="BLB27" s="899"/>
      <c r="BLC27" s="899"/>
      <c r="BLD27" s="899"/>
      <c r="BLE27" s="899"/>
      <c r="BLF27" s="899"/>
      <c r="BLG27" s="899"/>
      <c r="BLH27" s="899"/>
      <c r="BLI27" s="899"/>
      <c r="BLJ27" s="899"/>
      <c r="BLK27" s="899"/>
      <c r="BLL27" s="899"/>
      <c r="BLM27" s="899"/>
      <c r="BLN27" s="899"/>
      <c r="BLO27" s="899"/>
      <c r="BLP27" s="899"/>
      <c r="BLQ27" s="899"/>
      <c r="BLR27" s="899"/>
      <c r="BLS27" s="899"/>
      <c r="BLT27" s="899"/>
      <c r="BLU27" s="899"/>
      <c r="BLV27" s="899"/>
      <c r="BLW27" s="899"/>
      <c r="BLX27" s="899"/>
      <c r="BLY27" s="899"/>
      <c r="BLZ27" s="899"/>
      <c r="BMA27" s="899"/>
      <c r="BMB27" s="899"/>
      <c r="BMC27" s="899"/>
      <c r="BMD27" s="899"/>
      <c r="BME27" s="899"/>
      <c r="BMF27" s="899"/>
      <c r="BMG27" s="899"/>
      <c r="BMH27" s="899"/>
      <c r="BMI27" s="899"/>
      <c r="BMJ27" s="899"/>
      <c r="BMK27" s="899"/>
      <c r="BML27" s="899"/>
      <c r="BMM27" s="899"/>
      <c r="BMN27" s="899"/>
      <c r="BMO27" s="899"/>
      <c r="BMP27" s="899"/>
      <c r="BMQ27" s="899"/>
      <c r="BMR27" s="899"/>
      <c r="BMS27" s="899"/>
      <c r="BMT27" s="899"/>
      <c r="BMU27" s="899"/>
      <c r="BMV27" s="899"/>
      <c r="BMW27" s="899"/>
      <c r="BMX27" s="899"/>
      <c r="BMY27" s="899"/>
      <c r="BMZ27" s="899"/>
      <c r="BNA27" s="899"/>
      <c r="BNB27" s="899"/>
      <c r="BNC27" s="899"/>
      <c r="BND27" s="899"/>
      <c r="BNE27" s="899"/>
      <c r="BNF27" s="899"/>
      <c r="BNG27" s="899"/>
      <c r="BNH27" s="899"/>
      <c r="BNI27" s="899"/>
      <c r="BNJ27" s="899"/>
      <c r="BNK27" s="899"/>
      <c r="BNL27" s="899"/>
      <c r="BNM27" s="899"/>
      <c r="BNN27" s="899"/>
      <c r="BNO27" s="899"/>
      <c r="BNP27" s="899"/>
      <c r="BNQ27" s="899"/>
      <c r="BNR27" s="899"/>
      <c r="BNS27" s="899"/>
      <c r="BNT27" s="899"/>
      <c r="BNU27" s="899"/>
      <c r="BNV27" s="899"/>
      <c r="BNW27" s="899"/>
      <c r="BNX27" s="899"/>
      <c r="BNY27" s="899"/>
      <c r="BNZ27" s="899"/>
      <c r="BOA27" s="899"/>
      <c r="BOB27" s="899"/>
      <c r="BOC27" s="899"/>
      <c r="BOD27" s="899"/>
      <c r="BOE27" s="899"/>
      <c r="BOF27" s="899"/>
      <c r="BOG27" s="899"/>
      <c r="BOH27" s="899"/>
      <c r="BOI27" s="899"/>
      <c r="BOJ27" s="899"/>
      <c r="BOK27" s="899"/>
      <c r="BOL27" s="899"/>
      <c r="BOM27" s="899"/>
      <c r="BON27" s="899"/>
      <c r="BOO27" s="899"/>
      <c r="BOP27" s="899"/>
      <c r="BOQ27" s="899"/>
      <c r="BOR27" s="899"/>
      <c r="BOS27" s="899"/>
      <c r="BOT27" s="899"/>
      <c r="BOU27" s="899"/>
      <c r="BOV27" s="899"/>
      <c r="BOW27" s="899"/>
      <c r="BOX27" s="899"/>
      <c r="BOY27" s="899"/>
      <c r="BOZ27" s="899"/>
      <c r="BPA27" s="899"/>
      <c r="BPB27" s="899"/>
      <c r="BPC27" s="899"/>
      <c r="BPD27" s="899"/>
      <c r="BPE27" s="899"/>
      <c r="BPF27" s="899"/>
      <c r="BPG27" s="899"/>
      <c r="BPH27" s="899"/>
      <c r="BPI27" s="899"/>
      <c r="BPJ27" s="899"/>
      <c r="BPK27" s="899"/>
      <c r="BPL27" s="899"/>
      <c r="BPM27" s="899"/>
      <c r="BPN27" s="899"/>
      <c r="BPO27" s="899"/>
      <c r="BPP27" s="899"/>
      <c r="BPQ27" s="899"/>
      <c r="BPR27" s="899"/>
      <c r="BPS27" s="899"/>
      <c r="BPT27" s="899"/>
      <c r="BPU27" s="899"/>
      <c r="BPV27" s="899"/>
      <c r="BPW27" s="899"/>
      <c r="BPX27" s="899"/>
      <c r="BPY27" s="899"/>
      <c r="BPZ27" s="899"/>
      <c r="BQA27" s="899"/>
      <c r="BQB27" s="899"/>
      <c r="BQC27" s="899"/>
      <c r="BQD27" s="899"/>
      <c r="BQE27" s="899"/>
      <c r="BQF27" s="899"/>
      <c r="BQG27" s="899"/>
      <c r="BQH27" s="899"/>
      <c r="BQI27" s="899"/>
      <c r="BQJ27" s="899"/>
      <c r="BQK27" s="899"/>
      <c r="BQL27" s="899"/>
      <c r="BQM27" s="899"/>
      <c r="BQN27" s="899"/>
      <c r="BQO27" s="899"/>
      <c r="BQP27" s="899"/>
      <c r="BQQ27" s="899"/>
      <c r="BQR27" s="899"/>
      <c r="BQS27" s="899"/>
      <c r="BQT27" s="899"/>
      <c r="BQU27" s="899"/>
      <c r="BQV27" s="899"/>
      <c r="BQW27" s="899"/>
      <c r="BQX27" s="899"/>
      <c r="BQY27" s="899"/>
      <c r="BQZ27" s="899"/>
      <c r="BRA27" s="899"/>
      <c r="BRB27" s="899"/>
      <c r="BRC27" s="899"/>
      <c r="BRD27" s="899"/>
      <c r="BRE27" s="899"/>
      <c r="BRF27" s="899"/>
      <c r="BRG27" s="899"/>
      <c r="BRH27" s="899"/>
      <c r="BRI27" s="899"/>
      <c r="BRJ27" s="899"/>
      <c r="BRK27" s="899"/>
      <c r="BRL27" s="899"/>
      <c r="BRM27" s="899"/>
      <c r="BRN27" s="899"/>
      <c r="BRO27" s="899"/>
      <c r="BRP27" s="899"/>
      <c r="BRQ27" s="899"/>
      <c r="BRR27" s="899"/>
      <c r="BRS27" s="899"/>
      <c r="BRT27" s="899"/>
      <c r="BRU27" s="899"/>
      <c r="BRV27" s="899"/>
      <c r="BRW27" s="899"/>
      <c r="BRX27" s="899"/>
      <c r="BRY27" s="899"/>
      <c r="BRZ27" s="899"/>
      <c r="BSA27" s="899"/>
      <c r="BSB27" s="899"/>
      <c r="BSC27" s="899"/>
      <c r="BSD27" s="899"/>
      <c r="BSE27" s="899"/>
      <c r="BSF27" s="899"/>
      <c r="BSG27" s="899"/>
      <c r="BSH27" s="899"/>
      <c r="BSI27" s="899"/>
      <c r="BSJ27" s="899"/>
      <c r="BSK27" s="899"/>
      <c r="BSL27" s="899"/>
      <c r="BSM27" s="899"/>
      <c r="BSN27" s="899"/>
      <c r="BSO27" s="899"/>
      <c r="BSP27" s="899"/>
      <c r="BSQ27" s="899"/>
      <c r="BSR27" s="899"/>
      <c r="BSS27" s="899"/>
      <c r="BST27" s="899"/>
      <c r="BSU27" s="899"/>
      <c r="BSV27" s="899"/>
      <c r="BSW27" s="899"/>
      <c r="BSX27" s="899"/>
      <c r="BSY27" s="899"/>
      <c r="BSZ27" s="899"/>
      <c r="BTA27" s="899"/>
      <c r="BTB27" s="899"/>
      <c r="BTC27" s="899"/>
      <c r="BTD27" s="899"/>
      <c r="BTE27" s="899"/>
      <c r="BTF27" s="899"/>
      <c r="BTG27" s="899"/>
      <c r="BTH27" s="899"/>
      <c r="BTI27" s="899"/>
      <c r="BTJ27" s="899"/>
      <c r="BTK27" s="899"/>
      <c r="BTL27" s="899"/>
      <c r="BTM27" s="899"/>
      <c r="BTN27" s="899"/>
      <c r="BTO27" s="899"/>
      <c r="BTP27" s="899"/>
      <c r="BTQ27" s="899"/>
      <c r="BTR27" s="899"/>
      <c r="BTS27" s="899"/>
      <c r="BTT27" s="899"/>
      <c r="BTU27" s="899"/>
      <c r="BTV27" s="899"/>
      <c r="BTW27" s="899"/>
      <c r="BTX27" s="899"/>
      <c r="BTY27" s="899"/>
      <c r="BTZ27" s="899"/>
      <c r="BUA27" s="899"/>
      <c r="BUB27" s="899"/>
      <c r="BUC27" s="899"/>
      <c r="BUD27" s="899"/>
      <c r="BUE27" s="899"/>
      <c r="BUF27" s="899"/>
      <c r="BUG27" s="899"/>
      <c r="BUH27" s="899"/>
      <c r="BUI27" s="899"/>
      <c r="BUJ27" s="899"/>
      <c r="BUK27" s="899"/>
      <c r="BUL27" s="899"/>
      <c r="BUM27" s="899"/>
      <c r="BUN27" s="899"/>
      <c r="BUO27" s="899"/>
      <c r="BUP27" s="899"/>
      <c r="BUQ27" s="899"/>
      <c r="BUR27" s="899"/>
      <c r="BUS27" s="899"/>
      <c r="BUT27" s="899"/>
      <c r="BUU27" s="899"/>
      <c r="BUV27" s="899"/>
      <c r="BUW27" s="899"/>
      <c r="BUX27" s="899"/>
      <c r="BUY27" s="899"/>
      <c r="BUZ27" s="899"/>
      <c r="BVA27" s="899"/>
      <c r="BVB27" s="899"/>
      <c r="BVC27" s="899"/>
      <c r="BVD27" s="899"/>
      <c r="BVE27" s="899"/>
      <c r="BVF27" s="899"/>
      <c r="BVG27" s="899"/>
      <c r="BVH27" s="899"/>
      <c r="BVI27" s="899"/>
      <c r="BVJ27" s="899"/>
      <c r="BVK27" s="899"/>
      <c r="BVL27" s="899"/>
      <c r="BVM27" s="899"/>
      <c r="BVN27" s="899"/>
      <c r="BVO27" s="899"/>
      <c r="BVP27" s="899"/>
      <c r="BVQ27" s="899"/>
      <c r="BVR27" s="899"/>
      <c r="BVS27" s="899"/>
      <c r="BVT27" s="899"/>
      <c r="BVU27" s="899"/>
      <c r="BVV27" s="899"/>
      <c r="BVW27" s="899"/>
      <c r="BVX27" s="899"/>
      <c r="BVY27" s="899"/>
      <c r="BVZ27" s="899"/>
      <c r="BWA27" s="899"/>
      <c r="BWB27" s="899"/>
      <c r="BWC27" s="899"/>
      <c r="BWD27" s="899"/>
      <c r="BWE27" s="899"/>
      <c r="BWF27" s="899"/>
      <c r="BWG27" s="899"/>
      <c r="BWH27" s="899"/>
      <c r="BWI27" s="899"/>
      <c r="BWJ27" s="899"/>
      <c r="BWK27" s="899"/>
      <c r="BWL27" s="899"/>
      <c r="BWM27" s="899"/>
      <c r="BWN27" s="899"/>
      <c r="BWO27" s="899"/>
      <c r="BWP27" s="899"/>
      <c r="BWQ27" s="899"/>
      <c r="BWR27" s="899"/>
      <c r="BWS27" s="899"/>
      <c r="BWT27" s="899"/>
      <c r="BWU27" s="899"/>
      <c r="BWV27" s="899"/>
      <c r="BWW27" s="899"/>
      <c r="BWX27" s="899"/>
      <c r="BWY27" s="899"/>
      <c r="BWZ27" s="899"/>
      <c r="BXA27" s="899"/>
      <c r="BXB27" s="899"/>
      <c r="BXC27" s="899"/>
      <c r="BXD27" s="899"/>
      <c r="BXE27" s="899"/>
      <c r="BXF27" s="899"/>
      <c r="BXG27" s="899"/>
      <c r="BXH27" s="899"/>
      <c r="BXI27" s="899"/>
      <c r="BXJ27" s="899"/>
      <c r="BXK27" s="899"/>
      <c r="BXL27" s="899"/>
      <c r="BXM27" s="899"/>
      <c r="BXN27" s="899"/>
      <c r="BXO27" s="899"/>
      <c r="BXP27" s="899"/>
      <c r="BXQ27" s="899"/>
      <c r="BXR27" s="899"/>
      <c r="BXS27" s="899"/>
      <c r="BXT27" s="899"/>
      <c r="BXU27" s="899"/>
      <c r="BXV27" s="899"/>
      <c r="BXW27" s="899"/>
      <c r="BXX27" s="899"/>
      <c r="BXY27" s="899"/>
      <c r="BXZ27" s="899"/>
      <c r="BYA27" s="899"/>
      <c r="BYB27" s="899"/>
      <c r="BYC27" s="899"/>
      <c r="BYD27" s="899"/>
      <c r="BYE27" s="899"/>
      <c r="BYF27" s="899"/>
      <c r="BYG27" s="899"/>
      <c r="BYH27" s="899"/>
      <c r="BYI27" s="899"/>
      <c r="BYJ27" s="899"/>
      <c r="BYK27" s="899"/>
      <c r="BYL27" s="899"/>
      <c r="BYM27" s="899"/>
      <c r="BYN27" s="899"/>
      <c r="BYO27" s="899"/>
      <c r="BYP27" s="899"/>
      <c r="BYQ27" s="899"/>
      <c r="BYR27" s="899"/>
      <c r="BYS27" s="899"/>
      <c r="BYT27" s="899"/>
      <c r="BYU27" s="899"/>
      <c r="BYV27" s="899"/>
      <c r="BYW27" s="899"/>
      <c r="BYX27" s="899"/>
      <c r="BYY27" s="899"/>
      <c r="BYZ27" s="899"/>
      <c r="BZA27" s="899"/>
      <c r="BZB27" s="899"/>
      <c r="BZC27" s="899"/>
      <c r="BZD27" s="899"/>
      <c r="BZE27" s="899"/>
      <c r="BZF27" s="899"/>
      <c r="BZG27" s="899"/>
      <c r="BZH27" s="899"/>
      <c r="BZI27" s="899"/>
      <c r="BZJ27" s="899"/>
      <c r="BZK27" s="899"/>
      <c r="BZL27" s="899"/>
      <c r="BZM27" s="899"/>
      <c r="BZN27" s="899"/>
      <c r="BZO27" s="899"/>
      <c r="BZP27" s="899"/>
      <c r="BZQ27" s="899"/>
      <c r="BZR27" s="899"/>
      <c r="BZS27" s="899"/>
      <c r="BZT27" s="899"/>
      <c r="BZU27" s="899"/>
      <c r="BZV27" s="899"/>
      <c r="BZW27" s="899"/>
      <c r="BZX27" s="899"/>
      <c r="BZY27" s="899"/>
      <c r="BZZ27" s="899"/>
      <c r="CAA27" s="899"/>
      <c r="CAB27" s="899"/>
      <c r="CAC27" s="899"/>
      <c r="CAD27" s="899"/>
      <c r="CAE27" s="899"/>
      <c r="CAF27" s="899"/>
      <c r="CAG27" s="899"/>
      <c r="CAH27" s="899"/>
      <c r="CAI27" s="899"/>
      <c r="CAJ27" s="899"/>
      <c r="CAK27" s="899"/>
      <c r="CAL27" s="899"/>
      <c r="CAM27" s="899"/>
      <c r="CAN27" s="899"/>
      <c r="CAO27" s="899"/>
      <c r="CAP27" s="899"/>
      <c r="CAQ27" s="899"/>
      <c r="CAR27" s="899"/>
      <c r="CAS27" s="899"/>
      <c r="CAT27" s="899"/>
      <c r="CAU27" s="899"/>
      <c r="CAV27" s="899"/>
      <c r="CAW27" s="899"/>
      <c r="CAX27" s="899"/>
      <c r="CAY27" s="899"/>
      <c r="CAZ27" s="899"/>
      <c r="CBA27" s="899"/>
      <c r="CBB27" s="899"/>
      <c r="CBC27" s="899"/>
      <c r="CBD27" s="899"/>
      <c r="CBE27" s="899"/>
      <c r="CBF27" s="899"/>
      <c r="CBG27" s="899"/>
      <c r="CBH27" s="899"/>
      <c r="CBI27" s="899"/>
      <c r="CBJ27" s="899"/>
      <c r="CBK27" s="899"/>
      <c r="CBL27" s="899"/>
      <c r="CBM27" s="899"/>
      <c r="CBN27" s="899"/>
      <c r="CBO27" s="899"/>
      <c r="CBP27" s="899"/>
      <c r="CBQ27" s="899"/>
      <c r="CBR27" s="899"/>
      <c r="CBS27" s="899"/>
      <c r="CBT27" s="899"/>
      <c r="CBU27" s="899"/>
      <c r="CBV27" s="899"/>
      <c r="CBW27" s="899"/>
      <c r="CBX27" s="899"/>
      <c r="CBY27" s="899"/>
      <c r="CBZ27" s="899"/>
      <c r="CCA27" s="899"/>
      <c r="CCB27" s="899"/>
      <c r="CCC27" s="899"/>
      <c r="CCD27" s="899"/>
      <c r="CCE27" s="899"/>
      <c r="CCF27" s="899"/>
      <c r="CCG27" s="899"/>
      <c r="CCH27" s="899"/>
      <c r="CCI27" s="899"/>
      <c r="CCJ27" s="899"/>
      <c r="CCK27" s="899"/>
      <c r="CCL27" s="899"/>
      <c r="CCM27" s="899"/>
      <c r="CCN27" s="899"/>
      <c r="CCO27" s="899"/>
      <c r="CCP27" s="899"/>
      <c r="CCQ27" s="899"/>
      <c r="CCR27" s="899"/>
      <c r="CCS27" s="899"/>
      <c r="CCT27" s="899"/>
      <c r="CCU27" s="899"/>
      <c r="CCV27" s="899"/>
      <c r="CCW27" s="899"/>
      <c r="CCX27" s="899"/>
      <c r="CCY27" s="899"/>
      <c r="CCZ27" s="899"/>
      <c r="CDA27" s="899"/>
      <c r="CDB27" s="899"/>
      <c r="CDC27" s="899"/>
      <c r="CDD27" s="899"/>
      <c r="CDE27" s="899"/>
      <c r="CDF27" s="899"/>
      <c r="CDG27" s="899"/>
      <c r="CDH27" s="899"/>
      <c r="CDI27" s="899"/>
      <c r="CDJ27" s="899"/>
      <c r="CDK27" s="899"/>
      <c r="CDL27" s="899"/>
      <c r="CDM27" s="899"/>
      <c r="CDN27" s="899"/>
      <c r="CDO27" s="899"/>
      <c r="CDP27" s="899"/>
      <c r="CDQ27" s="899"/>
      <c r="CDR27" s="899"/>
      <c r="CDS27" s="899"/>
      <c r="CDT27" s="899"/>
      <c r="CDU27" s="899"/>
      <c r="CDV27" s="899"/>
      <c r="CDW27" s="899"/>
      <c r="CDX27" s="899"/>
      <c r="CDY27" s="899"/>
      <c r="CDZ27" s="899"/>
      <c r="CEA27" s="899"/>
      <c r="CEB27" s="899"/>
      <c r="CEC27" s="899"/>
      <c r="CED27" s="899"/>
      <c r="CEE27" s="899"/>
      <c r="CEF27" s="899"/>
      <c r="CEG27" s="899"/>
      <c r="CEH27" s="899"/>
      <c r="CEI27" s="899"/>
      <c r="CEJ27" s="899"/>
      <c r="CEK27" s="899"/>
      <c r="CEL27" s="899"/>
      <c r="CEM27" s="899"/>
      <c r="CEN27" s="899"/>
      <c r="CEO27" s="899"/>
      <c r="CEP27" s="899"/>
      <c r="CEQ27" s="899"/>
      <c r="CER27" s="899"/>
      <c r="CES27" s="899"/>
      <c r="CET27" s="899"/>
      <c r="CEU27" s="899"/>
      <c r="CEV27" s="899"/>
      <c r="CEW27" s="899"/>
      <c r="CEX27" s="899"/>
      <c r="CEY27" s="899"/>
      <c r="CEZ27" s="899"/>
      <c r="CFA27" s="899"/>
      <c r="CFB27" s="899"/>
      <c r="CFC27" s="899"/>
      <c r="CFD27" s="899"/>
      <c r="CFE27" s="899"/>
      <c r="CFF27" s="899"/>
      <c r="CFG27" s="899"/>
      <c r="CFH27" s="899"/>
      <c r="CFI27" s="899"/>
      <c r="CFJ27" s="899"/>
      <c r="CFK27" s="899"/>
      <c r="CFL27" s="899"/>
      <c r="CFM27" s="899"/>
      <c r="CFN27" s="899"/>
      <c r="CFO27" s="899"/>
      <c r="CFP27" s="899"/>
      <c r="CFQ27" s="899"/>
      <c r="CFR27" s="899"/>
      <c r="CFS27" s="899"/>
      <c r="CFT27" s="899"/>
      <c r="CFU27" s="899"/>
      <c r="CFV27" s="899"/>
      <c r="CFW27" s="899"/>
      <c r="CFX27" s="899"/>
      <c r="CFY27" s="899"/>
      <c r="CFZ27" s="899"/>
      <c r="CGA27" s="899"/>
      <c r="CGB27" s="899"/>
      <c r="CGC27" s="899"/>
      <c r="CGD27" s="899"/>
      <c r="CGE27" s="899"/>
      <c r="CGF27" s="899"/>
      <c r="CGG27" s="899"/>
      <c r="CGH27" s="899"/>
      <c r="CGI27" s="899"/>
      <c r="CGJ27" s="899"/>
      <c r="CGK27" s="899"/>
      <c r="CGL27" s="899"/>
      <c r="CGM27" s="899"/>
      <c r="CGN27" s="899"/>
      <c r="CGO27" s="899"/>
      <c r="CGP27" s="899"/>
      <c r="CGQ27" s="899"/>
      <c r="CGR27" s="899"/>
      <c r="CGS27" s="899"/>
      <c r="CGT27" s="899"/>
      <c r="CGU27" s="899"/>
      <c r="CGV27" s="899"/>
      <c r="CGW27" s="899"/>
      <c r="CGX27" s="899"/>
      <c r="CGY27" s="899"/>
      <c r="CGZ27" s="899"/>
      <c r="CHA27" s="899"/>
      <c r="CHB27" s="899"/>
      <c r="CHC27" s="899"/>
      <c r="CHD27" s="899"/>
      <c r="CHE27" s="899"/>
      <c r="CHF27" s="899"/>
      <c r="CHG27" s="899"/>
      <c r="CHH27" s="899"/>
      <c r="CHI27" s="899"/>
      <c r="CHJ27" s="899"/>
      <c r="CHK27" s="899"/>
      <c r="CHL27" s="899"/>
      <c r="CHM27" s="899"/>
      <c r="CHN27" s="899"/>
      <c r="CHO27" s="899"/>
      <c r="CHP27" s="899"/>
      <c r="CHQ27" s="899"/>
      <c r="CHR27" s="899"/>
      <c r="CHS27" s="899"/>
      <c r="CHT27" s="899"/>
      <c r="CHU27" s="899"/>
      <c r="CHV27" s="899"/>
      <c r="CHW27" s="899"/>
      <c r="CHX27" s="899"/>
      <c r="CHY27" s="899"/>
      <c r="CHZ27" s="899"/>
      <c r="CIA27" s="899"/>
      <c r="CIB27" s="899"/>
      <c r="CIC27" s="899"/>
      <c r="CID27" s="899"/>
      <c r="CIE27" s="899"/>
      <c r="CIF27" s="899"/>
      <c r="CIG27" s="899"/>
      <c r="CIH27" s="899"/>
      <c r="CII27" s="899"/>
      <c r="CIJ27" s="899"/>
      <c r="CIK27" s="899"/>
      <c r="CIL27" s="899"/>
      <c r="CIM27" s="899"/>
      <c r="CIN27" s="899"/>
      <c r="CIO27" s="899"/>
      <c r="CIP27" s="899"/>
      <c r="CIQ27" s="899"/>
      <c r="CIR27" s="899"/>
      <c r="CIS27" s="899"/>
      <c r="CIT27" s="899"/>
      <c r="CIU27" s="899"/>
      <c r="CIV27" s="899"/>
      <c r="CIW27" s="899"/>
      <c r="CIX27" s="899"/>
      <c r="CIY27" s="899"/>
      <c r="CIZ27" s="899"/>
      <c r="CJA27" s="899"/>
      <c r="CJB27" s="899"/>
      <c r="CJC27" s="899"/>
      <c r="CJD27" s="899"/>
      <c r="CJE27" s="899"/>
      <c r="CJF27" s="899"/>
      <c r="CJG27" s="899"/>
      <c r="CJH27" s="899"/>
      <c r="CJI27" s="899"/>
      <c r="CJJ27" s="899"/>
      <c r="CJK27" s="899"/>
      <c r="CJL27" s="899"/>
      <c r="CJM27" s="899"/>
      <c r="CJN27" s="899"/>
      <c r="CJO27" s="899"/>
      <c r="CJP27" s="899"/>
      <c r="CJQ27" s="899"/>
      <c r="CJR27" s="899"/>
      <c r="CJS27" s="899"/>
      <c r="CJT27" s="899"/>
      <c r="CJU27" s="899"/>
      <c r="CJV27" s="899"/>
      <c r="CJW27" s="899"/>
      <c r="CJX27" s="899"/>
      <c r="CJY27" s="899"/>
      <c r="CJZ27" s="899"/>
      <c r="CKA27" s="899"/>
      <c r="CKB27" s="899"/>
      <c r="CKC27" s="899"/>
      <c r="CKD27" s="899"/>
      <c r="CKE27" s="899"/>
      <c r="CKF27" s="899"/>
      <c r="CKG27" s="899"/>
      <c r="CKH27" s="899"/>
      <c r="CKI27" s="899"/>
      <c r="CKJ27" s="899"/>
      <c r="CKK27" s="899"/>
      <c r="CKL27" s="899"/>
      <c r="CKM27" s="899"/>
      <c r="CKN27" s="899"/>
      <c r="CKO27" s="899"/>
      <c r="CKP27" s="899"/>
      <c r="CKQ27" s="899"/>
      <c r="CKR27" s="899"/>
      <c r="CKS27" s="899"/>
      <c r="CKT27" s="899"/>
      <c r="CKU27" s="899"/>
      <c r="CKV27" s="899"/>
      <c r="CKW27" s="899"/>
      <c r="CKX27" s="899"/>
      <c r="CKY27" s="899"/>
      <c r="CKZ27" s="899"/>
      <c r="CLA27" s="899"/>
      <c r="CLB27" s="899"/>
      <c r="CLC27" s="899"/>
      <c r="CLD27" s="899"/>
      <c r="CLE27" s="899"/>
      <c r="CLF27" s="899"/>
      <c r="CLG27" s="899"/>
      <c r="CLH27" s="899"/>
      <c r="CLI27" s="899"/>
      <c r="CLJ27" s="899"/>
      <c r="CLK27" s="899"/>
      <c r="CLL27" s="899"/>
      <c r="CLM27" s="899"/>
      <c r="CLN27" s="899"/>
      <c r="CLO27" s="899"/>
      <c r="CLP27" s="899"/>
      <c r="CLQ27" s="899"/>
      <c r="CLR27" s="899"/>
      <c r="CLS27" s="899"/>
      <c r="CLT27" s="899"/>
      <c r="CLU27" s="899"/>
      <c r="CLV27" s="899"/>
      <c r="CLW27" s="899"/>
      <c r="CLX27" s="899"/>
      <c r="CLY27" s="899"/>
      <c r="CLZ27" s="899"/>
      <c r="CMA27" s="899"/>
      <c r="CMB27" s="899"/>
      <c r="CMC27" s="899"/>
      <c r="CMD27" s="899"/>
      <c r="CME27" s="899"/>
      <c r="CMF27" s="899"/>
      <c r="CMG27" s="899"/>
      <c r="CMH27" s="899"/>
      <c r="CMI27" s="899"/>
      <c r="CMJ27" s="899"/>
      <c r="CMK27" s="899"/>
      <c r="CML27" s="899"/>
      <c r="CMM27" s="899"/>
      <c r="CMN27" s="899"/>
      <c r="CMO27" s="899"/>
      <c r="CMP27" s="899"/>
      <c r="CMQ27" s="899"/>
      <c r="CMR27" s="899"/>
      <c r="CMS27" s="899"/>
      <c r="CMT27" s="899"/>
      <c r="CMU27" s="899"/>
      <c r="CMV27" s="899"/>
      <c r="CMW27" s="899"/>
      <c r="CMX27" s="899"/>
      <c r="CMY27" s="899"/>
      <c r="CMZ27" s="899"/>
      <c r="CNA27" s="899"/>
      <c r="CNB27" s="899"/>
      <c r="CNC27" s="899"/>
      <c r="CND27" s="899"/>
      <c r="CNE27" s="899"/>
      <c r="CNF27" s="899"/>
      <c r="CNG27" s="899"/>
      <c r="CNH27" s="899"/>
      <c r="CNI27" s="899"/>
      <c r="CNJ27" s="899"/>
      <c r="CNK27" s="899"/>
      <c r="CNL27" s="899"/>
      <c r="CNM27" s="899"/>
      <c r="CNN27" s="899"/>
      <c r="CNO27" s="899"/>
      <c r="CNP27" s="899"/>
      <c r="CNQ27" s="899"/>
      <c r="CNR27" s="899"/>
      <c r="CNS27" s="899"/>
      <c r="CNT27" s="899"/>
      <c r="CNU27" s="899"/>
      <c r="CNV27" s="899"/>
      <c r="CNW27" s="899"/>
      <c r="CNX27" s="899"/>
      <c r="CNY27" s="899"/>
      <c r="CNZ27" s="899"/>
      <c r="COA27" s="899"/>
      <c r="COB27" s="899"/>
      <c r="COC27" s="899"/>
      <c r="COD27" s="899"/>
      <c r="COE27" s="899"/>
      <c r="COF27" s="899"/>
      <c r="COG27" s="899"/>
      <c r="COH27" s="899"/>
      <c r="COI27" s="899"/>
      <c r="COJ27" s="899"/>
      <c r="COK27" s="899"/>
      <c r="COL27" s="899"/>
      <c r="COM27" s="899"/>
      <c r="CON27" s="899"/>
      <c r="COO27" s="899"/>
      <c r="COP27" s="899"/>
      <c r="COQ27" s="899"/>
      <c r="COR27" s="899"/>
      <c r="COS27" s="899"/>
      <c r="COT27" s="899"/>
      <c r="COU27" s="899"/>
      <c r="COV27" s="899"/>
      <c r="COW27" s="899"/>
      <c r="COX27" s="899"/>
      <c r="COY27" s="899"/>
      <c r="COZ27" s="899"/>
      <c r="CPA27" s="899"/>
      <c r="CPB27" s="899"/>
      <c r="CPC27" s="899"/>
      <c r="CPD27" s="899"/>
      <c r="CPE27" s="899"/>
      <c r="CPF27" s="899"/>
      <c r="CPG27" s="899"/>
      <c r="CPH27" s="899"/>
      <c r="CPI27" s="899"/>
      <c r="CPJ27" s="899"/>
      <c r="CPK27" s="899"/>
      <c r="CPL27" s="899"/>
      <c r="CPM27" s="899"/>
      <c r="CPN27" s="899"/>
      <c r="CPO27" s="899"/>
      <c r="CPP27" s="899"/>
      <c r="CPQ27" s="899"/>
      <c r="CPR27" s="899"/>
      <c r="CPS27" s="899"/>
      <c r="CPT27" s="899"/>
      <c r="CPU27" s="899"/>
      <c r="CPV27" s="899"/>
      <c r="CPW27" s="899"/>
      <c r="CPX27" s="899"/>
      <c r="CPY27" s="899"/>
      <c r="CPZ27" s="899"/>
      <c r="CQA27" s="899"/>
      <c r="CQB27" s="899"/>
      <c r="CQC27" s="899"/>
      <c r="CQD27" s="899"/>
      <c r="CQE27" s="899"/>
      <c r="CQF27" s="899"/>
      <c r="CQG27" s="899"/>
      <c r="CQH27" s="899"/>
      <c r="CQI27" s="899"/>
      <c r="CQJ27" s="899"/>
      <c r="CQK27" s="899"/>
      <c r="CQL27" s="899"/>
      <c r="CQM27" s="899"/>
      <c r="CQN27" s="899"/>
      <c r="CQO27" s="899"/>
      <c r="CQP27" s="899"/>
      <c r="CQQ27" s="899"/>
      <c r="CQR27" s="899"/>
      <c r="CQS27" s="899"/>
      <c r="CQT27" s="899"/>
      <c r="CQU27" s="899"/>
      <c r="CQV27" s="899"/>
      <c r="CQW27" s="899"/>
      <c r="CQX27" s="899"/>
      <c r="CQY27" s="899"/>
      <c r="CQZ27" s="899"/>
      <c r="CRA27" s="899"/>
      <c r="CRB27" s="899"/>
      <c r="CRC27" s="899"/>
      <c r="CRD27" s="899"/>
      <c r="CRE27" s="899"/>
      <c r="CRF27" s="899"/>
      <c r="CRG27" s="899"/>
      <c r="CRH27" s="899"/>
      <c r="CRI27" s="899"/>
      <c r="CRJ27" s="899"/>
      <c r="CRK27" s="899"/>
      <c r="CRL27" s="899"/>
      <c r="CRM27" s="899"/>
      <c r="CRN27" s="899"/>
      <c r="CRO27" s="899"/>
      <c r="CRP27" s="899"/>
      <c r="CRQ27" s="899"/>
      <c r="CRR27" s="899"/>
      <c r="CRS27" s="899"/>
      <c r="CRT27" s="899"/>
      <c r="CRU27" s="899"/>
      <c r="CRV27" s="899"/>
      <c r="CRW27" s="899"/>
      <c r="CRX27" s="899"/>
      <c r="CRY27" s="899"/>
      <c r="CRZ27" s="899"/>
      <c r="CSA27" s="899"/>
      <c r="CSB27" s="899"/>
      <c r="CSC27" s="899"/>
      <c r="CSD27" s="899"/>
      <c r="CSE27" s="899"/>
      <c r="CSF27" s="899"/>
      <c r="CSG27" s="899"/>
      <c r="CSH27" s="899"/>
      <c r="CSI27" s="899"/>
      <c r="CSJ27" s="899"/>
      <c r="CSK27" s="899"/>
      <c r="CSL27" s="899"/>
      <c r="CSM27" s="899"/>
      <c r="CSN27" s="899"/>
      <c r="CSO27" s="899"/>
      <c r="CSP27" s="899"/>
      <c r="CSQ27" s="899"/>
      <c r="CSR27" s="899"/>
      <c r="CSS27" s="899"/>
      <c r="CST27" s="899"/>
      <c r="CSU27" s="899"/>
      <c r="CSV27" s="899"/>
      <c r="CSW27" s="899"/>
      <c r="CSX27" s="899"/>
      <c r="CSY27" s="899"/>
      <c r="CSZ27" s="899"/>
      <c r="CTA27" s="899"/>
      <c r="CTB27" s="899"/>
      <c r="CTC27" s="899"/>
      <c r="CTD27" s="899"/>
      <c r="CTE27" s="899"/>
      <c r="CTF27" s="899"/>
      <c r="CTG27" s="899"/>
      <c r="CTH27" s="899"/>
      <c r="CTI27" s="899"/>
      <c r="CTJ27" s="899"/>
      <c r="CTK27" s="899"/>
      <c r="CTL27" s="899"/>
      <c r="CTM27" s="899"/>
      <c r="CTN27" s="899"/>
      <c r="CTO27" s="899"/>
      <c r="CTP27" s="899"/>
      <c r="CTQ27" s="899"/>
      <c r="CTR27" s="899"/>
      <c r="CTS27" s="899"/>
      <c r="CTT27" s="899"/>
      <c r="CTU27" s="899"/>
      <c r="CTV27" s="899"/>
      <c r="CTW27" s="899"/>
      <c r="CTX27" s="899"/>
      <c r="CTY27" s="899"/>
      <c r="CTZ27" s="899"/>
      <c r="CUA27" s="899"/>
      <c r="CUB27" s="899"/>
      <c r="CUC27" s="899"/>
      <c r="CUD27" s="899"/>
      <c r="CUE27" s="899"/>
      <c r="CUF27" s="899"/>
      <c r="CUG27" s="899"/>
      <c r="CUH27" s="899"/>
      <c r="CUI27" s="899"/>
      <c r="CUJ27" s="899"/>
      <c r="CUK27" s="899"/>
      <c r="CUL27" s="899"/>
      <c r="CUM27" s="899"/>
      <c r="CUN27" s="899"/>
      <c r="CUO27" s="899"/>
      <c r="CUP27" s="899"/>
      <c r="CUQ27" s="899"/>
      <c r="CUR27" s="899"/>
      <c r="CUS27" s="899"/>
      <c r="CUT27" s="899"/>
      <c r="CUU27" s="899"/>
      <c r="CUV27" s="899"/>
      <c r="CUW27" s="899"/>
      <c r="CUX27" s="899"/>
      <c r="CUY27" s="899"/>
      <c r="CUZ27" s="899"/>
      <c r="CVA27" s="899"/>
      <c r="CVB27" s="899"/>
      <c r="CVC27" s="899"/>
      <c r="CVD27" s="899"/>
      <c r="CVE27" s="899"/>
      <c r="CVF27" s="899"/>
      <c r="CVG27" s="899"/>
      <c r="CVH27" s="899"/>
      <c r="CVI27" s="899"/>
      <c r="CVJ27" s="899"/>
      <c r="CVK27" s="899"/>
      <c r="CVL27" s="899"/>
      <c r="CVM27" s="899"/>
      <c r="CVN27" s="899"/>
      <c r="CVO27" s="899"/>
      <c r="CVP27" s="899"/>
      <c r="CVQ27" s="899"/>
      <c r="CVR27" s="899"/>
      <c r="CVS27" s="899"/>
      <c r="CVT27" s="899"/>
      <c r="CVU27" s="899"/>
      <c r="CVV27" s="899"/>
      <c r="CVW27" s="899"/>
      <c r="CVX27" s="899"/>
      <c r="CVY27" s="899"/>
      <c r="CVZ27" s="899"/>
      <c r="CWA27" s="899"/>
      <c r="CWB27" s="899"/>
      <c r="CWC27" s="899"/>
      <c r="CWD27" s="899"/>
      <c r="CWE27" s="899"/>
      <c r="CWF27" s="899"/>
      <c r="CWG27" s="899"/>
      <c r="CWH27" s="899"/>
      <c r="CWI27" s="899"/>
      <c r="CWJ27" s="899"/>
      <c r="CWK27" s="899"/>
      <c r="CWL27" s="899"/>
      <c r="CWM27" s="899"/>
      <c r="CWN27" s="899"/>
      <c r="CWO27" s="899"/>
      <c r="CWP27" s="899"/>
      <c r="CWQ27" s="899"/>
      <c r="CWR27" s="899"/>
      <c r="CWS27" s="899"/>
      <c r="CWT27" s="899"/>
      <c r="CWU27" s="899"/>
      <c r="CWV27" s="899"/>
      <c r="CWW27" s="899"/>
      <c r="CWX27" s="899"/>
      <c r="CWY27" s="899"/>
      <c r="CWZ27" s="899"/>
      <c r="CXA27" s="899"/>
      <c r="CXB27" s="899"/>
      <c r="CXC27" s="899"/>
      <c r="CXD27" s="899"/>
      <c r="CXE27" s="899"/>
      <c r="CXF27" s="899"/>
      <c r="CXG27" s="899"/>
      <c r="CXH27" s="899"/>
      <c r="CXI27" s="899"/>
      <c r="CXJ27" s="899"/>
      <c r="CXK27" s="899"/>
      <c r="CXL27" s="899"/>
      <c r="CXM27" s="899"/>
      <c r="CXN27" s="899"/>
      <c r="CXO27" s="899"/>
      <c r="CXP27" s="899"/>
      <c r="CXQ27" s="899"/>
      <c r="CXR27" s="899"/>
      <c r="CXS27" s="899"/>
      <c r="CXT27" s="899"/>
      <c r="CXU27" s="899"/>
      <c r="CXV27" s="899"/>
      <c r="CXW27" s="899"/>
      <c r="CXX27" s="899"/>
      <c r="CXY27" s="899"/>
      <c r="CXZ27" s="899"/>
      <c r="CYA27" s="899"/>
      <c r="CYB27" s="899"/>
      <c r="CYC27" s="899"/>
      <c r="CYD27" s="899"/>
      <c r="CYE27" s="899"/>
      <c r="CYF27" s="899"/>
      <c r="CYG27" s="899"/>
      <c r="CYH27" s="899"/>
      <c r="CYI27" s="899"/>
      <c r="CYJ27" s="899"/>
      <c r="CYK27" s="899"/>
      <c r="CYL27" s="899"/>
      <c r="CYM27" s="899"/>
      <c r="CYN27" s="899"/>
      <c r="CYO27" s="899"/>
      <c r="CYP27" s="899"/>
      <c r="CYQ27" s="899"/>
      <c r="CYR27" s="899"/>
      <c r="CYS27" s="899"/>
      <c r="CYT27" s="899"/>
      <c r="CYU27" s="899"/>
      <c r="CYV27" s="899"/>
      <c r="CYW27" s="899"/>
      <c r="CYX27" s="899"/>
      <c r="CYY27" s="899"/>
      <c r="CYZ27" s="899"/>
      <c r="CZA27" s="899"/>
      <c r="CZB27" s="899"/>
      <c r="CZC27" s="899"/>
      <c r="CZD27" s="899"/>
      <c r="CZE27" s="899"/>
      <c r="CZF27" s="899"/>
      <c r="CZG27" s="899"/>
      <c r="CZH27" s="899"/>
      <c r="CZI27" s="899"/>
      <c r="CZJ27" s="899"/>
      <c r="CZK27" s="899"/>
      <c r="CZL27" s="899"/>
      <c r="CZM27" s="899"/>
      <c r="CZN27" s="899"/>
      <c r="CZO27" s="899"/>
      <c r="CZP27" s="899"/>
      <c r="CZQ27" s="899"/>
      <c r="CZR27" s="899"/>
      <c r="CZS27" s="899"/>
      <c r="CZT27" s="899"/>
      <c r="CZU27" s="899"/>
      <c r="CZV27" s="899"/>
      <c r="CZW27" s="899"/>
      <c r="CZX27" s="899"/>
      <c r="CZY27" s="899"/>
      <c r="CZZ27" s="899"/>
      <c r="DAA27" s="899"/>
      <c r="DAB27" s="899"/>
      <c r="DAC27" s="899"/>
      <c r="DAD27" s="899"/>
      <c r="DAE27" s="899"/>
      <c r="DAF27" s="899"/>
      <c r="DAG27" s="899"/>
      <c r="DAH27" s="899"/>
      <c r="DAI27" s="899"/>
      <c r="DAJ27" s="899"/>
      <c r="DAK27" s="899"/>
      <c r="DAL27" s="899"/>
      <c r="DAM27" s="899"/>
      <c r="DAN27" s="899"/>
      <c r="DAO27" s="899"/>
      <c r="DAP27" s="899"/>
      <c r="DAQ27" s="899"/>
      <c r="DAR27" s="899"/>
      <c r="DAS27" s="899"/>
      <c r="DAT27" s="899"/>
      <c r="DAU27" s="899"/>
      <c r="DAV27" s="899"/>
      <c r="DAW27" s="899"/>
      <c r="DAX27" s="899"/>
      <c r="DAY27" s="899"/>
      <c r="DAZ27" s="899"/>
      <c r="DBA27" s="899"/>
      <c r="DBB27" s="899"/>
      <c r="DBC27" s="899"/>
      <c r="DBD27" s="899"/>
      <c r="DBE27" s="899"/>
      <c r="DBF27" s="899"/>
      <c r="DBG27" s="899"/>
      <c r="DBH27" s="899"/>
      <c r="DBI27" s="899"/>
      <c r="DBJ27" s="899"/>
      <c r="DBK27" s="899"/>
      <c r="DBL27" s="899"/>
      <c r="DBM27" s="899"/>
      <c r="DBN27" s="899"/>
      <c r="DBO27" s="899"/>
      <c r="DBP27" s="899"/>
      <c r="DBQ27" s="899"/>
      <c r="DBR27" s="899"/>
      <c r="DBS27" s="899"/>
      <c r="DBT27" s="899"/>
      <c r="DBU27" s="899"/>
      <c r="DBV27" s="899"/>
      <c r="DBW27" s="899"/>
      <c r="DBX27" s="899"/>
      <c r="DBY27" s="899"/>
      <c r="DBZ27" s="899"/>
      <c r="DCA27" s="899"/>
      <c r="DCB27" s="899"/>
      <c r="DCC27" s="899"/>
      <c r="DCD27" s="899"/>
      <c r="DCE27" s="899"/>
      <c r="DCF27" s="899"/>
      <c r="DCG27" s="899"/>
      <c r="DCH27" s="899"/>
      <c r="DCI27" s="899"/>
      <c r="DCJ27" s="899"/>
      <c r="DCK27" s="899"/>
      <c r="DCL27" s="899"/>
      <c r="DCM27" s="899"/>
      <c r="DCN27" s="899"/>
      <c r="DCO27" s="899"/>
      <c r="DCP27" s="899"/>
      <c r="DCQ27" s="899"/>
      <c r="DCR27" s="899"/>
      <c r="DCS27" s="899"/>
      <c r="DCT27" s="899"/>
      <c r="DCU27" s="899"/>
      <c r="DCV27" s="899"/>
      <c r="DCW27" s="899"/>
      <c r="DCX27" s="899"/>
      <c r="DCY27" s="899"/>
      <c r="DCZ27" s="899"/>
      <c r="DDA27" s="899"/>
      <c r="DDB27" s="899"/>
      <c r="DDC27" s="899"/>
      <c r="DDD27" s="899"/>
      <c r="DDE27" s="899"/>
      <c r="DDF27" s="899"/>
      <c r="DDG27" s="899"/>
      <c r="DDH27" s="899"/>
      <c r="DDI27" s="899"/>
      <c r="DDJ27" s="899"/>
      <c r="DDK27" s="899"/>
      <c r="DDL27" s="899"/>
      <c r="DDM27" s="899"/>
      <c r="DDN27" s="899"/>
      <c r="DDO27" s="899"/>
      <c r="DDP27" s="899"/>
      <c r="DDQ27" s="899"/>
      <c r="DDR27" s="899"/>
      <c r="DDS27" s="899"/>
      <c r="DDT27" s="899"/>
      <c r="DDU27" s="899"/>
      <c r="DDV27" s="899"/>
      <c r="DDW27" s="899"/>
      <c r="DDX27" s="899"/>
      <c r="DDY27" s="899"/>
      <c r="DDZ27" s="899"/>
      <c r="DEA27" s="899"/>
      <c r="DEB27" s="899"/>
      <c r="DEC27" s="899"/>
      <c r="DED27" s="899"/>
      <c r="DEE27" s="899"/>
      <c r="DEF27" s="899"/>
      <c r="DEG27" s="899"/>
      <c r="DEH27" s="899"/>
      <c r="DEI27" s="899"/>
      <c r="DEJ27" s="899"/>
      <c r="DEK27" s="899"/>
      <c r="DEL27" s="899"/>
      <c r="DEM27" s="899"/>
      <c r="DEN27" s="899"/>
      <c r="DEO27" s="899"/>
      <c r="DEP27" s="899"/>
      <c r="DEQ27" s="899"/>
      <c r="DER27" s="899"/>
      <c r="DES27" s="899"/>
      <c r="DET27" s="899"/>
      <c r="DEU27" s="899"/>
      <c r="DEV27" s="899"/>
      <c r="DEW27" s="899"/>
      <c r="DEX27" s="899"/>
      <c r="DEY27" s="899"/>
      <c r="DEZ27" s="899"/>
      <c r="DFA27" s="899"/>
      <c r="DFB27" s="899"/>
      <c r="DFC27" s="899"/>
      <c r="DFD27" s="899"/>
      <c r="DFE27" s="899"/>
      <c r="DFF27" s="899"/>
      <c r="DFG27" s="899"/>
      <c r="DFH27" s="899"/>
      <c r="DFI27" s="899"/>
      <c r="DFJ27" s="899"/>
      <c r="DFK27" s="899"/>
      <c r="DFL27" s="899"/>
      <c r="DFM27" s="899"/>
      <c r="DFN27" s="899"/>
      <c r="DFO27" s="899"/>
      <c r="DFP27" s="899"/>
      <c r="DFQ27" s="899"/>
      <c r="DFR27" s="899"/>
      <c r="DFS27" s="899"/>
      <c r="DFT27" s="899"/>
      <c r="DFU27" s="899"/>
      <c r="DFV27" s="899"/>
      <c r="DFW27" s="899"/>
      <c r="DFX27" s="899"/>
      <c r="DFY27" s="899"/>
      <c r="DFZ27" s="899"/>
      <c r="DGA27" s="899"/>
      <c r="DGB27" s="899"/>
      <c r="DGC27" s="899"/>
      <c r="DGD27" s="899"/>
      <c r="DGE27" s="899"/>
      <c r="DGF27" s="899"/>
      <c r="DGG27" s="899"/>
      <c r="DGH27" s="899"/>
      <c r="DGI27" s="899"/>
      <c r="DGJ27" s="899"/>
      <c r="DGK27" s="899"/>
      <c r="DGL27" s="899"/>
      <c r="DGM27" s="899"/>
      <c r="DGN27" s="899"/>
      <c r="DGO27" s="899"/>
      <c r="DGP27" s="899"/>
      <c r="DGQ27" s="899"/>
      <c r="DGR27" s="899"/>
      <c r="DGS27" s="899"/>
      <c r="DGT27" s="899"/>
      <c r="DGU27" s="899"/>
      <c r="DGV27" s="899"/>
      <c r="DGW27" s="899"/>
      <c r="DGX27" s="899"/>
      <c r="DGY27" s="899"/>
      <c r="DGZ27" s="899"/>
      <c r="DHA27" s="899"/>
      <c r="DHB27" s="899"/>
      <c r="DHC27" s="899"/>
      <c r="DHD27" s="899"/>
      <c r="DHE27" s="899"/>
      <c r="DHF27" s="899"/>
      <c r="DHG27" s="899"/>
      <c r="DHH27" s="899"/>
      <c r="DHI27" s="899"/>
      <c r="DHJ27" s="899"/>
      <c r="DHK27" s="899"/>
      <c r="DHL27" s="899"/>
      <c r="DHM27" s="899"/>
      <c r="DHN27" s="899"/>
      <c r="DHO27" s="899"/>
      <c r="DHP27" s="899"/>
      <c r="DHQ27" s="899"/>
      <c r="DHR27" s="899"/>
      <c r="DHS27" s="899"/>
      <c r="DHT27" s="899"/>
      <c r="DHU27" s="899"/>
      <c r="DHV27" s="899"/>
      <c r="DHW27" s="899"/>
      <c r="DHX27" s="899"/>
      <c r="DHY27" s="899"/>
      <c r="DHZ27" s="899"/>
      <c r="DIA27" s="899"/>
      <c r="DIB27" s="899"/>
      <c r="DIC27" s="899"/>
      <c r="DID27" s="899"/>
      <c r="DIE27" s="899"/>
      <c r="DIF27" s="899"/>
      <c r="DIG27" s="899"/>
      <c r="DIH27" s="899"/>
      <c r="DII27" s="899"/>
      <c r="DIJ27" s="899"/>
      <c r="DIK27" s="899"/>
      <c r="DIL27" s="899"/>
      <c r="DIM27" s="899"/>
      <c r="DIN27" s="899"/>
      <c r="DIO27" s="899"/>
      <c r="DIP27" s="899"/>
      <c r="DIQ27" s="899"/>
      <c r="DIR27" s="899"/>
      <c r="DIS27" s="899"/>
      <c r="DIT27" s="899"/>
      <c r="DIU27" s="899"/>
      <c r="DIV27" s="899"/>
      <c r="DIW27" s="899"/>
      <c r="DIX27" s="899"/>
      <c r="DIY27" s="899"/>
      <c r="DIZ27" s="899"/>
      <c r="DJA27" s="899"/>
      <c r="DJB27" s="899"/>
      <c r="DJC27" s="899"/>
      <c r="DJD27" s="899"/>
      <c r="DJE27" s="899"/>
      <c r="DJF27" s="899"/>
      <c r="DJG27" s="899"/>
      <c r="DJH27" s="899"/>
      <c r="DJI27" s="899"/>
      <c r="DJJ27" s="899"/>
      <c r="DJK27" s="899"/>
      <c r="DJL27" s="899"/>
      <c r="DJM27" s="899"/>
      <c r="DJN27" s="899"/>
      <c r="DJO27" s="899"/>
      <c r="DJP27" s="899"/>
      <c r="DJQ27" s="899"/>
      <c r="DJR27" s="899"/>
      <c r="DJS27" s="899"/>
      <c r="DJT27" s="899"/>
      <c r="DJU27" s="899"/>
      <c r="DJV27" s="899"/>
      <c r="DJW27" s="899"/>
      <c r="DJX27" s="899"/>
      <c r="DJY27" s="899"/>
      <c r="DJZ27" s="899"/>
      <c r="DKA27" s="899"/>
      <c r="DKB27" s="899"/>
      <c r="DKC27" s="899"/>
      <c r="DKD27" s="899"/>
      <c r="DKE27" s="899"/>
      <c r="DKF27" s="899"/>
      <c r="DKG27" s="899"/>
      <c r="DKH27" s="899"/>
      <c r="DKI27" s="899"/>
      <c r="DKJ27" s="899"/>
      <c r="DKK27" s="899"/>
      <c r="DKL27" s="899"/>
      <c r="DKM27" s="899"/>
      <c r="DKN27" s="899"/>
      <c r="DKO27" s="899"/>
      <c r="DKP27" s="899"/>
      <c r="DKQ27" s="899"/>
      <c r="DKR27" s="899"/>
      <c r="DKS27" s="899"/>
      <c r="DKT27" s="899"/>
      <c r="DKU27" s="899"/>
      <c r="DKV27" s="899"/>
      <c r="DKW27" s="899"/>
      <c r="DKX27" s="899"/>
      <c r="DKY27" s="899"/>
      <c r="DKZ27" s="899"/>
      <c r="DLA27" s="899"/>
      <c r="DLB27" s="899"/>
      <c r="DLC27" s="899"/>
      <c r="DLD27" s="899"/>
      <c r="DLE27" s="899"/>
      <c r="DLF27" s="899"/>
      <c r="DLG27" s="899"/>
      <c r="DLH27" s="899"/>
      <c r="DLI27" s="899"/>
      <c r="DLJ27" s="899"/>
      <c r="DLK27" s="899"/>
      <c r="DLL27" s="899"/>
      <c r="DLM27" s="899"/>
      <c r="DLN27" s="899"/>
      <c r="DLO27" s="899"/>
      <c r="DLP27" s="899"/>
      <c r="DLQ27" s="899"/>
      <c r="DLR27" s="899"/>
      <c r="DLS27" s="899"/>
      <c r="DLT27" s="899"/>
      <c r="DLU27" s="899"/>
      <c r="DLV27" s="899"/>
      <c r="DLW27" s="899"/>
      <c r="DLX27" s="899"/>
      <c r="DLY27" s="899"/>
      <c r="DLZ27" s="899"/>
      <c r="DMA27" s="899"/>
      <c r="DMB27" s="899"/>
      <c r="DMC27" s="899"/>
      <c r="DMD27" s="899"/>
      <c r="DME27" s="899"/>
      <c r="DMF27" s="899"/>
      <c r="DMG27" s="899"/>
      <c r="DMH27" s="899"/>
      <c r="DMI27" s="899"/>
      <c r="DMJ27" s="899"/>
      <c r="DMK27" s="899"/>
      <c r="DML27" s="899"/>
      <c r="DMM27" s="899"/>
      <c r="DMN27" s="899"/>
      <c r="DMO27" s="899"/>
      <c r="DMP27" s="899"/>
      <c r="DMQ27" s="899"/>
      <c r="DMR27" s="899"/>
      <c r="DMS27" s="899"/>
      <c r="DMT27" s="899"/>
      <c r="DMU27" s="899"/>
      <c r="DMV27" s="899"/>
      <c r="DMW27" s="899"/>
      <c r="DMX27" s="899"/>
      <c r="DMY27" s="899"/>
      <c r="DMZ27" s="899"/>
      <c r="DNA27" s="899"/>
      <c r="DNB27" s="899"/>
      <c r="DNC27" s="899"/>
      <c r="DND27" s="899"/>
      <c r="DNE27" s="899"/>
      <c r="DNF27" s="899"/>
      <c r="DNG27" s="899"/>
      <c r="DNH27" s="899"/>
      <c r="DNI27" s="899"/>
      <c r="DNJ27" s="899"/>
      <c r="DNK27" s="899"/>
      <c r="DNL27" s="899"/>
      <c r="DNM27" s="899"/>
      <c r="DNN27" s="899"/>
      <c r="DNO27" s="899"/>
      <c r="DNP27" s="899"/>
      <c r="DNQ27" s="899"/>
      <c r="DNR27" s="899"/>
      <c r="DNS27" s="899"/>
      <c r="DNT27" s="899"/>
      <c r="DNU27" s="899"/>
      <c r="DNV27" s="899"/>
      <c r="DNW27" s="899"/>
      <c r="DNX27" s="899"/>
      <c r="DNY27" s="899"/>
      <c r="DNZ27" s="899"/>
      <c r="DOA27" s="899"/>
      <c r="DOB27" s="899"/>
      <c r="DOC27" s="899"/>
      <c r="DOD27" s="899"/>
      <c r="DOE27" s="899"/>
      <c r="DOF27" s="899"/>
      <c r="DOG27" s="899"/>
      <c r="DOH27" s="899"/>
      <c r="DOI27" s="899"/>
      <c r="DOJ27" s="899"/>
      <c r="DOK27" s="899"/>
      <c r="DOL27" s="899"/>
      <c r="DOM27" s="899"/>
      <c r="DON27" s="899"/>
      <c r="DOO27" s="899"/>
      <c r="DOP27" s="899"/>
      <c r="DOQ27" s="899"/>
      <c r="DOR27" s="899"/>
      <c r="DOS27" s="899"/>
      <c r="DOT27" s="899"/>
      <c r="DOU27" s="899"/>
      <c r="DOV27" s="899"/>
      <c r="DOW27" s="899"/>
      <c r="DOX27" s="899"/>
      <c r="DOY27" s="899"/>
      <c r="DOZ27" s="899"/>
      <c r="DPA27" s="899"/>
      <c r="DPB27" s="899"/>
      <c r="DPC27" s="899"/>
      <c r="DPD27" s="899"/>
      <c r="DPE27" s="899"/>
      <c r="DPF27" s="899"/>
      <c r="DPG27" s="899"/>
      <c r="DPH27" s="899"/>
      <c r="DPI27" s="899"/>
      <c r="DPJ27" s="899"/>
      <c r="DPK27" s="899"/>
      <c r="DPL27" s="899"/>
      <c r="DPM27" s="899"/>
      <c r="DPN27" s="899"/>
      <c r="DPO27" s="899"/>
      <c r="DPP27" s="899"/>
      <c r="DPQ27" s="899"/>
      <c r="DPR27" s="899"/>
      <c r="DPS27" s="899"/>
      <c r="DPT27" s="899"/>
      <c r="DPU27" s="899"/>
      <c r="DPV27" s="899"/>
      <c r="DPW27" s="899"/>
      <c r="DPX27" s="899"/>
      <c r="DPY27" s="899"/>
      <c r="DPZ27" s="899"/>
      <c r="DQA27" s="899"/>
      <c r="DQB27" s="899"/>
      <c r="DQC27" s="899"/>
      <c r="DQD27" s="899"/>
      <c r="DQE27" s="899"/>
      <c r="DQF27" s="899"/>
      <c r="DQG27" s="899"/>
      <c r="DQH27" s="899"/>
      <c r="DQI27" s="899"/>
      <c r="DQJ27" s="899"/>
      <c r="DQK27" s="899"/>
      <c r="DQL27" s="899"/>
      <c r="DQM27" s="899"/>
      <c r="DQN27" s="899"/>
      <c r="DQO27" s="899"/>
      <c r="DQP27" s="899"/>
      <c r="DQQ27" s="899"/>
      <c r="DQR27" s="899"/>
      <c r="DQS27" s="899"/>
      <c r="DQT27" s="899"/>
      <c r="DQU27" s="899"/>
      <c r="DQV27" s="899"/>
      <c r="DQW27" s="899"/>
      <c r="DQX27" s="899"/>
      <c r="DQY27" s="899"/>
      <c r="DQZ27" s="899"/>
      <c r="DRA27" s="899"/>
      <c r="DRB27" s="899"/>
      <c r="DRC27" s="899"/>
      <c r="DRD27" s="899"/>
      <c r="DRE27" s="899"/>
      <c r="DRF27" s="899"/>
      <c r="DRG27" s="899"/>
      <c r="DRH27" s="899"/>
      <c r="DRI27" s="899"/>
      <c r="DRJ27" s="899"/>
      <c r="DRK27" s="899"/>
      <c r="DRL27" s="899"/>
      <c r="DRM27" s="899"/>
      <c r="DRN27" s="899"/>
      <c r="DRO27" s="899"/>
      <c r="DRP27" s="899"/>
      <c r="DRQ27" s="899"/>
      <c r="DRR27" s="899"/>
      <c r="DRS27" s="899"/>
      <c r="DRT27" s="899"/>
      <c r="DRU27" s="899"/>
      <c r="DRV27" s="899"/>
      <c r="DRW27" s="899"/>
      <c r="DRX27" s="899"/>
      <c r="DRY27" s="899"/>
      <c r="DRZ27" s="899"/>
      <c r="DSA27" s="899"/>
      <c r="DSB27" s="899"/>
      <c r="DSC27" s="899"/>
      <c r="DSD27" s="899"/>
      <c r="DSE27" s="899"/>
      <c r="DSF27" s="899"/>
      <c r="DSG27" s="899"/>
      <c r="DSH27" s="899"/>
      <c r="DSI27" s="899"/>
      <c r="DSJ27" s="899"/>
      <c r="DSK27" s="899"/>
      <c r="DSL27" s="899"/>
      <c r="DSM27" s="899"/>
      <c r="DSN27" s="899"/>
      <c r="DSO27" s="899"/>
      <c r="DSP27" s="899"/>
      <c r="DSQ27" s="899"/>
      <c r="DSR27" s="899"/>
      <c r="DSS27" s="899"/>
      <c r="DST27" s="899"/>
      <c r="DSU27" s="899"/>
      <c r="DSV27" s="899"/>
      <c r="DSW27" s="899"/>
      <c r="DSX27" s="899"/>
      <c r="DSY27" s="899"/>
      <c r="DSZ27" s="899"/>
      <c r="DTA27" s="899"/>
      <c r="DTB27" s="899"/>
      <c r="DTC27" s="899"/>
      <c r="DTD27" s="899"/>
      <c r="DTE27" s="899"/>
      <c r="DTF27" s="899"/>
      <c r="DTG27" s="899"/>
      <c r="DTH27" s="899"/>
      <c r="DTI27" s="899"/>
      <c r="DTJ27" s="899"/>
      <c r="DTK27" s="899"/>
      <c r="DTL27" s="899"/>
      <c r="DTM27" s="899"/>
      <c r="DTN27" s="899"/>
      <c r="DTO27" s="899"/>
      <c r="DTP27" s="899"/>
      <c r="DTQ27" s="899"/>
      <c r="DTR27" s="899"/>
      <c r="DTS27" s="899"/>
      <c r="DTT27" s="899"/>
      <c r="DTU27" s="899"/>
      <c r="DTV27" s="899"/>
      <c r="DTW27" s="899"/>
      <c r="DTX27" s="899"/>
      <c r="DTY27" s="899"/>
      <c r="DTZ27" s="899"/>
      <c r="DUA27" s="899"/>
      <c r="DUB27" s="899"/>
      <c r="DUC27" s="899"/>
      <c r="DUD27" s="899"/>
      <c r="DUE27" s="899"/>
      <c r="DUF27" s="899"/>
      <c r="DUG27" s="899"/>
      <c r="DUH27" s="899"/>
      <c r="DUI27" s="899"/>
      <c r="DUJ27" s="899"/>
      <c r="DUK27" s="899"/>
      <c r="DUL27" s="899"/>
      <c r="DUM27" s="899"/>
      <c r="DUN27" s="899"/>
      <c r="DUO27" s="899"/>
      <c r="DUP27" s="899"/>
      <c r="DUQ27" s="899"/>
      <c r="DUR27" s="899"/>
      <c r="DUS27" s="899"/>
      <c r="DUT27" s="899"/>
      <c r="DUU27" s="899"/>
      <c r="DUV27" s="899"/>
      <c r="DUW27" s="899"/>
      <c r="DUX27" s="899"/>
      <c r="DUY27" s="899"/>
      <c r="DUZ27" s="899"/>
      <c r="DVA27" s="899"/>
      <c r="DVB27" s="899"/>
      <c r="DVC27" s="899"/>
      <c r="DVD27" s="899"/>
      <c r="DVE27" s="899"/>
      <c r="DVF27" s="899"/>
      <c r="DVG27" s="899"/>
      <c r="DVH27" s="899"/>
      <c r="DVI27" s="899"/>
      <c r="DVJ27" s="899"/>
      <c r="DVK27" s="899"/>
      <c r="DVL27" s="899"/>
      <c r="DVM27" s="899"/>
      <c r="DVN27" s="899"/>
      <c r="DVO27" s="899"/>
      <c r="DVP27" s="899"/>
      <c r="DVQ27" s="899"/>
      <c r="DVR27" s="899"/>
      <c r="DVS27" s="899"/>
      <c r="DVT27" s="899"/>
      <c r="DVU27" s="899"/>
      <c r="DVV27" s="899"/>
      <c r="DVW27" s="899"/>
      <c r="DVX27" s="899"/>
      <c r="DVY27" s="899"/>
      <c r="DVZ27" s="899"/>
      <c r="DWA27" s="899"/>
      <c r="DWB27" s="899"/>
      <c r="DWC27" s="899"/>
      <c r="DWD27" s="899"/>
      <c r="DWE27" s="899"/>
      <c r="DWF27" s="899"/>
      <c r="DWG27" s="899"/>
      <c r="DWH27" s="899"/>
      <c r="DWI27" s="899"/>
      <c r="DWJ27" s="899"/>
      <c r="DWK27" s="899"/>
      <c r="DWL27" s="899"/>
      <c r="DWM27" s="899"/>
      <c r="DWN27" s="899"/>
      <c r="DWO27" s="899"/>
      <c r="DWP27" s="899"/>
      <c r="DWQ27" s="899"/>
      <c r="DWR27" s="899"/>
      <c r="DWS27" s="899"/>
      <c r="DWT27" s="899"/>
      <c r="DWU27" s="899"/>
      <c r="DWV27" s="899"/>
      <c r="DWW27" s="899"/>
      <c r="DWX27" s="899"/>
      <c r="DWY27" s="899"/>
      <c r="DWZ27" s="899"/>
      <c r="DXA27" s="899"/>
      <c r="DXB27" s="899"/>
      <c r="DXC27" s="899"/>
      <c r="DXD27" s="899"/>
      <c r="DXE27" s="899"/>
      <c r="DXF27" s="899"/>
      <c r="DXG27" s="899"/>
      <c r="DXH27" s="899"/>
      <c r="DXI27" s="899"/>
      <c r="DXJ27" s="899"/>
      <c r="DXK27" s="899"/>
      <c r="DXL27" s="899"/>
      <c r="DXM27" s="899"/>
      <c r="DXN27" s="899"/>
      <c r="DXO27" s="899"/>
      <c r="DXP27" s="899"/>
      <c r="DXQ27" s="899"/>
      <c r="DXR27" s="899"/>
      <c r="DXS27" s="899"/>
      <c r="DXT27" s="899"/>
      <c r="DXU27" s="899"/>
      <c r="DXV27" s="899"/>
      <c r="DXW27" s="899"/>
      <c r="DXX27" s="899"/>
      <c r="DXY27" s="899"/>
      <c r="DXZ27" s="899"/>
      <c r="DYA27" s="899"/>
      <c r="DYB27" s="899"/>
      <c r="DYC27" s="899"/>
      <c r="DYD27" s="899"/>
      <c r="DYE27" s="899"/>
      <c r="DYF27" s="899"/>
      <c r="DYG27" s="899"/>
      <c r="DYH27" s="899"/>
      <c r="DYI27" s="899"/>
      <c r="DYJ27" s="899"/>
      <c r="DYK27" s="899"/>
      <c r="DYL27" s="899"/>
      <c r="DYM27" s="899"/>
      <c r="DYN27" s="899"/>
      <c r="DYO27" s="899"/>
      <c r="DYP27" s="899"/>
      <c r="DYQ27" s="899"/>
      <c r="DYR27" s="899"/>
      <c r="DYS27" s="899"/>
      <c r="DYT27" s="899"/>
      <c r="DYU27" s="899"/>
      <c r="DYV27" s="899"/>
      <c r="DYW27" s="899"/>
      <c r="DYX27" s="899"/>
      <c r="DYY27" s="899"/>
      <c r="DYZ27" s="899"/>
      <c r="DZA27" s="899"/>
      <c r="DZB27" s="899"/>
      <c r="DZC27" s="899"/>
      <c r="DZD27" s="899"/>
      <c r="DZE27" s="899"/>
      <c r="DZF27" s="899"/>
      <c r="DZG27" s="899"/>
      <c r="DZH27" s="899"/>
      <c r="DZI27" s="899"/>
      <c r="DZJ27" s="899"/>
      <c r="DZK27" s="899"/>
      <c r="DZL27" s="899"/>
      <c r="DZM27" s="899"/>
      <c r="DZN27" s="899"/>
      <c r="DZO27" s="899"/>
      <c r="DZP27" s="899"/>
      <c r="DZQ27" s="899"/>
      <c r="DZR27" s="899"/>
      <c r="DZS27" s="899"/>
      <c r="DZT27" s="899"/>
      <c r="DZU27" s="899"/>
      <c r="DZV27" s="899"/>
      <c r="DZW27" s="899"/>
      <c r="DZX27" s="899"/>
      <c r="DZY27" s="899"/>
      <c r="DZZ27" s="899"/>
      <c r="EAA27" s="899"/>
      <c r="EAB27" s="899"/>
      <c r="EAC27" s="899"/>
      <c r="EAD27" s="899"/>
      <c r="EAE27" s="899"/>
      <c r="EAF27" s="899"/>
      <c r="EAG27" s="899"/>
      <c r="EAH27" s="899"/>
      <c r="EAI27" s="899"/>
      <c r="EAJ27" s="899"/>
      <c r="EAK27" s="899"/>
      <c r="EAL27" s="899"/>
      <c r="EAM27" s="899"/>
      <c r="EAN27" s="899"/>
      <c r="EAO27" s="899"/>
      <c r="EAP27" s="899"/>
      <c r="EAQ27" s="899"/>
      <c r="EAR27" s="899"/>
      <c r="EAS27" s="899"/>
      <c r="EAT27" s="899"/>
      <c r="EAU27" s="899"/>
      <c r="EAV27" s="899"/>
      <c r="EAW27" s="899"/>
      <c r="EAX27" s="899"/>
      <c r="EAY27" s="899"/>
      <c r="EAZ27" s="899"/>
      <c r="EBA27" s="899"/>
      <c r="EBB27" s="899"/>
      <c r="EBC27" s="899"/>
      <c r="EBD27" s="899"/>
      <c r="EBE27" s="899"/>
      <c r="EBF27" s="899"/>
      <c r="EBG27" s="899"/>
      <c r="EBH27" s="899"/>
      <c r="EBI27" s="899"/>
      <c r="EBJ27" s="899"/>
      <c r="EBK27" s="899"/>
      <c r="EBL27" s="899"/>
      <c r="EBM27" s="899"/>
      <c r="EBN27" s="899"/>
      <c r="EBO27" s="899"/>
      <c r="EBP27" s="899"/>
      <c r="EBQ27" s="899"/>
      <c r="EBR27" s="899"/>
      <c r="EBS27" s="899"/>
      <c r="EBT27" s="899"/>
      <c r="EBU27" s="899"/>
      <c r="EBV27" s="899"/>
      <c r="EBW27" s="899"/>
      <c r="EBX27" s="899"/>
      <c r="EBY27" s="899"/>
      <c r="EBZ27" s="899"/>
      <c r="ECA27" s="899"/>
      <c r="ECB27" s="899"/>
      <c r="ECC27" s="899"/>
      <c r="ECD27" s="899"/>
      <c r="ECE27" s="899"/>
      <c r="ECF27" s="899"/>
      <c r="ECG27" s="899"/>
      <c r="ECH27" s="899"/>
      <c r="ECI27" s="899"/>
      <c r="ECJ27" s="899"/>
      <c r="ECK27" s="899"/>
      <c r="ECL27" s="899"/>
      <c r="ECM27" s="899"/>
      <c r="ECN27" s="899"/>
      <c r="ECO27" s="899"/>
      <c r="ECP27" s="899"/>
      <c r="ECQ27" s="899"/>
      <c r="ECR27" s="899"/>
      <c r="ECS27" s="899"/>
      <c r="ECT27" s="899"/>
      <c r="ECU27" s="899"/>
      <c r="ECV27" s="899"/>
      <c r="ECW27" s="899"/>
      <c r="ECX27" s="899"/>
      <c r="ECY27" s="899"/>
      <c r="ECZ27" s="899"/>
      <c r="EDA27" s="899"/>
      <c r="EDB27" s="899"/>
      <c r="EDC27" s="899"/>
      <c r="EDD27" s="899"/>
      <c r="EDE27" s="899"/>
      <c r="EDF27" s="899"/>
      <c r="EDG27" s="899"/>
      <c r="EDH27" s="899"/>
      <c r="EDI27" s="899"/>
      <c r="EDJ27" s="899"/>
      <c r="EDK27" s="899"/>
      <c r="EDL27" s="899"/>
      <c r="EDM27" s="899"/>
      <c r="EDN27" s="899"/>
      <c r="EDO27" s="899"/>
      <c r="EDP27" s="899"/>
      <c r="EDQ27" s="899"/>
      <c r="EDR27" s="899"/>
      <c r="EDS27" s="899"/>
      <c r="EDT27" s="899"/>
      <c r="EDU27" s="899"/>
      <c r="EDV27" s="899"/>
      <c r="EDW27" s="899"/>
      <c r="EDX27" s="899"/>
      <c r="EDY27" s="899"/>
      <c r="EDZ27" s="899"/>
      <c r="EEA27" s="899"/>
      <c r="EEB27" s="899"/>
      <c r="EEC27" s="899"/>
      <c r="EED27" s="899"/>
      <c r="EEE27" s="899"/>
      <c r="EEF27" s="899"/>
      <c r="EEG27" s="899"/>
      <c r="EEH27" s="899"/>
      <c r="EEI27" s="899"/>
      <c r="EEJ27" s="899"/>
      <c r="EEK27" s="899"/>
      <c r="EEL27" s="899"/>
      <c r="EEM27" s="899"/>
      <c r="EEN27" s="899"/>
      <c r="EEO27" s="899"/>
      <c r="EEP27" s="899"/>
      <c r="EEQ27" s="899"/>
      <c r="EER27" s="899"/>
      <c r="EES27" s="899"/>
      <c r="EET27" s="899"/>
      <c r="EEU27" s="899"/>
      <c r="EEV27" s="899"/>
      <c r="EEW27" s="899"/>
      <c r="EEX27" s="899"/>
      <c r="EEY27" s="899"/>
      <c r="EEZ27" s="899"/>
      <c r="EFA27" s="899"/>
      <c r="EFB27" s="899"/>
      <c r="EFC27" s="899"/>
      <c r="EFD27" s="899"/>
      <c r="EFE27" s="899"/>
      <c r="EFF27" s="899"/>
      <c r="EFG27" s="899"/>
      <c r="EFH27" s="899"/>
      <c r="EFI27" s="899"/>
      <c r="EFJ27" s="899"/>
      <c r="EFK27" s="899"/>
      <c r="EFL27" s="899"/>
      <c r="EFM27" s="899"/>
      <c r="EFN27" s="899"/>
      <c r="EFO27" s="899"/>
      <c r="EFP27" s="899"/>
      <c r="EFQ27" s="899"/>
      <c r="EFR27" s="899"/>
      <c r="EFS27" s="899"/>
      <c r="EFT27" s="899"/>
      <c r="EFU27" s="899"/>
      <c r="EFV27" s="899"/>
      <c r="EFW27" s="899"/>
      <c r="EFX27" s="899"/>
      <c r="EFY27" s="899"/>
      <c r="EFZ27" s="899"/>
      <c r="EGA27" s="899"/>
      <c r="EGB27" s="899"/>
      <c r="EGC27" s="899"/>
      <c r="EGD27" s="899"/>
      <c r="EGE27" s="899"/>
      <c r="EGF27" s="899"/>
      <c r="EGG27" s="899"/>
      <c r="EGH27" s="899"/>
      <c r="EGI27" s="899"/>
      <c r="EGJ27" s="899"/>
      <c r="EGK27" s="899"/>
      <c r="EGL27" s="899"/>
      <c r="EGM27" s="899"/>
      <c r="EGN27" s="899"/>
      <c r="EGO27" s="899"/>
      <c r="EGP27" s="899"/>
      <c r="EGQ27" s="899"/>
      <c r="EGR27" s="899"/>
      <c r="EGS27" s="899"/>
      <c r="EGT27" s="899"/>
      <c r="EGU27" s="899"/>
      <c r="EGV27" s="899"/>
      <c r="EGW27" s="899"/>
      <c r="EGX27" s="899"/>
      <c r="EGY27" s="899"/>
      <c r="EGZ27" s="899"/>
      <c r="EHA27" s="899"/>
      <c r="EHB27" s="899"/>
      <c r="EHC27" s="899"/>
      <c r="EHD27" s="899"/>
      <c r="EHE27" s="899"/>
      <c r="EHF27" s="899"/>
      <c r="EHG27" s="899"/>
      <c r="EHH27" s="899"/>
      <c r="EHI27" s="899"/>
      <c r="EHJ27" s="899"/>
      <c r="EHK27" s="899"/>
      <c r="EHL27" s="899"/>
      <c r="EHM27" s="899"/>
      <c r="EHN27" s="899"/>
      <c r="EHO27" s="899"/>
      <c r="EHP27" s="899"/>
      <c r="EHQ27" s="899"/>
      <c r="EHR27" s="899"/>
      <c r="EHS27" s="899"/>
      <c r="EHT27" s="899"/>
      <c r="EHU27" s="899"/>
      <c r="EHV27" s="899"/>
      <c r="EHW27" s="899"/>
      <c r="EHX27" s="899"/>
      <c r="EHY27" s="899"/>
      <c r="EHZ27" s="899"/>
      <c r="EIA27" s="899"/>
      <c r="EIB27" s="899"/>
      <c r="EIC27" s="899"/>
      <c r="EID27" s="899"/>
      <c r="EIE27" s="899"/>
      <c r="EIF27" s="899"/>
      <c r="EIG27" s="899"/>
      <c r="EIH27" s="899"/>
      <c r="EII27" s="899"/>
      <c r="EIJ27" s="899"/>
      <c r="EIK27" s="899"/>
      <c r="EIL27" s="899"/>
      <c r="EIM27" s="899"/>
      <c r="EIN27" s="899"/>
      <c r="EIO27" s="899"/>
      <c r="EIP27" s="899"/>
      <c r="EIQ27" s="899"/>
      <c r="EIR27" s="899"/>
      <c r="EIS27" s="899"/>
      <c r="EIT27" s="899"/>
      <c r="EIU27" s="899"/>
      <c r="EIV27" s="899"/>
      <c r="EIW27" s="899"/>
      <c r="EIX27" s="899"/>
      <c r="EIY27" s="899"/>
      <c r="EIZ27" s="899"/>
      <c r="EJA27" s="899"/>
      <c r="EJB27" s="899"/>
      <c r="EJC27" s="899"/>
      <c r="EJD27" s="899"/>
      <c r="EJE27" s="899"/>
      <c r="EJF27" s="899"/>
      <c r="EJG27" s="899"/>
      <c r="EJH27" s="899"/>
      <c r="EJI27" s="899"/>
      <c r="EJJ27" s="899"/>
      <c r="EJK27" s="899"/>
      <c r="EJL27" s="899"/>
      <c r="EJM27" s="899"/>
      <c r="EJN27" s="899"/>
      <c r="EJO27" s="899"/>
      <c r="EJP27" s="899"/>
      <c r="EJQ27" s="899"/>
      <c r="EJR27" s="899"/>
      <c r="EJS27" s="899"/>
      <c r="EJT27" s="899"/>
      <c r="EJU27" s="899"/>
      <c r="EJV27" s="899"/>
      <c r="EJW27" s="899"/>
      <c r="EJX27" s="899"/>
      <c r="EJY27" s="899"/>
      <c r="EJZ27" s="899"/>
      <c r="EKA27" s="899"/>
      <c r="EKB27" s="899"/>
      <c r="EKC27" s="899"/>
      <c r="EKD27" s="899"/>
      <c r="EKE27" s="899"/>
      <c r="EKF27" s="899"/>
      <c r="EKG27" s="899"/>
      <c r="EKH27" s="899"/>
      <c r="EKI27" s="899"/>
      <c r="EKJ27" s="899"/>
      <c r="EKK27" s="899"/>
      <c r="EKL27" s="899"/>
      <c r="EKM27" s="899"/>
      <c r="EKN27" s="899"/>
      <c r="EKO27" s="899"/>
      <c r="EKP27" s="899"/>
      <c r="EKQ27" s="899"/>
      <c r="EKR27" s="899"/>
      <c r="EKS27" s="899"/>
      <c r="EKT27" s="899"/>
      <c r="EKU27" s="899"/>
      <c r="EKV27" s="899"/>
      <c r="EKW27" s="899"/>
      <c r="EKX27" s="899"/>
      <c r="EKY27" s="899"/>
      <c r="EKZ27" s="899"/>
      <c r="ELA27" s="899"/>
      <c r="ELB27" s="899"/>
      <c r="ELC27" s="899"/>
      <c r="ELD27" s="899"/>
      <c r="ELE27" s="899"/>
      <c r="ELF27" s="899"/>
      <c r="ELG27" s="899"/>
      <c r="ELH27" s="899"/>
      <c r="ELI27" s="899"/>
      <c r="ELJ27" s="899"/>
      <c r="ELK27" s="899"/>
      <c r="ELL27" s="899"/>
      <c r="ELM27" s="899"/>
      <c r="ELN27" s="899"/>
      <c r="ELO27" s="899"/>
      <c r="ELP27" s="899"/>
      <c r="ELQ27" s="899"/>
      <c r="ELR27" s="899"/>
      <c r="ELS27" s="899"/>
      <c r="ELT27" s="899"/>
      <c r="ELU27" s="899"/>
      <c r="ELV27" s="899"/>
      <c r="ELW27" s="899"/>
      <c r="ELX27" s="899"/>
      <c r="ELY27" s="899"/>
      <c r="ELZ27" s="899"/>
      <c r="EMA27" s="899"/>
      <c r="EMB27" s="899"/>
      <c r="EMC27" s="899"/>
      <c r="EMD27" s="899"/>
      <c r="EME27" s="899"/>
      <c r="EMF27" s="899"/>
      <c r="EMG27" s="899"/>
      <c r="EMH27" s="899"/>
      <c r="EMI27" s="899"/>
      <c r="EMJ27" s="899"/>
      <c r="EMK27" s="899"/>
      <c r="EML27" s="899"/>
      <c r="EMM27" s="899"/>
      <c r="EMN27" s="899"/>
      <c r="EMO27" s="899"/>
      <c r="EMP27" s="899"/>
      <c r="EMQ27" s="899"/>
      <c r="EMR27" s="899"/>
      <c r="EMS27" s="899"/>
      <c r="EMT27" s="899"/>
      <c r="EMU27" s="899"/>
      <c r="EMV27" s="899"/>
      <c r="EMW27" s="899"/>
      <c r="EMX27" s="899"/>
      <c r="EMY27" s="899"/>
      <c r="EMZ27" s="899"/>
      <c r="ENA27" s="899"/>
      <c r="ENB27" s="899"/>
      <c r="ENC27" s="899"/>
      <c r="END27" s="899"/>
      <c r="ENE27" s="899"/>
      <c r="ENF27" s="899"/>
      <c r="ENG27" s="899"/>
      <c r="ENH27" s="899"/>
      <c r="ENI27" s="899"/>
      <c r="ENJ27" s="899"/>
      <c r="ENK27" s="899"/>
      <c r="ENL27" s="899"/>
      <c r="ENM27" s="899"/>
      <c r="ENN27" s="899"/>
      <c r="ENO27" s="899"/>
      <c r="ENP27" s="899"/>
      <c r="ENQ27" s="899"/>
      <c r="ENR27" s="899"/>
      <c r="ENS27" s="899"/>
      <c r="ENT27" s="899"/>
      <c r="ENU27" s="899"/>
      <c r="ENV27" s="899"/>
      <c r="ENW27" s="899"/>
      <c r="ENX27" s="899"/>
      <c r="ENY27" s="899"/>
      <c r="ENZ27" s="899"/>
      <c r="EOA27" s="899"/>
      <c r="EOB27" s="899"/>
      <c r="EOC27" s="899"/>
      <c r="EOD27" s="899"/>
      <c r="EOE27" s="899"/>
      <c r="EOF27" s="899"/>
      <c r="EOG27" s="899"/>
      <c r="EOH27" s="899"/>
      <c r="EOI27" s="899"/>
      <c r="EOJ27" s="899"/>
      <c r="EOK27" s="899"/>
      <c r="EOL27" s="899"/>
      <c r="EOM27" s="899"/>
      <c r="EON27" s="899"/>
      <c r="EOO27" s="899"/>
      <c r="EOP27" s="899"/>
      <c r="EOQ27" s="899"/>
      <c r="EOR27" s="899"/>
      <c r="EOS27" s="899"/>
      <c r="EOT27" s="899"/>
      <c r="EOU27" s="899"/>
      <c r="EOV27" s="899"/>
      <c r="EOW27" s="899"/>
      <c r="EOX27" s="899"/>
      <c r="EOY27" s="899"/>
      <c r="EOZ27" s="899"/>
      <c r="EPA27" s="899"/>
      <c r="EPB27" s="899"/>
      <c r="EPC27" s="899"/>
      <c r="EPD27" s="899"/>
      <c r="EPE27" s="899"/>
      <c r="EPF27" s="899"/>
      <c r="EPG27" s="899"/>
      <c r="EPH27" s="899"/>
      <c r="EPI27" s="899"/>
      <c r="EPJ27" s="899"/>
      <c r="EPK27" s="899"/>
      <c r="EPL27" s="899"/>
      <c r="EPM27" s="899"/>
      <c r="EPN27" s="899"/>
      <c r="EPO27" s="899"/>
      <c r="EPP27" s="899"/>
      <c r="EPQ27" s="899"/>
      <c r="EPR27" s="899"/>
      <c r="EPS27" s="899"/>
      <c r="EPT27" s="899"/>
      <c r="EPU27" s="899"/>
      <c r="EPV27" s="899"/>
      <c r="EPW27" s="899"/>
      <c r="EPX27" s="899"/>
      <c r="EPY27" s="899"/>
      <c r="EPZ27" s="899"/>
      <c r="EQA27" s="899"/>
      <c r="EQB27" s="899"/>
      <c r="EQC27" s="899"/>
      <c r="EQD27" s="899"/>
      <c r="EQE27" s="899"/>
      <c r="EQF27" s="899"/>
      <c r="EQG27" s="899"/>
      <c r="EQH27" s="899"/>
      <c r="EQI27" s="899"/>
      <c r="EQJ27" s="899"/>
      <c r="EQK27" s="899"/>
      <c r="EQL27" s="899"/>
      <c r="EQM27" s="899"/>
      <c r="EQN27" s="899"/>
      <c r="EQO27" s="899"/>
      <c r="EQP27" s="899"/>
      <c r="EQQ27" s="899"/>
      <c r="EQR27" s="899"/>
      <c r="EQS27" s="899"/>
      <c r="EQT27" s="899"/>
      <c r="EQU27" s="899"/>
      <c r="EQV27" s="899"/>
      <c r="EQW27" s="899"/>
      <c r="EQX27" s="899"/>
      <c r="EQY27" s="899"/>
      <c r="EQZ27" s="899"/>
      <c r="ERA27" s="899"/>
      <c r="ERB27" s="899"/>
      <c r="ERC27" s="899"/>
      <c r="ERD27" s="899"/>
      <c r="ERE27" s="899"/>
      <c r="ERF27" s="899"/>
      <c r="ERG27" s="899"/>
      <c r="ERH27" s="899"/>
      <c r="ERI27" s="899"/>
      <c r="ERJ27" s="899"/>
      <c r="ERK27" s="899"/>
      <c r="ERL27" s="899"/>
      <c r="ERM27" s="899"/>
      <c r="ERN27" s="899"/>
      <c r="ERO27" s="899"/>
      <c r="ERP27" s="899"/>
      <c r="ERQ27" s="899"/>
      <c r="ERR27" s="899"/>
      <c r="ERS27" s="899"/>
      <c r="ERT27" s="899"/>
      <c r="ERU27" s="899"/>
      <c r="ERV27" s="899"/>
      <c r="ERW27" s="899"/>
      <c r="ERX27" s="899"/>
      <c r="ERY27" s="899"/>
      <c r="ERZ27" s="899"/>
      <c r="ESA27" s="899"/>
      <c r="ESB27" s="899"/>
      <c r="ESC27" s="899"/>
      <c r="ESD27" s="899"/>
      <c r="ESE27" s="899"/>
      <c r="ESF27" s="899"/>
      <c r="ESG27" s="899"/>
      <c r="ESH27" s="899"/>
      <c r="ESI27" s="899"/>
      <c r="ESJ27" s="899"/>
      <c r="ESK27" s="899"/>
      <c r="ESL27" s="899"/>
      <c r="ESM27" s="899"/>
      <c r="ESN27" s="899"/>
      <c r="ESO27" s="899"/>
      <c r="ESP27" s="899"/>
      <c r="ESQ27" s="899"/>
      <c r="ESR27" s="899"/>
      <c r="ESS27" s="899"/>
      <c r="EST27" s="899"/>
      <c r="ESU27" s="899"/>
      <c r="ESV27" s="899"/>
      <c r="ESW27" s="899"/>
      <c r="ESX27" s="899"/>
      <c r="ESY27" s="899"/>
      <c r="ESZ27" s="899"/>
      <c r="ETA27" s="899"/>
      <c r="ETB27" s="899"/>
      <c r="ETC27" s="899"/>
      <c r="ETD27" s="899"/>
      <c r="ETE27" s="899"/>
      <c r="ETF27" s="899"/>
      <c r="ETG27" s="899"/>
      <c r="ETH27" s="899"/>
      <c r="ETI27" s="899"/>
      <c r="ETJ27" s="899"/>
      <c r="ETK27" s="899"/>
      <c r="ETL27" s="899"/>
      <c r="ETM27" s="899"/>
      <c r="ETN27" s="899"/>
      <c r="ETO27" s="899"/>
      <c r="ETP27" s="899"/>
      <c r="ETQ27" s="899"/>
      <c r="ETR27" s="899"/>
      <c r="ETS27" s="899"/>
      <c r="ETT27" s="899"/>
      <c r="ETU27" s="899"/>
      <c r="ETV27" s="899"/>
      <c r="ETW27" s="899"/>
      <c r="ETX27" s="899"/>
      <c r="ETY27" s="899"/>
      <c r="ETZ27" s="899"/>
      <c r="EUA27" s="899"/>
      <c r="EUB27" s="899"/>
      <c r="EUC27" s="899"/>
      <c r="EUD27" s="899"/>
      <c r="EUE27" s="899"/>
      <c r="EUF27" s="899"/>
      <c r="EUG27" s="899"/>
      <c r="EUH27" s="899"/>
      <c r="EUI27" s="899"/>
      <c r="EUJ27" s="899"/>
      <c r="EUK27" s="899"/>
      <c r="EUL27" s="899"/>
      <c r="EUM27" s="899"/>
      <c r="EUN27" s="899"/>
      <c r="EUO27" s="899"/>
      <c r="EUP27" s="899"/>
      <c r="EUQ27" s="899"/>
      <c r="EUR27" s="899"/>
      <c r="EUS27" s="899"/>
      <c r="EUT27" s="899"/>
      <c r="EUU27" s="899"/>
      <c r="EUV27" s="899"/>
      <c r="EUW27" s="899"/>
      <c r="EUX27" s="899"/>
      <c r="EUY27" s="899"/>
      <c r="EUZ27" s="899"/>
      <c r="EVA27" s="899"/>
      <c r="EVB27" s="899"/>
      <c r="EVC27" s="899"/>
      <c r="EVD27" s="899"/>
      <c r="EVE27" s="899"/>
      <c r="EVF27" s="899"/>
      <c r="EVG27" s="899"/>
      <c r="EVH27" s="899"/>
      <c r="EVI27" s="899"/>
      <c r="EVJ27" s="899"/>
      <c r="EVK27" s="899"/>
      <c r="EVL27" s="899"/>
      <c r="EVM27" s="899"/>
      <c r="EVN27" s="899"/>
      <c r="EVO27" s="899"/>
      <c r="EVP27" s="899"/>
      <c r="EVQ27" s="899"/>
      <c r="EVR27" s="899"/>
      <c r="EVS27" s="899"/>
      <c r="EVT27" s="899"/>
      <c r="EVU27" s="899"/>
      <c r="EVV27" s="899"/>
      <c r="EVW27" s="899"/>
      <c r="EVX27" s="899"/>
      <c r="EVY27" s="899"/>
      <c r="EVZ27" s="899"/>
      <c r="EWA27" s="899"/>
      <c r="EWB27" s="899"/>
      <c r="EWC27" s="899"/>
      <c r="EWD27" s="899"/>
      <c r="EWE27" s="899"/>
      <c r="EWF27" s="899"/>
      <c r="EWG27" s="899"/>
      <c r="EWH27" s="899"/>
      <c r="EWI27" s="899"/>
      <c r="EWJ27" s="899"/>
      <c r="EWK27" s="899"/>
      <c r="EWL27" s="899"/>
      <c r="EWM27" s="899"/>
      <c r="EWN27" s="899"/>
      <c r="EWO27" s="899"/>
      <c r="EWP27" s="899"/>
      <c r="EWQ27" s="899"/>
      <c r="EWR27" s="899"/>
      <c r="EWS27" s="899"/>
      <c r="EWT27" s="899"/>
      <c r="EWU27" s="899"/>
      <c r="EWV27" s="899"/>
      <c r="EWW27" s="899"/>
      <c r="EWX27" s="899"/>
      <c r="EWY27" s="899"/>
      <c r="EWZ27" s="899"/>
      <c r="EXA27" s="899"/>
      <c r="EXB27" s="899"/>
      <c r="EXC27" s="899"/>
      <c r="EXD27" s="899"/>
      <c r="EXE27" s="899"/>
      <c r="EXF27" s="899"/>
      <c r="EXG27" s="899"/>
      <c r="EXH27" s="899"/>
      <c r="EXI27" s="899"/>
      <c r="EXJ27" s="899"/>
      <c r="EXK27" s="899"/>
      <c r="EXL27" s="899"/>
      <c r="EXM27" s="899"/>
      <c r="EXN27" s="899"/>
      <c r="EXO27" s="899"/>
      <c r="EXP27" s="899"/>
      <c r="EXQ27" s="899"/>
      <c r="EXR27" s="899"/>
      <c r="EXS27" s="899"/>
      <c r="EXT27" s="899"/>
      <c r="EXU27" s="899"/>
      <c r="EXV27" s="899"/>
      <c r="EXW27" s="899"/>
      <c r="EXX27" s="899"/>
      <c r="EXY27" s="899"/>
      <c r="EXZ27" s="899"/>
      <c r="EYA27" s="899"/>
      <c r="EYB27" s="899"/>
      <c r="EYC27" s="899"/>
      <c r="EYD27" s="899"/>
      <c r="EYE27" s="899"/>
      <c r="EYF27" s="899"/>
      <c r="EYG27" s="899"/>
      <c r="EYH27" s="899"/>
      <c r="EYI27" s="899"/>
      <c r="EYJ27" s="899"/>
      <c r="EYK27" s="899"/>
      <c r="EYL27" s="899"/>
      <c r="EYM27" s="899"/>
      <c r="EYN27" s="899"/>
      <c r="EYO27" s="899"/>
      <c r="EYP27" s="899"/>
      <c r="EYQ27" s="899"/>
      <c r="EYR27" s="899"/>
      <c r="EYS27" s="899"/>
      <c r="EYT27" s="899"/>
      <c r="EYU27" s="899"/>
      <c r="EYV27" s="899"/>
      <c r="EYW27" s="899"/>
      <c r="EYX27" s="899"/>
      <c r="EYY27" s="899"/>
      <c r="EYZ27" s="899"/>
      <c r="EZA27" s="899"/>
      <c r="EZB27" s="899"/>
      <c r="EZC27" s="899"/>
      <c r="EZD27" s="899"/>
      <c r="EZE27" s="899"/>
      <c r="EZF27" s="899"/>
      <c r="EZG27" s="899"/>
      <c r="EZH27" s="899"/>
      <c r="EZI27" s="899"/>
      <c r="EZJ27" s="899"/>
      <c r="EZK27" s="899"/>
      <c r="EZL27" s="899"/>
      <c r="EZM27" s="899"/>
      <c r="EZN27" s="899"/>
      <c r="EZO27" s="899"/>
      <c r="EZP27" s="899"/>
      <c r="EZQ27" s="899"/>
      <c r="EZR27" s="899"/>
      <c r="EZS27" s="899"/>
      <c r="EZT27" s="899"/>
      <c r="EZU27" s="899"/>
      <c r="EZV27" s="899"/>
      <c r="EZW27" s="899"/>
      <c r="EZX27" s="899"/>
      <c r="EZY27" s="899"/>
      <c r="EZZ27" s="899"/>
      <c r="FAA27" s="899"/>
      <c r="FAB27" s="899"/>
      <c r="FAC27" s="899"/>
      <c r="FAD27" s="899"/>
      <c r="FAE27" s="899"/>
      <c r="FAF27" s="899"/>
      <c r="FAG27" s="899"/>
      <c r="FAH27" s="899"/>
      <c r="FAI27" s="899"/>
      <c r="FAJ27" s="899"/>
      <c r="FAK27" s="899"/>
      <c r="FAL27" s="899"/>
      <c r="FAM27" s="899"/>
      <c r="FAN27" s="899"/>
      <c r="FAO27" s="899"/>
      <c r="FAP27" s="899"/>
      <c r="FAQ27" s="899"/>
      <c r="FAR27" s="899"/>
      <c r="FAS27" s="899"/>
      <c r="FAT27" s="899"/>
      <c r="FAU27" s="899"/>
      <c r="FAV27" s="899"/>
      <c r="FAW27" s="899"/>
      <c r="FAX27" s="899"/>
      <c r="FAY27" s="899"/>
      <c r="FAZ27" s="899"/>
      <c r="FBA27" s="899"/>
      <c r="FBB27" s="899"/>
      <c r="FBC27" s="899"/>
      <c r="FBD27" s="899"/>
      <c r="FBE27" s="899"/>
      <c r="FBF27" s="899"/>
      <c r="FBG27" s="899"/>
      <c r="FBH27" s="899"/>
      <c r="FBI27" s="899"/>
      <c r="FBJ27" s="899"/>
      <c r="FBK27" s="899"/>
      <c r="FBL27" s="899"/>
      <c r="FBM27" s="899"/>
      <c r="FBN27" s="899"/>
      <c r="FBO27" s="899"/>
      <c r="FBP27" s="899"/>
      <c r="FBQ27" s="899"/>
      <c r="FBR27" s="899"/>
      <c r="FBS27" s="899"/>
      <c r="FBT27" s="899"/>
      <c r="FBU27" s="899"/>
      <c r="FBV27" s="899"/>
      <c r="FBW27" s="899"/>
      <c r="FBX27" s="899"/>
      <c r="FBY27" s="899"/>
      <c r="FBZ27" s="899"/>
      <c r="FCA27" s="899"/>
      <c r="FCB27" s="899"/>
      <c r="FCC27" s="899"/>
      <c r="FCD27" s="899"/>
      <c r="FCE27" s="899"/>
      <c r="FCF27" s="899"/>
      <c r="FCG27" s="899"/>
      <c r="FCH27" s="899"/>
      <c r="FCI27" s="899"/>
      <c r="FCJ27" s="899"/>
      <c r="FCK27" s="899"/>
      <c r="FCL27" s="899"/>
      <c r="FCM27" s="899"/>
      <c r="FCN27" s="899"/>
      <c r="FCO27" s="899"/>
      <c r="FCP27" s="899"/>
      <c r="FCQ27" s="899"/>
      <c r="FCR27" s="899"/>
      <c r="FCS27" s="899"/>
      <c r="FCT27" s="899"/>
      <c r="FCU27" s="899"/>
      <c r="FCV27" s="899"/>
      <c r="FCW27" s="899"/>
      <c r="FCX27" s="899"/>
      <c r="FCY27" s="899"/>
      <c r="FCZ27" s="899"/>
      <c r="FDA27" s="899"/>
      <c r="FDB27" s="899"/>
      <c r="FDC27" s="899"/>
      <c r="FDD27" s="899"/>
      <c r="FDE27" s="899"/>
      <c r="FDF27" s="899"/>
      <c r="FDG27" s="899"/>
      <c r="FDH27" s="899"/>
      <c r="FDI27" s="899"/>
      <c r="FDJ27" s="899"/>
      <c r="FDK27" s="899"/>
      <c r="FDL27" s="899"/>
      <c r="FDM27" s="899"/>
      <c r="FDN27" s="899"/>
      <c r="FDO27" s="899"/>
      <c r="FDP27" s="899"/>
      <c r="FDQ27" s="899"/>
      <c r="FDR27" s="899"/>
      <c r="FDS27" s="899"/>
      <c r="FDT27" s="899"/>
      <c r="FDU27" s="899"/>
      <c r="FDV27" s="899"/>
      <c r="FDW27" s="899"/>
      <c r="FDX27" s="899"/>
      <c r="FDY27" s="899"/>
      <c r="FDZ27" s="899"/>
      <c r="FEA27" s="899"/>
      <c r="FEB27" s="899"/>
      <c r="FEC27" s="899"/>
      <c r="FED27" s="899"/>
      <c r="FEE27" s="899"/>
      <c r="FEF27" s="899"/>
      <c r="FEG27" s="899"/>
      <c r="FEH27" s="899"/>
      <c r="FEI27" s="899"/>
      <c r="FEJ27" s="899"/>
      <c r="FEK27" s="899"/>
      <c r="FEL27" s="899"/>
      <c r="FEM27" s="899"/>
      <c r="FEN27" s="899"/>
      <c r="FEO27" s="899"/>
      <c r="FEP27" s="899"/>
      <c r="FEQ27" s="899"/>
      <c r="FER27" s="899"/>
      <c r="FES27" s="899"/>
      <c r="FET27" s="899"/>
      <c r="FEU27" s="899"/>
      <c r="FEV27" s="899"/>
      <c r="FEW27" s="899"/>
      <c r="FEX27" s="899"/>
      <c r="FEY27" s="899"/>
      <c r="FEZ27" s="899"/>
      <c r="FFA27" s="899"/>
      <c r="FFB27" s="899"/>
      <c r="FFC27" s="899"/>
      <c r="FFD27" s="899"/>
      <c r="FFE27" s="899"/>
      <c r="FFF27" s="899"/>
      <c r="FFG27" s="899"/>
      <c r="FFH27" s="899"/>
      <c r="FFI27" s="899"/>
      <c r="FFJ27" s="899"/>
      <c r="FFK27" s="899"/>
      <c r="FFL27" s="899"/>
      <c r="FFM27" s="899"/>
      <c r="FFN27" s="899"/>
      <c r="FFO27" s="899"/>
      <c r="FFP27" s="899"/>
      <c r="FFQ27" s="899"/>
      <c r="FFR27" s="899"/>
      <c r="FFS27" s="899"/>
      <c r="FFT27" s="899"/>
      <c r="FFU27" s="899"/>
      <c r="FFV27" s="899"/>
      <c r="FFW27" s="899"/>
      <c r="FFX27" s="899"/>
      <c r="FFY27" s="899"/>
      <c r="FFZ27" s="899"/>
      <c r="FGA27" s="899"/>
      <c r="FGB27" s="899"/>
      <c r="FGC27" s="899"/>
      <c r="FGD27" s="899"/>
      <c r="FGE27" s="899"/>
      <c r="FGF27" s="899"/>
      <c r="FGG27" s="899"/>
      <c r="FGH27" s="899"/>
      <c r="FGI27" s="899"/>
      <c r="FGJ27" s="899"/>
      <c r="FGK27" s="899"/>
      <c r="FGL27" s="899"/>
      <c r="FGM27" s="899"/>
      <c r="FGN27" s="899"/>
      <c r="FGO27" s="899"/>
      <c r="FGP27" s="899"/>
      <c r="FGQ27" s="899"/>
      <c r="FGR27" s="899"/>
      <c r="FGS27" s="899"/>
      <c r="FGT27" s="899"/>
      <c r="FGU27" s="899"/>
      <c r="FGV27" s="899"/>
      <c r="FGW27" s="899"/>
      <c r="FGX27" s="899"/>
      <c r="FGY27" s="899"/>
      <c r="FGZ27" s="899"/>
      <c r="FHA27" s="899"/>
      <c r="FHB27" s="899"/>
      <c r="FHC27" s="899"/>
      <c r="FHD27" s="899"/>
      <c r="FHE27" s="899"/>
      <c r="FHF27" s="899"/>
      <c r="FHG27" s="899"/>
      <c r="FHH27" s="899"/>
      <c r="FHI27" s="899"/>
      <c r="FHJ27" s="899"/>
      <c r="FHK27" s="899"/>
      <c r="FHL27" s="899"/>
      <c r="FHM27" s="899"/>
      <c r="FHN27" s="899"/>
      <c r="FHO27" s="899"/>
      <c r="FHP27" s="899"/>
      <c r="FHQ27" s="899"/>
      <c r="FHR27" s="899"/>
      <c r="FHS27" s="899"/>
      <c r="FHT27" s="899"/>
      <c r="FHU27" s="899"/>
      <c r="FHV27" s="899"/>
      <c r="FHW27" s="899"/>
      <c r="FHX27" s="899"/>
      <c r="FHY27" s="899"/>
      <c r="FHZ27" s="899"/>
      <c r="FIA27" s="899"/>
      <c r="FIB27" s="899"/>
      <c r="FIC27" s="899"/>
      <c r="FID27" s="899"/>
      <c r="FIE27" s="899"/>
      <c r="FIF27" s="899"/>
      <c r="FIG27" s="899"/>
      <c r="FIH27" s="899"/>
      <c r="FII27" s="899"/>
      <c r="FIJ27" s="899"/>
      <c r="FIK27" s="899"/>
      <c r="FIL27" s="899"/>
      <c r="FIM27" s="899"/>
      <c r="FIN27" s="899"/>
      <c r="FIO27" s="899"/>
      <c r="FIP27" s="899"/>
      <c r="FIQ27" s="899"/>
      <c r="FIR27" s="899"/>
      <c r="FIS27" s="899"/>
      <c r="FIT27" s="899"/>
      <c r="FIU27" s="899"/>
      <c r="FIV27" s="899"/>
      <c r="FIW27" s="899"/>
      <c r="FIX27" s="899"/>
      <c r="FIY27" s="899"/>
      <c r="FIZ27" s="899"/>
      <c r="FJA27" s="899"/>
      <c r="FJB27" s="899"/>
      <c r="FJC27" s="899"/>
      <c r="FJD27" s="899"/>
      <c r="FJE27" s="899"/>
      <c r="FJF27" s="899"/>
      <c r="FJG27" s="899"/>
      <c r="FJH27" s="899"/>
      <c r="FJI27" s="899"/>
      <c r="FJJ27" s="899"/>
      <c r="FJK27" s="899"/>
      <c r="FJL27" s="899"/>
      <c r="FJM27" s="899"/>
      <c r="FJN27" s="899"/>
      <c r="FJO27" s="899"/>
      <c r="FJP27" s="899"/>
      <c r="FJQ27" s="899"/>
      <c r="FJR27" s="899"/>
      <c r="FJS27" s="899"/>
      <c r="FJT27" s="899"/>
      <c r="FJU27" s="899"/>
      <c r="FJV27" s="899"/>
      <c r="FJW27" s="899"/>
      <c r="FJX27" s="899"/>
      <c r="FJY27" s="899"/>
      <c r="FJZ27" s="899"/>
      <c r="FKA27" s="899"/>
      <c r="FKB27" s="899"/>
      <c r="FKC27" s="899"/>
      <c r="FKD27" s="899"/>
      <c r="FKE27" s="899"/>
      <c r="FKF27" s="899"/>
      <c r="FKG27" s="899"/>
      <c r="FKH27" s="899"/>
      <c r="FKI27" s="899"/>
      <c r="FKJ27" s="899"/>
      <c r="FKK27" s="899"/>
      <c r="FKL27" s="899"/>
      <c r="FKM27" s="899"/>
      <c r="FKN27" s="899"/>
      <c r="FKO27" s="899"/>
      <c r="FKP27" s="899"/>
      <c r="FKQ27" s="899"/>
      <c r="FKR27" s="899"/>
      <c r="FKS27" s="899"/>
      <c r="FKT27" s="899"/>
      <c r="FKU27" s="899"/>
      <c r="FKV27" s="899"/>
      <c r="FKW27" s="899"/>
      <c r="FKX27" s="899"/>
      <c r="FKY27" s="899"/>
      <c r="FKZ27" s="899"/>
      <c r="FLA27" s="899"/>
      <c r="FLB27" s="899"/>
      <c r="FLC27" s="899"/>
      <c r="FLD27" s="899"/>
      <c r="FLE27" s="899"/>
      <c r="FLF27" s="899"/>
      <c r="FLG27" s="899"/>
      <c r="FLH27" s="899"/>
      <c r="FLI27" s="899"/>
      <c r="FLJ27" s="899"/>
      <c r="FLK27" s="899"/>
      <c r="FLL27" s="899"/>
      <c r="FLM27" s="899"/>
      <c r="FLN27" s="899"/>
      <c r="FLO27" s="899"/>
      <c r="FLP27" s="899"/>
      <c r="FLQ27" s="899"/>
      <c r="FLR27" s="899"/>
      <c r="FLS27" s="899"/>
      <c r="FLT27" s="899"/>
      <c r="FLU27" s="899"/>
      <c r="FLV27" s="899"/>
      <c r="FLW27" s="899"/>
      <c r="FLX27" s="899"/>
      <c r="FLY27" s="899"/>
      <c r="FLZ27" s="899"/>
      <c r="FMA27" s="899"/>
      <c r="FMB27" s="899"/>
      <c r="FMC27" s="899"/>
      <c r="FMD27" s="899"/>
      <c r="FME27" s="899"/>
      <c r="FMF27" s="899"/>
      <c r="FMG27" s="899"/>
      <c r="FMH27" s="899"/>
      <c r="FMI27" s="899"/>
      <c r="FMJ27" s="899"/>
      <c r="FMK27" s="899"/>
      <c r="FML27" s="899"/>
      <c r="FMM27" s="899"/>
      <c r="FMN27" s="899"/>
      <c r="FMO27" s="899"/>
      <c r="FMP27" s="899"/>
      <c r="FMQ27" s="899"/>
      <c r="FMR27" s="899"/>
      <c r="FMS27" s="899"/>
      <c r="FMT27" s="899"/>
      <c r="FMU27" s="899"/>
      <c r="FMV27" s="899"/>
      <c r="FMW27" s="899"/>
      <c r="FMX27" s="899"/>
      <c r="FMY27" s="899"/>
      <c r="FMZ27" s="899"/>
      <c r="FNA27" s="899"/>
      <c r="FNB27" s="899"/>
      <c r="FNC27" s="899"/>
      <c r="FND27" s="899"/>
      <c r="FNE27" s="899"/>
      <c r="FNF27" s="899"/>
      <c r="FNG27" s="899"/>
      <c r="FNH27" s="899"/>
      <c r="FNI27" s="899"/>
      <c r="FNJ27" s="899"/>
      <c r="FNK27" s="899"/>
      <c r="FNL27" s="899"/>
      <c r="FNM27" s="899"/>
      <c r="FNN27" s="899"/>
      <c r="FNO27" s="899"/>
      <c r="FNP27" s="899"/>
      <c r="FNQ27" s="899"/>
      <c r="FNR27" s="899"/>
      <c r="FNS27" s="899"/>
      <c r="FNT27" s="899"/>
      <c r="FNU27" s="899"/>
      <c r="FNV27" s="899"/>
      <c r="FNW27" s="899"/>
      <c r="FNX27" s="899"/>
      <c r="FNY27" s="899"/>
      <c r="FNZ27" s="899"/>
      <c r="FOA27" s="899"/>
      <c r="FOB27" s="899"/>
      <c r="FOC27" s="899"/>
      <c r="FOD27" s="899"/>
      <c r="FOE27" s="899"/>
      <c r="FOF27" s="899"/>
      <c r="FOG27" s="899"/>
      <c r="FOH27" s="899"/>
      <c r="FOI27" s="899"/>
      <c r="FOJ27" s="899"/>
      <c r="FOK27" s="899"/>
      <c r="FOL27" s="899"/>
      <c r="FOM27" s="899"/>
      <c r="FON27" s="899"/>
      <c r="FOO27" s="899"/>
      <c r="FOP27" s="899"/>
      <c r="FOQ27" s="899"/>
      <c r="FOR27" s="899"/>
      <c r="FOS27" s="899"/>
      <c r="FOT27" s="899"/>
      <c r="FOU27" s="899"/>
      <c r="FOV27" s="899"/>
      <c r="FOW27" s="899"/>
      <c r="FOX27" s="899"/>
      <c r="FOY27" s="899"/>
      <c r="FOZ27" s="899"/>
      <c r="FPA27" s="899"/>
      <c r="FPB27" s="899"/>
      <c r="FPC27" s="899"/>
      <c r="FPD27" s="899"/>
      <c r="FPE27" s="899"/>
      <c r="FPF27" s="899"/>
      <c r="FPG27" s="899"/>
      <c r="FPH27" s="899"/>
      <c r="FPI27" s="899"/>
      <c r="FPJ27" s="899"/>
      <c r="FPK27" s="899"/>
      <c r="FPL27" s="899"/>
      <c r="FPM27" s="899"/>
      <c r="FPN27" s="899"/>
      <c r="FPO27" s="899"/>
      <c r="FPP27" s="899"/>
      <c r="FPQ27" s="899"/>
      <c r="FPR27" s="899"/>
      <c r="FPS27" s="899"/>
      <c r="FPT27" s="899"/>
      <c r="FPU27" s="899"/>
      <c r="FPV27" s="899"/>
      <c r="FPW27" s="899"/>
      <c r="FPX27" s="899"/>
      <c r="FPY27" s="899"/>
      <c r="FPZ27" s="899"/>
      <c r="FQA27" s="899"/>
      <c r="FQB27" s="899"/>
      <c r="FQC27" s="899"/>
      <c r="FQD27" s="899"/>
      <c r="FQE27" s="899"/>
      <c r="FQF27" s="899"/>
      <c r="FQG27" s="899"/>
      <c r="FQH27" s="899"/>
      <c r="FQI27" s="899"/>
      <c r="FQJ27" s="899"/>
      <c r="FQK27" s="899"/>
      <c r="FQL27" s="899"/>
      <c r="FQM27" s="899"/>
      <c r="FQN27" s="899"/>
      <c r="FQO27" s="899"/>
      <c r="FQP27" s="899"/>
      <c r="FQQ27" s="899"/>
      <c r="FQR27" s="899"/>
      <c r="FQS27" s="899"/>
      <c r="FQT27" s="899"/>
      <c r="FQU27" s="899"/>
      <c r="FQV27" s="899"/>
      <c r="FQW27" s="899"/>
      <c r="FQX27" s="899"/>
      <c r="FQY27" s="899"/>
      <c r="FQZ27" s="899"/>
      <c r="FRA27" s="899"/>
      <c r="FRB27" s="899"/>
      <c r="FRC27" s="899"/>
      <c r="FRD27" s="899"/>
      <c r="FRE27" s="899"/>
      <c r="FRF27" s="899"/>
      <c r="FRG27" s="899"/>
      <c r="FRH27" s="899"/>
      <c r="FRI27" s="899"/>
      <c r="FRJ27" s="899"/>
      <c r="FRK27" s="899"/>
      <c r="FRL27" s="899"/>
      <c r="FRM27" s="899"/>
      <c r="FRN27" s="899"/>
      <c r="FRO27" s="899"/>
      <c r="FRP27" s="899"/>
      <c r="FRQ27" s="899"/>
      <c r="FRR27" s="899"/>
      <c r="FRS27" s="899"/>
      <c r="FRT27" s="899"/>
      <c r="FRU27" s="899"/>
      <c r="FRV27" s="899"/>
      <c r="FRW27" s="899"/>
      <c r="FRX27" s="899"/>
      <c r="FRY27" s="899"/>
      <c r="FRZ27" s="899"/>
      <c r="FSA27" s="899"/>
      <c r="FSB27" s="899"/>
      <c r="FSC27" s="899"/>
      <c r="FSD27" s="899"/>
      <c r="FSE27" s="899"/>
      <c r="FSF27" s="899"/>
      <c r="FSG27" s="899"/>
      <c r="FSH27" s="899"/>
      <c r="FSI27" s="899"/>
      <c r="FSJ27" s="899"/>
      <c r="FSK27" s="899"/>
      <c r="FSL27" s="899"/>
      <c r="FSM27" s="899"/>
      <c r="FSN27" s="899"/>
      <c r="FSO27" s="899"/>
      <c r="FSP27" s="899"/>
      <c r="FSQ27" s="899"/>
      <c r="FSR27" s="899"/>
      <c r="FSS27" s="899"/>
      <c r="FST27" s="899"/>
      <c r="FSU27" s="899"/>
      <c r="FSV27" s="899"/>
      <c r="FSW27" s="899"/>
      <c r="FSX27" s="899"/>
      <c r="FSY27" s="899"/>
      <c r="FSZ27" s="899"/>
      <c r="FTA27" s="899"/>
      <c r="FTB27" s="899"/>
      <c r="FTC27" s="899"/>
      <c r="FTD27" s="899"/>
      <c r="FTE27" s="899"/>
      <c r="FTF27" s="899"/>
      <c r="FTG27" s="899"/>
      <c r="FTH27" s="899"/>
      <c r="FTI27" s="899"/>
      <c r="FTJ27" s="899"/>
      <c r="FTK27" s="899"/>
      <c r="FTL27" s="899"/>
      <c r="FTM27" s="899"/>
      <c r="FTN27" s="899"/>
      <c r="FTO27" s="899"/>
      <c r="FTP27" s="899"/>
      <c r="FTQ27" s="899"/>
      <c r="FTR27" s="899"/>
      <c r="FTS27" s="899"/>
      <c r="FTT27" s="899"/>
      <c r="FTU27" s="899"/>
      <c r="FTV27" s="899"/>
      <c r="FTW27" s="899"/>
      <c r="FTX27" s="899"/>
      <c r="FTY27" s="899"/>
      <c r="FTZ27" s="899"/>
      <c r="FUA27" s="899"/>
      <c r="FUB27" s="899"/>
      <c r="FUC27" s="899"/>
      <c r="FUD27" s="899"/>
      <c r="FUE27" s="899"/>
      <c r="FUF27" s="899"/>
      <c r="FUG27" s="899"/>
      <c r="FUH27" s="899"/>
      <c r="FUI27" s="899"/>
      <c r="FUJ27" s="899"/>
      <c r="FUK27" s="899"/>
      <c r="FUL27" s="899"/>
      <c r="FUM27" s="899"/>
      <c r="FUN27" s="899"/>
      <c r="FUO27" s="899"/>
      <c r="FUP27" s="899"/>
      <c r="FUQ27" s="899"/>
      <c r="FUR27" s="899"/>
      <c r="FUS27" s="899"/>
      <c r="FUT27" s="899"/>
      <c r="FUU27" s="899"/>
      <c r="FUV27" s="899"/>
      <c r="FUW27" s="899"/>
      <c r="FUX27" s="899"/>
      <c r="FUY27" s="899"/>
      <c r="FUZ27" s="899"/>
      <c r="FVA27" s="899"/>
      <c r="FVB27" s="899"/>
      <c r="FVC27" s="899"/>
      <c r="FVD27" s="899"/>
      <c r="FVE27" s="899"/>
      <c r="FVF27" s="899"/>
      <c r="FVG27" s="899"/>
      <c r="FVH27" s="899"/>
      <c r="FVI27" s="899"/>
      <c r="FVJ27" s="899"/>
      <c r="FVK27" s="899"/>
      <c r="FVL27" s="899"/>
      <c r="FVM27" s="899"/>
      <c r="FVN27" s="899"/>
      <c r="FVO27" s="899"/>
      <c r="FVP27" s="899"/>
      <c r="FVQ27" s="899"/>
      <c r="FVR27" s="899"/>
      <c r="FVS27" s="899"/>
      <c r="FVT27" s="899"/>
      <c r="FVU27" s="899"/>
      <c r="FVV27" s="899"/>
      <c r="FVW27" s="899"/>
      <c r="FVX27" s="899"/>
      <c r="FVY27" s="899"/>
      <c r="FVZ27" s="899"/>
      <c r="FWA27" s="899"/>
      <c r="FWB27" s="899"/>
      <c r="FWC27" s="899"/>
      <c r="FWD27" s="899"/>
      <c r="FWE27" s="899"/>
      <c r="FWF27" s="899"/>
      <c r="FWG27" s="899"/>
      <c r="FWH27" s="899"/>
      <c r="FWI27" s="899"/>
      <c r="FWJ27" s="899"/>
      <c r="FWK27" s="899"/>
      <c r="FWL27" s="899"/>
      <c r="FWM27" s="899"/>
      <c r="FWN27" s="899"/>
      <c r="FWO27" s="899"/>
      <c r="FWP27" s="899"/>
      <c r="FWQ27" s="899"/>
      <c r="FWR27" s="899"/>
      <c r="FWS27" s="899"/>
      <c r="FWT27" s="899"/>
      <c r="FWU27" s="899"/>
      <c r="FWV27" s="899"/>
      <c r="FWW27" s="899"/>
      <c r="FWX27" s="899"/>
      <c r="FWY27" s="899"/>
      <c r="FWZ27" s="899"/>
      <c r="FXA27" s="899"/>
      <c r="FXB27" s="899"/>
      <c r="FXC27" s="899"/>
      <c r="FXD27" s="899"/>
      <c r="FXE27" s="899"/>
      <c r="FXF27" s="899"/>
      <c r="FXG27" s="899"/>
      <c r="FXH27" s="899"/>
      <c r="FXI27" s="899"/>
      <c r="FXJ27" s="899"/>
      <c r="FXK27" s="899"/>
      <c r="FXL27" s="899"/>
      <c r="FXM27" s="899"/>
      <c r="FXN27" s="899"/>
      <c r="FXO27" s="899"/>
      <c r="FXP27" s="899"/>
      <c r="FXQ27" s="899"/>
      <c r="FXR27" s="899"/>
      <c r="FXS27" s="899"/>
      <c r="FXT27" s="899"/>
      <c r="FXU27" s="899"/>
      <c r="FXV27" s="899"/>
      <c r="FXW27" s="899"/>
      <c r="FXX27" s="899"/>
      <c r="FXY27" s="899"/>
      <c r="FXZ27" s="899"/>
      <c r="FYA27" s="899"/>
      <c r="FYB27" s="899"/>
      <c r="FYC27" s="899"/>
      <c r="FYD27" s="899"/>
      <c r="FYE27" s="899"/>
      <c r="FYF27" s="899"/>
      <c r="FYG27" s="899"/>
      <c r="FYH27" s="899"/>
      <c r="FYI27" s="899"/>
      <c r="FYJ27" s="899"/>
      <c r="FYK27" s="899"/>
      <c r="FYL27" s="899"/>
      <c r="FYM27" s="899"/>
      <c r="FYN27" s="899"/>
      <c r="FYO27" s="899"/>
      <c r="FYP27" s="899"/>
      <c r="FYQ27" s="899"/>
      <c r="FYR27" s="899"/>
      <c r="FYS27" s="899"/>
      <c r="FYT27" s="899"/>
      <c r="FYU27" s="899"/>
      <c r="FYV27" s="899"/>
      <c r="FYW27" s="899"/>
      <c r="FYX27" s="899"/>
      <c r="FYY27" s="899"/>
      <c r="FYZ27" s="899"/>
      <c r="FZA27" s="899"/>
      <c r="FZB27" s="899"/>
      <c r="FZC27" s="899"/>
      <c r="FZD27" s="899"/>
      <c r="FZE27" s="899"/>
      <c r="FZF27" s="899"/>
      <c r="FZG27" s="899"/>
      <c r="FZH27" s="899"/>
      <c r="FZI27" s="899"/>
      <c r="FZJ27" s="899"/>
      <c r="FZK27" s="899"/>
      <c r="FZL27" s="899"/>
      <c r="FZM27" s="899"/>
      <c r="FZN27" s="899"/>
      <c r="FZO27" s="899"/>
      <c r="FZP27" s="899"/>
      <c r="FZQ27" s="899"/>
      <c r="FZR27" s="899"/>
      <c r="FZS27" s="899"/>
      <c r="FZT27" s="899"/>
      <c r="FZU27" s="899"/>
      <c r="FZV27" s="899"/>
      <c r="FZW27" s="899"/>
      <c r="FZX27" s="899"/>
      <c r="FZY27" s="899"/>
      <c r="FZZ27" s="899"/>
      <c r="GAA27" s="899"/>
      <c r="GAB27" s="899"/>
      <c r="GAC27" s="899"/>
      <c r="GAD27" s="899"/>
      <c r="GAE27" s="899"/>
      <c r="GAF27" s="899"/>
      <c r="GAG27" s="899"/>
      <c r="GAH27" s="899"/>
      <c r="GAI27" s="899"/>
      <c r="GAJ27" s="899"/>
      <c r="GAK27" s="899"/>
      <c r="GAL27" s="899"/>
      <c r="GAM27" s="899"/>
      <c r="GAN27" s="899"/>
      <c r="GAO27" s="899"/>
      <c r="GAP27" s="899"/>
      <c r="GAQ27" s="899"/>
      <c r="GAR27" s="899"/>
      <c r="GAS27" s="899"/>
      <c r="GAT27" s="899"/>
      <c r="GAU27" s="899"/>
      <c r="GAV27" s="899"/>
      <c r="GAW27" s="899"/>
      <c r="GAX27" s="899"/>
      <c r="GAY27" s="899"/>
      <c r="GAZ27" s="899"/>
      <c r="GBA27" s="899"/>
      <c r="GBB27" s="899"/>
      <c r="GBC27" s="899"/>
      <c r="GBD27" s="899"/>
      <c r="GBE27" s="899"/>
      <c r="GBF27" s="899"/>
      <c r="GBG27" s="899"/>
      <c r="GBH27" s="899"/>
      <c r="GBI27" s="899"/>
      <c r="GBJ27" s="899"/>
      <c r="GBK27" s="899"/>
      <c r="GBL27" s="899"/>
      <c r="GBM27" s="899"/>
      <c r="GBN27" s="899"/>
      <c r="GBO27" s="899"/>
      <c r="GBP27" s="899"/>
      <c r="GBQ27" s="899"/>
      <c r="GBR27" s="899"/>
      <c r="GBS27" s="899"/>
      <c r="GBT27" s="899"/>
      <c r="GBU27" s="899"/>
      <c r="GBV27" s="899"/>
      <c r="GBW27" s="899"/>
      <c r="GBX27" s="899"/>
      <c r="GBY27" s="899"/>
      <c r="GBZ27" s="899"/>
      <c r="GCA27" s="899"/>
      <c r="GCB27" s="899"/>
      <c r="GCC27" s="899"/>
      <c r="GCD27" s="899"/>
      <c r="GCE27" s="899"/>
      <c r="GCF27" s="899"/>
      <c r="GCG27" s="899"/>
      <c r="GCH27" s="899"/>
      <c r="GCI27" s="899"/>
      <c r="GCJ27" s="899"/>
      <c r="GCK27" s="899"/>
      <c r="GCL27" s="899"/>
      <c r="GCM27" s="899"/>
      <c r="GCN27" s="899"/>
      <c r="GCO27" s="899"/>
      <c r="GCP27" s="899"/>
      <c r="GCQ27" s="899"/>
      <c r="GCR27" s="899"/>
      <c r="GCS27" s="899"/>
      <c r="GCT27" s="899"/>
      <c r="GCU27" s="899"/>
      <c r="GCV27" s="899"/>
      <c r="GCW27" s="899"/>
      <c r="GCX27" s="899"/>
      <c r="GCY27" s="899"/>
      <c r="GCZ27" s="899"/>
      <c r="GDA27" s="899"/>
      <c r="GDB27" s="899"/>
      <c r="GDC27" s="899"/>
      <c r="GDD27" s="899"/>
      <c r="GDE27" s="899"/>
      <c r="GDF27" s="899"/>
      <c r="GDG27" s="899"/>
      <c r="GDH27" s="899"/>
      <c r="GDI27" s="899"/>
      <c r="GDJ27" s="899"/>
      <c r="GDK27" s="899"/>
      <c r="GDL27" s="899"/>
      <c r="GDM27" s="899"/>
      <c r="GDN27" s="899"/>
      <c r="GDO27" s="899"/>
      <c r="GDP27" s="899"/>
      <c r="GDQ27" s="899"/>
      <c r="GDR27" s="899"/>
      <c r="GDS27" s="899"/>
      <c r="GDT27" s="899"/>
      <c r="GDU27" s="899"/>
      <c r="GDV27" s="899"/>
      <c r="GDW27" s="899"/>
      <c r="GDX27" s="899"/>
      <c r="GDY27" s="899"/>
      <c r="GDZ27" s="899"/>
      <c r="GEA27" s="899"/>
      <c r="GEB27" s="899"/>
      <c r="GEC27" s="899"/>
      <c r="GED27" s="899"/>
      <c r="GEE27" s="899"/>
      <c r="GEF27" s="899"/>
      <c r="GEG27" s="899"/>
      <c r="GEH27" s="899"/>
      <c r="GEI27" s="899"/>
      <c r="GEJ27" s="899"/>
      <c r="GEK27" s="899"/>
      <c r="GEL27" s="899"/>
      <c r="GEM27" s="899"/>
      <c r="GEN27" s="899"/>
      <c r="GEO27" s="899"/>
      <c r="GEP27" s="899"/>
      <c r="GEQ27" s="899"/>
      <c r="GER27" s="899"/>
      <c r="GES27" s="899"/>
      <c r="GET27" s="899"/>
      <c r="GEU27" s="899"/>
      <c r="GEV27" s="899"/>
      <c r="GEW27" s="899"/>
      <c r="GEX27" s="899"/>
      <c r="GEY27" s="899"/>
      <c r="GEZ27" s="899"/>
      <c r="GFA27" s="899"/>
      <c r="GFB27" s="899"/>
      <c r="GFC27" s="899"/>
      <c r="GFD27" s="899"/>
      <c r="GFE27" s="899"/>
      <c r="GFF27" s="899"/>
      <c r="GFG27" s="899"/>
      <c r="GFH27" s="899"/>
      <c r="GFI27" s="899"/>
      <c r="GFJ27" s="899"/>
      <c r="GFK27" s="899"/>
      <c r="GFL27" s="899"/>
      <c r="GFM27" s="899"/>
      <c r="GFN27" s="899"/>
      <c r="GFO27" s="899"/>
      <c r="GFP27" s="899"/>
      <c r="GFQ27" s="899"/>
      <c r="GFR27" s="899"/>
      <c r="GFS27" s="899"/>
      <c r="GFT27" s="899"/>
      <c r="GFU27" s="899"/>
      <c r="GFV27" s="899"/>
      <c r="GFW27" s="899"/>
      <c r="GFX27" s="899"/>
      <c r="GFY27" s="899"/>
      <c r="GFZ27" s="899"/>
      <c r="GGA27" s="899"/>
      <c r="GGB27" s="899"/>
      <c r="GGC27" s="899"/>
      <c r="GGD27" s="899"/>
      <c r="GGE27" s="899"/>
      <c r="GGF27" s="899"/>
      <c r="GGG27" s="899"/>
      <c r="GGH27" s="899"/>
      <c r="GGI27" s="899"/>
      <c r="GGJ27" s="899"/>
      <c r="GGK27" s="899"/>
      <c r="GGL27" s="899"/>
      <c r="GGM27" s="899"/>
      <c r="GGN27" s="899"/>
      <c r="GGO27" s="899"/>
      <c r="GGP27" s="899"/>
      <c r="GGQ27" s="899"/>
      <c r="GGR27" s="899"/>
      <c r="GGS27" s="899"/>
      <c r="GGT27" s="899"/>
      <c r="GGU27" s="899"/>
      <c r="GGV27" s="899"/>
      <c r="GGW27" s="899"/>
      <c r="GGX27" s="899"/>
      <c r="GGY27" s="899"/>
      <c r="GGZ27" s="899"/>
      <c r="GHA27" s="899"/>
      <c r="GHB27" s="899"/>
      <c r="GHC27" s="899"/>
      <c r="GHD27" s="899"/>
      <c r="GHE27" s="899"/>
      <c r="GHF27" s="899"/>
      <c r="GHG27" s="899"/>
      <c r="GHH27" s="899"/>
      <c r="GHI27" s="899"/>
      <c r="GHJ27" s="899"/>
      <c r="GHK27" s="899"/>
      <c r="GHL27" s="899"/>
      <c r="GHM27" s="899"/>
      <c r="GHN27" s="899"/>
      <c r="GHO27" s="899"/>
      <c r="GHP27" s="899"/>
      <c r="GHQ27" s="899"/>
      <c r="GHR27" s="899"/>
      <c r="GHS27" s="899"/>
      <c r="GHT27" s="899"/>
      <c r="GHU27" s="899"/>
      <c r="GHV27" s="899"/>
      <c r="GHW27" s="899"/>
      <c r="GHX27" s="899"/>
      <c r="GHY27" s="899"/>
      <c r="GHZ27" s="899"/>
      <c r="GIA27" s="899"/>
      <c r="GIB27" s="899"/>
      <c r="GIC27" s="899"/>
      <c r="GID27" s="899"/>
      <c r="GIE27" s="899"/>
      <c r="GIF27" s="899"/>
      <c r="GIG27" s="899"/>
      <c r="GIH27" s="899"/>
      <c r="GII27" s="899"/>
      <c r="GIJ27" s="899"/>
      <c r="GIK27" s="899"/>
      <c r="GIL27" s="899"/>
      <c r="GIM27" s="899"/>
      <c r="GIN27" s="899"/>
      <c r="GIO27" s="899"/>
      <c r="GIP27" s="899"/>
      <c r="GIQ27" s="899"/>
      <c r="GIR27" s="899"/>
      <c r="GIS27" s="899"/>
      <c r="GIT27" s="899"/>
      <c r="GIU27" s="899"/>
      <c r="GIV27" s="899"/>
      <c r="GIW27" s="899"/>
      <c r="GIX27" s="899"/>
      <c r="GIY27" s="899"/>
      <c r="GIZ27" s="899"/>
      <c r="GJA27" s="899"/>
      <c r="GJB27" s="899"/>
      <c r="GJC27" s="899"/>
      <c r="GJD27" s="899"/>
      <c r="GJE27" s="899"/>
      <c r="GJF27" s="899"/>
      <c r="GJG27" s="899"/>
      <c r="GJH27" s="899"/>
      <c r="GJI27" s="899"/>
      <c r="GJJ27" s="899"/>
      <c r="GJK27" s="899"/>
      <c r="GJL27" s="899"/>
      <c r="GJM27" s="899"/>
      <c r="GJN27" s="899"/>
      <c r="GJO27" s="899"/>
      <c r="GJP27" s="899"/>
      <c r="GJQ27" s="899"/>
      <c r="GJR27" s="899"/>
      <c r="GJS27" s="899"/>
      <c r="GJT27" s="899"/>
      <c r="GJU27" s="899"/>
      <c r="GJV27" s="899"/>
      <c r="GJW27" s="899"/>
      <c r="GJX27" s="899"/>
      <c r="GJY27" s="899"/>
      <c r="GJZ27" s="899"/>
      <c r="GKA27" s="899"/>
      <c r="GKB27" s="899"/>
      <c r="GKC27" s="899"/>
      <c r="GKD27" s="899"/>
      <c r="GKE27" s="899"/>
      <c r="GKF27" s="899"/>
      <c r="GKG27" s="899"/>
      <c r="GKH27" s="899"/>
      <c r="GKI27" s="899"/>
      <c r="GKJ27" s="899"/>
      <c r="GKK27" s="899"/>
      <c r="GKL27" s="899"/>
      <c r="GKM27" s="899"/>
      <c r="GKN27" s="899"/>
      <c r="GKO27" s="899"/>
      <c r="GKP27" s="899"/>
      <c r="GKQ27" s="899"/>
      <c r="GKR27" s="899"/>
      <c r="GKS27" s="899"/>
      <c r="GKT27" s="899"/>
      <c r="GKU27" s="899"/>
      <c r="GKV27" s="899"/>
      <c r="GKW27" s="899"/>
      <c r="GKX27" s="899"/>
      <c r="GKY27" s="899"/>
      <c r="GKZ27" s="899"/>
      <c r="GLA27" s="899"/>
      <c r="GLB27" s="899"/>
      <c r="GLC27" s="899"/>
      <c r="GLD27" s="899"/>
      <c r="GLE27" s="899"/>
      <c r="GLF27" s="899"/>
      <c r="GLG27" s="899"/>
      <c r="GLH27" s="899"/>
      <c r="GLI27" s="899"/>
      <c r="GLJ27" s="899"/>
      <c r="GLK27" s="899"/>
      <c r="GLL27" s="899"/>
      <c r="GLM27" s="899"/>
      <c r="GLN27" s="899"/>
      <c r="GLO27" s="899"/>
      <c r="GLP27" s="899"/>
      <c r="GLQ27" s="899"/>
      <c r="GLR27" s="899"/>
      <c r="GLS27" s="899"/>
      <c r="GLT27" s="899"/>
      <c r="GLU27" s="899"/>
      <c r="GLV27" s="899"/>
      <c r="GLW27" s="899"/>
      <c r="GLX27" s="899"/>
      <c r="GLY27" s="899"/>
      <c r="GLZ27" s="899"/>
      <c r="GMA27" s="899"/>
      <c r="GMB27" s="899"/>
      <c r="GMC27" s="899"/>
      <c r="GMD27" s="899"/>
      <c r="GME27" s="899"/>
      <c r="GMF27" s="899"/>
      <c r="GMG27" s="899"/>
      <c r="GMH27" s="899"/>
      <c r="GMI27" s="899"/>
      <c r="GMJ27" s="899"/>
      <c r="GMK27" s="899"/>
      <c r="GML27" s="899"/>
      <c r="GMM27" s="899"/>
      <c r="GMN27" s="899"/>
      <c r="GMO27" s="899"/>
      <c r="GMP27" s="899"/>
      <c r="GMQ27" s="899"/>
      <c r="GMR27" s="899"/>
      <c r="GMS27" s="899"/>
      <c r="GMT27" s="899"/>
      <c r="GMU27" s="899"/>
      <c r="GMV27" s="899"/>
      <c r="GMW27" s="899"/>
      <c r="GMX27" s="899"/>
      <c r="GMY27" s="899"/>
      <c r="GMZ27" s="899"/>
      <c r="GNA27" s="899"/>
      <c r="GNB27" s="899"/>
      <c r="GNC27" s="899"/>
      <c r="GND27" s="899"/>
      <c r="GNE27" s="899"/>
      <c r="GNF27" s="899"/>
      <c r="GNG27" s="899"/>
      <c r="GNH27" s="899"/>
      <c r="GNI27" s="899"/>
      <c r="GNJ27" s="899"/>
      <c r="GNK27" s="899"/>
      <c r="GNL27" s="899"/>
      <c r="GNM27" s="899"/>
      <c r="GNN27" s="899"/>
      <c r="GNO27" s="899"/>
      <c r="GNP27" s="899"/>
      <c r="GNQ27" s="899"/>
      <c r="GNR27" s="899"/>
      <c r="GNS27" s="899"/>
      <c r="GNT27" s="899"/>
      <c r="GNU27" s="899"/>
      <c r="GNV27" s="899"/>
      <c r="GNW27" s="899"/>
      <c r="GNX27" s="899"/>
      <c r="GNY27" s="899"/>
      <c r="GNZ27" s="899"/>
      <c r="GOA27" s="899"/>
      <c r="GOB27" s="899"/>
      <c r="GOC27" s="899"/>
      <c r="GOD27" s="899"/>
      <c r="GOE27" s="899"/>
      <c r="GOF27" s="899"/>
      <c r="GOG27" s="899"/>
      <c r="GOH27" s="899"/>
      <c r="GOI27" s="899"/>
      <c r="GOJ27" s="899"/>
      <c r="GOK27" s="899"/>
      <c r="GOL27" s="899"/>
      <c r="GOM27" s="899"/>
      <c r="GON27" s="899"/>
      <c r="GOO27" s="899"/>
      <c r="GOP27" s="899"/>
      <c r="GOQ27" s="899"/>
      <c r="GOR27" s="899"/>
      <c r="GOS27" s="899"/>
      <c r="GOT27" s="899"/>
      <c r="GOU27" s="899"/>
      <c r="GOV27" s="899"/>
      <c r="GOW27" s="899"/>
      <c r="GOX27" s="899"/>
      <c r="GOY27" s="899"/>
      <c r="GOZ27" s="899"/>
      <c r="GPA27" s="899"/>
      <c r="GPB27" s="899"/>
      <c r="GPC27" s="899"/>
      <c r="GPD27" s="899"/>
      <c r="GPE27" s="899"/>
      <c r="GPF27" s="899"/>
      <c r="GPG27" s="899"/>
      <c r="GPH27" s="899"/>
      <c r="GPI27" s="899"/>
      <c r="GPJ27" s="899"/>
      <c r="GPK27" s="899"/>
      <c r="GPL27" s="899"/>
      <c r="GPM27" s="899"/>
      <c r="GPN27" s="899"/>
      <c r="GPO27" s="899"/>
      <c r="GPP27" s="899"/>
      <c r="GPQ27" s="899"/>
      <c r="GPR27" s="899"/>
      <c r="GPS27" s="899"/>
      <c r="GPT27" s="899"/>
      <c r="GPU27" s="899"/>
      <c r="GPV27" s="899"/>
      <c r="GPW27" s="899"/>
      <c r="GPX27" s="899"/>
      <c r="GPY27" s="899"/>
      <c r="GPZ27" s="899"/>
      <c r="GQA27" s="899"/>
      <c r="GQB27" s="899"/>
      <c r="GQC27" s="899"/>
      <c r="GQD27" s="899"/>
      <c r="GQE27" s="899"/>
      <c r="GQF27" s="899"/>
      <c r="GQG27" s="899"/>
      <c r="GQH27" s="899"/>
      <c r="GQI27" s="899"/>
      <c r="GQJ27" s="899"/>
      <c r="GQK27" s="899"/>
      <c r="GQL27" s="899"/>
      <c r="GQM27" s="899"/>
      <c r="GQN27" s="899"/>
      <c r="GQO27" s="899"/>
      <c r="GQP27" s="899"/>
      <c r="GQQ27" s="899"/>
      <c r="GQR27" s="899"/>
      <c r="GQS27" s="899"/>
      <c r="GQT27" s="899"/>
      <c r="GQU27" s="899"/>
      <c r="GQV27" s="899"/>
      <c r="GQW27" s="899"/>
      <c r="GQX27" s="899"/>
      <c r="GQY27" s="899"/>
      <c r="GQZ27" s="899"/>
      <c r="GRA27" s="899"/>
      <c r="GRB27" s="899"/>
      <c r="GRC27" s="899"/>
      <c r="GRD27" s="899"/>
      <c r="GRE27" s="899"/>
      <c r="GRF27" s="899"/>
      <c r="GRG27" s="899"/>
      <c r="GRH27" s="899"/>
      <c r="GRI27" s="899"/>
      <c r="GRJ27" s="899"/>
      <c r="GRK27" s="899"/>
      <c r="GRL27" s="899"/>
      <c r="GRM27" s="899"/>
      <c r="GRN27" s="899"/>
      <c r="GRO27" s="899"/>
      <c r="GRP27" s="899"/>
      <c r="GRQ27" s="899"/>
      <c r="GRR27" s="899"/>
      <c r="GRS27" s="899"/>
      <c r="GRT27" s="899"/>
      <c r="GRU27" s="899"/>
      <c r="GRV27" s="899"/>
      <c r="GRW27" s="899"/>
      <c r="GRX27" s="899"/>
      <c r="GRY27" s="899"/>
      <c r="GRZ27" s="899"/>
      <c r="GSA27" s="899"/>
      <c r="GSB27" s="899"/>
      <c r="GSC27" s="899"/>
      <c r="GSD27" s="899"/>
      <c r="GSE27" s="899"/>
      <c r="GSF27" s="899"/>
      <c r="GSG27" s="899"/>
      <c r="GSH27" s="899"/>
      <c r="GSI27" s="899"/>
      <c r="GSJ27" s="899"/>
      <c r="GSK27" s="899"/>
      <c r="GSL27" s="899"/>
      <c r="GSM27" s="899"/>
      <c r="GSN27" s="899"/>
      <c r="GSO27" s="899"/>
      <c r="GSP27" s="899"/>
      <c r="GSQ27" s="899"/>
      <c r="GSR27" s="899"/>
      <c r="GSS27" s="899"/>
      <c r="GST27" s="899"/>
      <c r="GSU27" s="899"/>
      <c r="GSV27" s="899"/>
      <c r="GSW27" s="899"/>
      <c r="GSX27" s="899"/>
      <c r="GSY27" s="899"/>
      <c r="GSZ27" s="899"/>
      <c r="GTA27" s="899"/>
      <c r="GTB27" s="899"/>
      <c r="GTC27" s="899"/>
      <c r="GTD27" s="899"/>
      <c r="GTE27" s="899"/>
      <c r="GTF27" s="899"/>
      <c r="GTG27" s="899"/>
      <c r="GTH27" s="899"/>
      <c r="GTI27" s="899"/>
      <c r="GTJ27" s="899"/>
      <c r="GTK27" s="899"/>
      <c r="GTL27" s="899"/>
      <c r="GTM27" s="899"/>
      <c r="GTN27" s="899"/>
      <c r="GTO27" s="899"/>
      <c r="GTP27" s="899"/>
      <c r="GTQ27" s="899"/>
      <c r="GTR27" s="899"/>
      <c r="GTS27" s="899"/>
      <c r="GTT27" s="899"/>
      <c r="GTU27" s="899"/>
      <c r="GTV27" s="899"/>
      <c r="GTW27" s="899"/>
      <c r="GTX27" s="899"/>
      <c r="GTY27" s="899"/>
      <c r="GTZ27" s="899"/>
      <c r="GUA27" s="899"/>
      <c r="GUB27" s="899"/>
      <c r="GUC27" s="899"/>
      <c r="GUD27" s="899"/>
      <c r="GUE27" s="899"/>
      <c r="GUF27" s="899"/>
      <c r="GUG27" s="899"/>
      <c r="GUH27" s="899"/>
      <c r="GUI27" s="899"/>
      <c r="GUJ27" s="899"/>
      <c r="GUK27" s="899"/>
      <c r="GUL27" s="899"/>
      <c r="GUM27" s="899"/>
      <c r="GUN27" s="899"/>
      <c r="GUO27" s="899"/>
      <c r="GUP27" s="899"/>
      <c r="GUQ27" s="899"/>
      <c r="GUR27" s="899"/>
      <c r="GUS27" s="899"/>
      <c r="GUT27" s="899"/>
      <c r="GUU27" s="899"/>
      <c r="GUV27" s="899"/>
      <c r="GUW27" s="899"/>
      <c r="GUX27" s="899"/>
      <c r="GUY27" s="899"/>
      <c r="GUZ27" s="899"/>
      <c r="GVA27" s="899"/>
      <c r="GVB27" s="899"/>
      <c r="GVC27" s="899"/>
      <c r="GVD27" s="899"/>
      <c r="GVE27" s="899"/>
      <c r="GVF27" s="899"/>
      <c r="GVG27" s="899"/>
      <c r="GVH27" s="899"/>
      <c r="GVI27" s="899"/>
      <c r="GVJ27" s="899"/>
      <c r="GVK27" s="899"/>
      <c r="GVL27" s="899"/>
      <c r="GVM27" s="899"/>
      <c r="GVN27" s="899"/>
      <c r="GVO27" s="899"/>
      <c r="GVP27" s="899"/>
      <c r="GVQ27" s="899"/>
      <c r="GVR27" s="899"/>
      <c r="GVS27" s="899"/>
      <c r="GVT27" s="899"/>
      <c r="GVU27" s="899"/>
      <c r="GVV27" s="899"/>
      <c r="GVW27" s="899"/>
      <c r="GVX27" s="899"/>
      <c r="GVY27" s="899"/>
      <c r="GVZ27" s="899"/>
      <c r="GWA27" s="899"/>
      <c r="GWB27" s="899"/>
      <c r="GWC27" s="899"/>
      <c r="GWD27" s="899"/>
      <c r="GWE27" s="899"/>
      <c r="GWF27" s="899"/>
      <c r="GWG27" s="899"/>
      <c r="GWH27" s="899"/>
      <c r="GWI27" s="899"/>
      <c r="GWJ27" s="899"/>
      <c r="GWK27" s="899"/>
      <c r="GWL27" s="899"/>
      <c r="GWM27" s="899"/>
      <c r="GWN27" s="899"/>
      <c r="GWO27" s="899"/>
      <c r="GWP27" s="899"/>
      <c r="GWQ27" s="899"/>
      <c r="GWR27" s="899"/>
      <c r="GWS27" s="899"/>
      <c r="GWT27" s="899"/>
      <c r="GWU27" s="899"/>
      <c r="GWV27" s="899"/>
      <c r="GWW27" s="899"/>
      <c r="GWX27" s="899"/>
      <c r="GWY27" s="899"/>
      <c r="GWZ27" s="899"/>
      <c r="GXA27" s="899"/>
      <c r="GXB27" s="899"/>
      <c r="GXC27" s="899"/>
      <c r="GXD27" s="899"/>
      <c r="GXE27" s="899"/>
      <c r="GXF27" s="899"/>
      <c r="GXG27" s="899"/>
      <c r="GXH27" s="899"/>
      <c r="GXI27" s="899"/>
      <c r="GXJ27" s="899"/>
      <c r="GXK27" s="899"/>
      <c r="GXL27" s="899"/>
      <c r="GXM27" s="899"/>
      <c r="GXN27" s="899"/>
      <c r="GXO27" s="899"/>
      <c r="GXP27" s="899"/>
      <c r="GXQ27" s="899"/>
      <c r="GXR27" s="899"/>
      <c r="GXS27" s="899"/>
      <c r="GXT27" s="899"/>
      <c r="GXU27" s="899"/>
      <c r="GXV27" s="899"/>
      <c r="GXW27" s="899"/>
      <c r="GXX27" s="899"/>
      <c r="GXY27" s="899"/>
      <c r="GXZ27" s="899"/>
      <c r="GYA27" s="899"/>
      <c r="GYB27" s="899"/>
      <c r="GYC27" s="899"/>
      <c r="GYD27" s="899"/>
      <c r="GYE27" s="899"/>
      <c r="GYF27" s="899"/>
      <c r="GYG27" s="899"/>
      <c r="GYH27" s="899"/>
      <c r="GYI27" s="899"/>
      <c r="GYJ27" s="899"/>
      <c r="GYK27" s="899"/>
      <c r="GYL27" s="899"/>
      <c r="GYM27" s="899"/>
      <c r="GYN27" s="899"/>
      <c r="GYO27" s="899"/>
      <c r="GYP27" s="899"/>
      <c r="GYQ27" s="899"/>
      <c r="GYR27" s="899"/>
      <c r="GYS27" s="899"/>
      <c r="GYT27" s="899"/>
      <c r="GYU27" s="899"/>
      <c r="GYV27" s="899"/>
      <c r="GYW27" s="899"/>
      <c r="GYX27" s="899"/>
      <c r="GYY27" s="899"/>
      <c r="GYZ27" s="899"/>
      <c r="GZA27" s="899"/>
      <c r="GZB27" s="899"/>
      <c r="GZC27" s="899"/>
      <c r="GZD27" s="899"/>
      <c r="GZE27" s="899"/>
      <c r="GZF27" s="899"/>
      <c r="GZG27" s="899"/>
      <c r="GZH27" s="899"/>
      <c r="GZI27" s="899"/>
      <c r="GZJ27" s="899"/>
      <c r="GZK27" s="899"/>
      <c r="GZL27" s="899"/>
      <c r="GZM27" s="899"/>
      <c r="GZN27" s="899"/>
      <c r="GZO27" s="899"/>
      <c r="GZP27" s="899"/>
      <c r="GZQ27" s="899"/>
      <c r="GZR27" s="899"/>
      <c r="GZS27" s="899"/>
      <c r="GZT27" s="899"/>
      <c r="GZU27" s="899"/>
      <c r="GZV27" s="899"/>
      <c r="GZW27" s="899"/>
      <c r="GZX27" s="899"/>
      <c r="GZY27" s="899"/>
      <c r="GZZ27" s="899"/>
      <c r="HAA27" s="899"/>
      <c r="HAB27" s="899"/>
      <c r="HAC27" s="899"/>
      <c r="HAD27" s="899"/>
      <c r="HAE27" s="899"/>
      <c r="HAF27" s="899"/>
      <c r="HAG27" s="899"/>
      <c r="HAH27" s="899"/>
      <c r="HAI27" s="899"/>
      <c r="HAJ27" s="899"/>
      <c r="HAK27" s="899"/>
      <c r="HAL27" s="899"/>
      <c r="HAM27" s="899"/>
      <c r="HAN27" s="899"/>
      <c r="HAO27" s="899"/>
      <c r="HAP27" s="899"/>
      <c r="HAQ27" s="899"/>
      <c r="HAR27" s="899"/>
      <c r="HAS27" s="899"/>
      <c r="HAT27" s="899"/>
      <c r="HAU27" s="899"/>
      <c r="HAV27" s="899"/>
      <c r="HAW27" s="899"/>
      <c r="HAX27" s="899"/>
      <c r="HAY27" s="899"/>
      <c r="HAZ27" s="899"/>
      <c r="HBA27" s="899"/>
      <c r="HBB27" s="899"/>
      <c r="HBC27" s="899"/>
      <c r="HBD27" s="899"/>
      <c r="HBE27" s="899"/>
      <c r="HBF27" s="899"/>
      <c r="HBG27" s="899"/>
      <c r="HBH27" s="899"/>
      <c r="HBI27" s="899"/>
      <c r="HBJ27" s="899"/>
      <c r="HBK27" s="899"/>
      <c r="HBL27" s="899"/>
      <c r="HBM27" s="899"/>
      <c r="HBN27" s="899"/>
      <c r="HBO27" s="899"/>
      <c r="HBP27" s="899"/>
      <c r="HBQ27" s="899"/>
      <c r="HBR27" s="899"/>
      <c r="HBS27" s="899"/>
      <c r="HBT27" s="899"/>
      <c r="HBU27" s="899"/>
      <c r="HBV27" s="899"/>
      <c r="HBW27" s="899"/>
      <c r="HBX27" s="899"/>
      <c r="HBY27" s="899"/>
      <c r="HBZ27" s="899"/>
      <c r="HCA27" s="899"/>
      <c r="HCB27" s="899"/>
      <c r="HCC27" s="899"/>
      <c r="HCD27" s="899"/>
      <c r="HCE27" s="899"/>
      <c r="HCF27" s="899"/>
      <c r="HCG27" s="899"/>
      <c r="HCH27" s="899"/>
      <c r="HCI27" s="899"/>
      <c r="HCJ27" s="899"/>
      <c r="HCK27" s="899"/>
      <c r="HCL27" s="899"/>
      <c r="HCM27" s="899"/>
      <c r="HCN27" s="899"/>
      <c r="HCO27" s="899"/>
      <c r="HCP27" s="899"/>
      <c r="HCQ27" s="899"/>
      <c r="HCR27" s="899"/>
      <c r="HCS27" s="899"/>
      <c r="HCT27" s="899"/>
      <c r="HCU27" s="899"/>
      <c r="HCV27" s="899"/>
      <c r="HCW27" s="899"/>
      <c r="HCX27" s="899"/>
      <c r="HCY27" s="899"/>
      <c r="HCZ27" s="899"/>
      <c r="HDA27" s="899"/>
      <c r="HDB27" s="899"/>
      <c r="HDC27" s="899"/>
      <c r="HDD27" s="899"/>
      <c r="HDE27" s="899"/>
      <c r="HDF27" s="899"/>
      <c r="HDG27" s="899"/>
      <c r="HDH27" s="899"/>
      <c r="HDI27" s="899"/>
      <c r="HDJ27" s="899"/>
      <c r="HDK27" s="899"/>
      <c r="HDL27" s="899"/>
      <c r="HDM27" s="899"/>
      <c r="HDN27" s="899"/>
      <c r="HDO27" s="899"/>
      <c r="HDP27" s="899"/>
      <c r="HDQ27" s="899"/>
      <c r="HDR27" s="899"/>
      <c r="HDS27" s="899"/>
      <c r="HDT27" s="899"/>
      <c r="HDU27" s="899"/>
      <c r="HDV27" s="899"/>
      <c r="HDW27" s="899"/>
      <c r="HDX27" s="899"/>
      <c r="HDY27" s="899"/>
      <c r="HDZ27" s="899"/>
      <c r="HEA27" s="899"/>
      <c r="HEB27" s="899"/>
      <c r="HEC27" s="899"/>
      <c r="HED27" s="899"/>
      <c r="HEE27" s="899"/>
      <c r="HEF27" s="899"/>
      <c r="HEG27" s="899"/>
      <c r="HEH27" s="899"/>
      <c r="HEI27" s="899"/>
      <c r="HEJ27" s="899"/>
      <c r="HEK27" s="899"/>
      <c r="HEL27" s="899"/>
      <c r="HEM27" s="899"/>
      <c r="HEN27" s="899"/>
      <c r="HEO27" s="899"/>
      <c r="HEP27" s="899"/>
      <c r="HEQ27" s="899"/>
      <c r="HER27" s="899"/>
      <c r="HES27" s="899"/>
      <c r="HET27" s="899"/>
      <c r="HEU27" s="899"/>
      <c r="HEV27" s="899"/>
      <c r="HEW27" s="899"/>
      <c r="HEX27" s="899"/>
      <c r="HEY27" s="899"/>
      <c r="HEZ27" s="899"/>
      <c r="HFA27" s="899"/>
      <c r="HFB27" s="899"/>
      <c r="HFC27" s="899"/>
      <c r="HFD27" s="899"/>
      <c r="HFE27" s="899"/>
      <c r="HFF27" s="899"/>
      <c r="HFG27" s="899"/>
      <c r="HFH27" s="899"/>
      <c r="HFI27" s="899"/>
      <c r="HFJ27" s="899"/>
      <c r="HFK27" s="899"/>
      <c r="HFL27" s="899"/>
      <c r="HFM27" s="899"/>
      <c r="HFN27" s="899"/>
      <c r="HFO27" s="899"/>
      <c r="HFP27" s="899"/>
      <c r="HFQ27" s="899"/>
      <c r="HFR27" s="899"/>
      <c r="HFS27" s="899"/>
      <c r="HFT27" s="899"/>
      <c r="HFU27" s="899"/>
      <c r="HFV27" s="899"/>
      <c r="HFW27" s="899"/>
      <c r="HFX27" s="899"/>
      <c r="HFY27" s="899"/>
      <c r="HFZ27" s="899"/>
      <c r="HGA27" s="899"/>
      <c r="HGB27" s="899"/>
      <c r="HGC27" s="899"/>
      <c r="HGD27" s="899"/>
      <c r="HGE27" s="899"/>
      <c r="HGF27" s="899"/>
      <c r="HGG27" s="899"/>
      <c r="HGH27" s="899"/>
      <c r="HGI27" s="899"/>
      <c r="HGJ27" s="899"/>
      <c r="HGK27" s="899"/>
      <c r="HGL27" s="899"/>
      <c r="HGM27" s="899"/>
      <c r="HGN27" s="899"/>
      <c r="HGO27" s="899"/>
      <c r="HGP27" s="899"/>
      <c r="HGQ27" s="899"/>
      <c r="HGR27" s="899"/>
      <c r="HGS27" s="899"/>
      <c r="HGT27" s="899"/>
      <c r="HGU27" s="899"/>
      <c r="HGV27" s="899"/>
      <c r="HGW27" s="899"/>
      <c r="HGX27" s="899"/>
      <c r="HGY27" s="899"/>
      <c r="HGZ27" s="899"/>
      <c r="HHA27" s="899"/>
      <c r="HHB27" s="899"/>
      <c r="HHC27" s="899"/>
      <c r="HHD27" s="899"/>
      <c r="HHE27" s="899"/>
      <c r="HHF27" s="899"/>
      <c r="HHG27" s="899"/>
      <c r="HHH27" s="899"/>
      <c r="HHI27" s="899"/>
      <c r="HHJ27" s="899"/>
      <c r="HHK27" s="899"/>
      <c r="HHL27" s="899"/>
      <c r="HHM27" s="899"/>
      <c r="HHN27" s="899"/>
      <c r="HHO27" s="899"/>
      <c r="HHP27" s="899"/>
      <c r="HHQ27" s="899"/>
      <c r="HHR27" s="899"/>
      <c r="HHS27" s="899"/>
      <c r="HHT27" s="899"/>
      <c r="HHU27" s="899"/>
      <c r="HHV27" s="899"/>
      <c r="HHW27" s="899"/>
      <c r="HHX27" s="899"/>
      <c r="HHY27" s="899"/>
      <c r="HHZ27" s="899"/>
      <c r="HIA27" s="899"/>
      <c r="HIB27" s="899"/>
      <c r="HIC27" s="899"/>
      <c r="HID27" s="899"/>
      <c r="HIE27" s="899"/>
      <c r="HIF27" s="899"/>
      <c r="HIG27" s="899"/>
      <c r="HIH27" s="899"/>
      <c r="HII27" s="899"/>
      <c r="HIJ27" s="899"/>
      <c r="HIK27" s="899"/>
      <c r="HIL27" s="899"/>
      <c r="HIM27" s="899"/>
      <c r="HIN27" s="899"/>
      <c r="HIO27" s="899"/>
      <c r="HIP27" s="899"/>
      <c r="HIQ27" s="899"/>
      <c r="HIR27" s="899"/>
      <c r="HIS27" s="899"/>
      <c r="HIT27" s="899"/>
      <c r="HIU27" s="899"/>
      <c r="HIV27" s="899"/>
      <c r="HIW27" s="899"/>
      <c r="HIX27" s="899"/>
      <c r="HIY27" s="899"/>
      <c r="HIZ27" s="899"/>
      <c r="HJA27" s="899"/>
      <c r="HJB27" s="899"/>
      <c r="HJC27" s="899"/>
      <c r="HJD27" s="899"/>
      <c r="HJE27" s="899"/>
      <c r="HJF27" s="899"/>
      <c r="HJG27" s="899"/>
      <c r="HJH27" s="899"/>
      <c r="HJI27" s="899"/>
      <c r="HJJ27" s="899"/>
      <c r="HJK27" s="899"/>
      <c r="HJL27" s="899"/>
      <c r="HJM27" s="899"/>
      <c r="HJN27" s="899"/>
      <c r="HJO27" s="899"/>
      <c r="HJP27" s="899"/>
      <c r="HJQ27" s="899"/>
      <c r="HJR27" s="899"/>
      <c r="HJS27" s="899"/>
      <c r="HJT27" s="899"/>
      <c r="HJU27" s="899"/>
      <c r="HJV27" s="899"/>
      <c r="HJW27" s="899"/>
      <c r="HJX27" s="899"/>
      <c r="HJY27" s="899"/>
      <c r="HJZ27" s="899"/>
      <c r="HKA27" s="899"/>
      <c r="HKB27" s="899"/>
      <c r="HKC27" s="899"/>
      <c r="HKD27" s="899"/>
      <c r="HKE27" s="899"/>
      <c r="HKF27" s="899"/>
      <c r="HKG27" s="899"/>
      <c r="HKH27" s="899"/>
      <c r="HKI27" s="899"/>
      <c r="HKJ27" s="899"/>
      <c r="HKK27" s="899"/>
      <c r="HKL27" s="899"/>
      <c r="HKM27" s="899"/>
      <c r="HKN27" s="899"/>
      <c r="HKO27" s="899"/>
      <c r="HKP27" s="899"/>
      <c r="HKQ27" s="899"/>
      <c r="HKR27" s="899"/>
      <c r="HKS27" s="899"/>
      <c r="HKT27" s="899"/>
      <c r="HKU27" s="899"/>
      <c r="HKV27" s="899"/>
      <c r="HKW27" s="899"/>
      <c r="HKX27" s="899"/>
      <c r="HKY27" s="899"/>
      <c r="HKZ27" s="899"/>
      <c r="HLA27" s="899"/>
      <c r="HLB27" s="899"/>
      <c r="HLC27" s="899"/>
      <c r="HLD27" s="899"/>
      <c r="HLE27" s="899"/>
      <c r="HLF27" s="899"/>
      <c r="HLG27" s="899"/>
      <c r="HLH27" s="899"/>
      <c r="HLI27" s="899"/>
      <c r="HLJ27" s="899"/>
      <c r="HLK27" s="899"/>
      <c r="HLL27" s="899"/>
      <c r="HLM27" s="899"/>
      <c r="HLN27" s="899"/>
      <c r="HLO27" s="899"/>
      <c r="HLP27" s="899"/>
      <c r="HLQ27" s="899"/>
      <c r="HLR27" s="899"/>
      <c r="HLS27" s="899"/>
      <c r="HLT27" s="899"/>
      <c r="HLU27" s="899"/>
      <c r="HLV27" s="899"/>
      <c r="HLW27" s="899"/>
      <c r="HLX27" s="899"/>
      <c r="HLY27" s="899"/>
      <c r="HLZ27" s="899"/>
      <c r="HMA27" s="899"/>
      <c r="HMB27" s="899"/>
      <c r="HMC27" s="899"/>
      <c r="HMD27" s="899"/>
      <c r="HME27" s="899"/>
      <c r="HMF27" s="899"/>
      <c r="HMG27" s="899"/>
      <c r="HMH27" s="899"/>
      <c r="HMI27" s="899"/>
      <c r="HMJ27" s="899"/>
      <c r="HMK27" s="899"/>
      <c r="HML27" s="899"/>
      <c r="HMM27" s="899"/>
      <c r="HMN27" s="899"/>
      <c r="HMO27" s="899"/>
      <c r="HMP27" s="899"/>
      <c r="HMQ27" s="899"/>
      <c r="HMR27" s="899"/>
      <c r="HMS27" s="899"/>
      <c r="HMT27" s="899"/>
      <c r="HMU27" s="899"/>
      <c r="HMV27" s="899"/>
      <c r="HMW27" s="899"/>
      <c r="HMX27" s="899"/>
      <c r="HMY27" s="899"/>
      <c r="HMZ27" s="899"/>
      <c r="HNA27" s="899"/>
      <c r="HNB27" s="899"/>
      <c r="HNC27" s="899"/>
      <c r="HND27" s="899"/>
      <c r="HNE27" s="899"/>
      <c r="HNF27" s="899"/>
      <c r="HNG27" s="899"/>
      <c r="HNH27" s="899"/>
      <c r="HNI27" s="899"/>
      <c r="HNJ27" s="899"/>
      <c r="HNK27" s="899"/>
      <c r="HNL27" s="899"/>
      <c r="HNM27" s="899"/>
      <c r="HNN27" s="899"/>
      <c r="HNO27" s="899"/>
      <c r="HNP27" s="899"/>
      <c r="HNQ27" s="899"/>
      <c r="HNR27" s="899"/>
      <c r="HNS27" s="899"/>
      <c r="HNT27" s="899"/>
      <c r="HNU27" s="899"/>
      <c r="HNV27" s="899"/>
      <c r="HNW27" s="899"/>
      <c r="HNX27" s="899"/>
      <c r="HNY27" s="899"/>
      <c r="HNZ27" s="899"/>
      <c r="HOA27" s="899"/>
      <c r="HOB27" s="899"/>
      <c r="HOC27" s="899"/>
      <c r="HOD27" s="899"/>
      <c r="HOE27" s="899"/>
      <c r="HOF27" s="899"/>
      <c r="HOG27" s="899"/>
      <c r="HOH27" s="899"/>
      <c r="HOI27" s="899"/>
      <c r="HOJ27" s="899"/>
      <c r="HOK27" s="899"/>
      <c r="HOL27" s="899"/>
      <c r="HOM27" s="899"/>
      <c r="HON27" s="899"/>
      <c r="HOO27" s="899"/>
      <c r="HOP27" s="899"/>
      <c r="HOQ27" s="899"/>
      <c r="HOR27" s="899"/>
      <c r="HOS27" s="899"/>
      <c r="HOT27" s="899"/>
      <c r="HOU27" s="899"/>
      <c r="HOV27" s="899"/>
      <c r="HOW27" s="899"/>
      <c r="HOX27" s="899"/>
      <c r="HOY27" s="899"/>
      <c r="HOZ27" s="899"/>
      <c r="HPA27" s="899"/>
      <c r="HPB27" s="899"/>
      <c r="HPC27" s="899"/>
      <c r="HPD27" s="899"/>
      <c r="HPE27" s="899"/>
      <c r="HPF27" s="899"/>
      <c r="HPG27" s="899"/>
      <c r="HPH27" s="899"/>
      <c r="HPI27" s="899"/>
      <c r="HPJ27" s="899"/>
      <c r="HPK27" s="899"/>
      <c r="HPL27" s="899"/>
      <c r="HPM27" s="899"/>
      <c r="HPN27" s="899"/>
      <c r="HPO27" s="899"/>
      <c r="HPP27" s="899"/>
      <c r="HPQ27" s="899"/>
      <c r="HPR27" s="899"/>
      <c r="HPS27" s="899"/>
      <c r="HPT27" s="899"/>
      <c r="HPU27" s="899"/>
      <c r="HPV27" s="899"/>
      <c r="HPW27" s="899"/>
      <c r="HPX27" s="899"/>
      <c r="HPY27" s="899"/>
      <c r="HPZ27" s="899"/>
      <c r="HQA27" s="899"/>
      <c r="HQB27" s="899"/>
      <c r="HQC27" s="899"/>
      <c r="HQD27" s="899"/>
      <c r="HQE27" s="899"/>
      <c r="HQF27" s="899"/>
      <c r="HQG27" s="899"/>
      <c r="HQH27" s="899"/>
      <c r="HQI27" s="899"/>
      <c r="HQJ27" s="899"/>
      <c r="HQK27" s="899"/>
      <c r="HQL27" s="899"/>
      <c r="HQM27" s="899"/>
      <c r="HQN27" s="899"/>
      <c r="HQO27" s="899"/>
      <c r="HQP27" s="899"/>
      <c r="HQQ27" s="899"/>
      <c r="HQR27" s="899"/>
      <c r="HQS27" s="899"/>
      <c r="HQT27" s="899"/>
      <c r="HQU27" s="899"/>
      <c r="HQV27" s="899"/>
      <c r="HQW27" s="899"/>
      <c r="HQX27" s="899"/>
      <c r="HQY27" s="899"/>
      <c r="HQZ27" s="899"/>
      <c r="HRA27" s="899"/>
      <c r="HRB27" s="899"/>
      <c r="HRC27" s="899"/>
      <c r="HRD27" s="899"/>
      <c r="HRE27" s="899"/>
      <c r="HRF27" s="899"/>
      <c r="HRG27" s="899"/>
      <c r="HRH27" s="899"/>
      <c r="HRI27" s="899"/>
      <c r="HRJ27" s="899"/>
      <c r="HRK27" s="899"/>
      <c r="HRL27" s="899"/>
      <c r="HRM27" s="899"/>
      <c r="HRN27" s="899"/>
      <c r="HRO27" s="899"/>
      <c r="HRP27" s="899"/>
      <c r="HRQ27" s="899"/>
      <c r="HRR27" s="899"/>
      <c r="HRS27" s="899"/>
      <c r="HRT27" s="899"/>
      <c r="HRU27" s="899"/>
      <c r="HRV27" s="899"/>
      <c r="HRW27" s="899"/>
      <c r="HRX27" s="899"/>
      <c r="HRY27" s="899"/>
      <c r="HRZ27" s="899"/>
      <c r="HSA27" s="899"/>
      <c r="HSB27" s="899"/>
      <c r="HSC27" s="899"/>
      <c r="HSD27" s="899"/>
      <c r="HSE27" s="899"/>
      <c r="HSF27" s="899"/>
      <c r="HSG27" s="899"/>
      <c r="HSH27" s="899"/>
      <c r="HSI27" s="899"/>
      <c r="HSJ27" s="899"/>
      <c r="HSK27" s="899"/>
      <c r="HSL27" s="899"/>
      <c r="HSM27" s="899"/>
      <c r="HSN27" s="899"/>
      <c r="HSO27" s="899"/>
      <c r="HSP27" s="899"/>
      <c r="HSQ27" s="899"/>
      <c r="HSR27" s="899"/>
      <c r="HSS27" s="899"/>
      <c r="HST27" s="899"/>
      <c r="HSU27" s="899"/>
      <c r="HSV27" s="899"/>
      <c r="HSW27" s="899"/>
      <c r="HSX27" s="899"/>
      <c r="HSY27" s="899"/>
      <c r="HSZ27" s="899"/>
      <c r="HTA27" s="899"/>
      <c r="HTB27" s="899"/>
      <c r="HTC27" s="899"/>
      <c r="HTD27" s="899"/>
      <c r="HTE27" s="899"/>
      <c r="HTF27" s="899"/>
      <c r="HTG27" s="899"/>
      <c r="HTH27" s="899"/>
      <c r="HTI27" s="899"/>
      <c r="HTJ27" s="899"/>
      <c r="HTK27" s="899"/>
      <c r="HTL27" s="899"/>
      <c r="HTM27" s="899"/>
      <c r="HTN27" s="899"/>
      <c r="HTO27" s="899"/>
      <c r="HTP27" s="899"/>
      <c r="HTQ27" s="899"/>
      <c r="HTR27" s="899"/>
      <c r="HTS27" s="899"/>
      <c r="HTT27" s="899"/>
      <c r="HTU27" s="899"/>
      <c r="HTV27" s="899"/>
      <c r="HTW27" s="899"/>
      <c r="HTX27" s="899"/>
      <c r="HTY27" s="899"/>
      <c r="HTZ27" s="899"/>
      <c r="HUA27" s="899"/>
      <c r="HUB27" s="899"/>
      <c r="HUC27" s="899"/>
      <c r="HUD27" s="899"/>
      <c r="HUE27" s="899"/>
      <c r="HUF27" s="899"/>
      <c r="HUG27" s="899"/>
      <c r="HUH27" s="899"/>
      <c r="HUI27" s="899"/>
      <c r="HUJ27" s="899"/>
      <c r="HUK27" s="899"/>
      <c r="HUL27" s="899"/>
      <c r="HUM27" s="899"/>
      <c r="HUN27" s="899"/>
      <c r="HUO27" s="899"/>
      <c r="HUP27" s="899"/>
      <c r="HUQ27" s="899"/>
      <c r="HUR27" s="899"/>
      <c r="HUS27" s="899"/>
      <c r="HUT27" s="899"/>
      <c r="HUU27" s="899"/>
      <c r="HUV27" s="899"/>
      <c r="HUW27" s="899"/>
      <c r="HUX27" s="899"/>
      <c r="HUY27" s="899"/>
      <c r="HUZ27" s="899"/>
      <c r="HVA27" s="899"/>
      <c r="HVB27" s="899"/>
      <c r="HVC27" s="899"/>
      <c r="HVD27" s="899"/>
      <c r="HVE27" s="899"/>
      <c r="HVF27" s="899"/>
      <c r="HVG27" s="899"/>
      <c r="HVH27" s="899"/>
      <c r="HVI27" s="899"/>
      <c r="HVJ27" s="899"/>
      <c r="HVK27" s="899"/>
      <c r="HVL27" s="899"/>
      <c r="HVM27" s="899"/>
      <c r="HVN27" s="899"/>
      <c r="HVO27" s="899"/>
      <c r="HVP27" s="899"/>
      <c r="HVQ27" s="899"/>
      <c r="HVR27" s="899"/>
      <c r="HVS27" s="899"/>
      <c r="HVT27" s="899"/>
      <c r="HVU27" s="899"/>
      <c r="HVV27" s="899"/>
      <c r="HVW27" s="899"/>
      <c r="HVX27" s="899"/>
      <c r="HVY27" s="899"/>
      <c r="HVZ27" s="899"/>
      <c r="HWA27" s="899"/>
      <c r="HWB27" s="899"/>
      <c r="HWC27" s="899"/>
      <c r="HWD27" s="899"/>
      <c r="HWE27" s="899"/>
      <c r="HWF27" s="899"/>
      <c r="HWG27" s="899"/>
      <c r="HWH27" s="899"/>
      <c r="HWI27" s="899"/>
      <c r="HWJ27" s="899"/>
      <c r="HWK27" s="899"/>
      <c r="HWL27" s="899"/>
      <c r="HWM27" s="899"/>
      <c r="HWN27" s="899"/>
      <c r="HWO27" s="899"/>
      <c r="HWP27" s="899"/>
      <c r="HWQ27" s="899"/>
      <c r="HWR27" s="899"/>
      <c r="HWS27" s="899"/>
      <c r="HWT27" s="899"/>
      <c r="HWU27" s="899"/>
      <c r="HWV27" s="899"/>
      <c r="HWW27" s="899"/>
      <c r="HWX27" s="899"/>
      <c r="HWY27" s="899"/>
      <c r="HWZ27" s="899"/>
      <c r="HXA27" s="899"/>
      <c r="HXB27" s="899"/>
      <c r="HXC27" s="899"/>
      <c r="HXD27" s="899"/>
      <c r="HXE27" s="899"/>
      <c r="HXF27" s="899"/>
      <c r="HXG27" s="899"/>
      <c r="HXH27" s="899"/>
      <c r="HXI27" s="899"/>
      <c r="HXJ27" s="899"/>
      <c r="HXK27" s="899"/>
      <c r="HXL27" s="899"/>
      <c r="HXM27" s="899"/>
      <c r="HXN27" s="899"/>
      <c r="HXO27" s="899"/>
      <c r="HXP27" s="899"/>
      <c r="HXQ27" s="899"/>
      <c r="HXR27" s="899"/>
      <c r="HXS27" s="899"/>
      <c r="HXT27" s="899"/>
      <c r="HXU27" s="899"/>
      <c r="HXV27" s="899"/>
      <c r="HXW27" s="899"/>
      <c r="HXX27" s="899"/>
      <c r="HXY27" s="899"/>
      <c r="HXZ27" s="899"/>
      <c r="HYA27" s="899"/>
      <c r="HYB27" s="899"/>
      <c r="HYC27" s="899"/>
      <c r="HYD27" s="899"/>
      <c r="HYE27" s="899"/>
      <c r="HYF27" s="899"/>
      <c r="HYG27" s="899"/>
      <c r="HYH27" s="899"/>
      <c r="HYI27" s="899"/>
      <c r="HYJ27" s="899"/>
      <c r="HYK27" s="899"/>
      <c r="HYL27" s="899"/>
      <c r="HYM27" s="899"/>
      <c r="HYN27" s="899"/>
      <c r="HYO27" s="899"/>
      <c r="HYP27" s="899"/>
      <c r="HYQ27" s="899"/>
      <c r="HYR27" s="899"/>
      <c r="HYS27" s="899"/>
      <c r="HYT27" s="899"/>
      <c r="HYU27" s="899"/>
      <c r="HYV27" s="899"/>
      <c r="HYW27" s="899"/>
      <c r="HYX27" s="899"/>
      <c r="HYY27" s="899"/>
      <c r="HYZ27" s="899"/>
      <c r="HZA27" s="899"/>
      <c r="HZB27" s="899"/>
      <c r="HZC27" s="899"/>
      <c r="HZD27" s="899"/>
      <c r="HZE27" s="899"/>
      <c r="HZF27" s="899"/>
      <c r="HZG27" s="899"/>
      <c r="HZH27" s="899"/>
      <c r="HZI27" s="899"/>
      <c r="HZJ27" s="899"/>
      <c r="HZK27" s="899"/>
      <c r="HZL27" s="899"/>
      <c r="HZM27" s="899"/>
      <c r="HZN27" s="899"/>
      <c r="HZO27" s="899"/>
      <c r="HZP27" s="899"/>
      <c r="HZQ27" s="899"/>
      <c r="HZR27" s="899"/>
      <c r="HZS27" s="899"/>
      <c r="HZT27" s="899"/>
      <c r="HZU27" s="899"/>
      <c r="HZV27" s="899"/>
      <c r="HZW27" s="899"/>
      <c r="HZX27" s="899"/>
      <c r="HZY27" s="899"/>
      <c r="HZZ27" s="899"/>
      <c r="IAA27" s="899"/>
      <c r="IAB27" s="899"/>
      <c r="IAC27" s="899"/>
      <c r="IAD27" s="899"/>
      <c r="IAE27" s="899"/>
      <c r="IAF27" s="899"/>
      <c r="IAG27" s="899"/>
      <c r="IAH27" s="899"/>
      <c r="IAI27" s="899"/>
      <c r="IAJ27" s="899"/>
      <c r="IAK27" s="899"/>
      <c r="IAL27" s="899"/>
      <c r="IAM27" s="899"/>
      <c r="IAN27" s="899"/>
      <c r="IAO27" s="899"/>
      <c r="IAP27" s="899"/>
      <c r="IAQ27" s="899"/>
      <c r="IAR27" s="899"/>
      <c r="IAS27" s="899"/>
      <c r="IAT27" s="899"/>
      <c r="IAU27" s="899"/>
      <c r="IAV27" s="899"/>
      <c r="IAW27" s="899"/>
      <c r="IAX27" s="899"/>
      <c r="IAY27" s="899"/>
      <c r="IAZ27" s="899"/>
      <c r="IBA27" s="899"/>
      <c r="IBB27" s="899"/>
      <c r="IBC27" s="899"/>
      <c r="IBD27" s="899"/>
      <c r="IBE27" s="899"/>
      <c r="IBF27" s="899"/>
      <c r="IBG27" s="899"/>
      <c r="IBH27" s="899"/>
      <c r="IBI27" s="899"/>
      <c r="IBJ27" s="899"/>
      <c r="IBK27" s="899"/>
      <c r="IBL27" s="899"/>
      <c r="IBM27" s="899"/>
      <c r="IBN27" s="899"/>
      <c r="IBO27" s="899"/>
      <c r="IBP27" s="899"/>
      <c r="IBQ27" s="899"/>
      <c r="IBR27" s="899"/>
      <c r="IBS27" s="899"/>
      <c r="IBT27" s="899"/>
      <c r="IBU27" s="899"/>
      <c r="IBV27" s="899"/>
      <c r="IBW27" s="899"/>
      <c r="IBX27" s="899"/>
      <c r="IBY27" s="899"/>
      <c r="IBZ27" s="899"/>
      <c r="ICA27" s="899"/>
      <c r="ICB27" s="899"/>
      <c r="ICC27" s="899"/>
      <c r="ICD27" s="899"/>
      <c r="ICE27" s="899"/>
      <c r="ICF27" s="899"/>
      <c r="ICG27" s="899"/>
      <c r="ICH27" s="899"/>
      <c r="ICI27" s="899"/>
      <c r="ICJ27" s="899"/>
      <c r="ICK27" s="899"/>
      <c r="ICL27" s="899"/>
      <c r="ICM27" s="899"/>
      <c r="ICN27" s="899"/>
      <c r="ICO27" s="899"/>
      <c r="ICP27" s="899"/>
      <c r="ICQ27" s="899"/>
      <c r="ICR27" s="899"/>
      <c r="ICS27" s="899"/>
      <c r="ICT27" s="899"/>
      <c r="ICU27" s="899"/>
      <c r="ICV27" s="899"/>
      <c r="ICW27" s="899"/>
      <c r="ICX27" s="899"/>
      <c r="ICY27" s="899"/>
      <c r="ICZ27" s="899"/>
      <c r="IDA27" s="899"/>
      <c r="IDB27" s="899"/>
      <c r="IDC27" s="899"/>
      <c r="IDD27" s="899"/>
      <c r="IDE27" s="899"/>
      <c r="IDF27" s="899"/>
      <c r="IDG27" s="899"/>
      <c r="IDH27" s="899"/>
      <c r="IDI27" s="899"/>
      <c r="IDJ27" s="899"/>
      <c r="IDK27" s="899"/>
      <c r="IDL27" s="899"/>
      <c r="IDM27" s="899"/>
      <c r="IDN27" s="899"/>
      <c r="IDO27" s="899"/>
      <c r="IDP27" s="899"/>
      <c r="IDQ27" s="899"/>
      <c r="IDR27" s="899"/>
      <c r="IDS27" s="899"/>
      <c r="IDT27" s="899"/>
      <c r="IDU27" s="899"/>
      <c r="IDV27" s="899"/>
      <c r="IDW27" s="899"/>
      <c r="IDX27" s="899"/>
      <c r="IDY27" s="899"/>
      <c r="IDZ27" s="899"/>
      <c r="IEA27" s="899"/>
      <c r="IEB27" s="899"/>
      <c r="IEC27" s="899"/>
      <c r="IED27" s="899"/>
      <c r="IEE27" s="899"/>
      <c r="IEF27" s="899"/>
      <c r="IEG27" s="899"/>
      <c r="IEH27" s="899"/>
      <c r="IEI27" s="899"/>
      <c r="IEJ27" s="899"/>
      <c r="IEK27" s="899"/>
      <c r="IEL27" s="899"/>
      <c r="IEM27" s="899"/>
      <c r="IEN27" s="899"/>
      <c r="IEO27" s="899"/>
      <c r="IEP27" s="899"/>
      <c r="IEQ27" s="899"/>
      <c r="IER27" s="899"/>
      <c r="IES27" s="899"/>
      <c r="IET27" s="899"/>
      <c r="IEU27" s="899"/>
      <c r="IEV27" s="899"/>
      <c r="IEW27" s="899"/>
      <c r="IEX27" s="899"/>
      <c r="IEY27" s="899"/>
      <c r="IEZ27" s="899"/>
      <c r="IFA27" s="899"/>
      <c r="IFB27" s="899"/>
      <c r="IFC27" s="899"/>
      <c r="IFD27" s="899"/>
      <c r="IFE27" s="899"/>
      <c r="IFF27" s="899"/>
      <c r="IFG27" s="899"/>
      <c r="IFH27" s="899"/>
      <c r="IFI27" s="899"/>
      <c r="IFJ27" s="899"/>
      <c r="IFK27" s="899"/>
      <c r="IFL27" s="899"/>
      <c r="IFM27" s="899"/>
      <c r="IFN27" s="899"/>
      <c r="IFO27" s="899"/>
      <c r="IFP27" s="899"/>
      <c r="IFQ27" s="899"/>
      <c r="IFR27" s="899"/>
      <c r="IFS27" s="899"/>
      <c r="IFT27" s="899"/>
      <c r="IFU27" s="899"/>
      <c r="IFV27" s="899"/>
      <c r="IFW27" s="899"/>
      <c r="IFX27" s="899"/>
      <c r="IFY27" s="899"/>
      <c r="IFZ27" s="899"/>
      <c r="IGA27" s="899"/>
      <c r="IGB27" s="899"/>
      <c r="IGC27" s="899"/>
      <c r="IGD27" s="899"/>
      <c r="IGE27" s="899"/>
      <c r="IGF27" s="899"/>
      <c r="IGG27" s="899"/>
      <c r="IGH27" s="899"/>
      <c r="IGI27" s="899"/>
      <c r="IGJ27" s="899"/>
      <c r="IGK27" s="899"/>
      <c r="IGL27" s="899"/>
      <c r="IGM27" s="899"/>
      <c r="IGN27" s="899"/>
      <c r="IGO27" s="899"/>
      <c r="IGP27" s="899"/>
      <c r="IGQ27" s="899"/>
      <c r="IGR27" s="899"/>
      <c r="IGS27" s="899"/>
      <c r="IGT27" s="899"/>
      <c r="IGU27" s="899"/>
      <c r="IGV27" s="899"/>
      <c r="IGW27" s="899"/>
      <c r="IGX27" s="899"/>
      <c r="IGY27" s="899"/>
      <c r="IGZ27" s="899"/>
      <c r="IHA27" s="899"/>
      <c r="IHB27" s="899"/>
      <c r="IHC27" s="899"/>
      <c r="IHD27" s="899"/>
      <c r="IHE27" s="899"/>
      <c r="IHF27" s="899"/>
      <c r="IHG27" s="899"/>
      <c r="IHH27" s="899"/>
      <c r="IHI27" s="899"/>
      <c r="IHJ27" s="899"/>
      <c r="IHK27" s="899"/>
      <c r="IHL27" s="899"/>
      <c r="IHM27" s="899"/>
      <c r="IHN27" s="899"/>
      <c r="IHO27" s="899"/>
      <c r="IHP27" s="899"/>
      <c r="IHQ27" s="899"/>
      <c r="IHR27" s="899"/>
      <c r="IHS27" s="899"/>
      <c r="IHT27" s="899"/>
      <c r="IHU27" s="899"/>
      <c r="IHV27" s="899"/>
      <c r="IHW27" s="899"/>
      <c r="IHX27" s="899"/>
      <c r="IHY27" s="899"/>
      <c r="IHZ27" s="899"/>
      <c r="IIA27" s="899"/>
      <c r="IIB27" s="899"/>
      <c r="IIC27" s="899"/>
      <c r="IID27" s="899"/>
      <c r="IIE27" s="899"/>
      <c r="IIF27" s="899"/>
      <c r="IIG27" s="899"/>
      <c r="IIH27" s="899"/>
      <c r="III27" s="899"/>
      <c r="IIJ27" s="899"/>
      <c r="IIK27" s="899"/>
      <c r="IIL27" s="899"/>
      <c r="IIM27" s="899"/>
      <c r="IIN27" s="899"/>
      <c r="IIO27" s="899"/>
      <c r="IIP27" s="899"/>
      <c r="IIQ27" s="899"/>
      <c r="IIR27" s="899"/>
      <c r="IIS27" s="899"/>
      <c r="IIT27" s="899"/>
      <c r="IIU27" s="899"/>
      <c r="IIV27" s="899"/>
      <c r="IIW27" s="899"/>
      <c r="IIX27" s="899"/>
      <c r="IIY27" s="899"/>
      <c r="IIZ27" s="899"/>
      <c r="IJA27" s="899"/>
      <c r="IJB27" s="899"/>
      <c r="IJC27" s="899"/>
      <c r="IJD27" s="899"/>
      <c r="IJE27" s="899"/>
      <c r="IJF27" s="899"/>
      <c r="IJG27" s="899"/>
      <c r="IJH27" s="899"/>
      <c r="IJI27" s="899"/>
      <c r="IJJ27" s="899"/>
      <c r="IJK27" s="899"/>
      <c r="IJL27" s="899"/>
      <c r="IJM27" s="899"/>
      <c r="IJN27" s="899"/>
      <c r="IJO27" s="899"/>
      <c r="IJP27" s="899"/>
      <c r="IJQ27" s="899"/>
      <c r="IJR27" s="899"/>
      <c r="IJS27" s="899"/>
      <c r="IJT27" s="899"/>
      <c r="IJU27" s="899"/>
      <c r="IJV27" s="899"/>
      <c r="IJW27" s="899"/>
      <c r="IJX27" s="899"/>
      <c r="IJY27" s="899"/>
      <c r="IJZ27" s="899"/>
      <c r="IKA27" s="899"/>
      <c r="IKB27" s="899"/>
      <c r="IKC27" s="899"/>
      <c r="IKD27" s="899"/>
      <c r="IKE27" s="899"/>
      <c r="IKF27" s="899"/>
      <c r="IKG27" s="899"/>
      <c r="IKH27" s="899"/>
      <c r="IKI27" s="899"/>
      <c r="IKJ27" s="899"/>
      <c r="IKK27" s="899"/>
      <c r="IKL27" s="899"/>
      <c r="IKM27" s="899"/>
      <c r="IKN27" s="899"/>
      <c r="IKO27" s="899"/>
      <c r="IKP27" s="899"/>
      <c r="IKQ27" s="899"/>
      <c r="IKR27" s="899"/>
      <c r="IKS27" s="899"/>
      <c r="IKT27" s="899"/>
      <c r="IKU27" s="899"/>
      <c r="IKV27" s="899"/>
      <c r="IKW27" s="899"/>
      <c r="IKX27" s="899"/>
      <c r="IKY27" s="899"/>
      <c r="IKZ27" s="899"/>
      <c r="ILA27" s="899"/>
      <c r="ILB27" s="899"/>
      <c r="ILC27" s="899"/>
      <c r="ILD27" s="899"/>
      <c r="ILE27" s="899"/>
      <c r="ILF27" s="899"/>
      <c r="ILG27" s="899"/>
      <c r="ILH27" s="899"/>
      <c r="ILI27" s="899"/>
      <c r="ILJ27" s="899"/>
      <c r="ILK27" s="899"/>
      <c r="ILL27" s="899"/>
      <c r="ILM27" s="899"/>
      <c r="ILN27" s="899"/>
      <c r="ILO27" s="899"/>
      <c r="ILP27" s="899"/>
      <c r="ILQ27" s="899"/>
      <c r="ILR27" s="899"/>
      <c r="ILS27" s="899"/>
      <c r="ILT27" s="899"/>
      <c r="ILU27" s="899"/>
      <c r="ILV27" s="899"/>
      <c r="ILW27" s="899"/>
      <c r="ILX27" s="899"/>
      <c r="ILY27" s="899"/>
      <c r="ILZ27" s="899"/>
      <c r="IMA27" s="899"/>
      <c r="IMB27" s="899"/>
      <c r="IMC27" s="899"/>
      <c r="IMD27" s="899"/>
      <c r="IME27" s="899"/>
      <c r="IMF27" s="899"/>
      <c r="IMG27" s="899"/>
      <c r="IMH27" s="899"/>
      <c r="IMI27" s="899"/>
      <c r="IMJ27" s="899"/>
      <c r="IMK27" s="899"/>
      <c r="IML27" s="899"/>
      <c r="IMM27" s="899"/>
      <c r="IMN27" s="899"/>
      <c r="IMO27" s="899"/>
      <c r="IMP27" s="899"/>
      <c r="IMQ27" s="899"/>
      <c r="IMR27" s="899"/>
      <c r="IMS27" s="899"/>
      <c r="IMT27" s="899"/>
      <c r="IMU27" s="899"/>
      <c r="IMV27" s="899"/>
      <c r="IMW27" s="899"/>
      <c r="IMX27" s="899"/>
      <c r="IMY27" s="899"/>
      <c r="IMZ27" s="899"/>
      <c r="INA27" s="899"/>
      <c r="INB27" s="899"/>
      <c r="INC27" s="899"/>
      <c r="IND27" s="899"/>
      <c r="INE27" s="899"/>
      <c r="INF27" s="899"/>
      <c r="ING27" s="899"/>
      <c r="INH27" s="899"/>
      <c r="INI27" s="899"/>
      <c r="INJ27" s="899"/>
      <c r="INK27" s="899"/>
      <c r="INL27" s="899"/>
      <c r="INM27" s="899"/>
      <c r="INN27" s="899"/>
      <c r="INO27" s="899"/>
      <c r="INP27" s="899"/>
      <c r="INQ27" s="899"/>
      <c r="INR27" s="899"/>
      <c r="INS27" s="899"/>
      <c r="INT27" s="899"/>
      <c r="INU27" s="899"/>
      <c r="INV27" s="899"/>
      <c r="INW27" s="899"/>
      <c r="INX27" s="899"/>
      <c r="INY27" s="899"/>
      <c r="INZ27" s="899"/>
      <c r="IOA27" s="899"/>
      <c r="IOB27" s="899"/>
      <c r="IOC27" s="899"/>
      <c r="IOD27" s="899"/>
      <c r="IOE27" s="899"/>
      <c r="IOF27" s="899"/>
      <c r="IOG27" s="899"/>
      <c r="IOH27" s="899"/>
      <c r="IOI27" s="899"/>
      <c r="IOJ27" s="899"/>
      <c r="IOK27" s="899"/>
      <c r="IOL27" s="899"/>
      <c r="IOM27" s="899"/>
      <c r="ION27" s="899"/>
      <c r="IOO27" s="899"/>
      <c r="IOP27" s="899"/>
      <c r="IOQ27" s="899"/>
      <c r="IOR27" s="899"/>
      <c r="IOS27" s="899"/>
      <c r="IOT27" s="899"/>
      <c r="IOU27" s="899"/>
      <c r="IOV27" s="899"/>
      <c r="IOW27" s="899"/>
      <c r="IOX27" s="899"/>
      <c r="IOY27" s="899"/>
      <c r="IOZ27" s="899"/>
      <c r="IPA27" s="899"/>
      <c r="IPB27" s="899"/>
      <c r="IPC27" s="899"/>
      <c r="IPD27" s="899"/>
      <c r="IPE27" s="899"/>
      <c r="IPF27" s="899"/>
      <c r="IPG27" s="899"/>
      <c r="IPH27" s="899"/>
      <c r="IPI27" s="899"/>
      <c r="IPJ27" s="899"/>
      <c r="IPK27" s="899"/>
      <c r="IPL27" s="899"/>
      <c r="IPM27" s="899"/>
      <c r="IPN27" s="899"/>
      <c r="IPO27" s="899"/>
      <c r="IPP27" s="899"/>
      <c r="IPQ27" s="899"/>
      <c r="IPR27" s="899"/>
      <c r="IPS27" s="899"/>
      <c r="IPT27" s="899"/>
      <c r="IPU27" s="899"/>
      <c r="IPV27" s="899"/>
      <c r="IPW27" s="899"/>
      <c r="IPX27" s="899"/>
      <c r="IPY27" s="899"/>
      <c r="IPZ27" s="899"/>
      <c r="IQA27" s="899"/>
      <c r="IQB27" s="899"/>
      <c r="IQC27" s="899"/>
      <c r="IQD27" s="899"/>
      <c r="IQE27" s="899"/>
      <c r="IQF27" s="899"/>
      <c r="IQG27" s="899"/>
      <c r="IQH27" s="899"/>
      <c r="IQI27" s="899"/>
      <c r="IQJ27" s="899"/>
      <c r="IQK27" s="899"/>
      <c r="IQL27" s="899"/>
      <c r="IQM27" s="899"/>
      <c r="IQN27" s="899"/>
      <c r="IQO27" s="899"/>
      <c r="IQP27" s="899"/>
      <c r="IQQ27" s="899"/>
      <c r="IQR27" s="899"/>
      <c r="IQS27" s="899"/>
      <c r="IQT27" s="899"/>
      <c r="IQU27" s="899"/>
      <c r="IQV27" s="899"/>
      <c r="IQW27" s="899"/>
      <c r="IQX27" s="899"/>
      <c r="IQY27" s="899"/>
      <c r="IQZ27" s="899"/>
      <c r="IRA27" s="899"/>
      <c r="IRB27" s="899"/>
      <c r="IRC27" s="899"/>
      <c r="IRD27" s="899"/>
      <c r="IRE27" s="899"/>
      <c r="IRF27" s="899"/>
      <c r="IRG27" s="899"/>
      <c r="IRH27" s="899"/>
      <c r="IRI27" s="899"/>
      <c r="IRJ27" s="899"/>
      <c r="IRK27" s="899"/>
      <c r="IRL27" s="899"/>
      <c r="IRM27" s="899"/>
      <c r="IRN27" s="899"/>
      <c r="IRO27" s="899"/>
      <c r="IRP27" s="899"/>
      <c r="IRQ27" s="899"/>
      <c r="IRR27" s="899"/>
      <c r="IRS27" s="899"/>
      <c r="IRT27" s="899"/>
      <c r="IRU27" s="899"/>
      <c r="IRV27" s="899"/>
      <c r="IRW27" s="899"/>
      <c r="IRX27" s="899"/>
      <c r="IRY27" s="899"/>
      <c r="IRZ27" s="899"/>
      <c r="ISA27" s="899"/>
      <c r="ISB27" s="899"/>
      <c r="ISC27" s="899"/>
      <c r="ISD27" s="899"/>
      <c r="ISE27" s="899"/>
      <c r="ISF27" s="899"/>
      <c r="ISG27" s="899"/>
      <c r="ISH27" s="899"/>
      <c r="ISI27" s="899"/>
      <c r="ISJ27" s="899"/>
      <c r="ISK27" s="899"/>
      <c r="ISL27" s="899"/>
      <c r="ISM27" s="899"/>
      <c r="ISN27" s="899"/>
      <c r="ISO27" s="899"/>
      <c r="ISP27" s="899"/>
      <c r="ISQ27" s="899"/>
      <c r="ISR27" s="899"/>
      <c r="ISS27" s="899"/>
      <c r="IST27" s="899"/>
      <c r="ISU27" s="899"/>
      <c r="ISV27" s="899"/>
      <c r="ISW27" s="899"/>
      <c r="ISX27" s="899"/>
      <c r="ISY27" s="899"/>
      <c r="ISZ27" s="899"/>
      <c r="ITA27" s="899"/>
      <c r="ITB27" s="899"/>
      <c r="ITC27" s="899"/>
      <c r="ITD27" s="899"/>
      <c r="ITE27" s="899"/>
      <c r="ITF27" s="899"/>
      <c r="ITG27" s="899"/>
      <c r="ITH27" s="899"/>
      <c r="ITI27" s="899"/>
      <c r="ITJ27" s="899"/>
      <c r="ITK27" s="899"/>
      <c r="ITL27" s="899"/>
      <c r="ITM27" s="899"/>
      <c r="ITN27" s="899"/>
      <c r="ITO27" s="899"/>
      <c r="ITP27" s="899"/>
      <c r="ITQ27" s="899"/>
      <c r="ITR27" s="899"/>
      <c r="ITS27" s="899"/>
      <c r="ITT27" s="899"/>
      <c r="ITU27" s="899"/>
      <c r="ITV27" s="899"/>
      <c r="ITW27" s="899"/>
      <c r="ITX27" s="899"/>
      <c r="ITY27" s="899"/>
      <c r="ITZ27" s="899"/>
      <c r="IUA27" s="899"/>
      <c r="IUB27" s="899"/>
      <c r="IUC27" s="899"/>
      <c r="IUD27" s="899"/>
      <c r="IUE27" s="899"/>
      <c r="IUF27" s="899"/>
      <c r="IUG27" s="899"/>
      <c r="IUH27" s="899"/>
      <c r="IUI27" s="899"/>
      <c r="IUJ27" s="899"/>
      <c r="IUK27" s="899"/>
      <c r="IUL27" s="899"/>
      <c r="IUM27" s="899"/>
      <c r="IUN27" s="899"/>
      <c r="IUO27" s="899"/>
      <c r="IUP27" s="899"/>
      <c r="IUQ27" s="899"/>
      <c r="IUR27" s="899"/>
      <c r="IUS27" s="899"/>
      <c r="IUT27" s="899"/>
      <c r="IUU27" s="899"/>
      <c r="IUV27" s="899"/>
      <c r="IUW27" s="899"/>
      <c r="IUX27" s="899"/>
      <c r="IUY27" s="899"/>
      <c r="IUZ27" s="899"/>
      <c r="IVA27" s="899"/>
      <c r="IVB27" s="899"/>
      <c r="IVC27" s="899"/>
      <c r="IVD27" s="899"/>
      <c r="IVE27" s="899"/>
      <c r="IVF27" s="899"/>
      <c r="IVG27" s="899"/>
      <c r="IVH27" s="899"/>
      <c r="IVI27" s="899"/>
      <c r="IVJ27" s="899"/>
      <c r="IVK27" s="899"/>
      <c r="IVL27" s="899"/>
      <c r="IVM27" s="899"/>
      <c r="IVN27" s="899"/>
      <c r="IVO27" s="899"/>
      <c r="IVP27" s="899"/>
      <c r="IVQ27" s="899"/>
      <c r="IVR27" s="899"/>
      <c r="IVS27" s="899"/>
      <c r="IVT27" s="899"/>
      <c r="IVU27" s="899"/>
      <c r="IVV27" s="899"/>
      <c r="IVW27" s="899"/>
      <c r="IVX27" s="899"/>
      <c r="IVY27" s="899"/>
      <c r="IVZ27" s="899"/>
      <c r="IWA27" s="899"/>
      <c r="IWB27" s="899"/>
      <c r="IWC27" s="899"/>
      <c r="IWD27" s="899"/>
      <c r="IWE27" s="899"/>
      <c r="IWF27" s="899"/>
      <c r="IWG27" s="899"/>
      <c r="IWH27" s="899"/>
      <c r="IWI27" s="899"/>
      <c r="IWJ27" s="899"/>
      <c r="IWK27" s="899"/>
      <c r="IWL27" s="899"/>
      <c r="IWM27" s="899"/>
      <c r="IWN27" s="899"/>
      <c r="IWO27" s="899"/>
      <c r="IWP27" s="899"/>
      <c r="IWQ27" s="899"/>
      <c r="IWR27" s="899"/>
      <c r="IWS27" s="899"/>
      <c r="IWT27" s="899"/>
      <c r="IWU27" s="899"/>
      <c r="IWV27" s="899"/>
      <c r="IWW27" s="899"/>
      <c r="IWX27" s="899"/>
      <c r="IWY27" s="899"/>
      <c r="IWZ27" s="899"/>
      <c r="IXA27" s="899"/>
      <c r="IXB27" s="899"/>
      <c r="IXC27" s="899"/>
      <c r="IXD27" s="899"/>
      <c r="IXE27" s="899"/>
      <c r="IXF27" s="899"/>
      <c r="IXG27" s="899"/>
      <c r="IXH27" s="899"/>
      <c r="IXI27" s="899"/>
      <c r="IXJ27" s="899"/>
      <c r="IXK27" s="899"/>
      <c r="IXL27" s="899"/>
      <c r="IXM27" s="899"/>
      <c r="IXN27" s="899"/>
      <c r="IXO27" s="899"/>
      <c r="IXP27" s="899"/>
      <c r="IXQ27" s="899"/>
      <c r="IXR27" s="899"/>
      <c r="IXS27" s="899"/>
      <c r="IXT27" s="899"/>
      <c r="IXU27" s="899"/>
      <c r="IXV27" s="899"/>
      <c r="IXW27" s="899"/>
      <c r="IXX27" s="899"/>
      <c r="IXY27" s="899"/>
      <c r="IXZ27" s="899"/>
      <c r="IYA27" s="899"/>
      <c r="IYB27" s="899"/>
      <c r="IYC27" s="899"/>
      <c r="IYD27" s="899"/>
      <c r="IYE27" s="899"/>
      <c r="IYF27" s="899"/>
      <c r="IYG27" s="899"/>
      <c r="IYH27" s="899"/>
      <c r="IYI27" s="899"/>
      <c r="IYJ27" s="899"/>
      <c r="IYK27" s="899"/>
      <c r="IYL27" s="899"/>
      <c r="IYM27" s="899"/>
      <c r="IYN27" s="899"/>
      <c r="IYO27" s="899"/>
      <c r="IYP27" s="899"/>
      <c r="IYQ27" s="899"/>
      <c r="IYR27" s="899"/>
      <c r="IYS27" s="899"/>
      <c r="IYT27" s="899"/>
      <c r="IYU27" s="899"/>
      <c r="IYV27" s="899"/>
      <c r="IYW27" s="899"/>
      <c r="IYX27" s="899"/>
      <c r="IYY27" s="899"/>
      <c r="IYZ27" s="899"/>
      <c r="IZA27" s="899"/>
      <c r="IZB27" s="899"/>
      <c r="IZC27" s="899"/>
      <c r="IZD27" s="899"/>
      <c r="IZE27" s="899"/>
      <c r="IZF27" s="899"/>
      <c r="IZG27" s="899"/>
      <c r="IZH27" s="899"/>
      <c r="IZI27" s="899"/>
      <c r="IZJ27" s="899"/>
      <c r="IZK27" s="899"/>
      <c r="IZL27" s="899"/>
      <c r="IZM27" s="899"/>
      <c r="IZN27" s="899"/>
      <c r="IZO27" s="899"/>
      <c r="IZP27" s="899"/>
      <c r="IZQ27" s="899"/>
      <c r="IZR27" s="899"/>
      <c r="IZS27" s="899"/>
      <c r="IZT27" s="899"/>
      <c r="IZU27" s="899"/>
      <c r="IZV27" s="899"/>
      <c r="IZW27" s="899"/>
      <c r="IZX27" s="899"/>
      <c r="IZY27" s="899"/>
      <c r="IZZ27" s="899"/>
      <c r="JAA27" s="899"/>
      <c r="JAB27" s="899"/>
      <c r="JAC27" s="899"/>
      <c r="JAD27" s="899"/>
      <c r="JAE27" s="899"/>
      <c r="JAF27" s="899"/>
      <c r="JAG27" s="899"/>
      <c r="JAH27" s="899"/>
      <c r="JAI27" s="899"/>
      <c r="JAJ27" s="899"/>
      <c r="JAK27" s="899"/>
      <c r="JAL27" s="899"/>
      <c r="JAM27" s="899"/>
      <c r="JAN27" s="899"/>
      <c r="JAO27" s="899"/>
      <c r="JAP27" s="899"/>
      <c r="JAQ27" s="899"/>
      <c r="JAR27" s="899"/>
      <c r="JAS27" s="899"/>
      <c r="JAT27" s="899"/>
      <c r="JAU27" s="899"/>
      <c r="JAV27" s="899"/>
      <c r="JAW27" s="899"/>
      <c r="JAX27" s="899"/>
      <c r="JAY27" s="899"/>
      <c r="JAZ27" s="899"/>
      <c r="JBA27" s="899"/>
      <c r="JBB27" s="899"/>
      <c r="JBC27" s="899"/>
      <c r="JBD27" s="899"/>
      <c r="JBE27" s="899"/>
      <c r="JBF27" s="899"/>
      <c r="JBG27" s="899"/>
      <c r="JBH27" s="899"/>
      <c r="JBI27" s="899"/>
      <c r="JBJ27" s="899"/>
      <c r="JBK27" s="899"/>
      <c r="JBL27" s="899"/>
      <c r="JBM27" s="899"/>
      <c r="JBN27" s="899"/>
      <c r="JBO27" s="899"/>
      <c r="JBP27" s="899"/>
      <c r="JBQ27" s="899"/>
      <c r="JBR27" s="899"/>
      <c r="JBS27" s="899"/>
      <c r="JBT27" s="899"/>
      <c r="JBU27" s="899"/>
      <c r="JBV27" s="899"/>
      <c r="JBW27" s="899"/>
      <c r="JBX27" s="899"/>
      <c r="JBY27" s="899"/>
      <c r="JBZ27" s="899"/>
      <c r="JCA27" s="899"/>
      <c r="JCB27" s="899"/>
      <c r="JCC27" s="899"/>
      <c r="JCD27" s="899"/>
      <c r="JCE27" s="899"/>
      <c r="JCF27" s="899"/>
      <c r="JCG27" s="899"/>
      <c r="JCH27" s="899"/>
      <c r="JCI27" s="899"/>
      <c r="JCJ27" s="899"/>
      <c r="JCK27" s="899"/>
      <c r="JCL27" s="899"/>
      <c r="JCM27" s="899"/>
      <c r="JCN27" s="899"/>
      <c r="JCO27" s="899"/>
      <c r="JCP27" s="899"/>
      <c r="JCQ27" s="899"/>
      <c r="JCR27" s="899"/>
      <c r="JCS27" s="899"/>
      <c r="JCT27" s="899"/>
      <c r="JCU27" s="899"/>
      <c r="JCV27" s="899"/>
      <c r="JCW27" s="899"/>
      <c r="JCX27" s="899"/>
      <c r="JCY27" s="899"/>
      <c r="JCZ27" s="899"/>
      <c r="JDA27" s="899"/>
      <c r="JDB27" s="899"/>
      <c r="JDC27" s="899"/>
      <c r="JDD27" s="899"/>
      <c r="JDE27" s="899"/>
      <c r="JDF27" s="899"/>
      <c r="JDG27" s="899"/>
      <c r="JDH27" s="899"/>
      <c r="JDI27" s="899"/>
      <c r="JDJ27" s="899"/>
      <c r="JDK27" s="899"/>
      <c r="JDL27" s="899"/>
      <c r="JDM27" s="899"/>
      <c r="JDN27" s="899"/>
      <c r="JDO27" s="899"/>
      <c r="JDP27" s="899"/>
      <c r="JDQ27" s="899"/>
      <c r="JDR27" s="899"/>
      <c r="JDS27" s="899"/>
      <c r="JDT27" s="899"/>
      <c r="JDU27" s="899"/>
      <c r="JDV27" s="899"/>
      <c r="JDW27" s="899"/>
      <c r="JDX27" s="899"/>
      <c r="JDY27" s="899"/>
      <c r="JDZ27" s="899"/>
      <c r="JEA27" s="899"/>
      <c r="JEB27" s="899"/>
      <c r="JEC27" s="899"/>
      <c r="JED27" s="899"/>
      <c r="JEE27" s="899"/>
      <c r="JEF27" s="899"/>
      <c r="JEG27" s="899"/>
      <c r="JEH27" s="899"/>
      <c r="JEI27" s="899"/>
      <c r="JEJ27" s="899"/>
      <c r="JEK27" s="899"/>
      <c r="JEL27" s="899"/>
      <c r="JEM27" s="899"/>
      <c r="JEN27" s="899"/>
      <c r="JEO27" s="899"/>
      <c r="JEP27" s="899"/>
      <c r="JEQ27" s="899"/>
      <c r="JER27" s="899"/>
      <c r="JES27" s="899"/>
      <c r="JET27" s="899"/>
      <c r="JEU27" s="899"/>
      <c r="JEV27" s="899"/>
      <c r="JEW27" s="899"/>
      <c r="JEX27" s="899"/>
      <c r="JEY27" s="899"/>
      <c r="JEZ27" s="899"/>
      <c r="JFA27" s="899"/>
      <c r="JFB27" s="899"/>
      <c r="JFC27" s="899"/>
      <c r="JFD27" s="899"/>
      <c r="JFE27" s="899"/>
      <c r="JFF27" s="899"/>
      <c r="JFG27" s="899"/>
      <c r="JFH27" s="899"/>
      <c r="JFI27" s="899"/>
      <c r="JFJ27" s="899"/>
      <c r="JFK27" s="899"/>
      <c r="JFL27" s="899"/>
      <c r="JFM27" s="899"/>
      <c r="JFN27" s="899"/>
      <c r="JFO27" s="899"/>
      <c r="JFP27" s="899"/>
      <c r="JFQ27" s="899"/>
      <c r="JFR27" s="899"/>
      <c r="JFS27" s="899"/>
      <c r="JFT27" s="899"/>
      <c r="JFU27" s="899"/>
      <c r="JFV27" s="899"/>
      <c r="JFW27" s="899"/>
      <c r="JFX27" s="899"/>
      <c r="JFY27" s="899"/>
      <c r="JFZ27" s="899"/>
      <c r="JGA27" s="899"/>
      <c r="JGB27" s="899"/>
      <c r="JGC27" s="899"/>
      <c r="JGD27" s="899"/>
      <c r="JGE27" s="899"/>
      <c r="JGF27" s="899"/>
      <c r="JGG27" s="899"/>
      <c r="JGH27" s="899"/>
      <c r="JGI27" s="899"/>
      <c r="JGJ27" s="899"/>
      <c r="JGK27" s="899"/>
      <c r="JGL27" s="899"/>
      <c r="JGM27" s="899"/>
      <c r="JGN27" s="899"/>
      <c r="JGO27" s="899"/>
      <c r="JGP27" s="899"/>
      <c r="JGQ27" s="899"/>
      <c r="JGR27" s="899"/>
      <c r="JGS27" s="899"/>
      <c r="JGT27" s="899"/>
      <c r="JGU27" s="899"/>
      <c r="JGV27" s="899"/>
      <c r="JGW27" s="899"/>
      <c r="JGX27" s="899"/>
      <c r="JGY27" s="899"/>
      <c r="JGZ27" s="899"/>
      <c r="JHA27" s="899"/>
      <c r="JHB27" s="899"/>
      <c r="JHC27" s="899"/>
      <c r="JHD27" s="899"/>
      <c r="JHE27" s="899"/>
      <c r="JHF27" s="899"/>
      <c r="JHG27" s="899"/>
      <c r="JHH27" s="899"/>
      <c r="JHI27" s="899"/>
      <c r="JHJ27" s="899"/>
      <c r="JHK27" s="899"/>
      <c r="JHL27" s="899"/>
      <c r="JHM27" s="899"/>
      <c r="JHN27" s="899"/>
      <c r="JHO27" s="899"/>
      <c r="JHP27" s="899"/>
      <c r="JHQ27" s="899"/>
      <c r="JHR27" s="899"/>
      <c r="JHS27" s="899"/>
      <c r="JHT27" s="899"/>
      <c r="JHU27" s="899"/>
      <c r="JHV27" s="899"/>
      <c r="JHW27" s="899"/>
      <c r="JHX27" s="899"/>
      <c r="JHY27" s="899"/>
      <c r="JHZ27" s="899"/>
      <c r="JIA27" s="899"/>
      <c r="JIB27" s="899"/>
      <c r="JIC27" s="899"/>
      <c r="JID27" s="899"/>
      <c r="JIE27" s="899"/>
      <c r="JIF27" s="899"/>
      <c r="JIG27" s="899"/>
      <c r="JIH27" s="899"/>
      <c r="JII27" s="899"/>
      <c r="JIJ27" s="899"/>
      <c r="JIK27" s="899"/>
      <c r="JIL27" s="899"/>
      <c r="JIM27" s="899"/>
      <c r="JIN27" s="899"/>
      <c r="JIO27" s="899"/>
      <c r="JIP27" s="899"/>
      <c r="JIQ27" s="899"/>
      <c r="JIR27" s="899"/>
      <c r="JIS27" s="899"/>
      <c r="JIT27" s="899"/>
      <c r="JIU27" s="899"/>
      <c r="JIV27" s="899"/>
      <c r="JIW27" s="899"/>
      <c r="JIX27" s="899"/>
      <c r="JIY27" s="899"/>
      <c r="JIZ27" s="899"/>
      <c r="JJA27" s="899"/>
      <c r="JJB27" s="899"/>
      <c r="JJC27" s="899"/>
      <c r="JJD27" s="899"/>
      <c r="JJE27" s="899"/>
      <c r="JJF27" s="899"/>
      <c r="JJG27" s="899"/>
      <c r="JJH27" s="899"/>
      <c r="JJI27" s="899"/>
      <c r="JJJ27" s="899"/>
      <c r="JJK27" s="899"/>
      <c r="JJL27" s="899"/>
      <c r="JJM27" s="899"/>
      <c r="JJN27" s="899"/>
      <c r="JJO27" s="899"/>
      <c r="JJP27" s="899"/>
      <c r="JJQ27" s="899"/>
      <c r="JJR27" s="899"/>
      <c r="JJS27" s="899"/>
      <c r="JJT27" s="899"/>
      <c r="JJU27" s="899"/>
      <c r="JJV27" s="899"/>
      <c r="JJW27" s="899"/>
      <c r="JJX27" s="899"/>
      <c r="JJY27" s="899"/>
      <c r="JJZ27" s="899"/>
      <c r="JKA27" s="899"/>
      <c r="JKB27" s="899"/>
      <c r="JKC27" s="899"/>
      <c r="JKD27" s="899"/>
      <c r="JKE27" s="899"/>
      <c r="JKF27" s="899"/>
      <c r="JKG27" s="899"/>
      <c r="JKH27" s="899"/>
      <c r="JKI27" s="899"/>
      <c r="JKJ27" s="899"/>
      <c r="JKK27" s="899"/>
      <c r="JKL27" s="899"/>
      <c r="JKM27" s="899"/>
      <c r="JKN27" s="899"/>
      <c r="JKO27" s="899"/>
      <c r="JKP27" s="899"/>
      <c r="JKQ27" s="899"/>
      <c r="JKR27" s="899"/>
      <c r="JKS27" s="899"/>
      <c r="JKT27" s="899"/>
      <c r="JKU27" s="899"/>
      <c r="JKV27" s="899"/>
      <c r="JKW27" s="899"/>
      <c r="JKX27" s="899"/>
      <c r="JKY27" s="899"/>
      <c r="JKZ27" s="899"/>
      <c r="JLA27" s="899"/>
      <c r="JLB27" s="899"/>
      <c r="JLC27" s="899"/>
      <c r="JLD27" s="899"/>
      <c r="JLE27" s="899"/>
      <c r="JLF27" s="899"/>
      <c r="JLG27" s="899"/>
      <c r="JLH27" s="899"/>
      <c r="JLI27" s="899"/>
      <c r="JLJ27" s="899"/>
      <c r="JLK27" s="899"/>
      <c r="JLL27" s="899"/>
      <c r="JLM27" s="899"/>
      <c r="JLN27" s="899"/>
      <c r="JLO27" s="899"/>
      <c r="JLP27" s="899"/>
      <c r="JLQ27" s="899"/>
      <c r="JLR27" s="899"/>
      <c r="JLS27" s="899"/>
      <c r="JLT27" s="899"/>
      <c r="JLU27" s="899"/>
      <c r="JLV27" s="899"/>
      <c r="JLW27" s="899"/>
      <c r="JLX27" s="899"/>
      <c r="JLY27" s="899"/>
      <c r="JLZ27" s="899"/>
      <c r="JMA27" s="899"/>
      <c r="JMB27" s="899"/>
      <c r="JMC27" s="899"/>
      <c r="JMD27" s="899"/>
      <c r="JME27" s="899"/>
      <c r="JMF27" s="899"/>
      <c r="JMG27" s="899"/>
      <c r="JMH27" s="899"/>
      <c r="JMI27" s="899"/>
      <c r="JMJ27" s="899"/>
      <c r="JMK27" s="899"/>
      <c r="JML27" s="899"/>
      <c r="JMM27" s="899"/>
      <c r="JMN27" s="899"/>
      <c r="JMO27" s="899"/>
      <c r="JMP27" s="899"/>
      <c r="JMQ27" s="899"/>
      <c r="JMR27" s="899"/>
      <c r="JMS27" s="899"/>
      <c r="JMT27" s="899"/>
      <c r="JMU27" s="899"/>
      <c r="JMV27" s="899"/>
      <c r="JMW27" s="899"/>
      <c r="JMX27" s="899"/>
      <c r="JMY27" s="899"/>
      <c r="JMZ27" s="899"/>
      <c r="JNA27" s="899"/>
      <c r="JNB27" s="899"/>
      <c r="JNC27" s="899"/>
      <c r="JND27" s="899"/>
      <c r="JNE27" s="899"/>
      <c r="JNF27" s="899"/>
      <c r="JNG27" s="899"/>
      <c r="JNH27" s="899"/>
      <c r="JNI27" s="899"/>
      <c r="JNJ27" s="899"/>
      <c r="JNK27" s="899"/>
      <c r="JNL27" s="899"/>
      <c r="JNM27" s="899"/>
      <c r="JNN27" s="899"/>
      <c r="JNO27" s="899"/>
      <c r="JNP27" s="899"/>
      <c r="JNQ27" s="899"/>
      <c r="JNR27" s="899"/>
      <c r="JNS27" s="899"/>
      <c r="JNT27" s="899"/>
      <c r="JNU27" s="899"/>
      <c r="JNV27" s="899"/>
      <c r="JNW27" s="899"/>
      <c r="JNX27" s="899"/>
      <c r="JNY27" s="899"/>
      <c r="JNZ27" s="899"/>
      <c r="JOA27" s="899"/>
      <c r="JOB27" s="899"/>
      <c r="JOC27" s="899"/>
      <c r="JOD27" s="899"/>
      <c r="JOE27" s="899"/>
      <c r="JOF27" s="899"/>
      <c r="JOG27" s="899"/>
      <c r="JOH27" s="899"/>
      <c r="JOI27" s="899"/>
      <c r="JOJ27" s="899"/>
      <c r="JOK27" s="899"/>
      <c r="JOL27" s="899"/>
      <c r="JOM27" s="899"/>
      <c r="JON27" s="899"/>
      <c r="JOO27" s="899"/>
      <c r="JOP27" s="899"/>
      <c r="JOQ27" s="899"/>
      <c r="JOR27" s="899"/>
      <c r="JOS27" s="899"/>
      <c r="JOT27" s="899"/>
      <c r="JOU27" s="899"/>
      <c r="JOV27" s="899"/>
      <c r="JOW27" s="899"/>
      <c r="JOX27" s="899"/>
      <c r="JOY27" s="899"/>
      <c r="JOZ27" s="899"/>
      <c r="JPA27" s="899"/>
      <c r="JPB27" s="899"/>
      <c r="JPC27" s="899"/>
      <c r="JPD27" s="899"/>
      <c r="JPE27" s="899"/>
      <c r="JPF27" s="899"/>
      <c r="JPG27" s="899"/>
      <c r="JPH27" s="899"/>
      <c r="JPI27" s="899"/>
      <c r="JPJ27" s="899"/>
      <c r="JPK27" s="899"/>
      <c r="JPL27" s="899"/>
      <c r="JPM27" s="899"/>
      <c r="JPN27" s="899"/>
      <c r="JPO27" s="899"/>
      <c r="JPP27" s="899"/>
      <c r="JPQ27" s="899"/>
      <c r="JPR27" s="899"/>
      <c r="JPS27" s="899"/>
      <c r="JPT27" s="899"/>
      <c r="JPU27" s="899"/>
      <c r="JPV27" s="899"/>
      <c r="JPW27" s="899"/>
      <c r="JPX27" s="899"/>
      <c r="JPY27" s="899"/>
      <c r="JPZ27" s="899"/>
      <c r="JQA27" s="899"/>
      <c r="JQB27" s="899"/>
      <c r="JQC27" s="899"/>
      <c r="JQD27" s="899"/>
      <c r="JQE27" s="899"/>
      <c r="JQF27" s="899"/>
      <c r="JQG27" s="899"/>
      <c r="JQH27" s="899"/>
      <c r="JQI27" s="899"/>
      <c r="JQJ27" s="899"/>
      <c r="JQK27" s="899"/>
      <c r="JQL27" s="899"/>
      <c r="JQM27" s="899"/>
      <c r="JQN27" s="899"/>
      <c r="JQO27" s="899"/>
      <c r="JQP27" s="899"/>
      <c r="JQQ27" s="899"/>
      <c r="JQR27" s="899"/>
      <c r="JQS27" s="899"/>
      <c r="JQT27" s="899"/>
      <c r="JQU27" s="899"/>
      <c r="JQV27" s="899"/>
      <c r="JQW27" s="899"/>
      <c r="JQX27" s="899"/>
      <c r="JQY27" s="899"/>
      <c r="JQZ27" s="899"/>
      <c r="JRA27" s="899"/>
      <c r="JRB27" s="899"/>
      <c r="JRC27" s="899"/>
      <c r="JRD27" s="899"/>
      <c r="JRE27" s="899"/>
      <c r="JRF27" s="899"/>
      <c r="JRG27" s="899"/>
      <c r="JRH27" s="899"/>
      <c r="JRI27" s="899"/>
      <c r="JRJ27" s="899"/>
      <c r="JRK27" s="899"/>
      <c r="JRL27" s="899"/>
      <c r="JRM27" s="899"/>
      <c r="JRN27" s="899"/>
      <c r="JRO27" s="899"/>
      <c r="JRP27" s="899"/>
      <c r="JRQ27" s="899"/>
      <c r="JRR27" s="899"/>
      <c r="JRS27" s="899"/>
      <c r="JRT27" s="899"/>
      <c r="JRU27" s="899"/>
      <c r="JRV27" s="899"/>
      <c r="JRW27" s="899"/>
      <c r="JRX27" s="899"/>
      <c r="JRY27" s="899"/>
      <c r="JRZ27" s="899"/>
      <c r="JSA27" s="899"/>
      <c r="JSB27" s="899"/>
      <c r="JSC27" s="899"/>
      <c r="JSD27" s="899"/>
      <c r="JSE27" s="899"/>
      <c r="JSF27" s="899"/>
      <c r="JSG27" s="899"/>
      <c r="JSH27" s="899"/>
      <c r="JSI27" s="899"/>
      <c r="JSJ27" s="899"/>
      <c r="JSK27" s="899"/>
      <c r="JSL27" s="899"/>
      <c r="JSM27" s="899"/>
      <c r="JSN27" s="899"/>
      <c r="JSO27" s="899"/>
      <c r="JSP27" s="899"/>
      <c r="JSQ27" s="899"/>
      <c r="JSR27" s="899"/>
      <c r="JSS27" s="899"/>
      <c r="JST27" s="899"/>
      <c r="JSU27" s="899"/>
      <c r="JSV27" s="899"/>
      <c r="JSW27" s="899"/>
      <c r="JSX27" s="899"/>
      <c r="JSY27" s="899"/>
      <c r="JSZ27" s="899"/>
      <c r="JTA27" s="899"/>
      <c r="JTB27" s="899"/>
      <c r="JTC27" s="899"/>
      <c r="JTD27" s="899"/>
      <c r="JTE27" s="899"/>
      <c r="JTF27" s="899"/>
      <c r="JTG27" s="899"/>
      <c r="JTH27" s="899"/>
      <c r="JTI27" s="899"/>
      <c r="JTJ27" s="899"/>
      <c r="JTK27" s="899"/>
      <c r="JTL27" s="899"/>
      <c r="JTM27" s="899"/>
      <c r="JTN27" s="899"/>
      <c r="JTO27" s="899"/>
      <c r="JTP27" s="899"/>
      <c r="JTQ27" s="899"/>
      <c r="JTR27" s="899"/>
      <c r="JTS27" s="899"/>
      <c r="JTT27" s="899"/>
      <c r="JTU27" s="899"/>
      <c r="JTV27" s="899"/>
      <c r="JTW27" s="899"/>
      <c r="JTX27" s="899"/>
      <c r="JTY27" s="899"/>
      <c r="JTZ27" s="899"/>
      <c r="JUA27" s="899"/>
      <c r="JUB27" s="899"/>
      <c r="JUC27" s="899"/>
      <c r="JUD27" s="899"/>
      <c r="JUE27" s="899"/>
      <c r="JUF27" s="899"/>
      <c r="JUG27" s="899"/>
      <c r="JUH27" s="899"/>
      <c r="JUI27" s="899"/>
      <c r="JUJ27" s="899"/>
      <c r="JUK27" s="899"/>
      <c r="JUL27" s="899"/>
      <c r="JUM27" s="899"/>
      <c r="JUN27" s="899"/>
      <c r="JUO27" s="899"/>
      <c r="JUP27" s="899"/>
      <c r="JUQ27" s="899"/>
      <c r="JUR27" s="899"/>
      <c r="JUS27" s="899"/>
      <c r="JUT27" s="899"/>
      <c r="JUU27" s="899"/>
      <c r="JUV27" s="899"/>
      <c r="JUW27" s="899"/>
      <c r="JUX27" s="899"/>
      <c r="JUY27" s="899"/>
      <c r="JUZ27" s="899"/>
      <c r="JVA27" s="899"/>
      <c r="JVB27" s="899"/>
      <c r="JVC27" s="899"/>
      <c r="JVD27" s="899"/>
      <c r="JVE27" s="899"/>
      <c r="JVF27" s="899"/>
      <c r="JVG27" s="899"/>
      <c r="JVH27" s="899"/>
      <c r="JVI27" s="899"/>
      <c r="JVJ27" s="899"/>
      <c r="JVK27" s="899"/>
      <c r="JVL27" s="899"/>
      <c r="JVM27" s="899"/>
      <c r="JVN27" s="899"/>
      <c r="JVO27" s="899"/>
      <c r="JVP27" s="899"/>
      <c r="JVQ27" s="899"/>
      <c r="JVR27" s="899"/>
      <c r="JVS27" s="899"/>
      <c r="JVT27" s="899"/>
      <c r="JVU27" s="899"/>
      <c r="JVV27" s="899"/>
      <c r="JVW27" s="899"/>
      <c r="JVX27" s="899"/>
      <c r="JVY27" s="899"/>
      <c r="JVZ27" s="899"/>
      <c r="JWA27" s="899"/>
      <c r="JWB27" s="899"/>
      <c r="JWC27" s="899"/>
      <c r="JWD27" s="899"/>
      <c r="JWE27" s="899"/>
      <c r="JWF27" s="899"/>
      <c r="JWG27" s="899"/>
      <c r="JWH27" s="899"/>
      <c r="JWI27" s="899"/>
      <c r="JWJ27" s="899"/>
      <c r="JWK27" s="899"/>
      <c r="JWL27" s="899"/>
      <c r="JWM27" s="899"/>
      <c r="JWN27" s="899"/>
      <c r="JWO27" s="899"/>
      <c r="JWP27" s="899"/>
      <c r="JWQ27" s="899"/>
      <c r="JWR27" s="899"/>
      <c r="JWS27" s="899"/>
      <c r="JWT27" s="899"/>
      <c r="JWU27" s="899"/>
      <c r="JWV27" s="899"/>
      <c r="JWW27" s="899"/>
      <c r="JWX27" s="899"/>
      <c r="JWY27" s="899"/>
      <c r="JWZ27" s="899"/>
      <c r="JXA27" s="899"/>
      <c r="JXB27" s="899"/>
      <c r="JXC27" s="899"/>
      <c r="JXD27" s="899"/>
      <c r="JXE27" s="899"/>
      <c r="JXF27" s="899"/>
      <c r="JXG27" s="899"/>
      <c r="JXH27" s="899"/>
      <c r="JXI27" s="899"/>
      <c r="JXJ27" s="899"/>
      <c r="JXK27" s="899"/>
      <c r="JXL27" s="899"/>
      <c r="JXM27" s="899"/>
      <c r="JXN27" s="899"/>
      <c r="JXO27" s="899"/>
      <c r="JXP27" s="899"/>
      <c r="JXQ27" s="899"/>
      <c r="JXR27" s="899"/>
      <c r="JXS27" s="899"/>
      <c r="JXT27" s="899"/>
      <c r="JXU27" s="899"/>
      <c r="JXV27" s="899"/>
      <c r="JXW27" s="899"/>
      <c r="JXX27" s="899"/>
      <c r="JXY27" s="899"/>
      <c r="JXZ27" s="899"/>
      <c r="JYA27" s="899"/>
      <c r="JYB27" s="899"/>
      <c r="JYC27" s="899"/>
      <c r="JYD27" s="899"/>
      <c r="JYE27" s="899"/>
      <c r="JYF27" s="899"/>
      <c r="JYG27" s="899"/>
      <c r="JYH27" s="899"/>
      <c r="JYI27" s="899"/>
      <c r="JYJ27" s="899"/>
      <c r="JYK27" s="899"/>
      <c r="JYL27" s="899"/>
      <c r="JYM27" s="899"/>
      <c r="JYN27" s="899"/>
      <c r="JYO27" s="899"/>
      <c r="JYP27" s="899"/>
      <c r="JYQ27" s="899"/>
      <c r="JYR27" s="899"/>
      <c r="JYS27" s="899"/>
      <c r="JYT27" s="899"/>
      <c r="JYU27" s="899"/>
      <c r="JYV27" s="899"/>
      <c r="JYW27" s="899"/>
      <c r="JYX27" s="899"/>
      <c r="JYY27" s="899"/>
      <c r="JYZ27" s="899"/>
      <c r="JZA27" s="899"/>
      <c r="JZB27" s="899"/>
      <c r="JZC27" s="899"/>
      <c r="JZD27" s="899"/>
      <c r="JZE27" s="899"/>
      <c r="JZF27" s="899"/>
      <c r="JZG27" s="899"/>
      <c r="JZH27" s="899"/>
      <c r="JZI27" s="899"/>
      <c r="JZJ27" s="899"/>
      <c r="JZK27" s="899"/>
      <c r="JZL27" s="899"/>
      <c r="JZM27" s="899"/>
      <c r="JZN27" s="899"/>
      <c r="JZO27" s="899"/>
      <c r="JZP27" s="899"/>
      <c r="JZQ27" s="899"/>
      <c r="JZR27" s="899"/>
      <c r="JZS27" s="899"/>
      <c r="JZT27" s="899"/>
      <c r="JZU27" s="899"/>
      <c r="JZV27" s="899"/>
      <c r="JZW27" s="899"/>
      <c r="JZX27" s="899"/>
      <c r="JZY27" s="899"/>
      <c r="JZZ27" s="899"/>
      <c r="KAA27" s="899"/>
      <c r="KAB27" s="899"/>
      <c r="KAC27" s="899"/>
      <c r="KAD27" s="899"/>
      <c r="KAE27" s="899"/>
      <c r="KAF27" s="899"/>
      <c r="KAG27" s="899"/>
      <c r="KAH27" s="899"/>
      <c r="KAI27" s="899"/>
      <c r="KAJ27" s="899"/>
      <c r="KAK27" s="899"/>
      <c r="KAL27" s="899"/>
      <c r="KAM27" s="899"/>
      <c r="KAN27" s="899"/>
      <c r="KAO27" s="899"/>
      <c r="KAP27" s="899"/>
      <c r="KAQ27" s="899"/>
      <c r="KAR27" s="899"/>
      <c r="KAS27" s="899"/>
      <c r="KAT27" s="899"/>
      <c r="KAU27" s="899"/>
      <c r="KAV27" s="899"/>
      <c r="KAW27" s="899"/>
      <c r="KAX27" s="899"/>
      <c r="KAY27" s="899"/>
      <c r="KAZ27" s="899"/>
      <c r="KBA27" s="899"/>
      <c r="KBB27" s="899"/>
      <c r="KBC27" s="899"/>
      <c r="KBD27" s="899"/>
      <c r="KBE27" s="899"/>
      <c r="KBF27" s="899"/>
      <c r="KBG27" s="899"/>
      <c r="KBH27" s="899"/>
      <c r="KBI27" s="899"/>
      <c r="KBJ27" s="899"/>
      <c r="KBK27" s="899"/>
      <c r="KBL27" s="899"/>
      <c r="KBM27" s="899"/>
      <c r="KBN27" s="899"/>
      <c r="KBO27" s="899"/>
      <c r="KBP27" s="899"/>
      <c r="KBQ27" s="899"/>
      <c r="KBR27" s="899"/>
      <c r="KBS27" s="899"/>
      <c r="KBT27" s="899"/>
      <c r="KBU27" s="899"/>
      <c r="KBV27" s="899"/>
      <c r="KBW27" s="899"/>
      <c r="KBX27" s="899"/>
      <c r="KBY27" s="899"/>
      <c r="KBZ27" s="899"/>
      <c r="KCA27" s="899"/>
      <c r="KCB27" s="899"/>
      <c r="KCC27" s="899"/>
      <c r="KCD27" s="899"/>
      <c r="KCE27" s="899"/>
      <c r="KCF27" s="899"/>
      <c r="KCG27" s="899"/>
      <c r="KCH27" s="899"/>
      <c r="KCI27" s="899"/>
      <c r="KCJ27" s="899"/>
      <c r="KCK27" s="899"/>
      <c r="KCL27" s="899"/>
      <c r="KCM27" s="899"/>
      <c r="KCN27" s="899"/>
      <c r="KCO27" s="899"/>
      <c r="KCP27" s="899"/>
      <c r="KCQ27" s="899"/>
      <c r="KCR27" s="899"/>
      <c r="KCS27" s="899"/>
      <c r="KCT27" s="899"/>
      <c r="KCU27" s="899"/>
      <c r="KCV27" s="899"/>
      <c r="KCW27" s="899"/>
      <c r="KCX27" s="899"/>
      <c r="KCY27" s="899"/>
      <c r="KCZ27" s="899"/>
      <c r="KDA27" s="899"/>
      <c r="KDB27" s="899"/>
      <c r="KDC27" s="899"/>
      <c r="KDD27" s="899"/>
      <c r="KDE27" s="899"/>
      <c r="KDF27" s="899"/>
      <c r="KDG27" s="899"/>
      <c r="KDH27" s="899"/>
      <c r="KDI27" s="899"/>
      <c r="KDJ27" s="899"/>
      <c r="KDK27" s="899"/>
      <c r="KDL27" s="899"/>
      <c r="KDM27" s="899"/>
      <c r="KDN27" s="899"/>
      <c r="KDO27" s="899"/>
      <c r="KDP27" s="899"/>
      <c r="KDQ27" s="899"/>
      <c r="KDR27" s="899"/>
      <c r="KDS27" s="899"/>
      <c r="KDT27" s="899"/>
      <c r="KDU27" s="899"/>
      <c r="KDV27" s="899"/>
      <c r="KDW27" s="899"/>
      <c r="KDX27" s="899"/>
      <c r="KDY27" s="899"/>
      <c r="KDZ27" s="899"/>
      <c r="KEA27" s="899"/>
      <c r="KEB27" s="899"/>
      <c r="KEC27" s="899"/>
      <c r="KED27" s="899"/>
      <c r="KEE27" s="899"/>
      <c r="KEF27" s="899"/>
      <c r="KEG27" s="899"/>
      <c r="KEH27" s="899"/>
      <c r="KEI27" s="899"/>
      <c r="KEJ27" s="899"/>
      <c r="KEK27" s="899"/>
      <c r="KEL27" s="899"/>
      <c r="KEM27" s="899"/>
    </row>
    <row r="28" spans="1:7580" s="1411" customFormat="1" ht="15.75" x14ac:dyDescent="0.2">
      <c r="A28" s="1411">
        <v>33</v>
      </c>
      <c r="B28" s="1412" t="s">
        <v>293</v>
      </c>
      <c r="C28" s="1413">
        <v>28707</v>
      </c>
      <c r="D28" s="1414" t="s">
        <v>244</v>
      </c>
      <c r="E28" s="1414"/>
      <c r="F28" s="1415" t="s">
        <v>241</v>
      </c>
      <c r="G28" s="1415" t="s">
        <v>242</v>
      </c>
      <c r="H28" s="1416"/>
      <c r="I28" s="1416">
        <v>4</v>
      </c>
      <c r="J28" s="1416">
        <f>IF(G28="A",(H28+I28)/2,H28+I28)</f>
        <v>4</v>
      </c>
      <c r="K28" s="1416">
        <f>TRUNC(J28,0)</f>
        <v>4</v>
      </c>
      <c r="L28" s="1416"/>
      <c r="M28" s="1416"/>
      <c r="N28" s="1416">
        <f>TRUNC(SUM(L28:M28)/2,0)</f>
        <v>0</v>
      </c>
      <c r="O28" s="1417"/>
      <c r="P28" s="1417"/>
      <c r="Q28" s="1418">
        <f t="shared" si="11"/>
        <v>0</v>
      </c>
      <c r="R28" s="1419"/>
      <c r="S28" s="1419"/>
      <c r="T28" s="1419"/>
      <c r="U28" s="1419"/>
      <c r="V28" s="1419"/>
      <c r="W28" s="1419"/>
      <c r="X28" s="1419"/>
      <c r="Y28" s="1419"/>
      <c r="Z28" s="1419"/>
      <c r="AA28" s="1419"/>
      <c r="AB28" s="1419"/>
      <c r="AC28" s="1419"/>
      <c r="AD28" s="1419"/>
      <c r="AE28" s="1420"/>
      <c r="AF28" s="1419"/>
      <c r="AG28" s="1420"/>
      <c r="AH28" s="1419"/>
      <c r="AI28" s="1421"/>
      <c r="AJ28" s="1438">
        <f t="shared" si="5"/>
        <v>4</v>
      </c>
      <c r="AK28" s="1423"/>
      <c r="AL28" s="1424">
        <f t="shared" si="10"/>
        <v>0</v>
      </c>
      <c r="AM28" s="1425">
        <f>IF(D28="PC", +IF(AJ28&gt;17,1,0),0)</f>
        <v>0</v>
      </c>
      <c r="AN28" s="1425">
        <f>IF(E28="CA",1,0)</f>
        <v>0</v>
      </c>
      <c r="AO28" s="1426">
        <f>+IF(G28="S",5,+IF(D28="PM",10,12))</f>
        <v>5</v>
      </c>
      <c r="AP28" s="1427">
        <f>+C28*AO28*AJ28</f>
        <v>574140</v>
      </c>
      <c r="AQ28" s="1427">
        <f>+AL28*AO28*$AL$2</f>
        <v>0</v>
      </c>
      <c r="AR28" s="1427">
        <f>AM28*$AM$2*AO28</f>
        <v>0</v>
      </c>
      <c r="AS28" s="1427">
        <f>AP28*$AN$2*AN28</f>
        <v>0</v>
      </c>
      <c r="AT28" s="1427">
        <f>SUM(AP28:AS28)/AO28</f>
        <v>114828</v>
      </c>
      <c r="AU28" s="1427">
        <f>AT28*5/44</f>
        <v>13048.636363636364</v>
      </c>
    </row>
    <row r="29" spans="1:7580" ht="15.75" x14ac:dyDescent="0.2">
      <c r="A29" s="9">
        <v>34</v>
      </c>
      <c r="B29" s="416" t="s">
        <v>249</v>
      </c>
      <c r="C29" s="417">
        <v>67200</v>
      </c>
      <c r="D29" s="418" t="s">
        <v>234</v>
      </c>
      <c r="E29" s="418"/>
      <c r="F29" s="420" t="s">
        <v>235</v>
      </c>
      <c r="G29" s="420" t="s">
        <v>42</v>
      </c>
      <c r="H29" s="539"/>
      <c r="I29" s="539"/>
      <c r="J29" s="539">
        <v>6</v>
      </c>
      <c r="K29" s="539">
        <v>6</v>
      </c>
      <c r="L29" s="402"/>
      <c r="M29" s="402"/>
      <c r="N29" s="402">
        <f>TRUNC(SUM(L29:M29)/2,0)</f>
        <v>0</v>
      </c>
      <c r="O29" s="426"/>
      <c r="P29" s="426"/>
      <c r="Q29" s="562">
        <f t="shared" si="11"/>
        <v>2</v>
      </c>
      <c r="R29" s="90">
        <v>7</v>
      </c>
      <c r="S29" s="177"/>
      <c r="T29" s="177">
        <v>3</v>
      </c>
      <c r="U29" s="90"/>
      <c r="V29" s="592"/>
      <c r="W29" s="426"/>
      <c r="X29" s="426"/>
      <c r="Y29" s="426"/>
      <c r="Z29" s="426"/>
      <c r="AA29" s="426"/>
      <c r="AB29" s="426"/>
      <c r="AC29" s="426"/>
      <c r="AD29" s="90"/>
      <c r="AE29" s="177"/>
      <c r="AF29" s="426"/>
      <c r="AG29" s="177"/>
      <c r="AH29" s="426"/>
      <c r="AI29" s="501"/>
      <c r="AJ29" s="1437">
        <f t="shared" si="5"/>
        <v>18</v>
      </c>
      <c r="AK29" s="422"/>
      <c r="AL29" s="423">
        <f t="shared" si="10"/>
        <v>1</v>
      </c>
      <c r="AM29" s="424">
        <f>IF(D29="PC", +IF(AJ29&gt;17,1,0),0)</f>
        <v>1</v>
      </c>
      <c r="AN29" s="424">
        <f>IF(E29="CA",1,0)</f>
        <v>0</v>
      </c>
      <c r="AO29" s="4">
        <f>+IF(G29="S",5,+IF(D29="PM",10,12))</f>
        <v>12</v>
      </c>
      <c r="AP29" s="425">
        <f>+C29*AO29*AJ29</f>
        <v>14515200</v>
      </c>
      <c r="AQ29" s="425">
        <v>115008</v>
      </c>
      <c r="AR29" s="425">
        <v>340620</v>
      </c>
      <c r="AS29" s="425">
        <f>AP29*$AN$2*AN29</f>
        <v>0</v>
      </c>
      <c r="AT29" s="425">
        <f>SUM(AP29:AS29)/AO29</f>
        <v>1247569</v>
      </c>
      <c r="AU29" s="425">
        <f>AT29*5/44</f>
        <v>141769.20454545456</v>
      </c>
    </row>
    <row r="30" spans="1:7580" s="1" customFormat="1" ht="15.75" x14ac:dyDescent="0.2">
      <c r="A30" s="9">
        <v>35</v>
      </c>
      <c r="B30" s="428" t="s">
        <v>250</v>
      </c>
      <c r="C30" s="429">
        <v>59200</v>
      </c>
      <c r="D30" s="418" t="s">
        <v>234</v>
      </c>
      <c r="E30" s="418"/>
      <c r="F30" s="420" t="s">
        <v>235</v>
      </c>
      <c r="G30" s="420" t="s">
        <v>42</v>
      </c>
      <c r="H30" s="539"/>
      <c r="I30" s="539"/>
      <c r="J30" s="539"/>
      <c r="K30" s="539"/>
      <c r="L30" s="402"/>
      <c r="M30" s="402"/>
      <c r="N30" s="402">
        <f>TRUNC(SUM(L30:M30)/2,0)</f>
        <v>0</v>
      </c>
      <c r="O30" s="426"/>
      <c r="P30" s="426"/>
      <c r="Q30" s="562">
        <f t="shared" si="11"/>
        <v>0</v>
      </c>
      <c r="R30" s="90">
        <v>7</v>
      </c>
      <c r="S30" s="90"/>
      <c r="T30" s="90">
        <v>5</v>
      </c>
      <c r="U30" s="90">
        <v>2</v>
      </c>
      <c r="V30" s="592"/>
      <c r="W30" s="426"/>
      <c r="X30" s="426"/>
      <c r="Y30" s="426"/>
      <c r="Z30" s="584"/>
      <c r="AA30" s="426"/>
      <c r="AB30" s="426"/>
      <c r="AC30" s="426"/>
      <c r="AD30" s="90"/>
      <c r="AE30" s="177"/>
      <c r="AF30" s="426"/>
      <c r="AG30" s="177"/>
      <c r="AH30" s="426"/>
      <c r="AI30" s="501"/>
      <c r="AJ30" s="1437">
        <f t="shared" si="5"/>
        <v>14</v>
      </c>
      <c r="AK30" s="422"/>
      <c r="AL30" s="423">
        <f t="shared" si="10"/>
        <v>1</v>
      </c>
      <c r="AM30" s="424">
        <f>IF(D30="PC", +IF(AJ30&gt;17,1,0),0)</f>
        <v>0</v>
      </c>
      <c r="AN30" s="424">
        <f>IF(E30="CA",1,0)</f>
        <v>0</v>
      </c>
      <c r="AO30" s="4">
        <f>+IF(G30="S",5,+IF(D30="PM",10,12))</f>
        <v>12</v>
      </c>
      <c r="AP30" s="425">
        <f>+C30*AO30*AJ30</f>
        <v>9945600</v>
      </c>
      <c r="AQ30" s="425">
        <v>115008</v>
      </c>
      <c r="AR30" s="425">
        <f>AM30*$AM$2*AO30</f>
        <v>0</v>
      </c>
      <c r="AS30" s="425">
        <f>AP30*$AN$2*AN30</f>
        <v>0</v>
      </c>
      <c r="AT30" s="425">
        <f>SUM(AP30:AS30)/AO30</f>
        <v>838384</v>
      </c>
      <c r="AU30" s="425">
        <f>AT30*5/44</f>
        <v>95270.909090909088</v>
      </c>
      <c r="AV30" s="503"/>
      <c r="AW30" s="503"/>
      <c r="AX30" s="503"/>
      <c r="AY30" s="503"/>
      <c r="AZ30" s="503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  <c r="FC30" s="9"/>
      <c r="FD30" s="9"/>
      <c r="FE30" s="9"/>
      <c r="FF30" s="9"/>
      <c r="FG30" s="9"/>
      <c r="FH30" s="9"/>
      <c r="FI30" s="9"/>
      <c r="FJ30" s="9"/>
      <c r="FK30" s="9"/>
      <c r="FL30" s="9"/>
      <c r="FM30" s="9"/>
      <c r="FN30" s="9"/>
      <c r="FO30" s="9"/>
      <c r="FP30" s="9"/>
      <c r="FQ30" s="9"/>
      <c r="FR30" s="9"/>
      <c r="FS30" s="9"/>
      <c r="FT30" s="9"/>
      <c r="FU30" s="9"/>
      <c r="FV30" s="9"/>
      <c r="FW30" s="9"/>
      <c r="FX30" s="9"/>
      <c r="FY30" s="9"/>
      <c r="FZ30" s="9"/>
      <c r="GA30" s="9"/>
      <c r="GB30" s="9"/>
      <c r="GC30" s="9"/>
      <c r="GD30" s="9"/>
      <c r="GE30" s="9"/>
      <c r="GF30" s="9"/>
      <c r="GG30" s="9"/>
      <c r="GH30" s="9"/>
      <c r="GI30" s="9"/>
      <c r="GJ30" s="9"/>
      <c r="GK30" s="9"/>
      <c r="GL30" s="9"/>
      <c r="GM30" s="9"/>
      <c r="GN30" s="9"/>
      <c r="GO30" s="9"/>
      <c r="GP30" s="9"/>
      <c r="GQ30" s="9"/>
      <c r="GR30" s="9"/>
      <c r="GS30" s="9"/>
      <c r="GT30" s="9"/>
      <c r="GU30" s="9"/>
      <c r="GV30" s="9"/>
      <c r="GW30" s="9"/>
      <c r="GX30" s="9"/>
      <c r="GY30" s="9"/>
      <c r="GZ30" s="9"/>
      <c r="HA30" s="9"/>
      <c r="HB30" s="9"/>
      <c r="HC30" s="9"/>
      <c r="HD30" s="9"/>
      <c r="HE30" s="9"/>
      <c r="HF30" s="9"/>
      <c r="HG30" s="9"/>
      <c r="HH30" s="9"/>
      <c r="HI30" s="9"/>
      <c r="HJ30" s="9"/>
      <c r="HK30" s="9"/>
      <c r="HL30" s="9"/>
      <c r="HM30" s="9"/>
      <c r="HN30" s="9"/>
      <c r="HO30" s="9"/>
      <c r="HP30" s="9"/>
      <c r="HQ30" s="9"/>
      <c r="HR30" s="9"/>
      <c r="HS30" s="9"/>
      <c r="HT30" s="9"/>
      <c r="HU30" s="9"/>
      <c r="HV30" s="9"/>
      <c r="HW30" s="9"/>
      <c r="HX30" s="9"/>
      <c r="HY30" s="9"/>
      <c r="HZ30" s="9"/>
      <c r="IA30" s="9"/>
      <c r="IB30" s="9"/>
      <c r="IC30" s="9"/>
      <c r="ID30" s="9"/>
      <c r="IE30" s="9"/>
      <c r="IF30" s="9"/>
      <c r="IG30" s="9"/>
      <c r="IH30" s="9"/>
      <c r="II30" s="9"/>
      <c r="IJ30" s="9"/>
      <c r="IK30" s="9"/>
      <c r="IL30" s="9"/>
      <c r="IM30" s="9"/>
      <c r="IN30" s="9"/>
      <c r="IO30" s="9"/>
      <c r="IP30" s="9"/>
      <c r="IQ30" s="9"/>
      <c r="IR30" s="9"/>
      <c r="IS30" s="9"/>
      <c r="IT30" s="9"/>
      <c r="IU30" s="9"/>
      <c r="IV30" s="9"/>
      <c r="IW30" s="9"/>
      <c r="IX30" s="9"/>
      <c r="IY30" s="9"/>
      <c r="IZ30" s="9"/>
      <c r="JA30" s="9"/>
      <c r="JB30" s="9"/>
      <c r="JC30" s="9"/>
      <c r="JD30" s="9"/>
      <c r="JE30" s="9"/>
      <c r="JF30" s="9"/>
      <c r="JG30" s="9"/>
      <c r="JH30" s="9"/>
      <c r="JI30" s="9"/>
      <c r="JJ30" s="9"/>
      <c r="JK30" s="9"/>
      <c r="JL30" s="9"/>
      <c r="JM30" s="9"/>
      <c r="JN30" s="9"/>
      <c r="JO30" s="9"/>
      <c r="JP30" s="9"/>
      <c r="JQ30" s="9"/>
      <c r="JR30" s="9"/>
      <c r="JS30" s="9"/>
      <c r="JT30" s="9"/>
      <c r="JU30" s="9"/>
      <c r="JV30" s="9"/>
      <c r="JW30" s="9"/>
      <c r="JX30" s="9"/>
      <c r="JY30" s="9"/>
      <c r="JZ30" s="9"/>
      <c r="KA30" s="9"/>
      <c r="KB30" s="9"/>
      <c r="KC30" s="9"/>
      <c r="KD30" s="9"/>
      <c r="KE30" s="9"/>
      <c r="KF30" s="9"/>
      <c r="KG30" s="9"/>
      <c r="KH30" s="9"/>
      <c r="KI30" s="9"/>
      <c r="KJ30" s="9"/>
      <c r="KK30" s="9"/>
      <c r="KL30" s="9"/>
      <c r="KM30" s="9"/>
      <c r="KN30" s="9"/>
      <c r="KO30" s="9"/>
      <c r="KP30" s="9"/>
      <c r="KQ30" s="9"/>
      <c r="KR30" s="9"/>
      <c r="KS30" s="9"/>
      <c r="KT30" s="9"/>
      <c r="KU30" s="9"/>
      <c r="KV30" s="9"/>
      <c r="KW30" s="9"/>
      <c r="KX30" s="9"/>
      <c r="KY30" s="9"/>
      <c r="KZ30" s="9"/>
      <c r="LA30" s="9"/>
      <c r="LB30" s="9"/>
      <c r="LC30" s="9"/>
      <c r="LD30" s="9"/>
      <c r="LE30" s="9"/>
      <c r="LF30" s="9"/>
      <c r="LG30" s="9"/>
      <c r="LH30" s="9"/>
      <c r="LI30" s="9"/>
      <c r="LJ30" s="9"/>
      <c r="LK30" s="9"/>
      <c r="LL30" s="9"/>
      <c r="LM30" s="9"/>
      <c r="LN30" s="9"/>
      <c r="LO30" s="9"/>
      <c r="LP30" s="9"/>
      <c r="LQ30" s="9"/>
      <c r="LR30" s="9"/>
      <c r="LS30" s="9"/>
      <c r="LT30" s="9"/>
      <c r="LU30" s="9"/>
      <c r="LV30" s="9"/>
      <c r="LW30" s="9"/>
      <c r="LX30" s="9"/>
      <c r="LY30" s="9"/>
      <c r="LZ30" s="9"/>
      <c r="MA30" s="9"/>
      <c r="MB30" s="9"/>
      <c r="MC30" s="9"/>
      <c r="MD30" s="9"/>
      <c r="ME30" s="9"/>
      <c r="MF30" s="9"/>
      <c r="MG30" s="9"/>
      <c r="MH30" s="9"/>
      <c r="MI30" s="9"/>
      <c r="MJ30" s="9"/>
      <c r="MK30" s="9"/>
      <c r="ML30" s="9"/>
      <c r="MM30" s="9"/>
      <c r="MN30" s="9"/>
      <c r="MO30" s="9"/>
      <c r="MP30" s="9"/>
      <c r="MQ30" s="9"/>
      <c r="MR30" s="9"/>
      <c r="MS30" s="9"/>
      <c r="MT30" s="9"/>
      <c r="MU30" s="9"/>
      <c r="MV30" s="9"/>
      <c r="MW30" s="9"/>
      <c r="MX30" s="9"/>
      <c r="MY30" s="9"/>
      <c r="MZ30" s="9"/>
      <c r="NA30" s="9"/>
      <c r="NB30" s="9"/>
      <c r="NC30" s="9"/>
      <c r="ND30" s="9"/>
      <c r="NE30" s="9"/>
      <c r="NF30" s="9"/>
      <c r="NG30" s="9"/>
      <c r="NH30" s="9"/>
      <c r="NI30" s="9"/>
      <c r="NJ30" s="9"/>
      <c r="NK30" s="9"/>
      <c r="NL30" s="9"/>
      <c r="NM30" s="9"/>
      <c r="NN30" s="9"/>
      <c r="NO30" s="9"/>
      <c r="NP30" s="9"/>
      <c r="NQ30" s="9"/>
      <c r="NR30" s="9"/>
      <c r="NS30" s="9"/>
      <c r="NT30" s="9"/>
      <c r="NU30" s="9"/>
      <c r="NV30" s="9"/>
      <c r="NW30" s="9"/>
      <c r="NX30" s="9"/>
      <c r="NY30" s="9"/>
      <c r="NZ30" s="9"/>
      <c r="OA30" s="9"/>
      <c r="OB30" s="9"/>
      <c r="OC30" s="9"/>
      <c r="OD30" s="9"/>
      <c r="OE30" s="9"/>
      <c r="OF30" s="9"/>
      <c r="OG30" s="9"/>
      <c r="OH30" s="9"/>
      <c r="OI30" s="9"/>
      <c r="OJ30" s="9"/>
      <c r="OK30" s="9"/>
      <c r="OL30" s="9"/>
      <c r="OM30" s="9"/>
      <c r="ON30" s="9"/>
      <c r="OO30" s="9"/>
      <c r="OP30" s="9"/>
      <c r="OQ30" s="9"/>
      <c r="OR30" s="9"/>
      <c r="OS30" s="9"/>
      <c r="OT30" s="9"/>
      <c r="OU30" s="9"/>
      <c r="OV30" s="9"/>
      <c r="OW30" s="9"/>
      <c r="OX30" s="9"/>
      <c r="OY30" s="9"/>
      <c r="OZ30" s="9"/>
      <c r="PA30" s="9"/>
      <c r="PB30" s="9"/>
      <c r="PC30" s="9"/>
      <c r="PD30" s="9"/>
      <c r="PE30" s="9"/>
      <c r="PF30" s="9"/>
      <c r="PG30" s="9"/>
      <c r="PH30" s="9"/>
      <c r="PI30" s="9"/>
      <c r="PJ30" s="9"/>
      <c r="PK30" s="9"/>
      <c r="PL30" s="9"/>
      <c r="PM30" s="9"/>
      <c r="PN30" s="9"/>
      <c r="PO30" s="9"/>
      <c r="PP30" s="9"/>
      <c r="PQ30" s="9"/>
      <c r="PR30" s="9"/>
      <c r="PS30" s="9"/>
      <c r="PT30" s="9"/>
      <c r="PU30" s="9"/>
      <c r="PV30" s="9"/>
      <c r="PW30" s="9"/>
      <c r="PX30" s="9"/>
      <c r="PY30" s="9"/>
      <c r="PZ30" s="9"/>
      <c r="QA30" s="9"/>
      <c r="QB30" s="9"/>
      <c r="QC30" s="9"/>
      <c r="QD30" s="9"/>
      <c r="QE30" s="9"/>
      <c r="QF30" s="9"/>
      <c r="QG30" s="9"/>
      <c r="QH30" s="9"/>
      <c r="QI30" s="9"/>
      <c r="QJ30" s="9"/>
      <c r="QK30" s="9"/>
      <c r="QL30" s="9"/>
      <c r="QM30" s="9"/>
      <c r="QN30" s="9"/>
      <c r="QO30" s="9"/>
      <c r="QP30" s="9"/>
      <c r="QQ30" s="9"/>
      <c r="QR30" s="9"/>
      <c r="QS30" s="9"/>
      <c r="QT30" s="9"/>
      <c r="QU30" s="9"/>
      <c r="QV30" s="9"/>
      <c r="QW30" s="9"/>
      <c r="QX30" s="9"/>
      <c r="QY30" s="9"/>
      <c r="QZ30" s="9"/>
      <c r="RA30" s="9"/>
      <c r="RB30" s="9"/>
      <c r="RC30" s="9"/>
      <c r="RD30" s="9"/>
      <c r="RE30" s="9"/>
      <c r="RF30" s="9"/>
      <c r="RG30" s="9"/>
      <c r="RH30" s="9"/>
      <c r="RI30" s="9"/>
      <c r="RJ30" s="9"/>
      <c r="RK30" s="9"/>
      <c r="RL30" s="9"/>
      <c r="RM30" s="9"/>
      <c r="RN30" s="9"/>
      <c r="RO30" s="9"/>
      <c r="RP30" s="9"/>
      <c r="RQ30" s="9"/>
      <c r="RR30" s="9"/>
      <c r="RS30" s="9"/>
      <c r="RT30" s="9"/>
      <c r="RU30" s="9"/>
      <c r="RV30" s="9"/>
      <c r="RW30" s="9"/>
      <c r="RX30" s="9"/>
      <c r="RY30" s="9"/>
      <c r="RZ30" s="9"/>
      <c r="SA30" s="9"/>
      <c r="SB30" s="9"/>
      <c r="SC30" s="9"/>
      <c r="SD30" s="9"/>
      <c r="SE30" s="9"/>
      <c r="SF30" s="9"/>
      <c r="SG30" s="9"/>
      <c r="SH30" s="9"/>
      <c r="SI30" s="9"/>
      <c r="SJ30" s="9"/>
      <c r="SK30" s="9"/>
      <c r="SL30" s="9"/>
      <c r="SM30" s="9"/>
      <c r="SN30" s="9"/>
      <c r="SO30" s="9"/>
      <c r="SP30" s="9"/>
      <c r="SQ30" s="9"/>
      <c r="SR30" s="9"/>
      <c r="SS30" s="9"/>
      <c r="ST30" s="9"/>
      <c r="SU30" s="9"/>
      <c r="SV30" s="9"/>
      <c r="SW30" s="9"/>
      <c r="SX30" s="9"/>
      <c r="SY30" s="9"/>
      <c r="SZ30" s="9"/>
      <c r="TA30" s="9"/>
      <c r="TB30" s="9"/>
      <c r="TC30" s="9"/>
      <c r="TD30" s="9"/>
      <c r="TE30" s="9"/>
      <c r="TF30" s="9"/>
      <c r="TG30" s="9"/>
      <c r="TH30" s="9"/>
      <c r="TI30" s="9"/>
      <c r="TJ30" s="9"/>
      <c r="TK30" s="9"/>
      <c r="TL30" s="9"/>
      <c r="TM30" s="9"/>
      <c r="TN30" s="9"/>
      <c r="TO30" s="9"/>
      <c r="TP30" s="9"/>
      <c r="TQ30" s="9"/>
      <c r="TR30" s="9"/>
      <c r="TS30" s="9"/>
      <c r="TT30" s="9"/>
      <c r="TU30" s="9"/>
      <c r="TV30" s="9"/>
      <c r="TW30" s="9"/>
      <c r="TX30" s="9"/>
      <c r="TY30" s="9"/>
      <c r="TZ30" s="9"/>
      <c r="UA30" s="9"/>
      <c r="UB30" s="9"/>
      <c r="UC30" s="9"/>
      <c r="UD30" s="9"/>
      <c r="UE30" s="9"/>
      <c r="UF30" s="9"/>
      <c r="UG30" s="9"/>
      <c r="UH30" s="9"/>
      <c r="UI30" s="9"/>
      <c r="UJ30" s="9"/>
      <c r="UK30" s="9"/>
      <c r="UL30" s="9"/>
      <c r="UM30" s="9"/>
      <c r="UN30" s="9"/>
      <c r="UO30" s="9"/>
      <c r="UP30" s="9"/>
      <c r="UQ30" s="9"/>
      <c r="UR30" s="9"/>
      <c r="US30" s="9"/>
      <c r="UT30" s="9"/>
      <c r="UU30" s="9"/>
      <c r="UV30" s="9"/>
      <c r="UW30" s="9"/>
      <c r="UX30" s="9"/>
      <c r="UY30" s="9"/>
      <c r="UZ30" s="9"/>
      <c r="VA30" s="9"/>
      <c r="VB30" s="9"/>
      <c r="VC30" s="9"/>
      <c r="VD30" s="9"/>
      <c r="VE30" s="9"/>
      <c r="VF30" s="9"/>
      <c r="VG30" s="9"/>
      <c r="VH30" s="9"/>
      <c r="VI30" s="9"/>
      <c r="VJ30" s="9"/>
      <c r="VK30" s="9"/>
      <c r="VL30" s="9"/>
      <c r="VM30" s="9"/>
      <c r="VN30" s="9"/>
      <c r="VO30" s="9"/>
      <c r="VP30" s="9"/>
      <c r="VQ30" s="9"/>
      <c r="VR30" s="9"/>
      <c r="VS30" s="9"/>
      <c r="VT30" s="9"/>
      <c r="VU30" s="9"/>
      <c r="VV30" s="9"/>
      <c r="VW30" s="9"/>
      <c r="VX30" s="9"/>
      <c r="VY30" s="9"/>
      <c r="VZ30" s="9"/>
      <c r="WA30" s="9"/>
      <c r="WB30" s="9"/>
      <c r="WC30" s="9"/>
      <c r="WD30" s="9"/>
      <c r="WE30" s="9"/>
      <c r="WF30" s="9"/>
      <c r="WG30" s="9"/>
      <c r="WH30" s="9"/>
      <c r="WI30" s="9"/>
      <c r="WJ30" s="9"/>
      <c r="WK30" s="9"/>
      <c r="WL30" s="9"/>
      <c r="WM30" s="9"/>
      <c r="WN30" s="9"/>
      <c r="WO30" s="9"/>
      <c r="WP30" s="9"/>
      <c r="WQ30" s="9"/>
      <c r="WR30" s="9"/>
      <c r="WS30" s="9"/>
      <c r="WT30" s="9"/>
      <c r="WU30" s="9"/>
      <c r="WV30" s="9"/>
      <c r="WW30" s="9"/>
      <c r="WX30" s="9"/>
      <c r="WY30" s="9"/>
      <c r="WZ30" s="9"/>
      <c r="XA30" s="9"/>
      <c r="XB30" s="9"/>
      <c r="XC30" s="9"/>
      <c r="XD30" s="9"/>
      <c r="XE30" s="9"/>
      <c r="XF30" s="9"/>
      <c r="XG30" s="9"/>
      <c r="XH30" s="9"/>
      <c r="XI30" s="9"/>
      <c r="XJ30" s="9"/>
      <c r="XK30" s="9"/>
      <c r="XL30" s="9"/>
      <c r="XM30" s="9"/>
      <c r="XN30" s="9"/>
      <c r="XO30" s="9"/>
      <c r="XP30" s="9"/>
      <c r="XQ30" s="9"/>
      <c r="XR30" s="9"/>
      <c r="XS30" s="9"/>
      <c r="XT30" s="9"/>
      <c r="XU30" s="9"/>
      <c r="XV30" s="9"/>
      <c r="XW30" s="9"/>
      <c r="XX30" s="9"/>
      <c r="XY30" s="9"/>
      <c r="XZ30" s="9"/>
      <c r="YA30" s="9"/>
      <c r="YB30" s="9"/>
      <c r="YC30" s="9"/>
      <c r="YD30" s="9"/>
      <c r="YE30" s="9"/>
      <c r="YF30" s="9"/>
      <c r="YG30" s="9"/>
      <c r="YH30" s="9"/>
      <c r="YI30" s="9"/>
      <c r="YJ30" s="9"/>
      <c r="YK30" s="9"/>
      <c r="YL30" s="9"/>
      <c r="YM30" s="9"/>
      <c r="YN30" s="9"/>
      <c r="YO30" s="9"/>
      <c r="YP30" s="9"/>
      <c r="YQ30" s="9"/>
      <c r="YR30" s="9"/>
      <c r="YS30" s="9"/>
      <c r="YT30" s="9"/>
      <c r="YU30" s="9"/>
      <c r="YV30" s="9"/>
      <c r="YW30" s="9"/>
      <c r="YX30" s="9"/>
      <c r="YY30" s="9"/>
      <c r="YZ30" s="9"/>
      <c r="ZA30" s="9"/>
      <c r="ZB30" s="9"/>
      <c r="ZC30" s="9"/>
      <c r="ZD30" s="9"/>
      <c r="ZE30" s="9"/>
      <c r="ZF30" s="9"/>
      <c r="ZG30" s="9"/>
      <c r="ZH30" s="9"/>
      <c r="ZI30" s="9"/>
      <c r="ZJ30" s="9"/>
      <c r="ZK30" s="9"/>
      <c r="ZL30" s="9"/>
      <c r="ZM30" s="9"/>
      <c r="ZN30" s="9"/>
      <c r="ZO30" s="9"/>
      <c r="ZP30" s="9"/>
      <c r="ZQ30" s="9"/>
      <c r="ZR30" s="9"/>
      <c r="ZS30" s="9"/>
      <c r="ZT30" s="9"/>
      <c r="ZU30" s="9"/>
      <c r="ZV30" s="9"/>
      <c r="ZW30" s="9"/>
      <c r="ZX30" s="9"/>
      <c r="ZY30" s="9"/>
      <c r="ZZ30" s="9"/>
      <c r="AAA30" s="9"/>
      <c r="AAB30" s="9"/>
      <c r="AAC30" s="9"/>
      <c r="AAD30" s="9"/>
      <c r="AAE30" s="9"/>
      <c r="AAF30" s="9"/>
      <c r="AAG30" s="9"/>
      <c r="AAH30" s="9"/>
      <c r="AAI30" s="9"/>
      <c r="AAJ30" s="9"/>
      <c r="AAK30" s="9"/>
      <c r="AAL30" s="9"/>
      <c r="AAM30" s="9"/>
      <c r="AAN30" s="9"/>
      <c r="AAO30" s="9"/>
      <c r="AAP30" s="9"/>
      <c r="AAQ30" s="9"/>
      <c r="AAR30" s="9"/>
      <c r="AAS30" s="9"/>
      <c r="AAT30" s="9"/>
      <c r="AAU30" s="9"/>
      <c r="AAV30" s="9"/>
      <c r="AAW30" s="9"/>
      <c r="AAX30" s="9"/>
      <c r="AAY30" s="9"/>
      <c r="AAZ30" s="9"/>
      <c r="ABA30" s="9"/>
      <c r="ABB30" s="9"/>
      <c r="ABC30" s="9"/>
      <c r="ABD30" s="9"/>
      <c r="ABE30" s="9"/>
      <c r="ABF30" s="9"/>
      <c r="ABG30" s="9"/>
      <c r="ABH30" s="9"/>
      <c r="ABI30" s="9"/>
      <c r="ABJ30" s="9"/>
      <c r="ABK30" s="9"/>
      <c r="ABL30" s="9"/>
      <c r="ABM30" s="9"/>
      <c r="ABN30" s="9"/>
      <c r="ABO30" s="9"/>
      <c r="ABP30" s="9"/>
      <c r="ABQ30" s="9"/>
      <c r="ABR30" s="9"/>
      <c r="ABS30" s="9"/>
      <c r="ABT30" s="9"/>
      <c r="ABU30" s="9"/>
      <c r="ABV30" s="9"/>
      <c r="ABW30" s="9"/>
      <c r="ABX30" s="9"/>
      <c r="ABY30" s="9"/>
      <c r="ABZ30" s="9"/>
      <c r="ACA30" s="9"/>
      <c r="ACB30" s="9"/>
      <c r="ACC30" s="9"/>
      <c r="ACD30" s="9"/>
      <c r="ACE30" s="9"/>
      <c r="ACF30" s="9"/>
      <c r="ACG30" s="9"/>
      <c r="ACH30" s="9"/>
      <c r="ACI30" s="9"/>
      <c r="ACJ30" s="9"/>
      <c r="ACK30" s="9"/>
      <c r="ACL30" s="9"/>
      <c r="ACM30" s="9"/>
      <c r="ACN30" s="9"/>
      <c r="ACO30" s="9"/>
      <c r="ACP30" s="9"/>
      <c r="ACQ30" s="9"/>
      <c r="ACR30" s="9"/>
      <c r="ACS30" s="9"/>
      <c r="ACT30" s="9"/>
      <c r="ACU30" s="9"/>
      <c r="ACV30" s="9"/>
      <c r="ACW30" s="9"/>
      <c r="ACX30" s="9"/>
      <c r="ACY30" s="9"/>
      <c r="ACZ30" s="9"/>
      <c r="ADA30" s="9"/>
      <c r="ADB30" s="9"/>
      <c r="ADC30" s="9"/>
      <c r="ADD30" s="9"/>
      <c r="ADE30" s="9"/>
      <c r="ADF30" s="9"/>
      <c r="ADG30" s="9"/>
      <c r="ADH30" s="9"/>
      <c r="ADI30" s="9"/>
      <c r="ADJ30" s="9"/>
      <c r="ADK30" s="9"/>
      <c r="ADL30" s="9"/>
      <c r="ADM30" s="9"/>
      <c r="ADN30" s="9"/>
      <c r="ADO30" s="9"/>
      <c r="ADP30" s="9"/>
      <c r="ADQ30" s="9"/>
      <c r="ADR30" s="9"/>
      <c r="ADS30" s="9"/>
      <c r="ADT30" s="9"/>
      <c r="ADU30" s="9"/>
      <c r="ADV30" s="9"/>
      <c r="ADW30" s="9"/>
      <c r="ADX30" s="9"/>
      <c r="ADY30" s="9"/>
      <c r="ADZ30" s="9"/>
      <c r="AEA30" s="9"/>
      <c r="AEB30" s="9"/>
      <c r="AEC30" s="9"/>
      <c r="AED30" s="9"/>
      <c r="AEE30" s="9"/>
      <c r="AEF30" s="9"/>
      <c r="AEG30" s="9"/>
      <c r="AEH30" s="9"/>
      <c r="AEI30" s="9"/>
      <c r="AEJ30" s="9"/>
      <c r="AEK30" s="9"/>
      <c r="AEL30" s="9"/>
      <c r="AEM30" s="9"/>
      <c r="AEN30" s="9"/>
      <c r="AEO30" s="9"/>
      <c r="AEP30" s="9"/>
      <c r="AEQ30" s="9"/>
      <c r="AER30" s="9"/>
      <c r="AES30" s="9"/>
      <c r="AET30" s="9"/>
      <c r="AEU30" s="9"/>
      <c r="AEV30" s="9"/>
      <c r="AEW30" s="9"/>
      <c r="AEX30" s="9"/>
      <c r="AEY30" s="9"/>
      <c r="AEZ30" s="9"/>
      <c r="AFA30" s="9"/>
      <c r="AFB30" s="9"/>
      <c r="AFC30" s="9"/>
      <c r="AFD30" s="9"/>
      <c r="AFE30" s="9"/>
      <c r="AFF30" s="9"/>
      <c r="AFG30" s="9"/>
      <c r="AFH30" s="9"/>
      <c r="AFI30" s="9"/>
      <c r="AFJ30" s="9"/>
      <c r="AFK30" s="9"/>
      <c r="AFL30" s="9"/>
      <c r="AFM30" s="9"/>
      <c r="AFN30" s="9"/>
      <c r="AFO30" s="9"/>
      <c r="AFP30" s="9"/>
      <c r="AFQ30" s="9"/>
      <c r="AFR30" s="9"/>
      <c r="AFS30" s="9"/>
      <c r="AFT30" s="9"/>
      <c r="AFU30" s="9"/>
      <c r="AFV30" s="9"/>
      <c r="AFW30" s="9"/>
      <c r="AFX30" s="9"/>
      <c r="AFY30" s="9"/>
      <c r="AFZ30" s="9"/>
      <c r="AGA30" s="9"/>
      <c r="AGB30" s="9"/>
      <c r="AGC30" s="9"/>
      <c r="AGD30" s="9"/>
      <c r="AGE30" s="9"/>
      <c r="AGF30" s="9"/>
      <c r="AGG30" s="9"/>
      <c r="AGH30" s="9"/>
      <c r="AGI30" s="9"/>
      <c r="AGJ30" s="9"/>
      <c r="AGK30" s="9"/>
      <c r="AGL30" s="9"/>
      <c r="AGM30" s="9"/>
      <c r="AGN30" s="9"/>
      <c r="AGO30" s="9"/>
      <c r="AGP30" s="9"/>
      <c r="AGQ30" s="9"/>
      <c r="AGR30" s="9"/>
      <c r="AGS30" s="9"/>
      <c r="AGT30" s="9"/>
      <c r="AGU30" s="9"/>
      <c r="AGV30" s="9"/>
      <c r="AGW30" s="9"/>
      <c r="AGX30" s="9"/>
      <c r="AGY30" s="9"/>
      <c r="AGZ30" s="9"/>
      <c r="AHA30" s="9"/>
      <c r="AHB30" s="9"/>
      <c r="AHC30" s="9"/>
      <c r="AHD30" s="9"/>
      <c r="AHE30" s="9"/>
      <c r="AHF30" s="9"/>
      <c r="AHG30" s="9"/>
      <c r="AHH30" s="9"/>
      <c r="AHI30" s="9"/>
      <c r="AHJ30" s="9"/>
      <c r="AHK30" s="9"/>
      <c r="AHL30" s="9"/>
      <c r="AHM30" s="9"/>
      <c r="AHN30" s="9"/>
      <c r="AHO30" s="9"/>
      <c r="AHP30" s="9"/>
      <c r="AHQ30" s="9"/>
      <c r="AHR30" s="9"/>
      <c r="AHS30" s="9"/>
      <c r="AHT30" s="9"/>
      <c r="AHU30" s="9"/>
      <c r="AHV30" s="9"/>
      <c r="AHW30" s="9"/>
      <c r="AHX30" s="9"/>
      <c r="AHY30" s="9"/>
      <c r="AHZ30" s="9"/>
      <c r="AIA30" s="9"/>
      <c r="AIB30" s="9"/>
      <c r="AIC30" s="9"/>
      <c r="AID30" s="9"/>
      <c r="AIE30" s="9"/>
      <c r="AIF30" s="9"/>
      <c r="AIG30" s="9"/>
      <c r="AIH30" s="9"/>
      <c r="AII30" s="9"/>
      <c r="AIJ30" s="9"/>
      <c r="AIK30" s="9"/>
      <c r="AIL30" s="9"/>
      <c r="AIM30" s="9"/>
      <c r="AIN30" s="9"/>
      <c r="AIO30" s="9"/>
      <c r="AIP30" s="9"/>
      <c r="AIQ30" s="9"/>
      <c r="AIR30" s="9"/>
      <c r="AIS30" s="9"/>
      <c r="AIT30" s="9"/>
      <c r="AIU30" s="9"/>
      <c r="AIV30" s="9"/>
      <c r="AIW30" s="9"/>
      <c r="AIX30" s="9"/>
      <c r="AIY30" s="9"/>
      <c r="AIZ30" s="9"/>
      <c r="AJA30" s="9"/>
      <c r="AJB30" s="9"/>
      <c r="AJC30" s="9"/>
      <c r="AJD30" s="9"/>
      <c r="AJE30" s="9"/>
      <c r="AJF30" s="9"/>
      <c r="AJG30" s="9"/>
      <c r="AJH30" s="9"/>
      <c r="AJI30" s="9"/>
      <c r="AJJ30" s="9"/>
      <c r="AJK30" s="9"/>
      <c r="AJL30" s="9"/>
      <c r="AJM30" s="9"/>
      <c r="AJN30" s="9"/>
      <c r="AJO30" s="9"/>
      <c r="AJP30" s="9"/>
      <c r="AJQ30" s="9"/>
      <c r="AJR30" s="9"/>
      <c r="AJS30" s="9"/>
      <c r="AJT30" s="9"/>
      <c r="AJU30" s="9"/>
      <c r="AJV30" s="9"/>
      <c r="AJW30" s="9"/>
      <c r="AJX30" s="9"/>
      <c r="AJY30" s="9"/>
      <c r="AJZ30" s="9"/>
      <c r="AKA30" s="9"/>
      <c r="AKB30" s="9"/>
      <c r="AKC30" s="9"/>
      <c r="AKD30" s="9"/>
      <c r="AKE30" s="9"/>
      <c r="AKF30" s="9"/>
      <c r="AKG30" s="9"/>
      <c r="AKH30" s="9"/>
      <c r="AKI30" s="9"/>
      <c r="AKJ30" s="9"/>
      <c r="AKK30" s="9"/>
      <c r="AKL30" s="9"/>
      <c r="AKM30" s="9"/>
      <c r="AKN30" s="9"/>
      <c r="AKO30" s="9"/>
      <c r="AKP30" s="9"/>
      <c r="AKQ30" s="9"/>
      <c r="AKR30" s="9"/>
      <c r="AKS30" s="9"/>
      <c r="AKT30" s="9"/>
      <c r="AKU30" s="9"/>
      <c r="AKV30" s="9"/>
      <c r="AKW30" s="9"/>
      <c r="AKX30" s="9"/>
      <c r="AKY30" s="9"/>
      <c r="AKZ30" s="9"/>
      <c r="ALA30" s="9"/>
      <c r="ALB30" s="9"/>
      <c r="ALC30" s="9"/>
      <c r="ALD30" s="9"/>
      <c r="ALE30" s="9"/>
      <c r="ALF30" s="9"/>
      <c r="ALG30" s="9"/>
      <c r="ALH30" s="9"/>
      <c r="ALI30" s="9"/>
      <c r="ALJ30" s="9"/>
      <c r="ALK30" s="9"/>
      <c r="ALL30" s="9"/>
      <c r="ALM30" s="9"/>
      <c r="ALN30" s="9"/>
      <c r="ALO30" s="9"/>
      <c r="ALP30" s="9"/>
      <c r="ALQ30" s="9"/>
      <c r="ALR30" s="9"/>
      <c r="ALS30" s="9"/>
      <c r="ALT30" s="9"/>
      <c r="ALU30" s="9"/>
      <c r="ALV30" s="9"/>
      <c r="ALW30" s="9"/>
      <c r="ALX30" s="9"/>
      <c r="ALY30" s="9"/>
      <c r="ALZ30" s="9"/>
      <c r="AMA30" s="9"/>
      <c r="AMB30" s="9"/>
      <c r="AMC30" s="9"/>
      <c r="AMD30" s="9"/>
      <c r="AME30" s="9"/>
      <c r="AMF30" s="9"/>
      <c r="AMG30" s="9"/>
      <c r="AMH30" s="9"/>
      <c r="AMI30" s="9"/>
      <c r="AMJ30" s="9"/>
      <c r="AMK30" s="9"/>
      <c r="AML30" s="9"/>
      <c r="AMM30" s="9"/>
      <c r="AMN30" s="9"/>
      <c r="AMO30" s="9"/>
      <c r="AMP30" s="9"/>
      <c r="AMQ30" s="9"/>
      <c r="AMR30" s="9"/>
      <c r="AMS30" s="9"/>
      <c r="AMT30" s="9"/>
      <c r="AMU30" s="9"/>
      <c r="AMV30" s="9"/>
      <c r="AMW30" s="9"/>
      <c r="AMX30" s="9"/>
      <c r="AMY30" s="9"/>
      <c r="AMZ30" s="9"/>
      <c r="ANA30" s="9"/>
      <c r="ANB30" s="9"/>
      <c r="ANC30" s="9"/>
      <c r="AND30" s="9"/>
      <c r="ANE30" s="9"/>
      <c r="ANF30" s="9"/>
      <c r="ANG30" s="9"/>
      <c r="ANH30" s="9"/>
      <c r="ANI30" s="9"/>
      <c r="ANJ30" s="9"/>
      <c r="ANK30" s="9"/>
      <c r="ANL30" s="9"/>
      <c r="ANM30" s="9"/>
      <c r="ANN30" s="9"/>
      <c r="ANO30" s="9"/>
      <c r="ANP30" s="9"/>
      <c r="ANQ30" s="9"/>
      <c r="ANR30" s="9"/>
      <c r="ANS30" s="9"/>
      <c r="ANT30" s="9"/>
      <c r="ANU30" s="9"/>
      <c r="ANV30" s="9"/>
      <c r="ANW30" s="9"/>
      <c r="ANX30" s="9"/>
      <c r="ANY30" s="9"/>
      <c r="ANZ30" s="9"/>
      <c r="AOA30" s="9"/>
      <c r="AOB30" s="9"/>
      <c r="AOC30" s="9"/>
      <c r="AOD30" s="9"/>
      <c r="AOE30" s="9"/>
      <c r="AOF30" s="9"/>
      <c r="AOG30" s="9"/>
      <c r="AOH30" s="9"/>
      <c r="AOI30" s="9"/>
      <c r="AOJ30" s="9"/>
      <c r="AOK30" s="9"/>
      <c r="AOL30" s="9"/>
      <c r="AOM30" s="9"/>
      <c r="AON30" s="9"/>
      <c r="AOO30" s="9"/>
      <c r="AOP30" s="9"/>
      <c r="AOQ30" s="9"/>
      <c r="AOR30" s="9"/>
      <c r="AOS30" s="9"/>
      <c r="AOT30" s="9"/>
      <c r="AOU30" s="9"/>
      <c r="AOV30" s="9"/>
      <c r="AOW30" s="9"/>
      <c r="AOX30" s="9"/>
      <c r="AOY30" s="9"/>
      <c r="AOZ30" s="9"/>
      <c r="APA30" s="9"/>
      <c r="APB30" s="9"/>
      <c r="APC30" s="9"/>
      <c r="APD30" s="9"/>
      <c r="APE30" s="9"/>
      <c r="APF30" s="9"/>
      <c r="APG30" s="9"/>
      <c r="APH30" s="9"/>
      <c r="API30" s="9"/>
      <c r="APJ30" s="9"/>
      <c r="APK30" s="9"/>
      <c r="APL30" s="9"/>
      <c r="APM30" s="9"/>
      <c r="APN30" s="9"/>
      <c r="APO30" s="9"/>
      <c r="APP30" s="9"/>
      <c r="APQ30" s="9"/>
      <c r="APR30" s="9"/>
      <c r="APS30" s="9"/>
      <c r="APT30" s="9"/>
      <c r="APU30" s="9"/>
      <c r="APV30" s="9"/>
      <c r="APW30" s="9"/>
      <c r="APX30" s="9"/>
      <c r="APY30" s="9"/>
      <c r="APZ30" s="9"/>
      <c r="AQA30" s="9"/>
      <c r="AQB30" s="9"/>
      <c r="AQC30" s="9"/>
      <c r="AQD30" s="9"/>
      <c r="AQE30" s="9"/>
      <c r="AQF30" s="9"/>
      <c r="AQG30" s="9"/>
      <c r="AQH30" s="9"/>
      <c r="AQI30" s="9"/>
      <c r="AQJ30" s="9"/>
      <c r="AQK30" s="9"/>
      <c r="AQL30" s="9"/>
      <c r="AQM30" s="9"/>
      <c r="AQN30" s="9"/>
      <c r="AQO30" s="9"/>
      <c r="AQP30" s="9"/>
      <c r="AQQ30" s="9"/>
      <c r="AQR30" s="9"/>
      <c r="AQS30" s="9"/>
      <c r="AQT30" s="9"/>
      <c r="AQU30" s="9"/>
      <c r="AQV30" s="9"/>
      <c r="AQW30" s="9"/>
      <c r="AQX30" s="9"/>
      <c r="AQY30" s="9"/>
      <c r="AQZ30" s="9"/>
      <c r="ARA30" s="9"/>
      <c r="ARB30" s="9"/>
      <c r="ARC30" s="9"/>
      <c r="ARD30" s="9"/>
      <c r="ARE30" s="9"/>
      <c r="ARF30" s="9"/>
      <c r="ARG30" s="9"/>
      <c r="ARH30" s="9"/>
      <c r="ARI30" s="9"/>
      <c r="ARJ30" s="9"/>
      <c r="ARK30" s="9"/>
      <c r="ARL30" s="9"/>
      <c r="ARM30" s="9"/>
      <c r="ARN30" s="9"/>
      <c r="ARO30" s="9"/>
      <c r="ARP30" s="9"/>
      <c r="ARQ30" s="9"/>
      <c r="ARR30" s="9"/>
      <c r="ARS30" s="9"/>
      <c r="ART30" s="9"/>
      <c r="ARU30" s="9"/>
      <c r="ARV30" s="9"/>
      <c r="ARW30" s="9"/>
      <c r="ARX30" s="9"/>
      <c r="ARY30" s="9"/>
      <c r="ARZ30" s="9"/>
      <c r="ASA30" s="9"/>
      <c r="ASB30" s="9"/>
      <c r="ASC30" s="9"/>
      <c r="ASD30" s="9"/>
      <c r="ASE30" s="9"/>
      <c r="ASF30" s="9"/>
      <c r="ASG30" s="9"/>
      <c r="ASH30" s="9"/>
      <c r="ASI30" s="9"/>
      <c r="ASJ30" s="9"/>
      <c r="ASK30" s="9"/>
      <c r="ASL30" s="9"/>
      <c r="ASM30" s="9"/>
      <c r="ASN30" s="9"/>
      <c r="ASO30" s="9"/>
      <c r="ASP30" s="9"/>
      <c r="ASQ30" s="9"/>
      <c r="ASR30" s="9"/>
      <c r="ASS30" s="9"/>
      <c r="AST30" s="9"/>
      <c r="ASU30" s="9"/>
      <c r="ASV30" s="9"/>
      <c r="ASW30" s="9"/>
      <c r="ASX30" s="9"/>
      <c r="ASY30" s="9"/>
      <c r="ASZ30" s="9"/>
      <c r="ATA30" s="9"/>
      <c r="ATB30" s="9"/>
      <c r="ATC30" s="9"/>
      <c r="ATD30" s="9"/>
      <c r="ATE30" s="9"/>
      <c r="ATF30" s="9"/>
      <c r="ATG30" s="9"/>
      <c r="ATH30" s="9"/>
      <c r="ATI30" s="9"/>
      <c r="ATJ30" s="9"/>
      <c r="ATK30" s="9"/>
      <c r="ATL30" s="9"/>
      <c r="ATM30" s="9"/>
      <c r="ATN30" s="9"/>
      <c r="ATO30" s="9"/>
      <c r="ATP30" s="9"/>
      <c r="ATQ30" s="9"/>
      <c r="ATR30" s="9"/>
      <c r="ATS30" s="9"/>
      <c r="ATT30" s="9"/>
      <c r="ATU30" s="9"/>
      <c r="ATV30" s="9"/>
      <c r="ATW30" s="9"/>
      <c r="ATX30" s="9"/>
      <c r="ATY30" s="9"/>
      <c r="ATZ30" s="9"/>
      <c r="AUA30" s="9"/>
      <c r="AUB30" s="9"/>
      <c r="AUC30" s="9"/>
      <c r="AUD30" s="9"/>
      <c r="AUE30" s="9"/>
      <c r="AUF30" s="9"/>
      <c r="AUG30" s="9"/>
      <c r="AUH30" s="9"/>
      <c r="AUI30" s="9"/>
      <c r="AUJ30" s="9"/>
      <c r="AUK30" s="9"/>
      <c r="AUL30" s="9"/>
      <c r="AUM30" s="9"/>
      <c r="AUN30" s="9"/>
      <c r="AUO30" s="9"/>
      <c r="AUP30" s="9"/>
      <c r="AUQ30" s="9"/>
      <c r="AUR30" s="9"/>
      <c r="AUS30" s="9"/>
      <c r="AUT30" s="9"/>
      <c r="AUU30" s="9"/>
      <c r="AUV30" s="9"/>
      <c r="AUW30" s="9"/>
      <c r="AUX30" s="9"/>
      <c r="AUY30" s="9"/>
      <c r="AUZ30" s="9"/>
      <c r="AVA30" s="9"/>
      <c r="AVB30" s="9"/>
      <c r="AVC30" s="9"/>
      <c r="AVD30" s="9"/>
      <c r="AVE30" s="9"/>
      <c r="AVF30" s="9"/>
      <c r="AVG30" s="9"/>
      <c r="AVH30" s="9"/>
      <c r="AVI30" s="9"/>
      <c r="AVJ30" s="9"/>
      <c r="AVK30" s="9"/>
      <c r="AVL30" s="9"/>
      <c r="AVM30" s="9"/>
      <c r="AVN30" s="9"/>
      <c r="AVO30" s="9"/>
      <c r="AVP30" s="9"/>
      <c r="AVQ30" s="9"/>
      <c r="AVR30" s="9"/>
      <c r="AVS30" s="9"/>
      <c r="AVT30" s="9"/>
      <c r="AVU30" s="9"/>
      <c r="AVV30" s="9"/>
      <c r="AVW30" s="9"/>
      <c r="AVX30" s="9"/>
      <c r="AVY30" s="9"/>
      <c r="AVZ30" s="9"/>
      <c r="AWA30" s="9"/>
      <c r="AWB30" s="9"/>
      <c r="AWC30" s="9"/>
      <c r="AWD30" s="9"/>
      <c r="AWE30" s="9"/>
      <c r="AWF30" s="9"/>
      <c r="AWG30" s="9"/>
      <c r="AWH30" s="9"/>
      <c r="AWI30" s="9"/>
      <c r="AWJ30" s="9"/>
      <c r="AWK30" s="9"/>
      <c r="AWL30" s="9"/>
      <c r="AWM30" s="9"/>
      <c r="AWN30" s="9"/>
      <c r="AWO30" s="9"/>
      <c r="AWP30" s="9"/>
      <c r="AWQ30" s="9"/>
      <c r="AWR30" s="9"/>
      <c r="AWS30" s="9"/>
      <c r="AWT30" s="9"/>
      <c r="AWU30" s="9"/>
      <c r="AWV30" s="9"/>
      <c r="AWW30" s="9"/>
      <c r="AWX30" s="9"/>
      <c r="AWY30" s="9"/>
      <c r="AWZ30" s="9"/>
      <c r="AXA30" s="9"/>
      <c r="AXB30" s="9"/>
      <c r="AXC30" s="9"/>
      <c r="AXD30" s="9"/>
      <c r="AXE30" s="9"/>
      <c r="AXF30" s="9"/>
      <c r="AXG30" s="9"/>
      <c r="AXH30" s="9"/>
      <c r="AXI30" s="9"/>
      <c r="AXJ30" s="9"/>
      <c r="AXK30" s="9"/>
      <c r="AXL30" s="9"/>
      <c r="AXM30" s="9"/>
      <c r="AXN30" s="9"/>
      <c r="AXO30" s="9"/>
      <c r="AXP30" s="9"/>
      <c r="AXQ30" s="9"/>
      <c r="AXR30" s="9"/>
      <c r="AXS30" s="9"/>
      <c r="AXT30" s="9"/>
      <c r="AXU30" s="9"/>
      <c r="AXV30" s="9"/>
      <c r="AXW30" s="9"/>
      <c r="AXX30" s="9"/>
      <c r="AXY30" s="9"/>
      <c r="AXZ30" s="9"/>
      <c r="AYA30" s="9"/>
      <c r="AYB30" s="9"/>
      <c r="AYC30" s="9"/>
      <c r="AYD30" s="9"/>
      <c r="AYE30" s="9"/>
      <c r="AYF30" s="9"/>
      <c r="AYG30" s="9"/>
      <c r="AYH30" s="9"/>
      <c r="AYI30" s="9"/>
      <c r="AYJ30" s="9"/>
      <c r="AYK30" s="9"/>
      <c r="AYL30" s="9"/>
      <c r="AYM30" s="9"/>
      <c r="AYN30" s="9"/>
      <c r="AYO30" s="9"/>
      <c r="AYP30" s="9"/>
      <c r="AYQ30" s="9"/>
      <c r="AYR30" s="9"/>
      <c r="AYS30" s="9"/>
      <c r="AYT30" s="9"/>
      <c r="AYU30" s="9"/>
      <c r="AYV30" s="9"/>
      <c r="AYW30" s="9"/>
      <c r="AYX30" s="9"/>
      <c r="AYY30" s="9"/>
      <c r="AYZ30" s="9"/>
      <c r="AZA30" s="9"/>
      <c r="AZB30" s="9"/>
      <c r="AZC30" s="9"/>
      <c r="AZD30" s="9"/>
      <c r="AZE30" s="9"/>
      <c r="AZF30" s="9"/>
      <c r="AZG30" s="9"/>
      <c r="AZH30" s="9"/>
      <c r="AZI30" s="9"/>
      <c r="AZJ30" s="9"/>
      <c r="AZK30" s="9"/>
      <c r="AZL30" s="9"/>
      <c r="AZM30" s="9"/>
      <c r="AZN30" s="9"/>
      <c r="AZO30" s="9"/>
      <c r="AZP30" s="9"/>
      <c r="AZQ30" s="9"/>
      <c r="AZR30" s="9"/>
      <c r="AZS30" s="9"/>
      <c r="AZT30" s="9"/>
      <c r="AZU30" s="9"/>
      <c r="AZV30" s="9"/>
      <c r="AZW30" s="9"/>
      <c r="AZX30" s="9"/>
      <c r="AZY30" s="9"/>
      <c r="AZZ30" s="9"/>
      <c r="BAA30" s="9"/>
      <c r="BAB30" s="9"/>
      <c r="BAC30" s="9"/>
      <c r="BAD30" s="9"/>
      <c r="BAE30" s="9"/>
      <c r="BAF30" s="9"/>
      <c r="BAG30" s="9"/>
      <c r="BAH30" s="9"/>
      <c r="BAI30" s="9"/>
      <c r="BAJ30" s="9"/>
      <c r="BAK30" s="9"/>
      <c r="BAL30" s="9"/>
      <c r="BAM30" s="9"/>
      <c r="BAN30" s="9"/>
      <c r="BAO30" s="9"/>
      <c r="BAP30" s="9"/>
      <c r="BAQ30" s="9"/>
      <c r="BAR30" s="9"/>
      <c r="BAS30" s="9"/>
      <c r="BAT30" s="9"/>
      <c r="BAU30" s="9"/>
      <c r="BAV30" s="9"/>
      <c r="BAW30" s="9"/>
      <c r="BAX30" s="9"/>
      <c r="BAY30" s="9"/>
      <c r="BAZ30" s="9"/>
      <c r="BBA30" s="9"/>
      <c r="BBB30" s="9"/>
      <c r="BBC30" s="9"/>
      <c r="BBD30" s="9"/>
      <c r="BBE30" s="9"/>
      <c r="BBF30" s="9"/>
      <c r="BBG30" s="9"/>
      <c r="BBH30" s="9"/>
      <c r="BBI30" s="9"/>
      <c r="BBJ30" s="9"/>
      <c r="BBK30" s="9"/>
      <c r="BBL30" s="9"/>
      <c r="BBM30" s="9"/>
      <c r="BBN30" s="9"/>
      <c r="BBO30" s="9"/>
      <c r="BBP30" s="9"/>
      <c r="BBQ30" s="9"/>
      <c r="BBR30" s="9"/>
      <c r="BBS30" s="9"/>
      <c r="BBT30" s="9"/>
      <c r="BBU30" s="9"/>
      <c r="BBV30" s="9"/>
      <c r="BBW30" s="9"/>
      <c r="BBX30" s="9"/>
      <c r="BBY30" s="9"/>
      <c r="BBZ30" s="9"/>
      <c r="BCA30" s="9"/>
      <c r="BCB30" s="9"/>
      <c r="BCC30" s="9"/>
      <c r="BCD30" s="9"/>
      <c r="BCE30" s="9"/>
      <c r="BCF30" s="9"/>
      <c r="BCG30" s="9"/>
      <c r="BCH30" s="9"/>
      <c r="BCI30" s="9"/>
      <c r="BCJ30" s="9"/>
      <c r="BCK30" s="9"/>
      <c r="BCL30" s="9"/>
      <c r="BCM30" s="9"/>
      <c r="BCN30" s="9"/>
      <c r="BCO30" s="9"/>
      <c r="BCP30" s="9"/>
      <c r="BCQ30" s="9"/>
      <c r="BCR30" s="9"/>
      <c r="BCS30" s="9"/>
      <c r="BCT30" s="9"/>
      <c r="BCU30" s="9"/>
      <c r="BCV30" s="9"/>
      <c r="BCW30" s="9"/>
      <c r="BCX30" s="9"/>
      <c r="BCY30" s="9"/>
      <c r="BCZ30" s="9"/>
      <c r="BDA30" s="9"/>
      <c r="BDB30" s="9"/>
      <c r="BDC30" s="9"/>
      <c r="BDD30" s="9"/>
      <c r="BDE30" s="9"/>
      <c r="BDF30" s="9"/>
      <c r="BDG30" s="9"/>
      <c r="BDH30" s="9"/>
      <c r="BDI30" s="9"/>
      <c r="BDJ30" s="9"/>
      <c r="BDK30" s="9"/>
      <c r="BDL30" s="9"/>
      <c r="BDM30" s="9"/>
      <c r="BDN30" s="9"/>
      <c r="BDO30" s="9"/>
      <c r="BDP30" s="9"/>
      <c r="BDQ30" s="9"/>
      <c r="BDR30" s="9"/>
      <c r="BDS30" s="9"/>
      <c r="BDT30" s="9"/>
      <c r="BDU30" s="9"/>
      <c r="BDV30" s="9"/>
      <c r="BDW30" s="9"/>
      <c r="BDX30" s="9"/>
      <c r="BDY30" s="9"/>
      <c r="BDZ30" s="9"/>
      <c r="BEA30" s="9"/>
      <c r="BEB30" s="9"/>
      <c r="BEC30" s="9"/>
      <c r="BED30" s="9"/>
      <c r="BEE30" s="9"/>
      <c r="BEF30" s="9"/>
      <c r="BEG30" s="9"/>
      <c r="BEH30" s="9"/>
      <c r="BEI30" s="9"/>
      <c r="BEJ30" s="9"/>
      <c r="BEK30" s="9"/>
      <c r="BEL30" s="9"/>
      <c r="BEM30" s="9"/>
      <c r="BEN30" s="9"/>
      <c r="BEO30" s="9"/>
      <c r="BEP30" s="9"/>
      <c r="BEQ30" s="9"/>
      <c r="BER30" s="9"/>
      <c r="BES30" s="9"/>
      <c r="BET30" s="9"/>
      <c r="BEU30" s="9"/>
      <c r="BEV30" s="9"/>
      <c r="BEW30" s="9"/>
      <c r="BEX30" s="9"/>
      <c r="BEY30" s="9"/>
      <c r="BEZ30" s="9"/>
      <c r="BFA30" s="9"/>
      <c r="BFB30" s="9"/>
      <c r="BFC30" s="9"/>
      <c r="BFD30" s="9"/>
      <c r="BFE30" s="9"/>
      <c r="BFF30" s="9"/>
      <c r="BFG30" s="9"/>
      <c r="BFH30" s="9"/>
      <c r="BFI30" s="9"/>
      <c r="BFJ30" s="9"/>
      <c r="BFK30" s="9"/>
      <c r="BFL30" s="9"/>
      <c r="BFM30" s="9"/>
      <c r="BFN30" s="9"/>
      <c r="BFO30" s="9"/>
      <c r="BFP30" s="9"/>
      <c r="BFQ30" s="9"/>
      <c r="BFR30" s="9"/>
      <c r="BFS30" s="9"/>
      <c r="BFT30" s="9"/>
      <c r="BFU30" s="9"/>
      <c r="BFV30" s="9"/>
      <c r="BFW30" s="9"/>
      <c r="BFX30" s="9"/>
      <c r="BFY30" s="9"/>
      <c r="BFZ30" s="9"/>
      <c r="BGA30" s="9"/>
      <c r="BGB30" s="9"/>
      <c r="BGC30" s="9"/>
      <c r="BGD30" s="9"/>
      <c r="BGE30" s="9"/>
      <c r="BGF30" s="9"/>
      <c r="BGG30" s="9"/>
      <c r="BGH30" s="9"/>
      <c r="BGI30" s="9"/>
      <c r="BGJ30" s="9"/>
      <c r="BGK30" s="9"/>
      <c r="BGL30" s="9"/>
      <c r="BGM30" s="9"/>
      <c r="BGN30" s="9"/>
      <c r="BGO30" s="9"/>
      <c r="BGP30" s="9"/>
      <c r="BGQ30" s="9"/>
      <c r="BGR30" s="9"/>
      <c r="BGS30" s="9"/>
      <c r="BGT30" s="9"/>
      <c r="BGU30" s="9"/>
      <c r="BGV30" s="9"/>
      <c r="BGW30" s="9"/>
      <c r="BGX30" s="9"/>
      <c r="BGY30" s="9"/>
      <c r="BGZ30" s="9"/>
      <c r="BHA30" s="9"/>
      <c r="BHB30" s="9"/>
      <c r="BHC30" s="9"/>
      <c r="BHD30" s="9"/>
      <c r="BHE30" s="9"/>
      <c r="BHF30" s="9"/>
      <c r="BHG30" s="9"/>
      <c r="BHH30" s="9"/>
      <c r="BHI30" s="9"/>
      <c r="BHJ30" s="9"/>
      <c r="BHK30" s="9"/>
      <c r="BHL30" s="9"/>
      <c r="BHM30" s="9"/>
      <c r="BHN30" s="9"/>
      <c r="BHO30" s="9"/>
      <c r="BHP30" s="9"/>
      <c r="BHQ30" s="9"/>
      <c r="BHR30" s="9"/>
      <c r="BHS30" s="9"/>
      <c r="BHT30" s="9"/>
      <c r="BHU30" s="9"/>
      <c r="BHV30" s="9"/>
      <c r="BHW30" s="9"/>
      <c r="BHX30" s="9"/>
      <c r="BHY30" s="9"/>
      <c r="BHZ30" s="9"/>
      <c r="BIA30" s="9"/>
      <c r="BIB30" s="9"/>
      <c r="BIC30" s="9"/>
      <c r="BID30" s="9"/>
      <c r="BIE30" s="9"/>
      <c r="BIF30" s="9"/>
      <c r="BIG30" s="9"/>
      <c r="BIH30" s="9"/>
      <c r="BII30" s="9"/>
      <c r="BIJ30" s="9"/>
      <c r="BIK30" s="9"/>
      <c r="BIL30" s="9"/>
      <c r="BIM30" s="9"/>
      <c r="BIN30" s="9"/>
      <c r="BIO30" s="9"/>
      <c r="BIP30" s="9"/>
      <c r="BIQ30" s="9"/>
      <c r="BIR30" s="9"/>
      <c r="BIS30" s="9"/>
      <c r="BIT30" s="9"/>
      <c r="BIU30" s="9"/>
      <c r="BIV30" s="9"/>
      <c r="BIW30" s="9"/>
      <c r="BIX30" s="9"/>
      <c r="BIY30" s="9"/>
      <c r="BIZ30" s="9"/>
      <c r="BJA30" s="9"/>
      <c r="BJB30" s="9"/>
      <c r="BJC30" s="9"/>
      <c r="BJD30" s="9"/>
      <c r="BJE30" s="9"/>
      <c r="BJF30" s="9"/>
      <c r="BJG30" s="9"/>
      <c r="BJH30" s="9"/>
      <c r="BJI30" s="9"/>
      <c r="BJJ30" s="9"/>
      <c r="BJK30" s="9"/>
      <c r="BJL30" s="9"/>
      <c r="BJM30" s="9"/>
      <c r="BJN30" s="9"/>
      <c r="BJO30" s="9"/>
      <c r="BJP30" s="9"/>
      <c r="BJQ30" s="9"/>
      <c r="BJR30" s="9"/>
      <c r="BJS30" s="9"/>
      <c r="BJT30" s="9"/>
      <c r="BJU30" s="9"/>
      <c r="BJV30" s="9"/>
      <c r="BJW30" s="9"/>
      <c r="BJX30" s="9"/>
      <c r="BJY30" s="9"/>
      <c r="BJZ30" s="9"/>
      <c r="BKA30" s="9"/>
      <c r="BKB30" s="9"/>
      <c r="BKC30" s="9"/>
      <c r="BKD30" s="9"/>
      <c r="BKE30" s="9"/>
      <c r="BKF30" s="9"/>
      <c r="BKG30" s="9"/>
      <c r="BKH30" s="9"/>
      <c r="BKI30" s="9"/>
      <c r="BKJ30" s="9"/>
      <c r="BKK30" s="9"/>
      <c r="BKL30" s="9"/>
      <c r="BKM30" s="9"/>
      <c r="BKN30" s="9"/>
      <c r="BKO30" s="9"/>
      <c r="BKP30" s="9"/>
      <c r="BKQ30" s="9"/>
      <c r="BKR30" s="9"/>
      <c r="BKS30" s="9"/>
      <c r="BKT30" s="9"/>
      <c r="BKU30" s="9"/>
      <c r="BKV30" s="9"/>
      <c r="BKW30" s="9"/>
      <c r="BKX30" s="9"/>
      <c r="BKY30" s="9"/>
      <c r="BKZ30" s="9"/>
      <c r="BLA30" s="9"/>
      <c r="BLB30" s="9"/>
      <c r="BLC30" s="9"/>
      <c r="BLD30" s="9"/>
      <c r="BLE30" s="9"/>
      <c r="BLF30" s="9"/>
      <c r="BLG30" s="9"/>
      <c r="BLH30" s="9"/>
      <c r="BLI30" s="9"/>
      <c r="BLJ30" s="9"/>
      <c r="BLK30" s="9"/>
      <c r="BLL30" s="9"/>
      <c r="BLM30" s="9"/>
      <c r="BLN30" s="9"/>
      <c r="BLO30" s="9"/>
      <c r="BLP30" s="9"/>
      <c r="BLQ30" s="9"/>
      <c r="BLR30" s="9"/>
      <c r="BLS30" s="9"/>
      <c r="BLT30" s="9"/>
      <c r="BLU30" s="9"/>
      <c r="BLV30" s="9"/>
      <c r="BLW30" s="9"/>
      <c r="BLX30" s="9"/>
      <c r="BLY30" s="9"/>
      <c r="BLZ30" s="9"/>
      <c r="BMA30" s="9"/>
      <c r="BMB30" s="9"/>
      <c r="BMC30" s="9"/>
      <c r="BMD30" s="9"/>
      <c r="BME30" s="9"/>
      <c r="BMF30" s="9"/>
      <c r="BMG30" s="9"/>
      <c r="BMH30" s="9"/>
      <c r="BMI30" s="9"/>
      <c r="BMJ30" s="9"/>
      <c r="BMK30" s="9"/>
      <c r="BML30" s="9"/>
      <c r="BMM30" s="9"/>
      <c r="BMN30" s="9"/>
      <c r="BMO30" s="9"/>
      <c r="BMP30" s="9"/>
      <c r="BMQ30" s="9"/>
      <c r="BMR30" s="9"/>
      <c r="BMS30" s="9"/>
      <c r="BMT30" s="9"/>
      <c r="BMU30" s="9"/>
      <c r="BMV30" s="9"/>
      <c r="BMW30" s="9"/>
      <c r="BMX30" s="9"/>
      <c r="BMY30" s="9"/>
      <c r="BMZ30" s="9"/>
      <c r="BNA30" s="9"/>
      <c r="BNB30" s="9"/>
      <c r="BNC30" s="9"/>
      <c r="BND30" s="9"/>
      <c r="BNE30" s="9"/>
      <c r="BNF30" s="9"/>
      <c r="BNG30" s="9"/>
      <c r="BNH30" s="9"/>
      <c r="BNI30" s="9"/>
      <c r="BNJ30" s="9"/>
      <c r="BNK30" s="9"/>
      <c r="BNL30" s="9"/>
      <c r="BNM30" s="9"/>
      <c r="BNN30" s="9"/>
      <c r="BNO30" s="9"/>
      <c r="BNP30" s="9"/>
      <c r="BNQ30" s="9"/>
      <c r="BNR30" s="9"/>
      <c r="BNS30" s="9"/>
      <c r="BNT30" s="9"/>
      <c r="BNU30" s="9"/>
      <c r="BNV30" s="9"/>
      <c r="BNW30" s="9"/>
      <c r="BNX30" s="9"/>
      <c r="BNY30" s="9"/>
      <c r="BNZ30" s="9"/>
      <c r="BOA30" s="9"/>
      <c r="BOB30" s="9"/>
      <c r="BOC30" s="9"/>
      <c r="BOD30" s="9"/>
      <c r="BOE30" s="9"/>
      <c r="BOF30" s="9"/>
      <c r="BOG30" s="9"/>
      <c r="BOH30" s="9"/>
      <c r="BOI30" s="9"/>
      <c r="BOJ30" s="9"/>
      <c r="BOK30" s="9"/>
      <c r="BOL30" s="9"/>
      <c r="BOM30" s="9"/>
      <c r="BON30" s="9"/>
      <c r="BOO30" s="9"/>
      <c r="BOP30" s="9"/>
      <c r="BOQ30" s="9"/>
      <c r="BOR30" s="9"/>
      <c r="BOS30" s="9"/>
      <c r="BOT30" s="9"/>
      <c r="BOU30" s="9"/>
      <c r="BOV30" s="9"/>
      <c r="BOW30" s="9"/>
      <c r="BOX30" s="9"/>
      <c r="BOY30" s="9"/>
      <c r="BOZ30" s="9"/>
      <c r="BPA30" s="9"/>
      <c r="BPB30" s="9"/>
      <c r="BPC30" s="9"/>
      <c r="BPD30" s="9"/>
      <c r="BPE30" s="9"/>
      <c r="BPF30" s="9"/>
      <c r="BPG30" s="9"/>
      <c r="BPH30" s="9"/>
      <c r="BPI30" s="9"/>
      <c r="BPJ30" s="9"/>
      <c r="BPK30" s="9"/>
      <c r="BPL30" s="9"/>
      <c r="BPM30" s="9"/>
      <c r="BPN30" s="9"/>
      <c r="BPO30" s="9"/>
      <c r="BPP30" s="9"/>
      <c r="BPQ30" s="9"/>
      <c r="BPR30" s="9"/>
      <c r="BPS30" s="9"/>
      <c r="BPT30" s="9"/>
      <c r="BPU30" s="9"/>
      <c r="BPV30" s="9"/>
      <c r="BPW30" s="9"/>
      <c r="BPX30" s="9"/>
      <c r="BPY30" s="9"/>
      <c r="BPZ30" s="9"/>
      <c r="BQA30" s="9"/>
      <c r="BQB30" s="9"/>
      <c r="BQC30" s="9"/>
      <c r="BQD30" s="9"/>
      <c r="BQE30" s="9"/>
      <c r="BQF30" s="9"/>
      <c r="BQG30" s="9"/>
      <c r="BQH30" s="9"/>
      <c r="BQI30" s="9"/>
      <c r="BQJ30" s="9"/>
      <c r="BQK30" s="9"/>
      <c r="BQL30" s="9"/>
      <c r="BQM30" s="9"/>
      <c r="BQN30" s="9"/>
      <c r="BQO30" s="9"/>
      <c r="BQP30" s="9"/>
      <c r="BQQ30" s="9"/>
      <c r="BQR30" s="9"/>
      <c r="BQS30" s="9"/>
      <c r="BQT30" s="9"/>
      <c r="BQU30" s="9"/>
      <c r="BQV30" s="9"/>
      <c r="BQW30" s="9"/>
      <c r="BQX30" s="9"/>
      <c r="BQY30" s="9"/>
      <c r="BQZ30" s="9"/>
      <c r="BRA30" s="9"/>
      <c r="BRB30" s="9"/>
      <c r="BRC30" s="9"/>
      <c r="BRD30" s="9"/>
      <c r="BRE30" s="9"/>
      <c r="BRF30" s="9"/>
      <c r="BRG30" s="9"/>
      <c r="BRH30" s="9"/>
      <c r="BRI30" s="9"/>
      <c r="BRJ30" s="9"/>
      <c r="BRK30" s="9"/>
      <c r="BRL30" s="9"/>
      <c r="BRM30" s="9"/>
      <c r="BRN30" s="9"/>
      <c r="BRO30" s="9"/>
      <c r="BRP30" s="9"/>
      <c r="BRQ30" s="9"/>
      <c r="BRR30" s="9"/>
      <c r="BRS30" s="9"/>
      <c r="BRT30" s="9"/>
      <c r="BRU30" s="9"/>
      <c r="BRV30" s="9"/>
      <c r="BRW30" s="9"/>
      <c r="BRX30" s="9"/>
      <c r="BRY30" s="9"/>
      <c r="BRZ30" s="9"/>
      <c r="BSA30" s="9"/>
      <c r="BSB30" s="9"/>
      <c r="BSC30" s="9"/>
      <c r="BSD30" s="9"/>
      <c r="BSE30" s="9"/>
      <c r="BSF30" s="9"/>
      <c r="BSG30" s="9"/>
      <c r="BSH30" s="9"/>
      <c r="BSI30" s="9"/>
      <c r="BSJ30" s="9"/>
      <c r="BSK30" s="9"/>
      <c r="BSL30" s="9"/>
      <c r="BSM30" s="9"/>
      <c r="BSN30" s="9"/>
      <c r="BSO30" s="9"/>
      <c r="BSP30" s="9"/>
      <c r="BSQ30" s="9"/>
      <c r="BSR30" s="9"/>
      <c r="BSS30" s="9"/>
      <c r="BST30" s="9"/>
      <c r="BSU30" s="9"/>
      <c r="BSV30" s="9"/>
      <c r="BSW30" s="9"/>
      <c r="BSX30" s="9"/>
      <c r="BSY30" s="9"/>
      <c r="BSZ30" s="9"/>
      <c r="BTA30" s="9"/>
      <c r="BTB30" s="9"/>
      <c r="BTC30" s="9"/>
      <c r="BTD30" s="9"/>
      <c r="BTE30" s="9"/>
      <c r="BTF30" s="9"/>
      <c r="BTG30" s="9"/>
      <c r="BTH30" s="9"/>
      <c r="BTI30" s="9"/>
      <c r="BTJ30" s="9"/>
      <c r="BTK30" s="9"/>
      <c r="BTL30" s="9"/>
      <c r="BTM30" s="9"/>
      <c r="BTN30" s="9"/>
      <c r="BTO30" s="9"/>
      <c r="BTP30" s="9"/>
      <c r="BTQ30" s="9"/>
      <c r="BTR30" s="9"/>
      <c r="BTS30" s="9"/>
      <c r="BTT30" s="9"/>
      <c r="BTU30" s="9"/>
      <c r="BTV30" s="9"/>
      <c r="BTW30" s="9"/>
      <c r="BTX30" s="9"/>
      <c r="BTY30" s="9"/>
      <c r="BTZ30" s="9"/>
      <c r="BUA30" s="9"/>
      <c r="BUB30" s="9"/>
      <c r="BUC30" s="9"/>
      <c r="BUD30" s="9"/>
      <c r="BUE30" s="9"/>
      <c r="BUF30" s="9"/>
      <c r="BUG30" s="9"/>
      <c r="BUH30" s="9"/>
      <c r="BUI30" s="9"/>
      <c r="BUJ30" s="9"/>
      <c r="BUK30" s="9"/>
      <c r="BUL30" s="9"/>
      <c r="BUM30" s="9"/>
      <c r="BUN30" s="9"/>
      <c r="BUO30" s="9"/>
      <c r="BUP30" s="9"/>
      <c r="BUQ30" s="9"/>
      <c r="BUR30" s="9"/>
      <c r="BUS30" s="9"/>
      <c r="BUT30" s="9"/>
      <c r="BUU30" s="9"/>
      <c r="BUV30" s="9"/>
      <c r="BUW30" s="9"/>
      <c r="BUX30" s="9"/>
      <c r="BUY30" s="9"/>
      <c r="BUZ30" s="9"/>
      <c r="BVA30" s="9"/>
      <c r="BVB30" s="9"/>
      <c r="BVC30" s="9"/>
      <c r="BVD30" s="9"/>
      <c r="BVE30" s="9"/>
      <c r="BVF30" s="9"/>
      <c r="BVG30" s="9"/>
      <c r="BVH30" s="9"/>
      <c r="BVI30" s="9"/>
      <c r="BVJ30" s="9"/>
      <c r="BVK30" s="9"/>
      <c r="BVL30" s="9"/>
      <c r="BVM30" s="9"/>
      <c r="BVN30" s="9"/>
      <c r="BVO30" s="9"/>
      <c r="BVP30" s="9"/>
      <c r="BVQ30" s="9"/>
      <c r="BVR30" s="9"/>
      <c r="BVS30" s="9"/>
      <c r="BVT30" s="9"/>
      <c r="BVU30" s="9"/>
      <c r="BVV30" s="9"/>
      <c r="BVW30" s="9"/>
      <c r="BVX30" s="9"/>
      <c r="BVY30" s="9"/>
      <c r="BVZ30" s="9"/>
      <c r="BWA30" s="9"/>
      <c r="BWB30" s="9"/>
      <c r="BWC30" s="9"/>
      <c r="BWD30" s="9"/>
      <c r="BWE30" s="9"/>
      <c r="BWF30" s="9"/>
      <c r="BWG30" s="9"/>
      <c r="BWH30" s="9"/>
      <c r="BWI30" s="9"/>
      <c r="BWJ30" s="9"/>
      <c r="BWK30" s="9"/>
      <c r="BWL30" s="9"/>
      <c r="BWM30" s="9"/>
      <c r="BWN30" s="9"/>
      <c r="BWO30" s="9"/>
      <c r="BWP30" s="9"/>
      <c r="BWQ30" s="9"/>
      <c r="BWR30" s="9"/>
      <c r="BWS30" s="9"/>
      <c r="BWT30" s="9"/>
      <c r="BWU30" s="9"/>
      <c r="BWV30" s="9"/>
      <c r="BWW30" s="9"/>
      <c r="BWX30" s="9"/>
      <c r="BWY30" s="9"/>
      <c r="BWZ30" s="9"/>
      <c r="BXA30" s="9"/>
      <c r="BXB30" s="9"/>
      <c r="BXC30" s="9"/>
      <c r="BXD30" s="9"/>
      <c r="BXE30" s="9"/>
      <c r="BXF30" s="9"/>
      <c r="BXG30" s="9"/>
      <c r="BXH30" s="9"/>
      <c r="BXI30" s="9"/>
      <c r="BXJ30" s="9"/>
      <c r="BXK30" s="9"/>
      <c r="BXL30" s="9"/>
      <c r="BXM30" s="9"/>
      <c r="BXN30" s="9"/>
      <c r="BXO30" s="9"/>
      <c r="BXP30" s="9"/>
      <c r="BXQ30" s="9"/>
      <c r="BXR30" s="9"/>
      <c r="BXS30" s="9"/>
      <c r="BXT30" s="9"/>
      <c r="BXU30" s="9"/>
      <c r="BXV30" s="9"/>
      <c r="BXW30" s="9"/>
      <c r="BXX30" s="9"/>
      <c r="BXY30" s="9"/>
      <c r="BXZ30" s="9"/>
      <c r="BYA30" s="9"/>
      <c r="BYB30" s="9"/>
      <c r="BYC30" s="9"/>
      <c r="BYD30" s="9"/>
      <c r="BYE30" s="9"/>
      <c r="BYF30" s="9"/>
      <c r="BYG30" s="9"/>
      <c r="BYH30" s="9"/>
      <c r="BYI30" s="9"/>
      <c r="BYJ30" s="9"/>
      <c r="BYK30" s="9"/>
      <c r="BYL30" s="9"/>
      <c r="BYM30" s="9"/>
      <c r="BYN30" s="9"/>
      <c r="BYO30" s="9"/>
      <c r="BYP30" s="9"/>
      <c r="BYQ30" s="9"/>
      <c r="BYR30" s="9"/>
      <c r="BYS30" s="9"/>
      <c r="BYT30" s="9"/>
      <c r="BYU30" s="9"/>
      <c r="BYV30" s="9"/>
      <c r="BYW30" s="9"/>
      <c r="BYX30" s="9"/>
      <c r="BYY30" s="9"/>
      <c r="BYZ30" s="9"/>
      <c r="BZA30" s="9"/>
      <c r="BZB30" s="9"/>
      <c r="BZC30" s="9"/>
      <c r="BZD30" s="9"/>
      <c r="BZE30" s="9"/>
      <c r="BZF30" s="9"/>
      <c r="BZG30" s="9"/>
      <c r="BZH30" s="9"/>
      <c r="BZI30" s="9"/>
      <c r="BZJ30" s="9"/>
      <c r="BZK30" s="9"/>
      <c r="BZL30" s="9"/>
      <c r="BZM30" s="9"/>
      <c r="BZN30" s="9"/>
      <c r="BZO30" s="9"/>
      <c r="BZP30" s="9"/>
      <c r="BZQ30" s="9"/>
      <c r="BZR30" s="9"/>
      <c r="BZS30" s="9"/>
      <c r="BZT30" s="9"/>
      <c r="BZU30" s="9"/>
      <c r="BZV30" s="9"/>
      <c r="BZW30" s="9"/>
      <c r="BZX30" s="9"/>
      <c r="BZY30" s="9"/>
      <c r="BZZ30" s="9"/>
      <c r="CAA30" s="9"/>
      <c r="CAB30" s="9"/>
      <c r="CAC30" s="9"/>
      <c r="CAD30" s="9"/>
      <c r="CAE30" s="9"/>
      <c r="CAF30" s="9"/>
      <c r="CAG30" s="9"/>
      <c r="CAH30" s="9"/>
      <c r="CAI30" s="9"/>
      <c r="CAJ30" s="9"/>
      <c r="CAK30" s="9"/>
      <c r="CAL30" s="9"/>
      <c r="CAM30" s="9"/>
      <c r="CAN30" s="9"/>
      <c r="CAO30" s="9"/>
      <c r="CAP30" s="9"/>
      <c r="CAQ30" s="9"/>
      <c r="CAR30" s="9"/>
      <c r="CAS30" s="9"/>
      <c r="CAT30" s="9"/>
      <c r="CAU30" s="9"/>
      <c r="CAV30" s="9"/>
      <c r="CAW30" s="9"/>
      <c r="CAX30" s="9"/>
      <c r="CAY30" s="9"/>
      <c r="CAZ30" s="9"/>
      <c r="CBA30" s="9"/>
      <c r="CBB30" s="9"/>
      <c r="CBC30" s="9"/>
      <c r="CBD30" s="9"/>
      <c r="CBE30" s="9"/>
      <c r="CBF30" s="9"/>
      <c r="CBG30" s="9"/>
      <c r="CBH30" s="9"/>
      <c r="CBI30" s="9"/>
      <c r="CBJ30" s="9"/>
      <c r="CBK30" s="9"/>
      <c r="CBL30" s="9"/>
      <c r="CBM30" s="9"/>
      <c r="CBN30" s="9"/>
      <c r="CBO30" s="9"/>
      <c r="CBP30" s="9"/>
      <c r="CBQ30" s="9"/>
      <c r="CBR30" s="9"/>
      <c r="CBS30" s="9"/>
      <c r="CBT30" s="9"/>
      <c r="CBU30" s="9"/>
      <c r="CBV30" s="9"/>
      <c r="CBW30" s="9"/>
      <c r="CBX30" s="9"/>
      <c r="CBY30" s="9"/>
      <c r="CBZ30" s="9"/>
      <c r="CCA30" s="9"/>
      <c r="CCB30" s="9"/>
      <c r="CCC30" s="9"/>
      <c r="CCD30" s="9"/>
      <c r="CCE30" s="9"/>
      <c r="CCF30" s="9"/>
      <c r="CCG30" s="9"/>
      <c r="CCH30" s="9"/>
      <c r="CCI30" s="9"/>
      <c r="CCJ30" s="9"/>
      <c r="CCK30" s="9"/>
      <c r="CCL30" s="9"/>
      <c r="CCM30" s="9"/>
      <c r="CCN30" s="9"/>
      <c r="CCO30" s="9"/>
      <c r="CCP30" s="9"/>
      <c r="CCQ30" s="9"/>
      <c r="CCR30" s="9"/>
      <c r="CCS30" s="9"/>
      <c r="CCT30" s="9"/>
      <c r="CCU30" s="9"/>
      <c r="CCV30" s="9"/>
      <c r="CCW30" s="9"/>
      <c r="CCX30" s="9"/>
      <c r="CCY30" s="9"/>
      <c r="CCZ30" s="9"/>
      <c r="CDA30" s="9"/>
      <c r="CDB30" s="9"/>
      <c r="CDC30" s="9"/>
      <c r="CDD30" s="9"/>
      <c r="CDE30" s="9"/>
      <c r="CDF30" s="9"/>
      <c r="CDG30" s="9"/>
      <c r="CDH30" s="9"/>
      <c r="CDI30" s="9"/>
      <c r="CDJ30" s="9"/>
      <c r="CDK30" s="9"/>
      <c r="CDL30" s="9"/>
      <c r="CDM30" s="9"/>
      <c r="CDN30" s="9"/>
      <c r="CDO30" s="9"/>
      <c r="CDP30" s="9"/>
      <c r="CDQ30" s="9"/>
      <c r="CDR30" s="9"/>
      <c r="CDS30" s="9"/>
      <c r="CDT30" s="9"/>
      <c r="CDU30" s="9"/>
      <c r="CDV30" s="9"/>
      <c r="CDW30" s="9"/>
      <c r="CDX30" s="9"/>
      <c r="CDY30" s="9"/>
      <c r="CDZ30" s="9"/>
      <c r="CEA30" s="9"/>
      <c r="CEB30" s="9"/>
      <c r="CEC30" s="9"/>
      <c r="CED30" s="9"/>
      <c r="CEE30" s="9"/>
      <c r="CEF30" s="9"/>
      <c r="CEG30" s="9"/>
      <c r="CEH30" s="9"/>
      <c r="CEI30" s="9"/>
      <c r="CEJ30" s="9"/>
      <c r="CEK30" s="9"/>
      <c r="CEL30" s="9"/>
      <c r="CEM30" s="9"/>
      <c r="CEN30" s="9"/>
      <c r="CEO30" s="9"/>
      <c r="CEP30" s="9"/>
      <c r="CEQ30" s="9"/>
      <c r="CER30" s="9"/>
      <c r="CES30" s="9"/>
      <c r="CET30" s="9"/>
      <c r="CEU30" s="9"/>
      <c r="CEV30" s="9"/>
      <c r="CEW30" s="9"/>
      <c r="CEX30" s="9"/>
      <c r="CEY30" s="9"/>
      <c r="CEZ30" s="9"/>
      <c r="CFA30" s="9"/>
      <c r="CFB30" s="9"/>
      <c r="CFC30" s="9"/>
      <c r="CFD30" s="9"/>
      <c r="CFE30" s="9"/>
      <c r="CFF30" s="9"/>
      <c r="CFG30" s="9"/>
      <c r="CFH30" s="9"/>
      <c r="CFI30" s="9"/>
      <c r="CFJ30" s="9"/>
      <c r="CFK30" s="9"/>
      <c r="CFL30" s="9"/>
      <c r="CFM30" s="9"/>
      <c r="CFN30" s="9"/>
      <c r="CFO30" s="9"/>
      <c r="CFP30" s="9"/>
      <c r="CFQ30" s="9"/>
      <c r="CFR30" s="9"/>
      <c r="CFS30" s="9"/>
      <c r="CFT30" s="9"/>
      <c r="CFU30" s="9"/>
      <c r="CFV30" s="9"/>
      <c r="CFW30" s="9"/>
      <c r="CFX30" s="9"/>
      <c r="CFY30" s="9"/>
      <c r="CFZ30" s="9"/>
      <c r="CGA30" s="9"/>
      <c r="CGB30" s="9"/>
      <c r="CGC30" s="9"/>
      <c r="CGD30" s="9"/>
      <c r="CGE30" s="9"/>
      <c r="CGF30" s="9"/>
      <c r="CGG30" s="9"/>
      <c r="CGH30" s="9"/>
      <c r="CGI30" s="9"/>
      <c r="CGJ30" s="9"/>
      <c r="CGK30" s="9"/>
      <c r="CGL30" s="9"/>
      <c r="CGM30" s="9"/>
      <c r="CGN30" s="9"/>
      <c r="CGO30" s="9"/>
      <c r="CGP30" s="9"/>
      <c r="CGQ30" s="9"/>
      <c r="CGR30" s="9"/>
      <c r="CGS30" s="9"/>
      <c r="CGT30" s="9"/>
      <c r="CGU30" s="9"/>
      <c r="CGV30" s="9"/>
      <c r="CGW30" s="9"/>
      <c r="CGX30" s="9"/>
      <c r="CGY30" s="9"/>
      <c r="CGZ30" s="9"/>
      <c r="CHA30" s="9"/>
      <c r="CHB30" s="9"/>
      <c r="CHC30" s="9"/>
      <c r="CHD30" s="9"/>
      <c r="CHE30" s="9"/>
      <c r="CHF30" s="9"/>
      <c r="CHG30" s="9"/>
      <c r="CHH30" s="9"/>
      <c r="CHI30" s="9"/>
      <c r="CHJ30" s="9"/>
      <c r="CHK30" s="9"/>
      <c r="CHL30" s="9"/>
      <c r="CHM30" s="9"/>
      <c r="CHN30" s="9"/>
      <c r="CHO30" s="9"/>
      <c r="CHP30" s="9"/>
      <c r="CHQ30" s="9"/>
      <c r="CHR30" s="9"/>
      <c r="CHS30" s="9"/>
      <c r="CHT30" s="9"/>
      <c r="CHU30" s="9"/>
      <c r="CHV30" s="9"/>
      <c r="CHW30" s="9"/>
      <c r="CHX30" s="9"/>
      <c r="CHY30" s="9"/>
      <c r="CHZ30" s="9"/>
      <c r="CIA30" s="9"/>
      <c r="CIB30" s="9"/>
      <c r="CIC30" s="9"/>
      <c r="CID30" s="9"/>
      <c r="CIE30" s="9"/>
      <c r="CIF30" s="9"/>
      <c r="CIG30" s="9"/>
      <c r="CIH30" s="9"/>
      <c r="CII30" s="9"/>
      <c r="CIJ30" s="9"/>
      <c r="CIK30" s="9"/>
      <c r="CIL30" s="9"/>
      <c r="CIM30" s="9"/>
      <c r="CIN30" s="9"/>
      <c r="CIO30" s="9"/>
      <c r="CIP30" s="9"/>
      <c r="CIQ30" s="9"/>
      <c r="CIR30" s="9"/>
      <c r="CIS30" s="9"/>
      <c r="CIT30" s="9"/>
      <c r="CIU30" s="9"/>
      <c r="CIV30" s="9"/>
      <c r="CIW30" s="9"/>
      <c r="CIX30" s="9"/>
      <c r="CIY30" s="9"/>
      <c r="CIZ30" s="9"/>
      <c r="CJA30" s="9"/>
      <c r="CJB30" s="9"/>
      <c r="CJC30" s="9"/>
      <c r="CJD30" s="9"/>
      <c r="CJE30" s="9"/>
      <c r="CJF30" s="9"/>
      <c r="CJG30" s="9"/>
      <c r="CJH30" s="9"/>
      <c r="CJI30" s="9"/>
      <c r="CJJ30" s="9"/>
      <c r="CJK30" s="9"/>
      <c r="CJL30" s="9"/>
      <c r="CJM30" s="9"/>
      <c r="CJN30" s="9"/>
      <c r="CJO30" s="9"/>
      <c r="CJP30" s="9"/>
      <c r="CJQ30" s="9"/>
      <c r="CJR30" s="9"/>
      <c r="CJS30" s="9"/>
      <c r="CJT30" s="9"/>
      <c r="CJU30" s="9"/>
      <c r="CJV30" s="9"/>
      <c r="CJW30" s="9"/>
      <c r="CJX30" s="9"/>
      <c r="CJY30" s="9"/>
      <c r="CJZ30" s="9"/>
      <c r="CKA30" s="9"/>
      <c r="CKB30" s="9"/>
      <c r="CKC30" s="9"/>
      <c r="CKD30" s="9"/>
      <c r="CKE30" s="9"/>
      <c r="CKF30" s="9"/>
      <c r="CKG30" s="9"/>
      <c r="CKH30" s="9"/>
      <c r="CKI30" s="9"/>
      <c r="CKJ30" s="9"/>
      <c r="CKK30" s="9"/>
      <c r="CKL30" s="9"/>
      <c r="CKM30" s="9"/>
      <c r="CKN30" s="9"/>
      <c r="CKO30" s="9"/>
      <c r="CKP30" s="9"/>
      <c r="CKQ30" s="9"/>
      <c r="CKR30" s="9"/>
      <c r="CKS30" s="9"/>
      <c r="CKT30" s="9"/>
      <c r="CKU30" s="9"/>
      <c r="CKV30" s="9"/>
      <c r="CKW30" s="9"/>
      <c r="CKX30" s="9"/>
      <c r="CKY30" s="9"/>
      <c r="CKZ30" s="9"/>
      <c r="CLA30" s="9"/>
      <c r="CLB30" s="9"/>
      <c r="CLC30" s="9"/>
      <c r="CLD30" s="9"/>
      <c r="CLE30" s="9"/>
      <c r="CLF30" s="9"/>
      <c r="CLG30" s="9"/>
      <c r="CLH30" s="9"/>
      <c r="CLI30" s="9"/>
      <c r="CLJ30" s="9"/>
      <c r="CLK30" s="9"/>
      <c r="CLL30" s="9"/>
      <c r="CLM30" s="9"/>
      <c r="CLN30" s="9"/>
      <c r="CLO30" s="9"/>
      <c r="CLP30" s="9"/>
      <c r="CLQ30" s="9"/>
      <c r="CLR30" s="9"/>
      <c r="CLS30" s="9"/>
      <c r="CLT30" s="9"/>
      <c r="CLU30" s="9"/>
      <c r="CLV30" s="9"/>
      <c r="CLW30" s="9"/>
      <c r="CLX30" s="9"/>
      <c r="CLY30" s="9"/>
      <c r="CLZ30" s="9"/>
      <c r="CMA30" s="9"/>
      <c r="CMB30" s="9"/>
      <c r="CMC30" s="9"/>
      <c r="CMD30" s="9"/>
      <c r="CME30" s="9"/>
      <c r="CMF30" s="9"/>
      <c r="CMG30" s="9"/>
      <c r="CMH30" s="9"/>
      <c r="CMI30" s="9"/>
      <c r="CMJ30" s="9"/>
      <c r="CMK30" s="9"/>
      <c r="CML30" s="9"/>
      <c r="CMM30" s="9"/>
      <c r="CMN30" s="9"/>
      <c r="CMO30" s="9"/>
      <c r="CMP30" s="9"/>
      <c r="CMQ30" s="9"/>
      <c r="CMR30" s="9"/>
      <c r="CMS30" s="9"/>
      <c r="CMT30" s="9"/>
      <c r="CMU30" s="9"/>
      <c r="CMV30" s="9"/>
      <c r="CMW30" s="9"/>
      <c r="CMX30" s="9"/>
      <c r="CMY30" s="9"/>
      <c r="CMZ30" s="9"/>
      <c r="CNA30" s="9"/>
      <c r="CNB30" s="9"/>
      <c r="CNC30" s="9"/>
      <c r="CND30" s="9"/>
      <c r="CNE30" s="9"/>
      <c r="CNF30" s="9"/>
      <c r="CNG30" s="9"/>
      <c r="CNH30" s="9"/>
      <c r="CNI30" s="9"/>
      <c r="CNJ30" s="9"/>
      <c r="CNK30" s="9"/>
      <c r="CNL30" s="9"/>
      <c r="CNM30" s="9"/>
      <c r="CNN30" s="9"/>
      <c r="CNO30" s="9"/>
      <c r="CNP30" s="9"/>
      <c r="CNQ30" s="9"/>
      <c r="CNR30" s="9"/>
      <c r="CNS30" s="9"/>
      <c r="CNT30" s="9"/>
      <c r="CNU30" s="9"/>
      <c r="CNV30" s="9"/>
      <c r="CNW30" s="9"/>
      <c r="CNX30" s="9"/>
      <c r="CNY30" s="9"/>
      <c r="CNZ30" s="9"/>
      <c r="COA30" s="9"/>
      <c r="COB30" s="9"/>
      <c r="COC30" s="9"/>
      <c r="COD30" s="9"/>
      <c r="COE30" s="9"/>
      <c r="COF30" s="9"/>
      <c r="COG30" s="9"/>
      <c r="COH30" s="9"/>
      <c r="COI30" s="9"/>
      <c r="COJ30" s="9"/>
      <c r="COK30" s="9"/>
      <c r="COL30" s="9"/>
      <c r="COM30" s="9"/>
      <c r="CON30" s="9"/>
      <c r="COO30" s="9"/>
      <c r="COP30" s="9"/>
      <c r="COQ30" s="9"/>
      <c r="COR30" s="9"/>
      <c r="COS30" s="9"/>
      <c r="COT30" s="9"/>
      <c r="COU30" s="9"/>
      <c r="COV30" s="9"/>
      <c r="COW30" s="9"/>
      <c r="COX30" s="9"/>
      <c r="COY30" s="9"/>
      <c r="COZ30" s="9"/>
      <c r="CPA30" s="9"/>
      <c r="CPB30" s="9"/>
      <c r="CPC30" s="9"/>
      <c r="CPD30" s="9"/>
      <c r="CPE30" s="9"/>
      <c r="CPF30" s="9"/>
      <c r="CPG30" s="9"/>
      <c r="CPH30" s="9"/>
      <c r="CPI30" s="9"/>
      <c r="CPJ30" s="9"/>
      <c r="CPK30" s="9"/>
      <c r="CPL30" s="9"/>
      <c r="CPM30" s="9"/>
      <c r="CPN30" s="9"/>
      <c r="CPO30" s="9"/>
      <c r="CPP30" s="9"/>
      <c r="CPQ30" s="9"/>
      <c r="CPR30" s="9"/>
      <c r="CPS30" s="9"/>
      <c r="CPT30" s="9"/>
      <c r="CPU30" s="9"/>
      <c r="CPV30" s="9"/>
      <c r="CPW30" s="9"/>
      <c r="CPX30" s="9"/>
      <c r="CPY30" s="9"/>
      <c r="CPZ30" s="9"/>
      <c r="CQA30" s="9"/>
      <c r="CQB30" s="9"/>
      <c r="CQC30" s="9"/>
      <c r="CQD30" s="9"/>
      <c r="CQE30" s="9"/>
      <c r="CQF30" s="9"/>
      <c r="CQG30" s="9"/>
      <c r="CQH30" s="9"/>
      <c r="CQI30" s="9"/>
      <c r="CQJ30" s="9"/>
      <c r="CQK30" s="9"/>
      <c r="CQL30" s="9"/>
      <c r="CQM30" s="9"/>
      <c r="CQN30" s="9"/>
      <c r="CQO30" s="9"/>
      <c r="CQP30" s="9"/>
      <c r="CQQ30" s="9"/>
      <c r="CQR30" s="9"/>
      <c r="CQS30" s="9"/>
      <c r="CQT30" s="9"/>
      <c r="CQU30" s="9"/>
      <c r="CQV30" s="9"/>
      <c r="CQW30" s="9"/>
      <c r="CQX30" s="9"/>
      <c r="CQY30" s="9"/>
      <c r="CQZ30" s="9"/>
      <c r="CRA30" s="9"/>
      <c r="CRB30" s="9"/>
      <c r="CRC30" s="9"/>
      <c r="CRD30" s="9"/>
      <c r="CRE30" s="9"/>
      <c r="CRF30" s="9"/>
      <c r="CRG30" s="9"/>
      <c r="CRH30" s="9"/>
      <c r="CRI30" s="9"/>
      <c r="CRJ30" s="9"/>
      <c r="CRK30" s="9"/>
      <c r="CRL30" s="9"/>
      <c r="CRM30" s="9"/>
      <c r="CRN30" s="9"/>
      <c r="CRO30" s="9"/>
      <c r="CRP30" s="9"/>
      <c r="CRQ30" s="9"/>
      <c r="CRR30" s="9"/>
      <c r="CRS30" s="9"/>
      <c r="CRT30" s="9"/>
      <c r="CRU30" s="9"/>
      <c r="CRV30" s="9"/>
      <c r="CRW30" s="9"/>
      <c r="CRX30" s="9"/>
      <c r="CRY30" s="9"/>
      <c r="CRZ30" s="9"/>
      <c r="CSA30" s="9"/>
      <c r="CSB30" s="9"/>
      <c r="CSC30" s="9"/>
      <c r="CSD30" s="9"/>
      <c r="CSE30" s="9"/>
      <c r="CSF30" s="9"/>
      <c r="CSG30" s="9"/>
      <c r="CSH30" s="9"/>
      <c r="CSI30" s="9"/>
      <c r="CSJ30" s="9"/>
      <c r="CSK30" s="9"/>
      <c r="CSL30" s="9"/>
      <c r="CSM30" s="9"/>
      <c r="CSN30" s="9"/>
      <c r="CSO30" s="9"/>
      <c r="CSP30" s="9"/>
      <c r="CSQ30" s="9"/>
      <c r="CSR30" s="9"/>
      <c r="CSS30" s="9"/>
      <c r="CST30" s="9"/>
      <c r="CSU30" s="9"/>
      <c r="CSV30" s="9"/>
      <c r="CSW30" s="9"/>
      <c r="CSX30" s="9"/>
      <c r="CSY30" s="9"/>
      <c r="CSZ30" s="9"/>
      <c r="CTA30" s="9"/>
      <c r="CTB30" s="9"/>
      <c r="CTC30" s="9"/>
      <c r="CTD30" s="9"/>
      <c r="CTE30" s="9"/>
      <c r="CTF30" s="9"/>
      <c r="CTG30" s="9"/>
      <c r="CTH30" s="9"/>
      <c r="CTI30" s="9"/>
      <c r="CTJ30" s="9"/>
      <c r="CTK30" s="9"/>
      <c r="CTL30" s="9"/>
      <c r="CTM30" s="9"/>
      <c r="CTN30" s="9"/>
      <c r="CTO30" s="9"/>
      <c r="CTP30" s="9"/>
      <c r="CTQ30" s="9"/>
      <c r="CTR30" s="9"/>
      <c r="CTS30" s="9"/>
      <c r="CTT30" s="9"/>
      <c r="CTU30" s="9"/>
      <c r="CTV30" s="9"/>
      <c r="CTW30" s="9"/>
      <c r="CTX30" s="9"/>
      <c r="CTY30" s="9"/>
      <c r="CTZ30" s="9"/>
      <c r="CUA30" s="9"/>
      <c r="CUB30" s="9"/>
      <c r="CUC30" s="9"/>
      <c r="CUD30" s="9"/>
      <c r="CUE30" s="9"/>
      <c r="CUF30" s="9"/>
      <c r="CUG30" s="9"/>
      <c r="CUH30" s="9"/>
      <c r="CUI30" s="9"/>
      <c r="CUJ30" s="9"/>
      <c r="CUK30" s="9"/>
      <c r="CUL30" s="9"/>
      <c r="CUM30" s="9"/>
      <c r="CUN30" s="9"/>
      <c r="CUO30" s="9"/>
      <c r="CUP30" s="9"/>
      <c r="CUQ30" s="9"/>
      <c r="CUR30" s="9"/>
      <c r="CUS30" s="9"/>
      <c r="CUT30" s="9"/>
      <c r="CUU30" s="9"/>
      <c r="CUV30" s="9"/>
      <c r="CUW30" s="9"/>
      <c r="CUX30" s="9"/>
      <c r="CUY30" s="9"/>
      <c r="CUZ30" s="9"/>
      <c r="CVA30" s="9"/>
      <c r="CVB30" s="9"/>
      <c r="CVC30" s="9"/>
      <c r="CVD30" s="9"/>
      <c r="CVE30" s="9"/>
      <c r="CVF30" s="9"/>
      <c r="CVG30" s="9"/>
      <c r="CVH30" s="9"/>
      <c r="CVI30" s="9"/>
      <c r="CVJ30" s="9"/>
      <c r="CVK30" s="9"/>
      <c r="CVL30" s="9"/>
      <c r="CVM30" s="9"/>
      <c r="CVN30" s="9"/>
      <c r="CVO30" s="9"/>
      <c r="CVP30" s="9"/>
      <c r="CVQ30" s="9"/>
      <c r="CVR30" s="9"/>
      <c r="CVS30" s="9"/>
      <c r="CVT30" s="9"/>
      <c r="CVU30" s="9"/>
      <c r="CVV30" s="9"/>
      <c r="CVW30" s="9"/>
      <c r="CVX30" s="9"/>
      <c r="CVY30" s="9"/>
      <c r="CVZ30" s="9"/>
      <c r="CWA30" s="9"/>
      <c r="CWB30" s="9"/>
      <c r="CWC30" s="9"/>
      <c r="CWD30" s="9"/>
      <c r="CWE30" s="9"/>
      <c r="CWF30" s="9"/>
      <c r="CWG30" s="9"/>
      <c r="CWH30" s="9"/>
      <c r="CWI30" s="9"/>
      <c r="CWJ30" s="9"/>
      <c r="CWK30" s="9"/>
      <c r="CWL30" s="9"/>
      <c r="CWM30" s="9"/>
      <c r="CWN30" s="9"/>
      <c r="CWO30" s="9"/>
      <c r="CWP30" s="9"/>
      <c r="CWQ30" s="9"/>
      <c r="CWR30" s="9"/>
      <c r="CWS30" s="9"/>
      <c r="CWT30" s="9"/>
      <c r="CWU30" s="9"/>
      <c r="CWV30" s="9"/>
      <c r="CWW30" s="9"/>
      <c r="CWX30" s="9"/>
      <c r="CWY30" s="9"/>
      <c r="CWZ30" s="9"/>
      <c r="CXA30" s="9"/>
      <c r="CXB30" s="9"/>
      <c r="CXC30" s="9"/>
      <c r="CXD30" s="9"/>
      <c r="CXE30" s="9"/>
      <c r="CXF30" s="9"/>
      <c r="CXG30" s="9"/>
      <c r="CXH30" s="9"/>
      <c r="CXI30" s="9"/>
      <c r="CXJ30" s="9"/>
      <c r="CXK30" s="9"/>
      <c r="CXL30" s="9"/>
      <c r="CXM30" s="9"/>
      <c r="CXN30" s="9"/>
      <c r="CXO30" s="9"/>
      <c r="CXP30" s="9"/>
      <c r="CXQ30" s="9"/>
      <c r="CXR30" s="9"/>
      <c r="CXS30" s="9"/>
      <c r="CXT30" s="9"/>
      <c r="CXU30" s="9"/>
      <c r="CXV30" s="9"/>
      <c r="CXW30" s="9"/>
      <c r="CXX30" s="9"/>
      <c r="CXY30" s="9"/>
      <c r="CXZ30" s="9"/>
      <c r="CYA30" s="9"/>
      <c r="CYB30" s="9"/>
      <c r="CYC30" s="9"/>
      <c r="CYD30" s="9"/>
      <c r="CYE30" s="9"/>
      <c r="CYF30" s="9"/>
      <c r="CYG30" s="9"/>
      <c r="CYH30" s="9"/>
      <c r="CYI30" s="9"/>
      <c r="CYJ30" s="9"/>
      <c r="CYK30" s="9"/>
      <c r="CYL30" s="9"/>
      <c r="CYM30" s="9"/>
      <c r="CYN30" s="9"/>
      <c r="CYO30" s="9"/>
      <c r="CYP30" s="9"/>
      <c r="CYQ30" s="9"/>
      <c r="CYR30" s="9"/>
      <c r="CYS30" s="9"/>
      <c r="CYT30" s="9"/>
      <c r="CYU30" s="9"/>
      <c r="CYV30" s="9"/>
      <c r="CYW30" s="9"/>
      <c r="CYX30" s="9"/>
      <c r="CYY30" s="9"/>
      <c r="CYZ30" s="9"/>
      <c r="CZA30" s="9"/>
      <c r="CZB30" s="9"/>
      <c r="CZC30" s="9"/>
      <c r="CZD30" s="9"/>
      <c r="CZE30" s="9"/>
      <c r="CZF30" s="9"/>
      <c r="CZG30" s="9"/>
      <c r="CZH30" s="9"/>
      <c r="CZI30" s="9"/>
      <c r="CZJ30" s="9"/>
      <c r="CZK30" s="9"/>
      <c r="CZL30" s="9"/>
      <c r="CZM30" s="9"/>
      <c r="CZN30" s="9"/>
      <c r="CZO30" s="9"/>
      <c r="CZP30" s="9"/>
      <c r="CZQ30" s="9"/>
      <c r="CZR30" s="9"/>
      <c r="CZS30" s="9"/>
      <c r="CZT30" s="9"/>
      <c r="CZU30" s="9"/>
      <c r="CZV30" s="9"/>
      <c r="CZW30" s="9"/>
      <c r="CZX30" s="9"/>
      <c r="CZY30" s="9"/>
      <c r="CZZ30" s="9"/>
      <c r="DAA30" s="9"/>
      <c r="DAB30" s="9"/>
      <c r="DAC30" s="9"/>
      <c r="DAD30" s="9"/>
      <c r="DAE30" s="9"/>
      <c r="DAF30" s="9"/>
      <c r="DAG30" s="9"/>
      <c r="DAH30" s="9"/>
      <c r="DAI30" s="9"/>
      <c r="DAJ30" s="9"/>
      <c r="DAK30" s="9"/>
      <c r="DAL30" s="9"/>
      <c r="DAM30" s="9"/>
      <c r="DAN30" s="9"/>
      <c r="DAO30" s="9"/>
      <c r="DAP30" s="9"/>
      <c r="DAQ30" s="9"/>
      <c r="DAR30" s="9"/>
      <c r="DAS30" s="9"/>
      <c r="DAT30" s="9"/>
      <c r="DAU30" s="9"/>
      <c r="DAV30" s="9"/>
      <c r="DAW30" s="9"/>
      <c r="DAX30" s="9"/>
      <c r="DAY30" s="9"/>
      <c r="DAZ30" s="9"/>
      <c r="DBA30" s="9"/>
      <c r="DBB30" s="9"/>
      <c r="DBC30" s="9"/>
      <c r="DBD30" s="9"/>
      <c r="DBE30" s="9"/>
      <c r="DBF30" s="9"/>
      <c r="DBG30" s="9"/>
      <c r="DBH30" s="9"/>
      <c r="DBI30" s="9"/>
      <c r="DBJ30" s="9"/>
      <c r="DBK30" s="9"/>
      <c r="DBL30" s="9"/>
      <c r="DBM30" s="9"/>
      <c r="DBN30" s="9"/>
      <c r="DBO30" s="9"/>
      <c r="DBP30" s="9"/>
      <c r="DBQ30" s="9"/>
      <c r="DBR30" s="9"/>
      <c r="DBS30" s="9"/>
      <c r="DBT30" s="9"/>
      <c r="DBU30" s="9"/>
      <c r="DBV30" s="9"/>
      <c r="DBW30" s="9"/>
      <c r="DBX30" s="9"/>
      <c r="DBY30" s="9"/>
      <c r="DBZ30" s="9"/>
      <c r="DCA30" s="9"/>
      <c r="DCB30" s="9"/>
      <c r="DCC30" s="9"/>
      <c r="DCD30" s="9"/>
      <c r="DCE30" s="9"/>
      <c r="DCF30" s="9"/>
      <c r="DCG30" s="9"/>
      <c r="DCH30" s="9"/>
      <c r="DCI30" s="9"/>
      <c r="DCJ30" s="9"/>
      <c r="DCK30" s="9"/>
      <c r="DCL30" s="9"/>
      <c r="DCM30" s="9"/>
      <c r="DCN30" s="9"/>
      <c r="DCO30" s="9"/>
      <c r="DCP30" s="9"/>
      <c r="DCQ30" s="9"/>
      <c r="DCR30" s="9"/>
      <c r="DCS30" s="9"/>
      <c r="DCT30" s="9"/>
      <c r="DCU30" s="9"/>
      <c r="DCV30" s="9"/>
      <c r="DCW30" s="9"/>
      <c r="DCX30" s="9"/>
      <c r="DCY30" s="9"/>
      <c r="DCZ30" s="9"/>
      <c r="DDA30" s="9"/>
      <c r="DDB30" s="9"/>
      <c r="DDC30" s="9"/>
      <c r="DDD30" s="9"/>
      <c r="DDE30" s="9"/>
      <c r="DDF30" s="9"/>
      <c r="DDG30" s="9"/>
      <c r="DDH30" s="9"/>
      <c r="DDI30" s="9"/>
      <c r="DDJ30" s="9"/>
      <c r="DDK30" s="9"/>
      <c r="DDL30" s="9"/>
      <c r="DDM30" s="9"/>
      <c r="DDN30" s="9"/>
      <c r="DDO30" s="9"/>
      <c r="DDP30" s="9"/>
      <c r="DDQ30" s="9"/>
      <c r="DDR30" s="9"/>
      <c r="DDS30" s="9"/>
      <c r="DDT30" s="9"/>
      <c r="DDU30" s="9"/>
      <c r="DDV30" s="9"/>
      <c r="DDW30" s="9"/>
      <c r="DDX30" s="9"/>
      <c r="DDY30" s="9"/>
      <c r="DDZ30" s="9"/>
      <c r="DEA30" s="9"/>
      <c r="DEB30" s="9"/>
      <c r="DEC30" s="9"/>
      <c r="DED30" s="9"/>
      <c r="DEE30" s="9"/>
      <c r="DEF30" s="9"/>
      <c r="DEG30" s="9"/>
      <c r="DEH30" s="9"/>
      <c r="DEI30" s="9"/>
      <c r="DEJ30" s="9"/>
      <c r="DEK30" s="9"/>
      <c r="DEL30" s="9"/>
      <c r="DEM30" s="9"/>
      <c r="DEN30" s="9"/>
      <c r="DEO30" s="9"/>
      <c r="DEP30" s="9"/>
      <c r="DEQ30" s="9"/>
      <c r="DER30" s="9"/>
      <c r="DES30" s="9"/>
      <c r="DET30" s="9"/>
      <c r="DEU30" s="9"/>
      <c r="DEV30" s="9"/>
      <c r="DEW30" s="9"/>
      <c r="DEX30" s="9"/>
      <c r="DEY30" s="9"/>
      <c r="DEZ30" s="9"/>
      <c r="DFA30" s="9"/>
      <c r="DFB30" s="9"/>
      <c r="DFC30" s="9"/>
      <c r="DFD30" s="9"/>
      <c r="DFE30" s="9"/>
      <c r="DFF30" s="9"/>
      <c r="DFG30" s="9"/>
      <c r="DFH30" s="9"/>
      <c r="DFI30" s="9"/>
      <c r="DFJ30" s="9"/>
      <c r="DFK30" s="9"/>
      <c r="DFL30" s="9"/>
      <c r="DFM30" s="9"/>
      <c r="DFN30" s="9"/>
      <c r="DFO30" s="9"/>
      <c r="DFP30" s="9"/>
      <c r="DFQ30" s="9"/>
      <c r="DFR30" s="9"/>
      <c r="DFS30" s="9"/>
      <c r="DFT30" s="9"/>
      <c r="DFU30" s="9"/>
      <c r="DFV30" s="9"/>
      <c r="DFW30" s="9"/>
      <c r="DFX30" s="9"/>
      <c r="DFY30" s="9"/>
      <c r="DFZ30" s="9"/>
      <c r="DGA30" s="9"/>
      <c r="DGB30" s="9"/>
      <c r="DGC30" s="9"/>
      <c r="DGD30" s="9"/>
      <c r="DGE30" s="9"/>
      <c r="DGF30" s="9"/>
      <c r="DGG30" s="9"/>
      <c r="DGH30" s="9"/>
      <c r="DGI30" s="9"/>
      <c r="DGJ30" s="9"/>
      <c r="DGK30" s="9"/>
      <c r="DGL30" s="9"/>
      <c r="DGM30" s="9"/>
      <c r="DGN30" s="9"/>
      <c r="DGO30" s="9"/>
      <c r="DGP30" s="9"/>
      <c r="DGQ30" s="9"/>
      <c r="DGR30" s="9"/>
      <c r="DGS30" s="9"/>
      <c r="DGT30" s="9"/>
      <c r="DGU30" s="9"/>
      <c r="DGV30" s="9"/>
      <c r="DGW30" s="9"/>
      <c r="DGX30" s="9"/>
      <c r="DGY30" s="9"/>
      <c r="DGZ30" s="9"/>
      <c r="DHA30" s="9"/>
      <c r="DHB30" s="9"/>
      <c r="DHC30" s="9"/>
      <c r="DHD30" s="9"/>
      <c r="DHE30" s="9"/>
      <c r="DHF30" s="9"/>
      <c r="DHG30" s="9"/>
      <c r="DHH30" s="9"/>
      <c r="DHI30" s="9"/>
      <c r="DHJ30" s="9"/>
      <c r="DHK30" s="9"/>
      <c r="DHL30" s="9"/>
      <c r="DHM30" s="9"/>
      <c r="DHN30" s="9"/>
      <c r="DHO30" s="9"/>
      <c r="DHP30" s="9"/>
      <c r="DHQ30" s="9"/>
      <c r="DHR30" s="9"/>
      <c r="DHS30" s="9"/>
      <c r="DHT30" s="9"/>
      <c r="DHU30" s="9"/>
      <c r="DHV30" s="9"/>
      <c r="DHW30" s="9"/>
      <c r="DHX30" s="9"/>
      <c r="DHY30" s="9"/>
      <c r="DHZ30" s="9"/>
      <c r="DIA30" s="9"/>
      <c r="DIB30" s="9"/>
      <c r="DIC30" s="9"/>
      <c r="DID30" s="9"/>
      <c r="DIE30" s="9"/>
      <c r="DIF30" s="9"/>
      <c r="DIG30" s="9"/>
      <c r="DIH30" s="9"/>
      <c r="DII30" s="9"/>
      <c r="DIJ30" s="9"/>
      <c r="DIK30" s="9"/>
      <c r="DIL30" s="9"/>
      <c r="DIM30" s="9"/>
      <c r="DIN30" s="9"/>
      <c r="DIO30" s="9"/>
      <c r="DIP30" s="9"/>
      <c r="DIQ30" s="9"/>
      <c r="DIR30" s="9"/>
      <c r="DIS30" s="9"/>
      <c r="DIT30" s="9"/>
      <c r="DIU30" s="9"/>
      <c r="DIV30" s="9"/>
      <c r="DIW30" s="9"/>
      <c r="DIX30" s="9"/>
      <c r="DIY30" s="9"/>
      <c r="DIZ30" s="9"/>
      <c r="DJA30" s="9"/>
      <c r="DJB30" s="9"/>
      <c r="DJC30" s="9"/>
      <c r="DJD30" s="9"/>
      <c r="DJE30" s="9"/>
      <c r="DJF30" s="9"/>
      <c r="DJG30" s="9"/>
      <c r="DJH30" s="9"/>
      <c r="DJI30" s="9"/>
      <c r="DJJ30" s="9"/>
      <c r="DJK30" s="9"/>
      <c r="DJL30" s="9"/>
      <c r="DJM30" s="9"/>
      <c r="DJN30" s="9"/>
      <c r="DJO30" s="9"/>
      <c r="DJP30" s="9"/>
      <c r="DJQ30" s="9"/>
      <c r="DJR30" s="9"/>
      <c r="DJS30" s="9"/>
      <c r="DJT30" s="9"/>
      <c r="DJU30" s="9"/>
      <c r="DJV30" s="9"/>
      <c r="DJW30" s="9"/>
      <c r="DJX30" s="9"/>
      <c r="DJY30" s="9"/>
      <c r="DJZ30" s="9"/>
      <c r="DKA30" s="9"/>
      <c r="DKB30" s="9"/>
      <c r="DKC30" s="9"/>
      <c r="DKD30" s="9"/>
      <c r="DKE30" s="9"/>
      <c r="DKF30" s="9"/>
      <c r="DKG30" s="9"/>
      <c r="DKH30" s="9"/>
      <c r="DKI30" s="9"/>
      <c r="DKJ30" s="9"/>
      <c r="DKK30" s="9"/>
      <c r="DKL30" s="9"/>
      <c r="DKM30" s="9"/>
      <c r="DKN30" s="9"/>
      <c r="DKO30" s="9"/>
      <c r="DKP30" s="9"/>
      <c r="DKQ30" s="9"/>
      <c r="DKR30" s="9"/>
      <c r="DKS30" s="9"/>
      <c r="DKT30" s="9"/>
      <c r="DKU30" s="9"/>
      <c r="DKV30" s="9"/>
      <c r="DKW30" s="9"/>
      <c r="DKX30" s="9"/>
      <c r="DKY30" s="9"/>
      <c r="DKZ30" s="9"/>
      <c r="DLA30" s="9"/>
      <c r="DLB30" s="9"/>
      <c r="DLC30" s="9"/>
      <c r="DLD30" s="9"/>
      <c r="DLE30" s="9"/>
      <c r="DLF30" s="9"/>
      <c r="DLG30" s="9"/>
      <c r="DLH30" s="9"/>
      <c r="DLI30" s="9"/>
      <c r="DLJ30" s="9"/>
      <c r="DLK30" s="9"/>
      <c r="DLL30" s="9"/>
      <c r="DLM30" s="9"/>
      <c r="DLN30" s="9"/>
      <c r="DLO30" s="9"/>
      <c r="DLP30" s="9"/>
      <c r="DLQ30" s="9"/>
      <c r="DLR30" s="9"/>
      <c r="DLS30" s="9"/>
      <c r="DLT30" s="9"/>
      <c r="DLU30" s="9"/>
      <c r="DLV30" s="9"/>
      <c r="DLW30" s="9"/>
      <c r="DLX30" s="9"/>
      <c r="DLY30" s="9"/>
      <c r="DLZ30" s="9"/>
      <c r="DMA30" s="9"/>
      <c r="DMB30" s="9"/>
      <c r="DMC30" s="9"/>
      <c r="DMD30" s="9"/>
      <c r="DME30" s="9"/>
      <c r="DMF30" s="9"/>
      <c r="DMG30" s="9"/>
      <c r="DMH30" s="9"/>
      <c r="DMI30" s="9"/>
      <c r="DMJ30" s="9"/>
      <c r="DMK30" s="9"/>
      <c r="DML30" s="9"/>
      <c r="DMM30" s="9"/>
      <c r="DMN30" s="9"/>
      <c r="DMO30" s="9"/>
      <c r="DMP30" s="9"/>
      <c r="DMQ30" s="9"/>
      <c r="DMR30" s="9"/>
      <c r="DMS30" s="9"/>
      <c r="DMT30" s="9"/>
      <c r="DMU30" s="9"/>
      <c r="DMV30" s="9"/>
      <c r="DMW30" s="9"/>
      <c r="DMX30" s="9"/>
      <c r="DMY30" s="9"/>
      <c r="DMZ30" s="9"/>
      <c r="DNA30" s="9"/>
      <c r="DNB30" s="9"/>
      <c r="DNC30" s="9"/>
      <c r="DND30" s="9"/>
      <c r="DNE30" s="9"/>
      <c r="DNF30" s="9"/>
      <c r="DNG30" s="9"/>
      <c r="DNH30" s="9"/>
      <c r="DNI30" s="9"/>
      <c r="DNJ30" s="9"/>
      <c r="DNK30" s="9"/>
      <c r="DNL30" s="9"/>
      <c r="DNM30" s="9"/>
      <c r="DNN30" s="9"/>
      <c r="DNO30" s="9"/>
      <c r="DNP30" s="9"/>
      <c r="DNQ30" s="9"/>
      <c r="DNR30" s="9"/>
      <c r="DNS30" s="9"/>
      <c r="DNT30" s="9"/>
      <c r="DNU30" s="9"/>
      <c r="DNV30" s="9"/>
      <c r="DNW30" s="9"/>
      <c r="DNX30" s="9"/>
      <c r="DNY30" s="9"/>
      <c r="DNZ30" s="9"/>
      <c r="DOA30" s="9"/>
      <c r="DOB30" s="9"/>
      <c r="DOC30" s="9"/>
      <c r="DOD30" s="9"/>
      <c r="DOE30" s="9"/>
      <c r="DOF30" s="9"/>
      <c r="DOG30" s="9"/>
      <c r="DOH30" s="9"/>
      <c r="DOI30" s="9"/>
      <c r="DOJ30" s="9"/>
      <c r="DOK30" s="9"/>
      <c r="DOL30" s="9"/>
      <c r="DOM30" s="9"/>
      <c r="DON30" s="9"/>
      <c r="DOO30" s="9"/>
      <c r="DOP30" s="9"/>
      <c r="DOQ30" s="9"/>
      <c r="DOR30" s="9"/>
      <c r="DOS30" s="9"/>
      <c r="DOT30" s="9"/>
      <c r="DOU30" s="9"/>
      <c r="DOV30" s="9"/>
      <c r="DOW30" s="9"/>
      <c r="DOX30" s="9"/>
      <c r="DOY30" s="9"/>
      <c r="DOZ30" s="9"/>
      <c r="DPA30" s="9"/>
      <c r="DPB30" s="9"/>
      <c r="DPC30" s="9"/>
      <c r="DPD30" s="9"/>
      <c r="DPE30" s="9"/>
      <c r="DPF30" s="9"/>
      <c r="DPG30" s="9"/>
      <c r="DPH30" s="9"/>
      <c r="DPI30" s="9"/>
      <c r="DPJ30" s="9"/>
      <c r="DPK30" s="9"/>
      <c r="DPL30" s="9"/>
      <c r="DPM30" s="9"/>
      <c r="DPN30" s="9"/>
      <c r="DPO30" s="9"/>
      <c r="DPP30" s="9"/>
      <c r="DPQ30" s="9"/>
      <c r="DPR30" s="9"/>
      <c r="DPS30" s="9"/>
      <c r="DPT30" s="9"/>
      <c r="DPU30" s="9"/>
      <c r="DPV30" s="9"/>
      <c r="DPW30" s="9"/>
      <c r="DPX30" s="9"/>
      <c r="DPY30" s="9"/>
      <c r="DPZ30" s="9"/>
      <c r="DQA30" s="9"/>
      <c r="DQB30" s="9"/>
      <c r="DQC30" s="9"/>
      <c r="DQD30" s="9"/>
      <c r="DQE30" s="9"/>
      <c r="DQF30" s="9"/>
      <c r="DQG30" s="9"/>
      <c r="DQH30" s="9"/>
      <c r="DQI30" s="9"/>
      <c r="DQJ30" s="9"/>
      <c r="DQK30" s="9"/>
      <c r="DQL30" s="9"/>
      <c r="DQM30" s="9"/>
      <c r="DQN30" s="9"/>
      <c r="DQO30" s="9"/>
      <c r="DQP30" s="9"/>
      <c r="DQQ30" s="9"/>
      <c r="DQR30" s="9"/>
      <c r="DQS30" s="9"/>
      <c r="DQT30" s="9"/>
      <c r="DQU30" s="9"/>
      <c r="DQV30" s="9"/>
      <c r="DQW30" s="9"/>
      <c r="DQX30" s="9"/>
      <c r="DQY30" s="9"/>
      <c r="DQZ30" s="9"/>
      <c r="DRA30" s="9"/>
      <c r="DRB30" s="9"/>
      <c r="DRC30" s="9"/>
      <c r="DRD30" s="9"/>
      <c r="DRE30" s="9"/>
      <c r="DRF30" s="9"/>
      <c r="DRG30" s="9"/>
      <c r="DRH30" s="9"/>
      <c r="DRI30" s="9"/>
      <c r="DRJ30" s="9"/>
      <c r="DRK30" s="9"/>
      <c r="DRL30" s="9"/>
      <c r="DRM30" s="9"/>
      <c r="DRN30" s="9"/>
      <c r="DRO30" s="9"/>
      <c r="DRP30" s="9"/>
      <c r="DRQ30" s="9"/>
      <c r="DRR30" s="9"/>
      <c r="DRS30" s="9"/>
      <c r="DRT30" s="9"/>
      <c r="DRU30" s="9"/>
      <c r="DRV30" s="9"/>
      <c r="DRW30" s="9"/>
      <c r="DRX30" s="9"/>
      <c r="DRY30" s="9"/>
      <c r="DRZ30" s="9"/>
      <c r="DSA30" s="9"/>
      <c r="DSB30" s="9"/>
      <c r="DSC30" s="9"/>
      <c r="DSD30" s="9"/>
      <c r="DSE30" s="9"/>
      <c r="DSF30" s="9"/>
      <c r="DSG30" s="9"/>
      <c r="DSH30" s="9"/>
      <c r="DSI30" s="9"/>
      <c r="DSJ30" s="9"/>
      <c r="DSK30" s="9"/>
      <c r="DSL30" s="9"/>
      <c r="DSM30" s="9"/>
      <c r="DSN30" s="9"/>
      <c r="DSO30" s="9"/>
      <c r="DSP30" s="9"/>
      <c r="DSQ30" s="9"/>
      <c r="DSR30" s="9"/>
      <c r="DSS30" s="9"/>
      <c r="DST30" s="9"/>
      <c r="DSU30" s="9"/>
      <c r="DSV30" s="9"/>
      <c r="DSW30" s="9"/>
      <c r="DSX30" s="9"/>
      <c r="DSY30" s="9"/>
      <c r="DSZ30" s="9"/>
      <c r="DTA30" s="9"/>
      <c r="DTB30" s="9"/>
      <c r="DTC30" s="9"/>
      <c r="DTD30" s="9"/>
      <c r="DTE30" s="9"/>
      <c r="DTF30" s="9"/>
      <c r="DTG30" s="9"/>
      <c r="DTH30" s="9"/>
      <c r="DTI30" s="9"/>
      <c r="DTJ30" s="9"/>
      <c r="DTK30" s="9"/>
      <c r="DTL30" s="9"/>
      <c r="DTM30" s="9"/>
      <c r="DTN30" s="9"/>
      <c r="DTO30" s="9"/>
      <c r="DTP30" s="9"/>
      <c r="DTQ30" s="9"/>
      <c r="DTR30" s="9"/>
      <c r="DTS30" s="9"/>
      <c r="DTT30" s="9"/>
      <c r="DTU30" s="9"/>
      <c r="DTV30" s="9"/>
      <c r="DTW30" s="9"/>
      <c r="DTX30" s="9"/>
      <c r="DTY30" s="9"/>
      <c r="DTZ30" s="9"/>
      <c r="DUA30" s="9"/>
      <c r="DUB30" s="9"/>
      <c r="DUC30" s="9"/>
      <c r="DUD30" s="9"/>
      <c r="DUE30" s="9"/>
      <c r="DUF30" s="9"/>
      <c r="DUG30" s="9"/>
      <c r="DUH30" s="9"/>
      <c r="DUI30" s="9"/>
      <c r="DUJ30" s="9"/>
      <c r="DUK30" s="9"/>
      <c r="DUL30" s="9"/>
      <c r="DUM30" s="9"/>
      <c r="DUN30" s="9"/>
      <c r="DUO30" s="9"/>
      <c r="DUP30" s="9"/>
      <c r="DUQ30" s="9"/>
      <c r="DUR30" s="9"/>
      <c r="DUS30" s="9"/>
      <c r="DUT30" s="9"/>
      <c r="DUU30" s="9"/>
      <c r="DUV30" s="9"/>
      <c r="DUW30" s="9"/>
      <c r="DUX30" s="9"/>
      <c r="DUY30" s="9"/>
      <c r="DUZ30" s="9"/>
      <c r="DVA30" s="9"/>
      <c r="DVB30" s="9"/>
      <c r="DVC30" s="9"/>
      <c r="DVD30" s="9"/>
      <c r="DVE30" s="9"/>
      <c r="DVF30" s="9"/>
      <c r="DVG30" s="9"/>
      <c r="DVH30" s="9"/>
      <c r="DVI30" s="9"/>
      <c r="DVJ30" s="9"/>
      <c r="DVK30" s="9"/>
      <c r="DVL30" s="9"/>
      <c r="DVM30" s="9"/>
      <c r="DVN30" s="9"/>
      <c r="DVO30" s="9"/>
      <c r="DVP30" s="9"/>
      <c r="DVQ30" s="9"/>
      <c r="DVR30" s="9"/>
      <c r="DVS30" s="9"/>
      <c r="DVT30" s="9"/>
      <c r="DVU30" s="9"/>
      <c r="DVV30" s="9"/>
      <c r="DVW30" s="9"/>
      <c r="DVX30" s="9"/>
      <c r="DVY30" s="9"/>
      <c r="DVZ30" s="9"/>
      <c r="DWA30" s="9"/>
      <c r="DWB30" s="9"/>
      <c r="DWC30" s="9"/>
      <c r="DWD30" s="9"/>
      <c r="DWE30" s="9"/>
      <c r="DWF30" s="9"/>
      <c r="DWG30" s="9"/>
      <c r="DWH30" s="9"/>
      <c r="DWI30" s="9"/>
      <c r="DWJ30" s="9"/>
      <c r="DWK30" s="9"/>
      <c r="DWL30" s="9"/>
      <c r="DWM30" s="9"/>
      <c r="DWN30" s="9"/>
      <c r="DWO30" s="9"/>
      <c r="DWP30" s="9"/>
      <c r="DWQ30" s="9"/>
      <c r="DWR30" s="9"/>
      <c r="DWS30" s="9"/>
      <c r="DWT30" s="9"/>
      <c r="DWU30" s="9"/>
      <c r="DWV30" s="9"/>
      <c r="DWW30" s="9"/>
      <c r="DWX30" s="9"/>
      <c r="DWY30" s="9"/>
      <c r="DWZ30" s="9"/>
      <c r="DXA30" s="9"/>
      <c r="DXB30" s="9"/>
      <c r="DXC30" s="9"/>
      <c r="DXD30" s="9"/>
      <c r="DXE30" s="9"/>
      <c r="DXF30" s="9"/>
      <c r="DXG30" s="9"/>
      <c r="DXH30" s="9"/>
      <c r="DXI30" s="9"/>
      <c r="DXJ30" s="9"/>
      <c r="DXK30" s="9"/>
      <c r="DXL30" s="9"/>
      <c r="DXM30" s="9"/>
      <c r="DXN30" s="9"/>
      <c r="DXO30" s="9"/>
      <c r="DXP30" s="9"/>
      <c r="DXQ30" s="9"/>
      <c r="DXR30" s="9"/>
      <c r="DXS30" s="9"/>
      <c r="DXT30" s="9"/>
      <c r="DXU30" s="9"/>
      <c r="DXV30" s="9"/>
      <c r="DXW30" s="9"/>
      <c r="DXX30" s="9"/>
      <c r="DXY30" s="9"/>
      <c r="DXZ30" s="9"/>
      <c r="DYA30" s="9"/>
      <c r="DYB30" s="9"/>
      <c r="DYC30" s="9"/>
      <c r="DYD30" s="9"/>
      <c r="DYE30" s="9"/>
      <c r="DYF30" s="9"/>
      <c r="DYG30" s="9"/>
      <c r="DYH30" s="9"/>
      <c r="DYI30" s="9"/>
      <c r="DYJ30" s="9"/>
      <c r="DYK30" s="9"/>
      <c r="DYL30" s="9"/>
      <c r="DYM30" s="9"/>
      <c r="DYN30" s="9"/>
      <c r="DYO30" s="9"/>
      <c r="DYP30" s="9"/>
      <c r="DYQ30" s="9"/>
      <c r="DYR30" s="9"/>
      <c r="DYS30" s="9"/>
      <c r="DYT30" s="9"/>
      <c r="DYU30" s="9"/>
      <c r="DYV30" s="9"/>
      <c r="DYW30" s="9"/>
      <c r="DYX30" s="9"/>
      <c r="DYY30" s="9"/>
      <c r="DYZ30" s="9"/>
      <c r="DZA30" s="9"/>
      <c r="DZB30" s="9"/>
      <c r="DZC30" s="9"/>
      <c r="DZD30" s="9"/>
      <c r="DZE30" s="9"/>
      <c r="DZF30" s="9"/>
      <c r="DZG30" s="9"/>
      <c r="DZH30" s="9"/>
      <c r="DZI30" s="9"/>
      <c r="DZJ30" s="9"/>
      <c r="DZK30" s="9"/>
      <c r="DZL30" s="9"/>
      <c r="DZM30" s="9"/>
      <c r="DZN30" s="9"/>
      <c r="DZO30" s="9"/>
      <c r="DZP30" s="9"/>
      <c r="DZQ30" s="9"/>
      <c r="DZR30" s="9"/>
      <c r="DZS30" s="9"/>
      <c r="DZT30" s="9"/>
      <c r="DZU30" s="9"/>
      <c r="DZV30" s="9"/>
      <c r="DZW30" s="9"/>
      <c r="DZX30" s="9"/>
      <c r="DZY30" s="9"/>
      <c r="DZZ30" s="9"/>
      <c r="EAA30" s="9"/>
      <c r="EAB30" s="9"/>
      <c r="EAC30" s="9"/>
      <c r="EAD30" s="9"/>
      <c r="EAE30" s="9"/>
      <c r="EAF30" s="9"/>
      <c r="EAG30" s="9"/>
      <c r="EAH30" s="9"/>
      <c r="EAI30" s="9"/>
      <c r="EAJ30" s="9"/>
      <c r="EAK30" s="9"/>
      <c r="EAL30" s="9"/>
      <c r="EAM30" s="9"/>
      <c r="EAN30" s="9"/>
      <c r="EAO30" s="9"/>
      <c r="EAP30" s="9"/>
      <c r="EAQ30" s="9"/>
      <c r="EAR30" s="9"/>
      <c r="EAS30" s="9"/>
      <c r="EAT30" s="9"/>
      <c r="EAU30" s="9"/>
      <c r="EAV30" s="9"/>
      <c r="EAW30" s="9"/>
      <c r="EAX30" s="9"/>
      <c r="EAY30" s="9"/>
      <c r="EAZ30" s="9"/>
      <c r="EBA30" s="9"/>
      <c r="EBB30" s="9"/>
      <c r="EBC30" s="9"/>
      <c r="EBD30" s="9"/>
      <c r="EBE30" s="9"/>
      <c r="EBF30" s="9"/>
      <c r="EBG30" s="9"/>
      <c r="EBH30" s="9"/>
      <c r="EBI30" s="9"/>
      <c r="EBJ30" s="9"/>
      <c r="EBK30" s="9"/>
      <c r="EBL30" s="9"/>
      <c r="EBM30" s="9"/>
      <c r="EBN30" s="9"/>
      <c r="EBO30" s="9"/>
      <c r="EBP30" s="9"/>
      <c r="EBQ30" s="9"/>
      <c r="EBR30" s="9"/>
      <c r="EBS30" s="9"/>
      <c r="EBT30" s="9"/>
      <c r="EBU30" s="9"/>
      <c r="EBV30" s="9"/>
      <c r="EBW30" s="9"/>
      <c r="EBX30" s="9"/>
      <c r="EBY30" s="9"/>
      <c r="EBZ30" s="9"/>
      <c r="ECA30" s="9"/>
      <c r="ECB30" s="9"/>
      <c r="ECC30" s="9"/>
      <c r="ECD30" s="9"/>
      <c r="ECE30" s="9"/>
      <c r="ECF30" s="9"/>
      <c r="ECG30" s="9"/>
      <c r="ECH30" s="9"/>
      <c r="ECI30" s="9"/>
      <c r="ECJ30" s="9"/>
      <c r="ECK30" s="9"/>
      <c r="ECL30" s="9"/>
      <c r="ECM30" s="9"/>
      <c r="ECN30" s="9"/>
      <c r="ECO30" s="9"/>
      <c r="ECP30" s="9"/>
      <c r="ECQ30" s="9"/>
      <c r="ECR30" s="9"/>
      <c r="ECS30" s="9"/>
      <c r="ECT30" s="9"/>
      <c r="ECU30" s="9"/>
      <c r="ECV30" s="9"/>
      <c r="ECW30" s="9"/>
      <c r="ECX30" s="9"/>
      <c r="ECY30" s="9"/>
      <c r="ECZ30" s="9"/>
      <c r="EDA30" s="9"/>
      <c r="EDB30" s="9"/>
      <c r="EDC30" s="9"/>
      <c r="EDD30" s="9"/>
      <c r="EDE30" s="9"/>
      <c r="EDF30" s="9"/>
      <c r="EDG30" s="9"/>
      <c r="EDH30" s="9"/>
      <c r="EDI30" s="9"/>
      <c r="EDJ30" s="9"/>
      <c r="EDK30" s="9"/>
      <c r="EDL30" s="9"/>
      <c r="EDM30" s="9"/>
      <c r="EDN30" s="9"/>
      <c r="EDO30" s="9"/>
      <c r="EDP30" s="9"/>
      <c r="EDQ30" s="9"/>
      <c r="EDR30" s="9"/>
      <c r="EDS30" s="9"/>
      <c r="EDT30" s="9"/>
      <c r="EDU30" s="9"/>
      <c r="EDV30" s="9"/>
      <c r="EDW30" s="9"/>
      <c r="EDX30" s="9"/>
      <c r="EDY30" s="9"/>
      <c r="EDZ30" s="9"/>
      <c r="EEA30" s="9"/>
      <c r="EEB30" s="9"/>
      <c r="EEC30" s="9"/>
      <c r="EED30" s="9"/>
      <c r="EEE30" s="9"/>
      <c r="EEF30" s="9"/>
      <c r="EEG30" s="9"/>
      <c r="EEH30" s="9"/>
      <c r="EEI30" s="9"/>
      <c r="EEJ30" s="9"/>
      <c r="EEK30" s="9"/>
      <c r="EEL30" s="9"/>
      <c r="EEM30" s="9"/>
      <c r="EEN30" s="9"/>
      <c r="EEO30" s="9"/>
      <c r="EEP30" s="9"/>
      <c r="EEQ30" s="9"/>
      <c r="EER30" s="9"/>
      <c r="EES30" s="9"/>
      <c r="EET30" s="9"/>
      <c r="EEU30" s="9"/>
      <c r="EEV30" s="9"/>
      <c r="EEW30" s="9"/>
      <c r="EEX30" s="9"/>
      <c r="EEY30" s="9"/>
      <c r="EEZ30" s="9"/>
      <c r="EFA30" s="9"/>
      <c r="EFB30" s="9"/>
      <c r="EFC30" s="9"/>
      <c r="EFD30" s="9"/>
      <c r="EFE30" s="9"/>
      <c r="EFF30" s="9"/>
      <c r="EFG30" s="9"/>
      <c r="EFH30" s="9"/>
      <c r="EFI30" s="9"/>
      <c r="EFJ30" s="9"/>
      <c r="EFK30" s="9"/>
      <c r="EFL30" s="9"/>
      <c r="EFM30" s="9"/>
      <c r="EFN30" s="9"/>
      <c r="EFO30" s="9"/>
      <c r="EFP30" s="9"/>
      <c r="EFQ30" s="9"/>
      <c r="EFR30" s="9"/>
      <c r="EFS30" s="9"/>
      <c r="EFT30" s="9"/>
      <c r="EFU30" s="9"/>
      <c r="EFV30" s="9"/>
      <c r="EFW30" s="9"/>
      <c r="EFX30" s="9"/>
      <c r="EFY30" s="9"/>
      <c r="EFZ30" s="9"/>
      <c r="EGA30" s="9"/>
      <c r="EGB30" s="9"/>
      <c r="EGC30" s="9"/>
      <c r="EGD30" s="9"/>
      <c r="EGE30" s="9"/>
      <c r="EGF30" s="9"/>
      <c r="EGG30" s="9"/>
      <c r="EGH30" s="9"/>
      <c r="EGI30" s="9"/>
      <c r="EGJ30" s="9"/>
      <c r="EGK30" s="9"/>
      <c r="EGL30" s="9"/>
      <c r="EGM30" s="9"/>
      <c r="EGN30" s="9"/>
      <c r="EGO30" s="9"/>
      <c r="EGP30" s="9"/>
      <c r="EGQ30" s="9"/>
      <c r="EGR30" s="9"/>
      <c r="EGS30" s="9"/>
      <c r="EGT30" s="9"/>
      <c r="EGU30" s="9"/>
      <c r="EGV30" s="9"/>
      <c r="EGW30" s="9"/>
      <c r="EGX30" s="9"/>
      <c r="EGY30" s="9"/>
      <c r="EGZ30" s="9"/>
      <c r="EHA30" s="9"/>
      <c r="EHB30" s="9"/>
      <c r="EHC30" s="9"/>
      <c r="EHD30" s="9"/>
      <c r="EHE30" s="9"/>
      <c r="EHF30" s="9"/>
      <c r="EHG30" s="9"/>
      <c r="EHH30" s="9"/>
      <c r="EHI30" s="9"/>
      <c r="EHJ30" s="9"/>
      <c r="EHK30" s="9"/>
      <c r="EHL30" s="9"/>
      <c r="EHM30" s="9"/>
      <c r="EHN30" s="9"/>
      <c r="EHO30" s="9"/>
      <c r="EHP30" s="9"/>
      <c r="EHQ30" s="9"/>
      <c r="EHR30" s="9"/>
      <c r="EHS30" s="9"/>
      <c r="EHT30" s="9"/>
      <c r="EHU30" s="9"/>
      <c r="EHV30" s="9"/>
      <c r="EHW30" s="9"/>
      <c r="EHX30" s="9"/>
      <c r="EHY30" s="9"/>
      <c r="EHZ30" s="9"/>
      <c r="EIA30" s="9"/>
      <c r="EIB30" s="9"/>
      <c r="EIC30" s="9"/>
      <c r="EID30" s="9"/>
      <c r="EIE30" s="9"/>
      <c r="EIF30" s="9"/>
      <c r="EIG30" s="9"/>
      <c r="EIH30" s="9"/>
      <c r="EII30" s="9"/>
      <c r="EIJ30" s="9"/>
      <c r="EIK30" s="9"/>
      <c r="EIL30" s="9"/>
      <c r="EIM30" s="9"/>
      <c r="EIN30" s="9"/>
      <c r="EIO30" s="9"/>
      <c r="EIP30" s="9"/>
      <c r="EIQ30" s="9"/>
      <c r="EIR30" s="9"/>
      <c r="EIS30" s="9"/>
      <c r="EIT30" s="9"/>
      <c r="EIU30" s="9"/>
      <c r="EIV30" s="9"/>
      <c r="EIW30" s="9"/>
      <c r="EIX30" s="9"/>
      <c r="EIY30" s="9"/>
      <c r="EIZ30" s="9"/>
      <c r="EJA30" s="9"/>
      <c r="EJB30" s="9"/>
      <c r="EJC30" s="9"/>
      <c r="EJD30" s="9"/>
      <c r="EJE30" s="9"/>
      <c r="EJF30" s="9"/>
      <c r="EJG30" s="9"/>
      <c r="EJH30" s="9"/>
      <c r="EJI30" s="9"/>
      <c r="EJJ30" s="9"/>
      <c r="EJK30" s="9"/>
      <c r="EJL30" s="9"/>
      <c r="EJM30" s="9"/>
      <c r="EJN30" s="9"/>
      <c r="EJO30" s="9"/>
      <c r="EJP30" s="9"/>
      <c r="EJQ30" s="9"/>
      <c r="EJR30" s="9"/>
      <c r="EJS30" s="9"/>
      <c r="EJT30" s="9"/>
      <c r="EJU30" s="9"/>
      <c r="EJV30" s="9"/>
      <c r="EJW30" s="9"/>
      <c r="EJX30" s="9"/>
      <c r="EJY30" s="9"/>
      <c r="EJZ30" s="9"/>
      <c r="EKA30" s="9"/>
      <c r="EKB30" s="9"/>
      <c r="EKC30" s="9"/>
      <c r="EKD30" s="9"/>
      <c r="EKE30" s="9"/>
      <c r="EKF30" s="9"/>
      <c r="EKG30" s="9"/>
      <c r="EKH30" s="9"/>
      <c r="EKI30" s="9"/>
      <c r="EKJ30" s="9"/>
      <c r="EKK30" s="9"/>
      <c r="EKL30" s="9"/>
      <c r="EKM30" s="9"/>
      <c r="EKN30" s="9"/>
      <c r="EKO30" s="9"/>
      <c r="EKP30" s="9"/>
      <c r="EKQ30" s="9"/>
      <c r="EKR30" s="9"/>
      <c r="EKS30" s="9"/>
      <c r="EKT30" s="9"/>
      <c r="EKU30" s="9"/>
      <c r="EKV30" s="9"/>
      <c r="EKW30" s="9"/>
      <c r="EKX30" s="9"/>
      <c r="EKY30" s="9"/>
      <c r="EKZ30" s="9"/>
      <c r="ELA30" s="9"/>
      <c r="ELB30" s="9"/>
      <c r="ELC30" s="9"/>
      <c r="ELD30" s="9"/>
      <c r="ELE30" s="9"/>
      <c r="ELF30" s="9"/>
      <c r="ELG30" s="9"/>
      <c r="ELH30" s="9"/>
      <c r="ELI30" s="9"/>
      <c r="ELJ30" s="9"/>
      <c r="ELK30" s="9"/>
      <c r="ELL30" s="9"/>
      <c r="ELM30" s="9"/>
      <c r="ELN30" s="9"/>
      <c r="ELO30" s="9"/>
      <c r="ELP30" s="9"/>
      <c r="ELQ30" s="9"/>
      <c r="ELR30" s="9"/>
      <c r="ELS30" s="9"/>
      <c r="ELT30" s="9"/>
      <c r="ELU30" s="9"/>
      <c r="ELV30" s="9"/>
      <c r="ELW30" s="9"/>
      <c r="ELX30" s="9"/>
      <c r="ELY30" s="9"/>
      <c r="ELZ30" s="9"/>
      <c r="EMA30" s="9"/>
      <c r="EMB30" s="9"/>
      <c r="EMC30" s="9"/>
      <c r="EMD30" s="9"/>
      <c r="EME30" s="9"/>
      <c r="EMF30" s="9"/>
      <c r="EMG30" s="9"/>
      <c r="EMH30" s="9"/>
      <c r="EMI30" s="9"/>
      <c r="EMJ30" s="9"/>
      <c r="EMK30" s="9"/>
      <c r="EML30" s="9"/>
      <c r="EMM30" s="9"/>
      <c r="EMN30" s="9"/>
      <c r="EMO30" s="9"/>
      <c r="EMP30" s="9"/>
      <c r="EMQ30" s="9"/>
      <c r="EMR30" s="9"/>
      <c r="EMS30" s="9"/>
      <c r="EMT30" s="9"/>
      <c r="EMU30" s="9"/>
      <c r="EMV30" s="9"/>
      <c r="EMW30" s="9"/>
      <c r="EMX30" s="9"/>
      <c r="EMY30" s="9"/>
      <c r="EMZ30" s="9"/>
      <c r="ENA30" s="9"/>
      <c r="ENB30" s="9"/>
      <c r="ENC30" s="9"/>
      <c r="END30" s="9"/>
      <c r="ENE30" s="9"/>
      <c r="ENF30" s="9"/>
      <c r="ENG30" s="9"/>
      <c r="ENH30" s="9"/>
      <c r="ENI30" s="9"/>
      <c r="ENJ30" s="9"/>
      <c r="ENK30" s="9"/>
      <c r="ENL30" s="9"/>
      <c r="ENM30" s="9"/>
      <c r="ENN30" s="9"/>
      <c r="ENO30" s="9"/>
      <c r="ENP30" s="9"/>
      <c r="ENQ30" s="9"/>
      <c r="ENR30" s="9"/>
      <c r="ENS30" s="9"/>
      <c r="ENT30" s="9"/>
      <c r="ENU30" s="9"/>
      <c r="ENV30" s="9"/>
      <c r="ENW30" s="9"/>
      <c r="ENX30" s="9"/>
      <c r="ENY30" s="9"/>
      <c r="ENZ30" s="9"/>
      <c r="EOA30" s="9"/>
      <c r="EOB30" s="9"/>
      <c r="EOC30" s="9"/>
      <c r="EOD30" s="9"/>
      <c r="EOE30" s="9"/>
      <c r="EOF30" s="9"/>
      <c r="EOG30" s="9"/>
      <c r="EOH30" s="9"/>
      <c r="EOI30" s="9"/>
      <c r="EOJ30" s="9"/>
      <c r="EOK30" s="9"/>
      <c r="EOL30" s="9"/>
      <c r="EOM30" s="9"/>
      <c r="EON30" s="9"/>
      <c r="EOO30" s="9"/>
      <c r="EOP30" s="9"/>
      <c r="EOQ30" s="9"/>
      <c r="EOR30" s="9"/>
      <c r="EOS30" s="9"/>
      <c r="EOT30" s="9"/>
      <c r="EOU30" s="9"/>
      <c r="EOV30" s="9"/>
      <c r="EOW30" s="9"/>
      <c r="EOX30" s="9"/>
      <c r="EOY30" s="9"/>
      <c r="EOZ30" s="9"/>
      <c r="EPA30" s="9"/>
      <c r="EPB30" s="9"/>
      <c r="EPC30" s="9"/>
      <c r="EPD30" s="9"/>
      <c r="EPE30" s="9"/>
      <c r="EPF30" s="9"/>
      <c r="EPG30" s="9"/>
      <c r="EPH30" s="9"/>
      <c r="EPI30" s="9"/>
      <c r="EPJ30" s="9"/>
      <c r="EPK30" s="9"/>
      <c r="EPL30" s="9"/>
      <c r="EPM30" s="9"/>
      <c r="EPN30" s="9"/>
      <c r="EPO30" s="9"/>
      <c r="EPP30" s="9"/>
      <c r="EPQ30" s="9"/>
      <c r="EPR30" s="9"/>
      <c r="EPS30" s="9"/>
      <c r="EPT30" s="9"/>
      <c r="EPU30" s="9"/>
      <c r="EPV30" s="9"/>
      <c r="EPW30" s="9"/>
      <c r="EPX30" s="9"/>
      <c r="EPY30" s="9"/>
      <c r="EPZ30" s="9"/>
      <c r="EQA30" s="9"/>
      <c r="EQB30" s="9"/>
      <c r="EQC30" s="9"/>
      <c r="EQD30" s="9"/>
      <c r="EQE30" s="9"/>
      <c r="EQF30" s="9"/>
      <c r="EQG30" s="9"/>
      <c r="EQH30" s="9"/>
      <c r="EQI30" s="9"/>
      <c r="EQJ30" s="9"/>
      <c r="EQK30" s="9"/>
      <c r="EQL30" s="9"/>
      <c r="EQM30" s="9"/>
      <c r="EQN30" s="9"/>
      <c r="EQO30" s="9"/>
      <c r="EQP30" s="9"/>
      <c r="EQQ30" s="9"/>
      <c r="EQR30" s="9"/>
      <c r="EQS30" s="9"/>
      <c r="EQT30" s="9"/>
      <c r="EQU30" s="9"/>
      <c r="EQV30" s="9"/>
      <c r="EQW30" s="9"/>
      <c r="EQX30" s="9"/>
      <c r="EQY30" s="9"/>
      <c r="EQZ30" s="9"/>
      <c r="ERA30" s="9"/>
      <c r="ERB30" s="9"/>
      <c r="ERC30" s="9"/>
      <c r="ERD30" s="9"/>
      <c r="ERE30" s="9"/>
      <c r="ERF30" s="9"/>
      <c r="ERG30" s="9"/>
      <c r="ERH30" s="9"/>
      <c r="ERI30" s="9"/>
      <c r="ERJ30" s="9"/>
      <c r="ERK30" s="9"/>
      <c r="ERL30" s="9"/>
      <c r="ERM30" s="9"/>
      <c r="ERN30" s="9"/>
      <c r="ERO30" s="9"/>
      <c r="ERP30" s="9"/>
      <c r="ERQ30" s="9"/>
      <c r="ERR30" s="9"/>
      <c r="ERS30" s="9"/>
      <c r="ERT30" s="9"/>
      <c r="ERU30" s="9"/>
      <c r="ERV30" s="9"/>
      <c r="ERW30" s="9"/>
      <c r="ERX30" s="9"/>
      <c r="ERY30" s="9"/>
      <c r="ERZ30" s="9"/>
      <c r="ESA30" s="9"/>
      <c r="ESB30" s="9"/>
      <c r="ESC30" s="9"/>
      <c r="ESD30" s="9"/>
      <c r="ESE30" s="9"/>
      <c r="ESF30" s="9"/>
      <c r="ESG30" s="9"/>
      <c r="ESH30" s="9"/>
      <c r="ESI30" s="9"/>
      <c r="ESJ30" s="9"/>
      <c r="ESK30" s="9"/>
      <c r="ESL30" s="9"/>
      <c r="ESM30" s="9"/>
      <c r="ESN30" s="9"/>
      <c r="ESO30" s="9"/>
      <c r="ESP30" s="9"/>
      <c r="ESQ30" s="9"/>
      <c r="ESR30" s="9"/>
      <c r="ESS30" s="9"/>
      <c r="EST30" s="9"/>
      <c r="ESU30" s="9"/>
      <c r="ESV30" s="9"/>
      <c r="ESW30" s="9"/>
      <c r="ESX30" s="9"/>
      <c r="ESY30" s="9"/>
      <c r="ESZ30" s="9"/>
      <c r="ETA30" s="9"/>
      <c r="ETB30" s="9"/>
      <c r="ETC30" s="9"/>
      <c r="ETD30" s="9"/>
      <c r="ETE30" s="9"/>
      <c r="ETF30" s="9"/>
      <c r="ETG30" s="9"/>
      <c r="ETH30" s="9"/>
      <c r="ETI30" s="9"/>
      <c r="ETJ30" s="9"/>
      <c r="ETK30" s="9"/>
      <c r="ETL30" s="9"/>
      <c r="ETM30" s="9"/>
      <c r="ETN30" s="9"/>
      <c r="ETO30" s="9"/>
      <c r="ETP30" s="9"/>
      <c r="ETQ30" s="9"/>
      <c r="ETR30" s="9"/>
      <c r="ETS30" s="9"/>
      <c r="ETT30" s="9"/>
      <c r="ETU30" s="9"/>
      <c r="ETV30" s="9"/>
      <c r="ETW30" s="9"/>
      <c r="ETX30" s="9"/>
      <c r="ETY30" s="9"/>
      <c r="ETZ30" s="9"/>
      <c r="EUA30" s="9"/>
      <c r="EUB30" s="9"/>
      <c r="EUC30" s="9"/>
      <c r="EUD30" s="9"/>
      <c r="EUE30" s="9"/>
      <c r="EUF30" s="9"/>
      <c r="EUG30" s="9"/>
      <c r="EUH30" s="9"/>
      <c r="EUI30" s="9"/>
      <c r="EUJ30" s="9"/>
      <c r="EUK30" s="9"/>
      <c r="EUL30" s="9"/>
      <c r="EUM30" s="9"/>
      <c r="EUN30" s="9"/>
      <c r="EUO30" s="9"/>
      <c r="EUP30" s="9"/>
      <c r="EUQ30" s="9"/>
      <c r="EUR30" s="9"/>
      <c r="EUS30" s="9"/>
      <c r="EUT30" s="9"/>
      <c r="EUU30" s="9"/>
      <c r="EUV30" s="9"/>
      <c r="EUW30" s="9"/>
      <c r="EUX30" s="9"/>
      <c r="EUY30" s="9"/>
      <c r="EUZ30" s="9"/>
      <c r="EVA30" s="9"/>
      <c r="EVB30" s="9"/>
      <c r="EVC30" s="9"/>
      <c r="EVD30" s="9"/>
      <c r="EVE30" s="9"/>
      <c r="EVF30" s="9"/>
      <c r="EVG30" s="9"/>
      <c r="EVH30" s="9"/>
      <c r="EVI30" s="9"/>
      <c r="EVJ30" s="9"/>
      <c r="EVK30" s="9"/>
      <c r="EVL30" s="9"/>
      <c r="EVM30" s="9"/>
      <c r="EVN30" s="9"/>
      <c r="EVO30" s="9"/>
      <c r="EVP30" s="9"/>
      <c r="EVQ30" s="9"/>
      <c r="EVR30" s="9"/>
      <c r="EVS30" s="9"/>
      <c r="EVT30" s="9"/>
      <c r="EVU30" s="9"/>
      <c r="EVV30" s="9"/>
      <c r="EVW30" s="9"/>
      <c r="EVX30" s="9"/>
      <c r="EVY30" s="9"/>
      <c r="EVZ30" s="9"/>
      <c r="EWA30" s="9"/>
      <c r="EWB30" s="9"/>
      <c r="EWC30" s="9"/>
      <c r="EWD30" s="9"/>
      <c r="EWE30" s="9"/>
      <c r="EWF30" s="9"/>
      <c r="EWG30" s="9"/>
      <c r="EWH30" s="9"/>
      <c r="EWI30" s="9"/>
      <c r="EWJ30" s="9"/>
      <c r="EWK30" s="9"/>
      <c r="EWL30" s="9"/>
      <c r="EWM30" s="9"/>
      <c r="EWN30" s="9"/>
      <c r="EWO30" s="9"/>
      <c r="EWP30" s="9"/>
      <c r="EWQ30" s="9"/>
      <c r="EWR30" s="9"/>
      <c r="EWS30" s="9"/>
      <c r="EWT30" s="9"/>
      <c r="EWU30" s="9"/>
      <c r="EWV30" s="9"/>
      <c r="EWW30" s="9"/>
      <c r="EWX30" s="9"/>
      <c r="EWY30" s="9"/>
      <c r="EWZ30" s="9"/>
      <c r="EXA30" s="9"/>
      <c r="EXB30" s="9"/>
      <c r="EXC30" s="9"/>
      <c r="EXD30" s="9"/>
      <c r="EXE30" s="9"/>
      <c r="EXF30" s="9"/>
      <c r="EXG30" s="9"/>
      <c r="EXH30" s="9"/>
      <c r="EXI30" s="9"/>
      <c r="EXJ30" s="9"/>
      <c r="EXK30" s="9"/>
      <c r="EXL30" s="9"/>
      <c r="EXM30" s="9"/>
      <c r="EXN30" s="9"/>
      <c r="EXO30" s="9"/>
      <c r="EXP30" s="9"/>
      <c r="EXQ30" s="9"/>
      <c r="EXR30" s="9"/>
      <c r="EXS30" s="9"/>
      <c r="EXT30" s="9"/>
      <c r="EXU30" s="9"/>
      <c r="EXV30" s="9"/>
      <c r="EXW30" s="9"/>
      <c r="EXX30" s="9"/>
      <c r="EXY30" s="9"/>
      <c r="EXZ30" s="9"/>
      <c r="EYA30" s="9"/>
      <c r="EYB30" s="9"/>
      <c r="EYC30" s="9"/>
      <c r="EYD30" s="9"/>
      <c r="EYE30" s="9"/>
      <c r="EYF30" s="9"/>
      <c r="EYG30" s="9"/>
      <c r="EYH30" s="9"/>
      <c r="EYI30" s="9"/>
      <c r="EYJ30" s="9"/>
      <c r="EYK30" s="9"/>
      <c r="EYL30" s="9"/>
      <c r="EYM30" s="9"/>
      <c r="EYN30" s="9"/>
      <c r="EYO30" s="9"/>
      <c r="EYP30" s="9"/>
      <c r="EYQ30" s="9"/>
      <c r="EYR30" s="9"/>
      <c r="EYS30" s="9"/>
      <c r="EYT30" s="9"/>
      <c r="EYU30" s="9"/>
      <c r="EYV30" s="9"/>
      <c r="EYW30" s="9"/>
      <c r="EYX30" s="9"/>
      <c r="EYY30" s="9"/>
      <c r="EYZ30" s="9"/>
      <c r="EZA30" s="9"/>
      <c r="EZB30" s="9"/>
      <c r="EZC30" s="9"/>
      <c r="EZD30" s="9"/>
      <c r="EZE30" s="9"/>
      <c r="EZF30" s="9"/>
      <c r="EZG30" s="9"/>
      <c r="EZH30" s="9"/>
      <c r="EZI30" s="9"/>
      <c r="EZJ30" s="9"/>
      <c r="EZK30" s="9"/>
      <c r="EZL30" s="9"/>
      <c r="EZM30" s="9"/>
      <c r="EZN30" s="9"/>
      <c r="EZO30" s="9"/>
      <c r="EZP30" s="9"/>
      <c r="EZQ30" s="9"/>
      <c r="EZR30" s="9"/>
      <c r="EZS30" s="9"/>
      <c r="EZT30" s="9"/>
      <c r="EZU30" s="9"/>
      <c r="EZV30" s="9"/>
      <c r="EZW30" s="9"/>
      <c r="EZX30" s="9"/>
      <c r="EZY30" s="9"/>
      <c r="EZZ30" s="9"/>
      <c r="FAA30" s="9"/>
      <c r="FAB30" s="9"/>
      <c r="FAC30" s="9"/>
      <c r="FAD30" s="9"/>
      <c r="FAE30" s="9"/>
      <c r="FAF30" s="9"/>
      <c r="FAG30" s="9"/>
      <c r="FAH30" s="9"/>
      <c r="FAI30" s="9"/>
      <c r="FAJ30" s="9"/>
      <c r="FAK30" s="9"/>
      <c r="FAL30" s="9"/>
      <c r="FAM30" s="9"/>
      <c r="FAN30" s="9"/>
      <c r="FAO30" s="9"/>
      <c r="FAP30" s="9"/>
      <c r="FAQ30" s="9"/>
      <c r="FAR30" s="9"/>
      <c r="FAS30" s="9"/>
      <c r="FAT30" s="9"/>
      <c r="FAU30" s="9"/>
      <c r="FAV30" s="9"/>
      <c r="FAW30" s="9"/>
      <c r="FAX30" s="9"/>
      <c r="FAY30" s="9"/>
      <c r="FAZ30" s="9"/>
      <c r="FBA30" s="9"/>
      <c r="FBB30" s="9"/>
      <c r="FBC30" s="9"/>
      <c r="FBD30" s="9"/>
      <c r="FBE30" s="9"/>
      <c r="FBF30" s="9"/>
      <c r="FBG30" s="9"/>
      <c r="FBH30" s="9"/>
      <c r="FBI30" s="9"/>
      <c r="FBJ30" s="9"/>
      <c r="FBK30" s="9"/>
      <c r="FBL30" s="9"/>
      <c r="FBM30" s="9"/>
      <c r="FBN30" s="9"/>
      <c r="FBO30" s="9"/>
      <c r="FBP30" s="9"/>
      <c r="FBQ30" s="9"/>
      <c r="FBR30" s="9"/>
      <c r="FBS30" s="9"/>
      <c r="FBT30" s="9"/>
      <c r="FBU30" s="9"/>
      <c r="FBV30" s="9"/>
      <c r="FBW30" s="9"/>
      <c r="FBX30" s="9"/>
      <c r="FBY30" s="9"/>
      <c r="FBZ30" s="9"/>
      <c r="FCA30" s="9"/>
      <c r="FCB30" s="9"/>
      <c r="FCC30" s="9"/>
      <c r="FCD30" s="9"/>
      <c r="FCE30" s="9"/>
      <c r="FCF30" s="9"/>
      <c r="FCG30" s="9"/>
      <c r="FCH30" s="9"/>
      <c r="FCI30" s="9"/>
      <c r="FCJ30" s="9"/>
      <c r="FCK30" s="9"/>
      <c r="FCL30" s="9"/>
      <c r="FCM30" s="9"/>
      <c r="FCN30" s="9"/>
      <c r="FCO30" s="9"/>
      <c r="FCP30" s="9"/>
      <c r="FCQ30" s="9"/>
      <c r="FCR30" s="9"/>
      <c r="FCS30" s="9"/>
      <c r="FCT30" s="9"/>
      <c r="FCU30" s="9"/>
      <c r="FCV30" s="9"/>
      <c r="FCW30" s="9"/>
      <c r="FCX30" s="9"/>
      <c r="FCY30" s="9"/>
      <c r="FCZ30" s="9"/>
      <c r="FDA30" s="9"/>
      <c r="FDB30" s="9"/>
      <c r="FDC30" s="9"/>
      <c r="FDD30" s="9"/>
      <c r="FDE30" s="9"/>
      <c r="FDF30" s="9"/>
      <c r="FDG30" s="9"/>
      <c r="FDH30" s="9"/>
      <c r="FDI30" s="9"/>
      <c r="FDJ30" s="9"/>
      <c r="FDK30" s="9"/>
      <c r="FDL30" s="9"/>
      <c r="FDM30" s="9"/>
      <c r="FDN30" s="9"/>
      <c r="FDO30" s="9"/>
      <c r="FDP30" s="9"/>
      <c r="FDQ30" s="9"/>
      <c r="FDR30" s="9"/>
      <c r="FDS30" s="9"/>
      <c r="FDT30" s="9"/>
      <c r="FDU30" s="9"/>
      <c r="FDV30" s="9"/>
      <c r="FDW30" s="9"/>
      <c r="FDX30" s="9"/>
      <c r="FDY30" s="9"/>
      <c r="FDZ30" s="9"/>
      <c r="FEA30" s="9"/>
      <c r="FEB30" s="9"/>
      <c r="FEC30" s="9"/>
      <c r="FED30" s="9"/>
      <c r="FEE30" s="9"/>
      <c r="FEF30" s="9"/>
      <c r="FEG30" s="9"/>
      <c r="FEH30" s="9"/>
      <c r="FEI30" s="9"/>
      <c r="FEJ30" s="9"/>
      <c r="FEK30" s="9"/>
      <c r="FEL30" s="9"/>
      <c r="FEM30" s="9"/>
      <c r="FEN30" s="9"/>
      <c r="FEO30" s="9"/>
      <c r="FEP30" s="9"/>
      <c r="FEQ30" s="9"/>
      <c r="FER30" s="9"/>
      <c r="FES30" s="9"/>
      <c r="FET30" s="9"/>
      <c r="FEU30" s="9"/>
      <c r="FEV30" s="9"/>
      <c r="FEW30" s="9"/>
      <c r="FEX30" s="9"/>
      <c r="FEY30" s="9"/>
      <c r="FEZ30" s="9"/>
      <c r="FFA30" s="9"/>
      <c r="FFB30" s="9"/>
      <c r="FFC30" s="9"/>
      <c r="FFD30" s="9"/>
      <c r="FFE30" s="9"/>
      <c r="FFF30" s="9"/>
      <c r="FFG30" s="9"/>
      <c r="FFH30" s="9"/>
      <c r="FFI30" s="9"/>
      <c r="FFJ30" s="9"/>
      <c r="FFK30" s="9"/>
      <c r="FFL30" s="9"/>
      <c r="FFM30" s="9"/>
      <c r="FFN30" s="9"/>
      <c r="FFO30" s="9"/>
      <c r="FFP30" s="9"/>
      <c r="FFQ30" s="9"/>
      <c r="FFR30" s="9"/>
      <c r="FFS30" s="9"/>
      <c r="FFT30" s="9"/>
      <c r="FFU30" s="9"/>
      <c r="FFV30" s="9"/>
      <c r="FFW30" s="9"/>
      <c r="FFX30" s="9"/>
      <c r="FFY30" s="9"/>
      <c r="FFZ30" s="9"/>
      <c r="FGA30" s="9"/>
      <c r="FGB30" s="9"/>
      <c r="FGC30" s="9"/>
      <c r="FGD30" s="9"/>
      <c r="FGE30" s="9"/>
      <c r="FGF30" s="9"/>
      <c r="FGG30" s="9"/>
      <c r="FGH30" s="9"/>
      <c r="FGI30" s="9"/>
      <c r="FGJ30" s="9"/>
      <c r="FGK30" s="9"/>
      <c r="FGL30" s="9"/>
      <c r="FGM30" s="9"/>
      <c r="FGN30" s="9"/>
      <c r="FGO30" s="9"/>
      <c r="FGP30" s="9"/>
      <c r="FGQ30" s="9"/>
      <c r="FGR30" s="9"/>
      <c r="FGS30" s="9"/>
      <c r="FGT30" s="9"/>
      <c r="FGU30" s="9"/>
      <c r="FGV30" s="9"/>
      <c r="FGW30" s="9"/>
      <c r="FGX30" s="9"/>
      <c r="FGY30" s="9"/>
      <c r="FGZ30" s="9"/>
      <c r="FHA30" s="9"/>
      <c r="FHB30" s="9"/>
      <c r="FHC30" s="9"/>
      <c r="FHD30" s="9"/>
      <c r="FHE30" s="9"/>
      <c r="FHF30" s="9"/>
      <c r="FHG30" s="9"/>
      <c r="FHH30" s="9"/>
      <c r="FHI30" s="9"/>
      <c r="FHJ30" s="9"/>
      <c r="FHK30" s="9"/>
      <c r="FHL30" s="9"/>
      <c r="FHM30" s="9"/>
      <c r="FHN30" s="9"/>
      <c r="FHO30" s="9"/>
      <c r="FHP30" s="9"/>
      <c r="FHQ30" s="9"/>
      <c r="FHR30" s="9"/>
      <c r="FHS30" s="9"/>
      <c r="FHT30" s="9"/>
      <c r="FHU30" s="9"/>
      <c r="FHV30" s="9"/>
      <c r="FHW30" s="9"/>
      <c r="FHX30" s="9"/>
      <c r="FHY30" s="9"/>
      <c r="FHZ30" s="9"/>
      <c r="FIA30" s="9"/>
      <c r="FIB30" s="9"/>
      <c r="FIC30" s="9"/>
      <c r="FID30" s="9"/>
      <c r="FIE30" s="9"/>
      <c r="FIF30" s="9"/>
      <c r="FIG30" s="9"/>
      <c r="FIH30" s="9"/>
      <c r="FII30" s="9"/>
      <c r="FIJ30" s="9"/>
      <c r="FIK30" s="9"/>
      <c r="FIL30" s="9"/>
      <c r="FIM30" s="9"/>
      <c r="FIN30" s="9"/>
      <c r="FIO30" s="9"/>
      <c r="FIP30" s="9"/>
      <c r="FIQ30" s="9"/>
      <c r="FIR30" s="9"/>
      <c r="FIS30" s="9"/>
      <c r="FIT30" s="9"/>
      <c r="FIU30" s="9"/>
      <c r="FIV30" s="9"/>
      <c r="FIW30" s="9"/>
      <c r="FIX30" s="9"/>
      <c r="FIY30" s="9"/>
      <c r="FIZ30" s="9"/>
      <c r="FJA30" s="9"/>
      <c r="FJB30" s="9"/>
      <c r="FJC30" s="9"/>
      <c r="FJD30" s="9"/>
      <c r="FJE30" s="9"/>
      <c r="FJF30" s="9"/>
      <c r="FJG30" s="9"/>
      <c r="FJH30" s="9"/>
      <c r="FJI30" s="9"/>
      <c r="FJJ30" s="9"/>
      <c r="FJK30" s="9"/>
      <c r="FJL30" s="9"/>
      <c r="FJM30" s="9"/>
      <c r="FJN30" s="9"/>
      <c r="FJO30" s="9"/>
      <c r="FJP30" s="9"/>
      <c r="FJQ30" s="9"/>
      <c r="FJR30" s="9"/>
      <c r="FJS30" s="9"/>
      <c r="FJT30" s="9"/>
      <c r="FJU30" s="9"/>
      <c r="FJV30" s="9"/>
      <c r="FJW30" s="9"/>
      <c r="FJX30" s="9"/>
      <c r="FJY30" s="9"/>
      <c r="FJZ30" s="9"/>
      <c r="FKA30" s="9"/>
      <c r="FKB30" s="9"/>
      <c r="FKC30" s="9"/>
      <c r="FKD30" s="9"/>
      <c r="FKE30" s="9"/>
      <c r="FKF30" s="9"/>
      <c r="FKG30" s="9"/>
      <c r="FKH30" s="9"/>
      <c r="FKI30" s="9"/>
      <c r="FKJ30" s="9"/>
      <c r="FKK30" s="9"/>
      <c r="FKL30" s="9"/>
      <c r="FKM30" s="9"/>
      <c r="FKN30" s="9"/>
      <c r="FKO30" s="9"/>
      <c r="FKP30" s="9"/>
      <c r="FKQ30" s="9"/>
      <c r="FKR30" s="9"/>
      <c r="FKS30" s="9"/>
      <c r="FKT30" s="9"/>
      <c r="FKU30" s="9"/>
      <c r="FKV30" s="9"/>
      <c r="FKW30" s="9"/>
      <c r="FKX30" s="9"/>
      <c r="FKY30" s="9"/>
      <c r="FKZ30" s="9"/>
      <c r="FLA30" s="9"/>
      <c r="FLB30" s="9"/>
      <c r="FLC30" s="9"/>
      <c r="FLD30" s="9"/>
      <c r="FLE30" s="9"/>
      <c r="FLF30" s="9"/>
      <c r="FLG30" s="9"/>
      <c r="FLH30" s="9"/>
      <c r="FLI30" s="9"/>
      <c r="FLJ30" s="9"/>
      <c r="FLK30" s="9"/>
      <c r="FLL30" s="9"/>
      <c r="FLM30" s="9"/>
      <c r="FLN30" s="9"/>
      <c r="FLO30" s="9"/>
      <c r="FLP30" s="9"/>
      <c r="FLQ30" s="9"/>
      <c r="FLR30" s="9"/>
      <c r="FLS30" s="9"/>
      <c r="FLT30" s="9"/>
      <c r="FLU30" s="9"/>
      <c r="FLV30" s="9"/>
      <c r="FLW30" s="9"/>
      <c r="FLX30" s="9"/>
      <c r="FLY30" s="9"/>
      <c r="FLZ30" s="9"/>
      <c r="FMA30" s="9"/>
      <c r="FMB30" s="9"/>
      <c r="FMC30" s="9"/>
      <c r="FMD30" s="9"/>
      <c r="FME30" s="9"/>
      <c r="FMF30" s="9"/>
      <c r="FMG30" s="9"/>
      <c r="FMH30" s="9"/>
      <c r="FMI30" s="9"/>
      <c r="FMJ30" s="9"/>
      <c r="FMK30" s="9"/>
      <c r="FML30" s="9"/>
      <c r="FMM30" s="9"/>
      <c r="FMN30" s="9"/>
      <c r="FMO30" s="9"/>
      <c r="FMP30" s="9"/>
      <c r="FMQ30" s="9"/>
      <c r="FMR30" s="9"/>
      <c r="FMS30" s="9"/>
      <c r="FMT30" s="9"/>
      <c r="FMU30" s="9"/>
      <c r="FMV30" s="9"/>
      <c r="FMW30" s="9"/>
      <c r="FMX30" s="9"/>
      <c r="FMY30" s="9"/>
      <c r="FMZ30" s="9"/>
      <c r="FNA30" s="9"/>
      <c r="FNB30" s="9"/>
      <c r="FNC30" s="9"/>
      <c r="FND30" s="9"/>
      <c r="FNE30" s="9"/>
      <c r="FNF30" s="9"/>
      <c r="FNG30" s="9"/>
      <c r="FNH30" s="9"/>
      <c r="FNI30" s="9"/>
      <c r="FNJ30" s="9"/>
      <c r="FNK30" s="9"/>
      <c r="FNL30" s="9"/>
      <c r="FNM30" s="9"/>
      <c r="FNN30" s="9"/>
      <c r="FNO30" s="9"/>
      <c r="FNP30" s="9"/>
      <c r="FNQ30" s="9"/>
      <c r="FNR30" s="9"/>
      <c r="FNS30" s="9"/>
      <c r="FNT30" s="9"/>
      <c r="FNU30" s="9"/>
      <c r="FNV30" s="9"/>
      <c r="FNW30" s="9"/>
      <c r="FNX30" s="9"/>
      <c r="FNY30" s="9"/>
      <c r="FNZ30" s="9"/>
      <c r="FOA30" s="9"/>
      <c r="FOB30" s="9"/>
      <c r="FOC30" s="9"/>
      <c r="FOD30" s="9"/>
      <c r="FOE30" s="9"/>
      <c r="FOF30" s="9"/>
      <c r="FOG30" s="9"/>
      <c r="FOH30" s="9"/>
      <c r="FOI30" s="9"/>
      <c r="FOJ30" s="9"/>
      <c r="FOK30" s="9"/>
      <c r="FOL30" s="9"/>
      <c r="FOM30" s="9"/>
      <c r="FON30" s="9"/>
      <c r="FOO30" s="9"/>
      <c r="FOP30" s="9"/>
      <c r="FOQ30" s="9"/>
      <c r="FOR30" s="9"/>
      <c r="FOS30" s="9"/>
      <c r="FOT30" s="9"/>
      <c r="FOU30" s="9"/>
      <c r="FOV30" s="9"/>
      <c r="FOW30" s="9"/>
      <c r="FOX30" s="9"/>
      <c r="FOY30" s="9"/>
      <c r="FOZ30" s="9"/>
      <c r="FPA30" s="9"/>
      <c r="FPB30" s="9"/>
      <c r="FPC30" s="9"/>
      <c r="FPD30" s="9"/>
      <c r="FPE30" s="9"/>
      <c r="FPF30" s="9"/>
      <c r="FPG30" s="9"/>
      <c r="FPH30" s="9"/>
      <c r="FPI30" s="9"/>
      <c r="FPJ30" s="9"/>
      <c r="FPK30" s="9"/>
      <c r="FPL30" s="9"/>
      <c r="FPM30" s="9"/>
      <c r="FPN30" s="9"/>
      <c r="FPO30" s="9"/>
      <c r="FPP30" s="9"/>
      <c r="FPQ30" s="9"/>
      <c r="FPR30" s="9"/>
      <c r="FPS30" s="9"/>
      <c r="FPT30" s="9"/>
      <c r="FPU30" s="9"/>
      <c r="FPV30" s="9"/>
      <c r="FPW30" s="9"/>
      <c r="FPX30" s="9"/>
      <c r="FPY30" s="9"/>
      <c r="FPZ30" s="9"/>
      <c r="FQA30" s="9"/>
      <c r="FQB30" s="9"/>
      <c r="FQC30" s="9"/>
      <c r="FQD30" s="9"/>
      <c r="FQE30" s="9"/>
      <c r="FQF30" s="9"/>
      <c r="FQG30" s="9"/>
      <c r="FQH30" s="9"/>
      <c r="FQI30" s="9"/>
      <c r="FQJ30" s="9"/>
      <c r="FQK30" s="9"/>
      <c r="FQL30" s="9"/>
      <c r="FQM30" s="9"/>
      <c r="FQN30" s="9"/>
      <c r="FQO30" s="9"/>
      <c r="FQP30" s="9"/>
      <c r="FQQ30" s="9"/>
      <c r="FQR30" s="9"/>
      <c r="FQS30" s="9"/>
      <c r="FQT30" s="9"/>
      <c r="FQU30" s="9"/>
      <c r="FQV30" s="9"/>
      <c r="FQW30" s="9"/>
      <c r="FQX30" s="9"/>
      <c r="FQY30" s="9"/>
      <c r="FQZ30" s="9"/>
      <c r="FRA30" s="9"/>
      <c r="FRB30" s="9"/>
      <c r="FRC30" s="9"/>
      <c r="FRD30" s="9"/>
      <c r="FRE30" s="9"/>
      <c r="FRF30" s="9"/>
      <c r="FRG30" s="9"/>
      <c r="FRH30" s="9"/>
      <c r="FRI30" s="9"/>
      <c r="FRJ30" s="9"/>
      <c r="FRK30" s="9"/>
      <c r="FRL30" s="9"/>
      <c r="FRM30" s="9"/>
      <c r="FRN30" s="9"/>
      <c r="FRO30" s="9"/>
      <c r="FRP30" s="9"/>
      <c r="FRQ30" s="9"/>
      <c r="FRR30" s="9"/>
      <c r="FRS30" s="9"/>
      <c r="FRT30" s="9"/>
      <c r="FRU30" s="9"/>
      <c r="FRV30" s="9"/>
      <c r="FRW30" s="9"/>
      <c r="FRX30" s="9"/>
      <c r="FRY30" s="9"/>
      <c r="FRZ30" s="9"/>
      <c r="FSA30" s="9"/>
      <c r="FSB30" s="9"/>
      <c r="FSC30" s="9"/>
      <c r="FSD30" s="9"/>
      <c r="FSE30" s="9"/>
      <c r="FSF30" s="9"/>
      <c r="FSG30" s="9"/>
      <c r="FSH30" s="9"/>
      <c r="FSI30" s="9"/>
      <c r="FSJ30" s="9"/>
      <c r="FSK30" s="9"/>
      <c r="FSL30" s="9"/>
      <c r="FSM30" s="9"/>
      <c r="FSN30" s="9"/>
      <c r="FSO30" s="9"/>
      <c r="FSP30" s="9"/>
      <c r="FSQ30" s="9"/>
      <c r="FSR30" s="9"/>
      <c r="FSS30" s="9"/>
      <c r="FST30" s="9"/>
      <c r="FSU30" s="9"/>
      <c r="FSV30" s="9"/>
      <c r="FSW30" s="9"/>
      <c r="FSX30" s="9"/>
      <c r="FSY30" s="9"/>
      <c r="FSZ30" s="9"/>
      <c r="FTA30" s="9"/>
      <c r="FTB30" s="9"/>
      <c r="FTC30" s="9"/>
      <c r="FTD30" s="9"/>
      <c r="FTE30" s="9"/>
      <c r="FTF30" s="9"/>
      <c r="FTG30" s="9"/>
      <c r="FTH30" s="9"/>
      <c r="FTI30" s="9"/>
      <c r="FTJ30" s="9"/>
      <c r="FTK30" s="9"/>
      <c r="FTL30" s="9"/>
      <c r="FTM30" s="9"/>
      <c r="FTN30" s="9"/>
      <c r="FTO30" s="9"/>
      <c r="FTP30" s="9"/>
      <c r="FTQ30" s="9"/>
      <c r="FTR30" s="9"/>
      <c r="FTS30" s="9"/>
      <c r="FTT30" s="9"/>
      <c r="FTU30" s="9"/>
      <c r="FTV30" s="9"/>
      <c r="FTW30" s="9"/>
      <c r="FTX30" s="9"/>
      <c r="FTY30" s="9"/>
      <c r="FTZ30" s="9"/>
      <c r="FUA30" s="9"/>
      <c r="FUB30" s="9"/>
      <c r="FUC30" s="9"/>
      <c r="FUD30" s="9"/>
      <c r="FUE30" s="9"/>
      <c r="FUF30" s="9"/>
      <c r="FUG30" s="9"/>
      <c r="FUH30" s="9"/>
      <c r="FUI30" s="9"/>
      <c r="FUJ30" s="9"/>
      <c r="FUK30" s="9"/>
      <c r="FUL30" s="9"/>
      <c r="FUM30" s="9"/>
      <c r="FUN30" s="9"/>
      <c r="FUO30" s="9"/>
      <c r="FUP30" s="9"/>
      <c r="FUQ30" s="9"/>
      <c r="FUR30" s="9"/>
      <c r="FUS30" s="9"/>
      <c r="FUT30" s="9"/>
      <c r="FUU30" s="9"/>
      <c r="FUV30" s="9"/>
      <c r="FUW30" s="9"/>
      <c r="FUX30" s="9"/>
      <c r="FUY30" s="9"/>
      <c r="FUZ30" s="9"/>
      <c r="FVA30" s="9"/>
      <c r="FVB30" s="9"/>
      <c r="FVC30" s="9"/>
      <c r="FVD30" s="9"/>
      <c r="FVE30" s="9"/>
      <c r="FVF30" s="9"/>
      <c r="FVG30" s="9"/>
      <c r="FVH30" s="9"/>
      <c r="FVI30" s="9"/>
      <c r="FVJ30" s="9"/>
      <c r="FVK30" s="9"/>
      <c r="FVL30" s="9"/>
      <c r="FVM30" s="9"/>
      <c r="FVN30" s="9"/>
      <c r="FVO30" s="9"/>
      <c r="FVP30" s="9"/>
      <c r="FVQ30" s="9"/>
      <c r="FVR30" s="9"/>
      <c r="FVS30" s="9"/>
      <c r="FVT30" s="9"/>
      <c r="FVU30" s="9"/>
      <c r="FVV30" s="9"/>
      <c r="FVW30" s="9"/>
      <c r="FVX30" s="9"/>
      <c r="FVY30" s="9"/>
      <c r="FVZ30" s="9"/>
      <c r="FWA30" s="9"/>
      <c r="FWB30" s="9"/>
      <c r="FWC30" s="9"/>
      <c r="FWD30" s="9"/>
      <c r="FWE30" s="9"/>
      <c r="FWF30" s="9"/>
      <c r="FWG30" s="9"/>
      <c r="FWH30" s="9"/>
      <c r="FWI30" s="9"/>
      <c r="FWJ30" s="9"/>
      <c r="FWK30" s="9"/>
      <c r="FWL30" s="9"/>
      <c r="FWM30" s="9"/>
      <c r="FWN30" s="9"/>
      <c r="FWO30" s="9"/>
      <c r="FWP30" s="9"/>
      <c r="FWQ30" s="9"/>
      <c r="FWR30" s="9"/>
      <c r="FWS30" s="9"/>
      <c r="FWT30" s="9"/>
      <c r="FWU30" s="9"/>
      <c r="FWV30" s="9"/>
      <c r="FWW30" s="9"/>
      <c r="FWX30" s="9"/>
      <c r="FWY30" s="9"/>
      <c r="FWZ30" s="9"/>
      <c r="FXA30" s="9"/>
      <c r="FXB30" s="9"/>
      <c r="FXC30" s="9"/>
      <c r="FXD30" s="9"/>
      <c r="FXE30" s="9"/>
      <c r="FXF30" s="9"/>
      <c r="FXG30" s="9"/>
      <c r="FXH30" s="9"/>
      <c r="FXI30" s="9"/>
      <c r="FXJ30" s="9"/>
      <c r="FXK30" s="9"/>
      <c r="FXL30" s="9"/>
      <c r="FXM30" s="9"/>
      <c r="FXN30" s="9"/>
      <c r="FXO30" s="9"/>
      <c r="FXP30" s="9"/>
      <c r="FXQ30" s="9"/>
      <c r="FXR30" s="9"/>
      <c r="FXS30" s="9"/>
      <c r="FXT30" s="9"/>
      <c r="FXU30" s="9"/>
      <c r="FXV30" s="9"/>
      <c r="FXW30" s="9"/>
      <c r="FXX30" s="9"/>
      <c r="FXY30" s="9"/>
      <c r="FXZ30" s="9"/>
      <c r="FYA30" s="9"/>
      <c r="FYB30" s="9"/>
      <c r="FYC30" s="9"/>
      <c r="FYD30" s="9"/>
      <c r="FYE30" s="9"/>
      <c r="FYF30" s="9"/>
      <c r="FYG30" s="9"/>
      <c r="FYH30" s="9"/>
      <c r="FYI30" s="9"/>
      <c r="FYJ30" s="9"/>
      <c r="FYK30" s="9"/>
      <c r="FYL30" s="9"/>
      <c r="FYM30" s="9"/>
      <c r="FYN30" s="9"/>
      <c r="FYO30" s="9"/>
      <c r="FYP30" s="9"/>
      <c r="FYQ30" s="9"/>
      <c r="FYR30" s="9"/>
      <c r="FYS30" s="9"/>
      <c r="FYT30" s="9"/>
      <c r="FYU30" s="9"/>
      <c r="FYV30" s="9"/>
      <c r="FYW30" s="9"/>
      <c r="FYX30" s="9"/>
      <c r="FYY30" s="9"/>
      <c r="FYZ30" s="9"/>
      <c r="FZA30" s="9"/>
      <c r="FZB30" s="9"/>
      <c r="FZC30" s="9"/>
      <c r="FZD30" s="9"/>
      <c r="FZE30" s="9"/>
      <c r="FZF30" s="9"/>
      <c r="FZG30" s="9"/>
      <c r="FZH30" s="9"/>
      <c r="FZI30" s="9"/>
      <c r="FZJ30" s="9"/>
      <c r="FZK30" s="9"/>
      <c r="FZL30" s="9"/>
      <c r="FZM30" s="9"/>
      <c r="FZN30" s="9"/>
      <c r="FZO30" s="9"/>
      <c r="FZP30" s="9"/>
      <c r="FZQ30" s="9"/>
      <c r="FZR30" s="9"/>
      <c r="FZS30" s="9"/>
      <c r="FZT30" s="9"/>
      <c r="FZU30" s="9"/>
      <c r="FZV30" s="9"/>
      <c r="FZW30" s="9"/>
      <c r="FZX30" s="9"/>
      <c r="FZY30" s="9"/>
      <c r="FZZ30" s="9"/>
      <c r="GAA30" s="9"/>
      <c r="GAB30" s="9"/>
      <c r="GAC30" s="9"/>
      <c r="GAD30" s="9"/>
      <c r="GAE30" s="9"/>
      <c r="GAF30" s="9"/>
      <c r="GAG30" s="9"/>
      <c r="GAH30" s="9"/>
      <c r="GAI30" s="9"/>
      <c r="GAJ30" s="9"/>
      <c r="GAK30" s="9"/>
      <c r="GAL30" s="9"/>
      <c r="GAM30" s="9"/>
      <c r="GAN30" s="9"/>
      <c r="GAO30" s="9"/>
      <c r="GAP30" s="9"/>
      <c r="GAQ30" s="9"/>
      <c r="GAR30" s="9"/>
      <c r="GAS30" s="9"/>
      <c r="GAT30" s="9"/>
      <c r="GAU30" s="9"/>
      <c r="GAV30" s="9"/>
      <c r="GAW30" s="9"/>
      <c r="GAX30" s="9"/>
      <c r="GAY30" s="9"/>
      <c r="GAZ30" s="9"/>
      <c r="GBA30" s="9"/>
      <c r="GBB30" s="9"/>
      <c r="GBC30" s="9"/>
      <c r="GBD30" s="9"/>
      <c r="GBE30" s="9"/>
      <c r="GBF30" s="9"/>
      <c r="GBG30" s="9"/>
      <c r="GBH30" s="9"/>
      <c r="GBI30" s="9"/>
      <c r="GBJ30" s="9"/>
      <c r="GBK30" s="9"/>
      <c r="GBL30" s="9"/>
      <c r="GBM30" s="9"/>
      <c r="GBN30" s="9"/>
      <c r="GBO30" s="9"/>
      <c r="GBP30" s="9"/>
      <c r="GBQ30" s="9"/>
      <c r="GBR30" s="9"/>
      <c r="GBS30" s="9"/>
      <c r="GBT30" s="9"/>
      <c r="GBU30" s="9"/>
      <c r="GBV30" s="9"/>
      <c r="GBW30" s="9"/>
      <c r="GBX30" s="9"/>
      <c r="GBY30" s="9"/>
      <c r="GBZ30" s="9"/>
      <c r="GCA30" s="9"/>
      <c r="GCB30" s="9"/>
      <c r="GCC30" s="9"/>
      <c r="GCD30" s="9"/>
      <c r="GCE30" s="9"/>
      <c r="GCF30" s="9"/>
      <c r="GCG30" s="9"/>
      <c r="GCH30" s="9"/>
      <c r="GCI30" s="9"/>
      <c r="GCJ30" s="9"/>
      <c r="GCK30" s="9"/>
      <c r="GCL30" s="9"/>
      <c r="GCM30" s="9"/>
      <c r="GCN30" s="9"/>
      <c r="GCO30" s="9"/>
      <c r="GCP30" s="9"/>
      <c r="GCQ30" s="9"/>
      <c r="GCR30" s="9"/>
      <c r="GCS30" s="9"/>
      <c r="GCT30" s="9"/>
      <c r="GCU30" s="9"/>
      <c r="GCV30" s="9"/>
      <c r="GCW30" s="9"/>
      <c r="GCX30" s="9"/>
      <c r="GCY30" s="9"/>
      <c r="GCZ30" s="9"/>
      <c r="GDA30" s="9"/>
      <c r="GDB30" s="9"/>
      <c r="GDC30" s="9"/>
      <c r="GDD30" s="9"/>
      <c r="GDE30" s="9"/>
      <c r="GDF30" s="9"/>
      <c r="GDG30" s="9"/>
      <c r="GDH30" s="9"/>
      <c r="GDI30" s="9"/>
      <c r="GDJ30" s="9"/>
      <c r="GDK30" s="9"/>
      <c r="GDL30" s="9"/>
      <c r="GDM30" s="9"/>
      <c r="GDN30" s="9"/>
      <c r="GDO30" s="9"/>
      <c r="GDP30" s="9"/>
      <c r="GDQ30" s="9"/>
      <c r="GDR30" s="9"/>
      <c r="GDS30" s="9"/>
      <c r="GDT30" s="9"/>
      <c r="GDU30" s="9"/>
      <c r="GDV30" s="9"/>
      <c r="GDW30" s="9"/>
      <c r="GDX30" s="9"/>
      <c r="GDY30" s="9"/>
      <c r="GDZ30" s="9"/>
      <c r="GEA30" s="9"/>
      <c r="GEB30" s="9"/>
      <c r="GEC30" s="9"/>
      <c r="GED30" s="9"/>
      <c r="GEE30" s="9"/>
      <c r="GEF30" s="9"/>
      <c r="GEG30" s="9"/>
      <c r="GEH30" s="9"/>
      <c r="GEI30" s="9"/>
      <c r="GEJ30" s="9"/>
      <c r="GEK30" s="9"/>
      <c r="GEL30" s="9"/>
      <c r="GEM30" s="9"/>
      <c r="GEN30" s="9"/>
      <c r="GEO30" s="9"/>
      <c r="GEP30" s="9"/>
      <c r="GEQ30" s="9"/>
      <c r="GER30" s="9"/>
      <c r="GES30" s="9"/>
      <c r="GET30" s="9"/>
      <c r="GEU30" s="9"/>
      <c r="GEV30" s="9"/>
      <c r="GEW30" s="9"/>
      <c r="GEX30" s="9"/>
      <c r="GEY30" s="9"/>
      <c r="GEZ30" s="9"/>
      <c r="GFA30" s="9"/>
      <c r="GFB30" s="9"/>
      <c r="GFC30" s="9"/>
      <c r="GFD30" s="9"/>
      <c r="GFE30" s="9"/>
      <c r="GFF30" s="9"/>
      <c r="GFG30" s="9"/>
      <c r="GFH30" s="9"/>
      <c r="GFI30" s="9"/>
      <c r="GFJ30" s="9"/>
      <c r="GFK30" s="9"/>
      <c r="GFL30" s="9"/>
      <c r="GFM30" s="9"/>
      <c r="GFN30" s="9"/>
      <c r="GFO30" s="9"/>
      <c r="GFP30" s="9"/>
      <c r="GFQ30" s="9"/>
      <c r="GFR30" s="9"/>
      <c r="GFS30" s="9"/>
      <c r="GFT30" s="9"/>
      <c r="GFU30" s="9"/>
      <c r="GFV30" s="9"/>
      <c r="GFW30" s="9"/>
      <c r="GFX30" s="9"/>
      <c r="GFY30" s="9"/>
      <c r="GFZ30" s="9"/>
      <c r="GGA30" s="9"/>
      <c r="GGB30" s="9"/>
      <c r="GGC30" s="9"/>
      <c r="GGD30" s="9"/>
      <c r="GGE30" s="9"/>
      <c r="GGF30" s="9"/>
      <c r="GGG30" s="9"/>
      <c r="GGH30" s="9"/>
      <c r="GGI30" s="9"/>
      <c r="GGJ30" s="9"/>
      <c r="GGK30" s="9"/>
      <c r="GGL30" s="9"/>
      <c r="GGM30" s="9"/>
      <c r="GGN30" s="9"/>
      <c r="GGO30" s="9"/>
      <c r="GGP30" s="9"/>
      <c r="GGQ30" s="9"/>
      <c r="GGR30" s="9"/>
      <c r="GGS30" s="9"/>
      <c r="GGT30" s="9"/>
      <c r="GGU30" s="9"/>
      <c r="GGV30" s="9"/>
      <c r="GGW30" s="9"/>
      <c r="GGX30" s="9"/>
      <c r="GGY30" s="9"/>
      <c r="GGZ30" s="9"/>
      <c r="GHA30" s="9"/>
      <c r="GHB30" s="9"/>
      <c r="GHC30" s="9"/>
      <c r="GHD30" s="9"/>
      <c r="GHE30" s="9"/>
      <c r="GHF30" s="9"/>
      <c r="GHG30" s="9"/>
      <c r="GHH30" s="9"/>
      <c r="GHI30" s="9"/>
      <c r="GHJ30" s="9"/>
      <c r="GHK30" s="9"/>
      <c r="GHL30" s="9"/>
      <c r="GHM30" s="9"/>
      <c r="GHN30" s="9"/>
      <c r="GHO30" s="9"/>
      <c r="GHP30" s="9"/>
      <c r="GHQ30" s="9"/>
      <c r="GHR30" s="9"/>
      <c r="GHS30" s="9"/>
      <c r="GHT30" s="9"/>
      <c r="GHU30" s="9"/>
      <c r="GHV30" s="9"/>
      <c r="GHW30" s="9"/>
      <c r="GHX30" s="9"/>
      <c r="GHY30" s="9"/>
      <c r="GHZ30" s="9"/>
      <c r="GIA30" s="9"/>
      <c r="GIB30" s="9"/>
      <c r="GIC30" s="9"/>
      <c r="GID30" s="9"/>
      <c r="GIE30" s="9"/>
      <c r="GIF30" s="9"/>
      <c r="GIG30" s="9"/>
      <c r="GIH30" s="9"/>
      <c r="GII30" s="9"/>
      <c r="GIJ30" s="9"/>
      <c r="GIK30" s="9"/>
      <c r="GIL30" s="9"/>
      <c r="GIM30" s="9"/>
      <c r="GIN30" s="9"/>
      <c r="GIO30" s="9"/>
      <c r="GIP30" s="9"/>
      <c r="GIQ30" s="9"/>
      <c r="GIR30" s="9"/>
      <c r="GIS30" s="9"/>
      <c r="GIT30" s="9"/>
      <c r="GIU30" s="9"/>
      <c r="GIV30" s="9"/>
      <c r="GIW30" s="9"/>
      <c r="GIX30" s="9"/>
      <c r="GIY30" s="9"/>
      <c r="GIZ30" s="9"/>
      <c r="GJA30" s="9"/>
      <c r="GJB30" s="9"/>
      <c r="GJC30" s="9"/>
      <c r="GJD30" s="9"/>
      <c r="GJE30" s="9"/>
      <c r="GJF30" s="9"/>
      <c r="GJG30" s="9"/>
      <c r="GJH30" s="9"/>
      <c r="GJI30" s="9"/>
      <c r="GJJ30" s="9"/>
      <c r="GJK30" s="9"/>
      <c r="GJL30" s="9"/>
      <c r="GJM30" s="9"/>
      <c r="GJN30" s="9"/>
      <c r="GJO30" s="9"/>
      <c r="GJP30" s="9"/>
      <c r="GJQ30" s="9"/>
      <c r="GJR30" s="9"/>
      <c r="GJS30" s="9"/>
      <c r="GJT30" s="9"/>
      <c r="GJU30" s="9"/>
      <c r="GJV30" s="9"/>
      <c r="GJW30" s="9"/>
      <c r="GJX30" s="9"/>
      <c r="GJY30" s="9"/>
      <c r="GJZ30" s="9"/>
      <c r="GKA30" s="9"/>
      <c r="GKB30" s="9"/>
      <c r="GKC30" s="9"/>
      <c r="GKD30" s="9"/>
      <c r="GKE30" s="9"/>
      <c r="GKF30" s="9"/>
      <c r="GKG30" s="9"/>
      <c r="GKH30" s="9"/>
      <c r="GKI30" s="9"/>
      <c r="GKJ30" s="9"/>
      <c r="GKK30" s="9"/>
      <c r="GKL30" s="9"/>
      <c r="GKM30" s="9"/>
      <c r="GKN30" s="9"/>
      <c r="GKO30" s="9"/>
      <c r="GKP30" s="9"/>
      <c r="GKQ30" s="9"/>
      <c r="GKR30" s="9"/>
      <c r="GKS30" s="9"/>
      <c r="GKT30" s="9"/>
      <c r="GKU30" s="9"/>
      <c r="GKV30" s="9"/>
      <c r="GKW30" s="9"/>
      <c r="GKX30" s="9"/>
      <c r="GKY30" s="9"/>
      <c r="GKZ30" s="9"/>
      <c r="GLA30" s="9"/>
      <c r="GLB30" s="9"/>
      <c r="GLC30" s="9"/>
      <c r="GLD30" s="9"/>
      <c r="GLE30" s="9"/>
      <c r="GLF30" s="9"/>
      <c r="GLG30" s="9"/>
      <c r="GLH30" s="9"/>
      <c r="GLI30" s="9"/>
      <c r="GLJ30" s="9"/>
      <c r="GLK30" s="9"/>
      <c r="GLL30" s="9"/>
      <c r="GLM30" s="9"/>
      <c r="GLN30" s="9"/>
      <c r="GLO30" s="9"/>
      <c r="GLP30" s="9"/>
      <c r="GLQ30" s="9"/>
      <c r="GLR30" s="9"/>
      <c r="GLS30" s="9"/>
      <c r="GLT30" s="9"/>
      <c r="GLU30" s="9"/>
      <c r="GLV30" s="9"/>
      <c r="GLW30" s="9"/>
      <c r="GLX30" s="9"/>
      <c r="GLY30" s="9"/>
      <c r="GLZ30" s="9"/>
      <c r="GMA30" s="9"/>
      <c r="GMB30" s="9"/>
      <c r="GMC30" s="9"/>
      <c r="GMD30" s="9"/>
      <c r="GME30" s="9"/>
      <c r="GMF30" s="9"/>
      <c r="GMG30" s="9"/>
      <c r="GMH30" s="9"/>
      <c r="GMI30" s="9"/>
      <c r="GMJ30" s="9"/>
      <c r="GMK30" s="9"/>
      <c r="GML30" s="9"/>
      <c r="GMM30" s="9"/>
      <c r="GMN30" s="9"/>
      <c r="GMO30" s="9"/>
      <c r="GMP30" s="9"/>
      <c r="GMQ30" s="9"/>
      <c r="GMR30" s="9"/>
      <c r="GMS30" s="9"/>
      <c r="GMT30" s="9"/>
      <c r="GMU30" s="9"/>
      <c r="GMV30" s="9"/>
      <c r="GMW30" s="9"/>
      <c r="GMX30" s="9"/>
      <c r="GMY30" s="9"/>
      <c r="GMZ30" s="9"/>
      <c r="GNA30" s="9"/>
      <c r="GNB30" s="9"/>
      <c r="GNC30" s="9"/>
      <c r="GND30" s="9"/>
      <c r="GNE30" s="9"/>
      <c r="GNF30" s="9"/>
      <c r="GNG30" s="9"/>
      <c r="GNH30" s="9"/>
      <c r="GNI30" s="9"/>
      <c r="GNJ30" s="9"/>
      <c r="GNK30" s="9"/>
      <c r="GNL30" s="9"/>
      <c r="GNM30" s="9"/>
      <c r="GNN30" s="9"/>
      <c r="GNO30" s="9"/>
      <c r="GNP30" s="9"/>
      <c r="GNQ30" s="9"/>
      <c r="GNR30" s="9"/>
      <c r="GNS30" s="9"/>
      <c r="GNT30" s="9"/>
      <c r="GNU30" s="9"/>
      <c r="GNV30" s="9"/>
      <c r="GNW30" s="9"/>
      <c r="GNX30" s="9"/>
      <c r="GNY30" s="9"/>
      <c r="GNZ30" s="9"/>
      <c r="GOA30" s="9"/>
      <c r="GOB30" s="9"/>
      <c r="GOC30" s="9"/>
      <c r="GOD30" s="9"/>
      <c r="GOE30" s="9"/>
      <c r="GOF30" s="9"/>
      <c r="GOG30" s="9"/>
      <c r="GOH30" s="9"/>
      <c r="GOI30" s="9"/>
      <c r="GOJ30" s="9"/>
      <c r="GOK30" s="9"/>
      <c r="GOL30" s="9"/>
      <c r="GOM30" s="9"/>
      <c r="GON30" s="9"/>
      <c r="GOO30" s="9"/>
      <c r="GOP30" s="9"/>
      <c r="GOQ30" s="9"/>
      <c r="GOR30" s="9"/>
      <c r="GOS30" s="9"/>
      <c r="GOT30" s="9"/>
      <c r="GOU30" s="9"/>
      <c r="GOV30" s="9"/>
      <c r="GOW30" s="9"/>
      <c r="GOX30" s="9"/>
      <c r="GOY30" s="9"/>
      <c r="GOZ30" s="9"/>
      <c r="GPA30" s="9"/>
      <c r="GPB30" s="9"/>
      <c r="GPC30" s="9"/>
      <c r="GPD30" s="9"/>
      <c r="GPE30" s="9"/>
      <c r="GPF30" s="9"/>
      <c r="GPG30" s="9"/>
      <c r="GPH30" s="9"/>
      <c r="GPI30" s="9"/>
      <c r="GPJ30" s="9"/>
      <c r="GPK30" s="9"/>
      <c r="GPL30" s="9"/>
      <c r="GPM30" s="9"/>
      <c r="GPN30" s="9"/>
      <c r="GPO30" s="9"/>
      <c r="GPP30" s="9"/>
      <c r="GPQ30" s="9"/>
      <c r="GPR30" s="9"/>
      <c r="GPS30" s="9"/>
      <c r="GPT30" s="9"/>
      <c r="GPU30" s="9"/>
      <c r="GPV30" s="9"/>
      <c r="GPW30" s="9"/>
      <c r="GPX30" s="9"/>
      <c r="GPY30" s="9"/>
      <c r="GPZ30" s="9"/>
      <c r="GQA30" s="9"/>
      <c r="GQB30" s="9"/>
      <c r="GQC30" s="9"/>
      <c r="GQD30" s="9"/>
      <c r="GQE30" s="9"/>
      <c r="GQF30" s="9"/>
      <c r="GQG30" s="9"/>
      <c r="GQH30" s="9"/>
      <c r="GQI30" s="9"/>
      <c r="GQJ30" s="9"/>
      <c r="GQK30" s="9"/>
      <c r="GQL30" s="9"/>
      <c r="GQM30" s="9"/>
      <c r="GQN30" s="9"/>
      <c r="GQO30" s="9"/>
      <c r="GQP30" s="9"/>
      <c r="GQQ30" s="9"/>
      <c r="GQR30" s="9"/>
      <c r="GQS30" s="9"/>
      <c r="GQT30" s="9"/>
      <c r="GQU30" s="9"/>
      <c r="GQV30" s="9"/>
      <c r="GQW30" s="9"/>
      <c r="GQX30" s="9"/>
      <c r="GQY30" s="9"/>
      <c r="GQZ30" s="9"/>
      <c r="GRA30" s="9"/>
      <c r="GRB30" s="9"/>
      <c r="GRC30" s="9"/>
      <c r="GRD30" s="9"/>
      <c r="GRE30" s="9"/>
      <c r="GRF30" s="9"/>
      <c r="GRG30" s="9"/>
      <c r="GRH30" s="9"/>
      <c r="GRI30" s="9"/>
      <c r="GRJ30" s="9"/>
      <c r="GRK30" s="9"/>
      <c r="GRL30" s="9"/>
      <c r="GRM30" s="9"/>
      <c r="GRN30" s="9"/>
      <c r="GRO30" s="9"/>
      <c r="GRP30" s="9"/>
      <c r="GRQ30" s="9"/>
      <c r="GRR30" s="9"/>
      <c r="GRS30" s="9"/>
      <c r="GRT30" s="9"/>
      <c r="GRU30" s="9"/>
      <c r="GRV30" s="9"/>
      <c r="GRW30" s="9"/>
      <c r="GRX30" s="9"/>
      <c r="GRY30" s="9"/>
      <c r="GRZ30" s="9"/>
      <c r="GSA30" s="9"/>
      <c r="GSB30" s="9"/>
      <c r="GSC30" s="9"/>
      <c r="GSD30" s="9"/>
      <c r="GSE30" s="9"/>
      <c r="GSF30" s="9"/>
      <c r="GSG30" s="9"/>
      <c r="GSH30" s="9"/>
      <c r="GSI30" s="9"/>
      <c r="GSJ30" s="9"/>
      <c r="GSK30" s="9"/>
      <c r="GSL30" s="9"/>
      <c r="GSM30" s="9"/>
      <c r="GSN30" s="9"/>
      <c r="GSO30" s="9"/>
      <c r="GSP30" s="9"/>
      <c r="GSQ30" s="9"/>
      <c r="GSR30" s="9"/>
      <c r="GSS30" s="9"/>
      <c r="GST30" s="9"/>
      <c r="GSU30" s="9"/>
      <c r="GSV30" s="9"/>
      <c r="GSW30" s="9"/>
      <c r="GSX30" s="9"/>
      <c r="GSY30" s="9"/>
      <c r="GSZ30" s="9"/>
      <c r="GTA30" s="9"/>
      <c r="GTB30" s="9"/>
      <c r="GTC30" s="9"/>
      <c r="GTD30" s="9"/>
      <c r="GTE30" s="9"/>
      <c r="GTF30" s="9"/>
      <c r="GTG30" s="9"/>
      <c r="GTH30" s="9"/>
      <c r="GTI30" s="9"/>
      <c r="GTJ30" s="9"/>
      <c r="GTK30" s="9"/>
      <c r="GTL30" s="9"/>
      <c r="GTM30" s="9"/>
      <c r="GTN30" s="9"/>
      <c r="GTO30" s="9"/>
      <c r="GTP30" s="9"/>
      <c r="GTQ30" s="9"/>
      <c r="GTR30" s="9"/>
      <c r="GTS30" s="9"/>
      <c r="GTT30" s="9"/>
      <c r="GTU30" s="9"/>
      <c r="GTV30" s="9"/>
      <c r="GTW30" s="9"/>
      <c r="GTX30" s="9"/>
      <c r="GTY30" s="9"/>
      <c r="GTZ30" s="9"/>
      <c r="GUA30" s="9"/>
      <c r="GUB30" s="9"/>
      <c r="GUC30" s="9"/>
      <c r="GUD30" s="9"/>
      <c r="GUE30" s="9"/>
      <c r="GUF30" s="9"/>
      <c r="GUG30" s="9"/>
      <c r="GUH30" s="9"/>
      <c r="GUI30" s="9"/>
      <c r="GUJ30" s="9"/>
      <c r="GUK30" s="9"/>
      <c r="GUL30" s="9"/>
      <c r="GUM30" s="9"/>
      <c r="GUN30" s="9"/>
      <c r="GUO30" s="9"/>
      <c r="GUP30" s="9"/>
      <c r="GUQ30" s="9"/>
      <c r="GUR30" s="9"/>
      <c r="GUS30" s="9"/>
      <c r="GUT30" s="9"/>
      <c r="GUU30" s="9"/>
      <c r="GUV30" s="9"/>
      <c r="GUW30" s="9"/>
      <c r="GUX30" s="9"/>
      <c r="GUY30" s="9"/>
      <c r="GUZ30" s="9"/>
      <c r="GVA30" s="9"/>
      <c r="GVB30" s="9"/>
      <c r="GVC30" s="9"/>
      <c r="GVD30" s="9"/>
      <c r="GVE30" s="9"/>
      <c r="GVF30" s="9"/>
      <c r="GVG30" s="9"/>
      <c r="GVH30" s="9"/>
      <c r="GVI30" s="9"/>
      <c r="GVJ30" s="9"/>
      <c r="GVK30" s="9"/>
      <c r="GVL30" s="9"/>
      <c r="GVM30" s="9"/>
      <c r="GVN30" s="9"/>
      <c r="GVO30" s="9"/>
      <c r="GVP30" s="9"/>
      <c r="GVQ30" s="9"/>
      <c r="GVR30" s="9"/>
      <c r="GVS30" s="9"/>
      <c r="GVT30" s="9"/>
      <c r="GVU30" s="9"/>
      <c r="GVV30" s="9"/>
      <c r="GVW30" s="9"/>
      <c r="GVX30" s="9"/>
      <c r="GVY30" s="9"/>
      <c r="GVZ30" s="9"/>
      <c r="GWA30" s="9"/>
      <c r="GWB30" s="9"/>
      <c r="GWC30" s="9"/>
      <c r="GWD30" s="9"/>
      <c r="GWE30" s="9"/>
      <c r="GWF30" s="9"/>
      <c r="GWG30" s="9"/>
      <c r="GWH30" s="9"/>
      <c r="GWI30" s="9"/>
      <c r="GWJ30" s="9"/>
      <c r="GWK30" s="9"/>
      <c r="GWL30" s="9"/>
      <c r="GWM30" s="9"/>
      <c r="GWN30" s="9"/>
      <c r="GWO30" s="9"/>
      <c r="GWP30" s="9"/>
      <c r="GWQ30" s="9"/>
      <c r="GWR30" s="9"/>
      <c r="GWS30" s="9"/>
      <c r="GWT30" s="9"/>
      <c r="GWU30" s="9"/>
      <c r="GWV30" s="9"/>
      <c r="GWW30" s="9"/>
      <c r="GWX30" s="9"/>
      <c r="GWY30" s="9"/>
      <c r="GWZ30" s="9"/>
      <c r="GXA30" s="9"/>
      <c r="GXB30" s="9"/>
      <c r="GXC30" s="9"/>
      <c r="GXD30" s="9"/>
      <c r="GXE30" s="9"/>
      <c r="GXF30" s="9"/>
      <c r="GXG30" s="9"/>
      <c r="GXH30" s="9"/>
      <c r="GXI30" s="9"/>
      <c r="GXJ30" s="9"/>
      <c r="GXK30" s="9"/>
      <c r="GXL30" s="9"/>
      <c r="GXM30" s="9"/>
      <c r="GXN30" s="9"/>
      <c r="GXO30" s="9"/>
      <c r="GXP30" s="9"/>
      <c r="GXQ30" s="9"/>
      <c r="GXR30" s="9"/>
      <c r="GXS30" s="9"/>
      <c r="GXT30" s="9"/>
      <c r="GXU30" s="9"/>
      <c r="GXV30" s="9"/>
      <c r="GXW30" s="9"/>
      <c r="GXX30" s="9"/>
      <c r="GXY30" s="9"/>
      <c r="GXZ30" s="9"/>
      <c r="GYA30" s="9"/>
      <c r="GYB30" s="9"/>
      <c r="GYC30" s="9"/>
      <c r="GYD30" s="9"/>
      <c r="GYE30" s="9"/>
      <c r="GYF30" s="9"/>
      <c r="GYG30" s="9"/>
      <c r="GYH30" s="9"/>
      <c r="GYI30" s="9"/>
      <c r="GYJ30" s="9"/>
      <c r="GYK30" s="9"/>
      <c r="GYL30" s="9"/>
      <c r="GYM30" s="9"/>
      <c r="GYN30" s="9"/>
      <c r="GYO30" s="9"/>
      <c r="GYP30" s="9"/>
      <c r="GYQ30" s="9"/>
      <c r="GYR30" s="9"/>
      <c r="GYS30" s="9"/>
      <c r="GYT30" s="9"/>
      <c r="GYU30" s="9"/>
      <c r="GYV30" s="9"/>
      <c r="GYW30" s="9"/>
      <c r="GYX30" s="9"/>
      <c r="GYY30" s="9"/>
      <c r="GYZ30" s="9"/>
      <c r="GZA30" s="9"/>
      <c r="GZB30" s="9"/>
      <c r="GZC30" s="9"/>
      <c r="GZD30" s="9"/>
      <c r="GZE30" s="9"/>
      <c r="GZF30" s="9"/>
      <c r="GZG30" s="9"/>
      <c r="GZH30" s="9"/>
      <c r="GZI30" s="9"/>
      <c r="GZJ30" s="9"/>
      <c r="GZK30" s="9"/>
      <c r="GZL30" s="9"/>
      <c r="GZM30" s="9"/>
      <c r="GZN30" s="9"/>
      <c r="GZO30" s="9"/>
      <c r="GZP30" s="9"/>
      <c r="GZQ30" s="9"/>
      <c r="GZR30" s="9"/>
      <c r="GZS30" s="9"/>
      <c r="GZT30" s="9"/>
      <c r="GZU30" s="9"/>
      <c r="GZV30" s="9"/>
      <c r="GZW30" s="9"/>
      <c r="GZX30" s="9"/>
      <c r="GZY30" s="9"/>
      <c r="GZZ30" s="9"/>
      <c r="HAA30" s="9"/>
      <c r="HAB30" s="9"/>
      <c r="HAC30" s="9"/>
      <c r="HAD30" s="9"/>
      <c r="HAE30" s="9"/>
      <c r="HAF30" s="9"/>
      <c r="HAG30" s="9"/>
      <c r="HAH30" s="9"/>
      <c r="HAI30" s="9"/>
      <c r="HAJ30" s="9"/>
      <c r="HAK30" s="9"/>
      <c r="HAL30" s="9"/>
      <c r="HAM30" s="9"/>
      <c r="HAN30" s="9"/>
      <c r="HAO30" s="9"/>
      <c r="HAP30" s="9"/>
      <c r="HAQ30" s="9"/>
      <c r="HAR30" s="9"/>
      <c r="HAS30" s="9"/>
      <c r="HAT30" s="9"/>
      <c r="HAU30" s="9"/>
      <c r="HAV30" s="9"/>
      <c r="HAW30" s="9"/>
      <c r="HAX30" s="9"/>
      <c r="HAY30" s="9"/>
      <c r="HAZ30" s="9"/>
      <c r="HBA30" s="9"/>
      <c r="HBB30" s="9"/>
      <c r="HBC30" s="9"/>
      <c r="HBD30" s="9"/>
      <c r="HBE30" s="9"/>
      <c r="HBF30" s="9"/>
      <c r="HBG30" s="9"/>
      <c r="HBH30" s="9"/>
      <c r="HBI30" s="9"/>
      <c r="HBJ30" s="9"/>
      <c r="HBK30" s="9"/>
      <c r="HBL30" s="9"/>
      <c r="HBM30" s="9"/>
      <c r="HBN30" s="9"/>
      <c r="HBO30" s="9"/>
      <c r="HBP30" s="9"/>
      <c r="HBQ30" s="9"/>
      <c r="HBR30" s="9"/>
      <c r="HBS30" s="9"/>
      <c r="HBT30" s="9"/>
      <c r="HBU30" s="9"/>
      <c r="HBV30" s="9"/>
      <c r="HBW30" s="9"/>
      <c r="HBX30" s="9"/>
      <c r="HBY30" s="9"/>
      <c r="HBZ30" s="9"/>
      <c r="HCA30" s="9"/>
      <c r="HCB30" s="9"/>
      <c r="HCC30" s="9"/>
      <c r="HCD30" s="9"/>
      <c r="HCE30" s="9"/>
      <c r="HCF30" s="9"/>
      <c r="HCG30" s="9"/>
      <c r="HCH30" s="9"/>
      <c r="HCI30" s="9"/>
      <c r="HCJ30" s="9"/>
      <c r="HCK30" s="9"/>
      <c r="HCL30" s="9"/>
      <c r="HCM30" s="9"/>
      <c r="HCN30" s="9"/>
      <c r="HCO30" s="9"/>
      <c r="HCP30" s="9"/>
      <c r="HCQ30" s="9"/>
      <c r="HCR30" s="9"/>
      <c r="HCS30" s="9"/>
      <c r="HCT30" s="9"/>
      <c r="HCU30" s="9"/>
      <c r="HCV30" s="9"/>
      <c r="HCW30" s="9"/>
      <c r="HCX30" s="9"/>
      <c r="HCY30" s="9"/>
      <c r="HCZ30" s="9"/>
      <c r="HDA30" s="9"/>
      <c r="HDB30" s="9"/>
      <c r="HDC30" s="9"/>
      <c r="HDD30" s="9"/>
      <c r="HDE30" s="9"/>
      <c r="HDF30" s="9"/>
      <c r="HDG30" s="9"/>
      <c r="HDH30" s="9"/>
      <c r="HDI30" s="9"/>
      <c r="HDJ30" s="9"/>
      <c r="HDK30" s="9"/>
      <c r="HDL30" s="9"/>
      <c r="HDM30" s="9"/>
      <c r="HDN30" s="9"/>
      <c r="HDO30" s="9"/>
      <c r="HDP30" s="9"/>
      <c r="HDQ30" s="9"/>
      <c r="HDR30" s="9"/>
      <c r="HDS30" s="9"/>
      <c r="HDT30" s="9"/>
      <c r="HDU30" s="9"/>
      <c r="HDV30" s="9"/>
      <c r="HDW30" s="9"/>
      <c r="HDX30" s="9"/>
      <c r="HDY30" s="9"/>
      <c r="HDZ30" s="9"/>
      <c r="HEA30" s="9"/>
      <c r="HEB30" s="9"/>
      <c r="HEC30" s="9"/>
      <c r="HED30" s="9"/>
      <c r="HEE30" s="9"/>
      <c r="HEF30" s="9"/>
      <c r="HEG30" s="9"/>
      <c r="HEH30" s="9"/>
      <c r="HEI30" s="9"/>
      <c r="HEJ30" s="9"/>
      <c r="HEK30" s="9"/>
      <c r="HEL30" s="9"/>
      <c r="HEM30" s="9"/>
      <c r="HEN30" s="9"/>
      <c r="HEO30" s="9"/>
      <c r="HEP30" s="9"/>
      <c r="HEQ30" s="9"/>
      <c r="HER30" s="9"/>
      <c r="HES30" s="9"/>
      <c r="HET30" s="9"/>
      <c r="HEU30" s="9"/>
      <c r="HEV30" s="9"/>
      <c r="HEW30" s="9"/>
      <c r="HEX30" s="9"/>
      <c r="HEY30" s="9"/>
      <c r="HEZ30" s="9"/>
      <c r="HFA30" s="9"/>
      <c r="HFB30" s="9"/>
      <c r="HFC30" s="9"/>
      <c r="HFD30" s="9"/>
      <c r="HFE30" s="9"/>
      <c r="HFF30" s="9"/>
      <c r="HFG30" s="9"/>
      <c r="HFH30" s="9"/>
      <c r="HFI30" s="9"/>
      <c r="HFJ30" s="9"/>
      <c r="HFK30" s="9"/>
      <c r="HFL30" s="9"/>
      <c r="HFM30" s="9"/>
      <c r="HFN30" s="9"/>
      <c r="HFO30" s="9"/>
      <c r="HFP30" s="9"/>
      <c r="HFQ30" s="9"/>
      <c r="HFR30" s="9"/>
      <c r="HFS30" s="9"/>
      <c r="HFT30" s="9"/>
      <c r="HFU30" s="9"/>
      <c r="HFV30" s="9"/>
      <c r="HFW30" s="9"/>
      <c r="HFX30" s="9"/>
      <c r="HFY30" s="9"/>
      <c r="HFZ30" s="9"/>
      <c r="HGA30" s="9"/>
      <c r="HGB30" s="9"/>
      <c r="HGC30" s="9"/>
      <c r="HGD30" s="9"/>
      <c r="HGE30" s="9"/>
      <c r="HGF30" s="9"/>
      <c r="HGG30" s="9"/>
      <c r="HGH30" s="9"/>
      <c r="HGI30" s="9"/>
      <c r="HGJ30" s="9"/>
      <c r="HGK30" s="9"/>
      <c r="HGL30" s="9"/>
      <c r="HGM30" s="9"/>
      <c r="HGN30" s="9"/>
      <c r="HGO30" s="9"/>
      <c r="HGP30" s="9"/>
      <c r="HGQ30" s="9"/>
      <c r="HGR30" s="9"/>
      <c r="HGS30" s="9"/>
      <c r="HGT30" s="9"/>
      <c r="HGU30" s="9"/>
      <c r="HGV30" s="9"/>
      <c r="HGW30" s="9"/>
      <c r="HGX30" s="9"/>
      <c r="HGY30" s="9"/>
      <c r="HGZ30" s="9"/>
      <c r="HHA30" s="9"/>
      <c r="HHB30" s="9"/>
      <c r="HHC30" s="9"/>
      <c r="HHD30" s="9"/>
      <c r="HHE30" s="9"/>
      <c r="HHF30" s="9"/>
      <c r="HHG30" s="9"/>
      <c r="HHH30" s="9"/>
      <c r="HHI30" s="9"/>
      <c r="HHJ30" s="9"/>
      <c r="HHK30" s="9"/>
      <c r="HHL30" s="9"/>
      <c r="HHM30" s="9"/>
      <c r="HHN30" s="9"/>
      <c r="HHO30" s="9"/>
      <c r="HHP30" s="9"/>
      <c r="HHQ30" s="9"/>
      <c r="HHR30" s="9"/>
      <c r="HHS30" s="9"/>
      <c r="HHT30" s="9"/>
      <c r="HHU30" s="9"/>
      <c r="HHV30" s="9"/>
      <c r="HHW30" s="9"/>
      <c r="HHX30" s="9"/>
      <c r="HHY30" s="9"/>
      <c r="HHZ30" s="9"/>
      <c r="HIA30" s="9"/>
      <c r="HIB30" s="9"/>
      <c r="HIC30" s="9"/>
      <c r="HID30" s="9"/>
      <c r="HIE30" s="9"/>
      <c r="HIF30" s="9"/>
      <c r="HIG30" s="9"/>
      <c r="HIH30" s="9"/>
      <c r="HII30" s="9"/>
      <c r="HIJ30" s="9"/>
      <c r="HIK30" s="9"/>
      <c r="HIL30" s="9"/>
      <c r="HIM30" s="9"/>
      <c r="HIN30" s="9"/>
      <c r="HIO30" s="9"/>
      <c r="HIP30" s="9"/>
      <c r="HIQ30" s="9"/>
      <c r="HIR30" s="9"/>
      <c r="HIS30" s="9"/>
      <c r="HIT30" s="9"/>
      <c r="HIU30" s="9"/>
      <c r="HIV30" s="9"/>
      <c r="HIW30" s="9"/>
      <c r="HIX30" s="9"/>
      <c r="HIY30" s="9"/>
      <c r="HIZ30" s="9"/>
      <c r="HJA30" s="9"/>
      <c r="HJB30" s="9"/>
      <c r="HJC30" s="9"/>
      <c r="HJD30" s="9"/>
      <c r="HJE30" s="9"/>
      <c r="HJF30" s="9"/>
      <c r="HJG30" s="9"/>
      <c r="HJH30" s="9"/>
      <c r="HJI30" s="9"/>
      <c r="HJJ30" s="9"/>
      <c r="HJK30" s="9"/>
      <c r="HJL30" s="9"/>
      <c r="HJM30" s="9"/>
      <c r="HJN30" s="9"/>
      <c r="HJO30" s="9"/>
      <c r="HJP30" s="9"/>
      <c r="HJQ30" s="9"/>
      <c r="HJR30" s="9"/>
      <c r="HJS30" s="9"/>
      <c r="HJT30" s="9"/>
      <c r="HJU30" s="9"/>
      <c r="HJV30" s="9"/>
      <c r="HJW30" s="9"/>
      <c r="HJX30" s="9"/>
      <c r="HJY30" s="9"/>
      <c r="HJZ30" s="9"/>
      <c r="HKA30" s="9"/>
      <c r="HKB30" s="9"/>
      <c r="HKC30" s="9"/>
      <c r="HKD30" s="9"/>
      <c r="HKE30" s="9"/>
      <c r="HKF30" s="9"/>
      <c r="HKG30" s="9"/>
      <c r="HKH30" s="9"/>
      <c r="HKI30" s="9"/>
      <c r="HKJ30" s="9"/>
      <c r="HKK30" s="9"/>
      <c r="HKL30" s="9"/>
      <c r="HKM30" s="9"/>
      <c r="HKN30" s="9"/>
      <c r="HKO30" s="9"/>
      <c r="HKP30" s="9"/>
      <c r="HKQ30" s="9"/>
      <c r="HKR30" s="9"/>
      <c r="HKS30" s="9"/>
      <c r="HKT30" s="9"/>
      <c r="HKU30" s="9"/>
      <c r="HKV30" s="9"/>
      <c r="HKW30" s="9"/>
      <c r="HKX30" s="9"/>
      <c r="HKY30" s="9"/>
      <c r="HKZ30" s="9"/>
      <c r="HLA30" s="9"/>
      <c r="HLB30" s="9"/>
      <c r="HLC30" s="9"/>
      <c r="HLD30" s="9"/>
      <c r="HLE30" s="9"/>
      <c r="HLF30" s="9"/>
      <c r="HLG30" s="9"/>
      <c r="HLH30" s="9"/>
      <c r="HLI30" s="9"/>
      <c r="HLJ30" s="9"/>
      <c r="HLK30" s="9"/>
      <c r="HLL30" s="9"/>
      <c r="HLM30" s="9"/>
      <c r="HLN30" s="9"/>
      <c r="HLO30" s="9"/>
      <c r="HLP30" s="9"/>
      <c r="HLQ30" s="9"/>
      <c r="HLR30" s="9"/>
      <c r="HLS30" s="9"/>
      <c r="HLT30" s="9"/>
      <c r="HLU30" s="9"/>
      <c r="HLV30" s="9"/>
      <c r="HLW30" s="9"/>
      <c r="HLX30" s="9"/>
      <c r="HLY30" s="9"/>
      <c r="HLZ30" s="9"/>
      <c r="HMA30" s="9"/>
      <c r="HMB30" s="9"/>
      <c r="HMC30" s="9"/>
      <c r="HMD30" s="9"/>
      <c r="HME30" s="9"/>
      <c r="HMF30" s="9"/>
      <c r="HMG30" s="9"/>
      <c r="HMH30" s="9"/>
      <c r="HMI30" s="9"/>
      <c r="HMJ30" s="9"/>
      <c r="HMK30" s="9"/>
      <c r="HML30" s="9"/>
      <c r="HMM30" s="9"/>
      <c r="HMN30" s="9"/>
      <c r="HMO30" s="9"/>
      <c r="HMP30" s="9"/>
      <c r="HMQ30" s="9"/>
      <c r="HMR30" s="9"/>
      <c r="HMS30" s="9"/>
      <c r="HMT30" s="9"/>
      <c r="HMU30" s="9"/>
      <c r="HMV30" s="9"/>
      <c r="HMW30" s="9"/>
      <c r="HMX30" s="9"/>
      <c r="HMY30" s="9"/>
      <c r="HMZ30" s="9"/>
      <c r="HNA30" s="9"/>
      <c r="HNB30" s="9"/>
      <c r="HNC30" s="9"/>
      <c r="HND30" s="9"/>
      <c r="HNE30" s="9"/>
      <c r="HNF30" s="9"/>
      <c r="HNG30" s="9"/>
      <c r="HNH30" s="9"/>
      <c r="HNI30" s="9"/>
      <c r="HNJ30" s="9"/>
      <c r="HNK30" s="9"/>
      <c r="HNL30" s="9"/>
      <c r="HNM30" s="9"/>
      <c r="HNN30" s="9"/>
      <c r="HNO30" s="9"/>
      <c r="HNP30" s="9"/>
      <c r="HNQ30" s="9"/>
      <c r="HNR30" s="9"/>
      <c r="HNS30" s="9"/>
      <c r="HNT30" s="9"/>
      <c r="HNU30" s="9"/>
      <c r="HNV30" s="9"/>
      <c r="HNW30" s="9"/>
      <c r="HNX30" s="9"/>
      <c r="HNY30" s="9"/>
      <c r="HNZ30" s="9"/>
      <c r="HOA30" s="9"/>
      <c r="HOB30" s="9"/>
      <c r="HOC30" s="9"/>
      <c r="HOD30" s="9"/>
      <c r="HOE30" s="9"/>
      <c r="HOF30" s="9"/>
      <c r="HOG30" s="9"/>
      <c r="HOH30" s="9"/>
      <c r="HOI30" s="9"/>
      <c r="HOJ30" s="9"/>
      <c r="HOK30" s="9"/>
      <c r="HOL30" s="9"/>
      <c r="HOM30" s="9"/>
      <c r="HON30" s="9"/>
      <c r="HOO30" s="9"/>
      <c r="HOP30" s="9"/>
      <c r="HOQ30" s="9"/>
      <c r="HOR30" s="9"/>
      <c r="HOS30" s="9"/>
      <c r="HOT30" s="9"/>
      <c r="HOU30" s="9"/>
      <c r="HOV30" s="9"/>
      <c r="HOW30" s="9"/>
      <c r="HOX30" s="9"/>
      <c r="HOY30" s="9"/>
      <c r="HOZ30" s="9"/>
      <c r="HPA30" s="9"/>
      <c r="HPB30" s="9"/>
      <c r="HPC30" s="9"/>
      <c r="HPD30" s="9"/>
      <c r="HPE30" s="9"/>
      <c r="HPF30" s="9"/>
      <c r="HPG30" s="9"/>
      <c r="HPH30" s="9"/>
      <c r="HPI30" s="9"/>
      <c r="HPJ30" s="9"/>
      <c r="HPK30" s="9"/>
      <c r="HPL30" s="9"/>
      <c r="HPM30" s="9"/>
      <c r="HPN30" s="9"/>
      <c r="HPO30" s="9"/>
      <c r="HPP30" s="9"/>
      <c r="HPQ30" s="9"/>
      <c r="HPR30" s="9"/>
      <c r="HPS30" s="9"/>
      <c r="HPT30" s="9"/>
      <c r="HPU30" s="9"/>
      <c r="HPV30" s="9"/>
      <c r="HPW30" s="9"/>
      <c r="HPX30" s="9"/>
      <c r="HPY30" s="9"/>
      <c r="HPZ30" s="9"/>
      <c r="HQA30" s="9"/>
      <c r="HQB30" s="9"/>
      <c r="HQC30" s="9"/>
      <c r="HQD30" s="9"/>
      <c r="HQE30" s="9"/>
      <c r="HQF30" s="9"/>
      <c r="HQG30" s="9"/>
      <c r="HQH30" s="9"/>
      <c r="HQI30" s="9"/>
      <c r="HQJ30" s="9"/>
      <c r="HQK30" s="9"/>
      <c r="HQL30" s="9"/>
      <c r="HQM30" s="9"/>
      <c r="HQN30" s="9"/>
      <c r="HQO30" s="9"/>
      <c r="HQP30" s="9"/>
      <c r="HQQ30" s="9"/>
      <c r="HQR30" s="9"/>
      <c r="HQS30" s="9"/>
      <c r="HQT30" s="9"/>
      <c r="HQU30" s="9"/>
      <c r="HQV30" s="9"/>
      <c r="HQW30" s="9"/>
      <c r="HQX30" s="9"/>
      <c r="HQY30" s="9"/>
      <c r="HQZ30" s="9"/>
      <c r="HRA30" s="9"/>
      <c r="HRB30" s="9"/>
      <c r="HRC30" s="9"/>
      <c r="HRD30" s="9"/>
      <c r="HRE30" s="9"/>
      <c r="HRF30" s="9"/>
      <c r="HRG30" s="9"/>
      <c r="HRH30" s="9"/>
      <c r="HRI30" s="9"/>
      <c r="HRJ30" s="9"/>
      <c r="HRK30" s="9"/>
      <c r="HRL30" s="9"/>
      <c r="HRM30" s="9"/>
      <c r="HRN30" s="9"/>
      <c r="HRO30" s="9"/>
      <c r="HRP30" s="9"/>
      <c r="HRQ30" s="9"/>
      <c r="HRR30" s="9"/>
      <c r="HRS30" s="9"/>
      <c r="HRT30" s="9"/>
      <c r="HRU30" s="9"/>
      <c r="HRV30" s="9"/>
      <c r="HRW30" s="9"/>
      <c r="HRX30" s="9"/>
      <c r="HRY30" s="9"/>
      <c r="HRZ30" s="9"/>
      <c r="HSA30" s="9"/>
      <c r="HSB30" s="9"/>
      <c r="HSC30" s="9"/>
      <c r="HSD30" s="9"/>
      <c r="HSE30" s="9"/>
      <c r="HSF30" s="9"/>
      <c r="HSG30" s="9"/>
      <c r="HSH30" s="9"/>
      <c r="HSI30" s="9"/>
      <c r="HSJ30" s="9"/>
      <c r="HSK30" s="9"/>
      <c r="HSL30" s="9"/>
      <c r="HSM30" s="9"/>
      <c r="HSN30" s="9"/>
      <c r="HSO30" s="9"/>
      <c r="HSP30" s="9"/>
      <c r="HSQ30" s="9"/>
      <c r="HSR30" s="9"/>
      <c r="HSS30" s="9"/>
      <c r="HST30" s="9"/>
      <c r="HSU30" s="9"/>
      <c r="HSV30" s="9"/>
      <c r="HSW30" s="9"/>
      <c r="HSX30" s="9"/>
      <c r="HSY30" s="9"/>
      <c r="HSZ30" s="9"/>
      <c r="HTA30" s="9"/>
      <c r="HTB30" s="9"/>
      <c r="HTC30" s="9"/>
      <c r="HTD30" s="9"/>
      <c r="HTE30" s="9"/>
      <c r="HTF30" s="9"/>
      <c r="HTG30" s="9"/>
      <c r="HTH30" s="9"/>
      <c r="HTI30" s="9"/>
      <c r="HTJ30" s="9"/>
      <c r="HTK30" s="9"/>
      <c r="HTL30" s="9"/>
      <c r="HTM30" s="9"/>
      <c r="HTN30" s="9"/>
      <c r="HTO30" s="9"/>
      <c r="HTP30" s="9"/>
      <c r="HTQ30" s="9"/>
      <c r="HTR30" s="9"/>
      <c r="HTS30" s="9"/>
      <c r="HTT30" s="9"/>
      <c r="HTU30" s="9"/>
      <c r="HTV30" s="9"/>
      <c r="HTW30" s="9"/>
      <c r="HTX30" s="9"/>
      <c r="HTY30" s="9"/>
      <c r="HTZ30" s="9"/>
      <c r="HUA30" s="9"/>
      <c r="HUB30" s="9"/>
      <c r="HUC30" s="9"/>
      <c r="HUD30" s="9"/>
      <c r="HUE30" s="9"/>
      <c r="HUF30" s="9"/>
      <c r="HUG30" s="9"/>
      <c r="HUH30" s="9"/>
      <c r="HUI30" s="9"/>
      <c r="HUJ30" s="9"/>
      <c r="HUK30" s="9"/>
      <c r="HUL30" s="9"/>
      <c r="HUM30" s="9"/>
      <c r="HUN30" s="9"/>
      <c r="HUO30" s="9"/>
      <c r="HUP30" s="9"/>
      <c r="HUQ30" s="9"/>
      <c r="HUR30" s="9"/>
      <c r="HUS30" s="9"/>
      <c r="HUT30" s="9"/>
      <c r="HUU30" s="9"/>
      <c r="HUV30" s="9"/>
      <c r="HUW30" s="9"/>
      <c r="HUX30" s="9"/>
      <c r="HUY30" s="9"/>
      <c r="HUZ30" s="9"/>
      <c r="HVA30" s="9"/>
      <c r="HVB30" s="9"/>
      <c r="HVC30" s="9"/>
      <c r="HVD30" s="9"/>
      <c r="HVE30" s="9"/>
      <c r="HVF30" s="9"/>
      <c r="HVG30" s="9"/>
      <c r="HVH30" s="9"/>
      <c r="HVI30" s="9"/>
      <c r="HVJ30" s="9"/>
      <c r="HVK30" s="9"/>
      <c r="HVL30" s="9"/>
      <c r="HVM30" s="9"/>
      <c r="HVN30" s="9"/>
      <c r="HVO30" s="9"/>
      <c r="HVP30" s="9"/>
      <c r="HVQ30" s="9"/>
      <c r="HVR30" s="9"/>
      <c r="HVS30" s="9"/>
      <c r="HVT30" s="9"/>
      <c r="HVU30" s="9"/>
      <c r="HVV30" s="9"/>
      <c r="HVW30" s="9"/>
      <c r="HVX30" s="9"/>
      <c r="HVY30" s="9"/>
      <c r="HVZ30" s="9"/>
      <c r="HWA30" s="9"/>
      <c r="HWB30" s="9"/>
      <c r="HWC30" s="9"/>
      <c r="HWD30" s="9"/>
      <c r="HWE30" s="9"/>
      <c r="HWF30" s="9"/>
      <c r="HWG30" s="9"/>
      <c r="HWH30" s="9"/>
      <c r="HWI30" s="9"/>
      <c r="HWJ30" s="9"/>
      <c r="HWK30" s="9"/>
      <c r="HWL30" s="9"/>
      <c r="HWM30" s="9"/>
      <c r="HWN30" s="9"/>
      <c r="HWO30" s="9"/>
      <c r="HWP30" s="9"/>
      <c r="HWQ30" s="9"/>
      <c r="HWR30" s="9"/>
      <c r="HWS30" s="9"/>
      <c r="HWT30" s="9"/>
      <c r="HWU30" s="9"/>
      <c r="HWV30" s="9"/>
      <c r="HWW30" s="9"/>
      <c r="HWX30" s="9"/>
      <c r="HWY30" s="9"/>
      <c r="HWZ30" s="9"/>
      <c r="HXA30" s="9"/>
      <c r="HXB30" s="9"/>
      <c r="HXC30" s="9"/>
      <c r="HXD30" s="9"/>
      <c r="HXE30" s="9"/>
      <c r="HXF30" s="9"/>
      <c r="HXG30" s="9"/>
      <c r="HXH30" s="9"/>
      <c r="HXI30" s="9"/>
      <c r="HXJ30" s="9"/>
      <c r="HXK30" s="9"/>
      <c r="HXL30" s="9"/>
      <c r="HXM30" s="9"/>
      <c r="HXN30" s="9"/>
      <c r="HXO30" s="9"/>
      <c r="HXP30" s="9"/>
      <c r="HXQ30" s="9"/>
      <c r="HXR30" s="9"/>
      <c r="HXS30" s="9"/>
      <c r="HXT30" s="9"/>
      <c r="HXU30" s="9"/>
      <c r="HXV30" s="9"/>
      <c r="HXW30" s="9"/>
      <c r="HXX30" s="9"/>
      <c r="HXY30" s="9"/>
      <c r="HXZ30" s="9"/>
      <c r="HYA30" s="9"/>
      <c r="HYB30" s="9"/>
      <c r="HYC30" s="9"/>
      <c r="HYD30" s="9"/>
      <c r="HYE30" s="9"/>
      <c r="HYF30" s="9"/>
      <c r="HYG30" s="9"/>
      <c r="HYH30" s="9"/>
      <c r="HYI30" s="9"/>
      <c r="HYJ30" s="9"/>
      <c r="HYK30" s="9"/>
      <c r="HYL30" s="9"/>
      <c r="HYM30" s="9"/>
      <c r="HYN30" s="9"/>
      <c r="HYO30" s="9"/>
      <c r="HYP30" s="9"/>
      <c r="HYQ30" s="9"/>
      <c r="HYR30" s="9"/>
      <c r="HYS30" s="9"/>
      <c r="HYT30" s="9"/>
      <c r="HYU30" s="9"/>
      <c r="HYV30" s="9"/>
      <c r="HYW30" s="9"/>
      <c r="HYX30" s="9"/>
      <c r="HYY30" s="9"/>
      <c r="HYZ30" s="9"/>
      <c r="HZA30" s="9"/>
      <c r="HZB30" s="9"/>
      <c r="HZC30" s="9"/>
      <c r="HZD30" s="9"/>
      <c r="HZE30" s="9"/>
      <c r="HZF30" s="9"/>
      <c r="HZG30" s="9"/>
      <c r="HZH30" s="9"/>
      <c r="HZI30" s="9"/>
      <c r="HZJ30" s="9"/>
      <c r="HZK30" s="9"/>
      <c r="HZL30" s="9"/>
      <c r="HZM30" s="9"/>
      <c r="HZN30" s="9"/>
      <c r="HZO30" s="9"/>
      <c r="HZP30" s="9"/>
      <c r="HZQ30" s="9"/>
      <c r="HZR30" s="9"/>
      <c r="HZS30" s="9"/>
      <c r="HZT30" s="9"/>
      <c r="HZU30" s="9"/>
      <c r="HZV30" s="9"/>
      <c r="HZW30" s="9"/>
      <c r="HZX30" s="9"/>
      <c r="HZY30" s="9"/>
      <c r="HZZ30" s="9"/>
      <c r="IAA30" s="9"/>
      <c r="IAB30" s="9"/>
      <c r="IAC30" s="9"/>
      <c r="IAD30" s="9"/>
      <c r="IAE30" s="9"/>
      <c r="IAF30" s="9"/>
      <c r="IAG30" s="9"/>
      <c r="IAH30" s="9"/>
      <c r="IAI30" s="9"/>
      <c r="IAJ30" s="9"/>
      <c r="IAK30" s="9"/>
      <c r="IAL30" s="9"/>
      <c r="IAM30" s="9"/>
      <c r="IAN30" s="9"/>
      <c r="IAO30" s="9"/>
      <c r="IAP30" s="9"/>
      <c r="IAQ30" s="9"/>
      <c r="IAR30" s="9"/>
      <c r="IAS30" s="9"/>
      <c r="IAT30" s="9"/>
      <c r="IAU30" s="9"/>
      <c r="IAV30" s="9"/>
      <c r="IAW30" s="9"/>
      <c r="IAX30" s="9"/>
      <c r="IAY30" s="9"/>
      <c r="IAZ30" s="9"/>
      <c r="IBA30" s="9"/>
      <c r="IBB30" s="9"/>
      <c r="IBC30" s="9"/>
      <c r="IBD30" s="9"/>
      <c r="IBE30" s="9"/>
      <c r="IBF30" s="9"/>
      <c r="IBG30" s="9"/>
      <c r="IBH30" s="9"/>
      <c r="IBI30" s="9"/>
      <c r="IBJ30" s="9"/>
      <c r="IBK30" s="9"/>
      <c r="IBL30" s="9"/>
      <c r="IBM30" s="9"/>
      <c r="IBN30" s="9"/>
      <c r="IBO30" s="9"/>
      <c r="IBP30" s="9"/>
      <c r="IBQ30" s="9"/>
      <c r="IBR30" s="9"/>
      <c r="IBS30" s="9"/>
      <c r="IBT30" s="9"/>
      <c r="IBU30" s="9"/>
      <c r="IBV30" s="9"/>
      <c r="IBW30" s="9"/>
      <c r="IBX30" s="9"/>
      <c r="IBY30" s="9"/>
      <c r="IBZ30" s="9"/>
      <c r="ICA30" s="9"/>
      <c r="ICB30" s="9"/>
      <c r="ICC30" s="9"/>
      <c r="ICD30" s="9"/>
      <c r="ICE30" s="9"/>
      <c r="ICF30" s="9"/>
      <c r="ICG30" s="9"/>
      <c r="ICH30" s="9"/>
      <c r="ICI30" s="9"/>
      <c r="ICJ30" s="9"/>
      <c r="ICK30" s="9"/>
      <c r="ICL30" s="9"/>
      <c r="ICM30" s="9"/>
      <c r="ICN30" s="9"/>
      <c r="ICO30" s="9"/>
      <c r="ICP30" s="9"/>
      <c r="ICQ30" s="9"/>
      <c r="ICR30" s="9"/>
      <c r="ICS30" s="9"/>
      <c r="ICT30" s="9"/>
      <c r="ICU30" s="9"/>
      <c r="ICV30" s="9"/>
      <c r="ICW30" s="9"/>
      <c r="ICX30" s="9"/>
      <c r="ICY30" s="9"/>
      <c r="ICZ30" s="9"/>
      <c r="IDA30" s="9"/>
      <c r="IDB30" s="9"/>
      <c r="IDC30" s="9"/>
      <c r="IDD30" s="9"/>
      <c r="IDE30" s="9"/>
      <c r="IDF30" s="9"/>
      <c r="IDG30" s="9"/>
      <c r="IDH30" s="9"/>
      <c r="IDI30" s="9"/>
      <c r="IDJ30" s="9"/>
      <c r="IDK30" s="9"/>
      <c r="IDL30" s="9"/>
      <c r="IDM30" s="9"/>
      <c r="IDN30" s="9"/>
      <c r="IDO30" s="9"/>
      <c r="IDP30" s="9"/>
      <c r="IDQ30" s="9"/>
      <c r="IDR30" s="9"/>
      <c r="IDS30" s="9"/>
      <c r="IDT30" s="9"/>
      <c r="IDU30" s="9"/>
      <c r="IDV30" s="9"/>
      <c r="IDW30" s="9"/>
      <c r="IDX30" s="9"/>
      <c r="IDY30" s="9"/>
      <c r="IDZ30" s="9"/>
      <c r="IEA30" s="9"/>
      <c r="IEB30" s="9"/>
      <c r="IEC30" s="9"/>
      <c r="IED30" s="9"/>
      <c r="IEE30" s="9"/>
      <c r="IEF30" s="9"/>
      <c r="IEG30" s="9"/>
      <c r="IEH30" s="9"/>
      <c r="IEI30" s="9"/>
      <c r="IEJ30" s="9"/>
      <c r="IEK30" s="9"/>
      <c r="IEL30" s="9"/>
      <c r="IEM30" s="9"/>
      <c r="IEN30" s="9"/>
      <c r="IEO30" s="9"/>
      <c r="IEP30" s="9"/>
      <c r="IEQ30" s="9"/>
      <c r="IER30" s="9"/>
      <c r="IES30" s="9"/>
      <c r="IET30" s="9"/>
      <c r="IEU30" s="9"/>
      <c r="IEV30" s="9"/>
      <c r="IEW30" s="9"/>
      <c r="IEX30" s="9"/>
      <c r="IEY30" s="9"/>
      <c r="IEZ30" s="9"/>
      <c r="IFA30" s="9"/>
      <c r="IFB30" s="9"/>
      <c r="IFC30" s="9"/>
      <c r="IFD30" s="9"/>
      <c r="IFE30" s="9"/>
      <c r="IFF30" s="9"/>
      <c r="IFG30" s="9"/>
      <c r="IFH30" s="9"/>
      <c r="IFI30" s="9"/>
      <c r="IFJ30" s="9"/>
      <c r="IFK30" s="9"/>
      <c r="IFL30" s="9"/>
      <c r="IFM30" s="9"/>
      <c r="IFN30" s="9"/>
      <c r="IFO30" s="9"/>
      <c r="IFP30" s="9"/>
      <c r="IFQ30" s="9"/>
      <c r="IFR30" s="9"/>
      <c r="IFS30" s="9"/>
      <c r="IFT30" s="9"/>
      <c r="IFU30" s="9"/>
      <c r="IFV30" s="9"/>
      <c r="IFW30" s="9"/>
      <c r="IFX30" s="9"/>
      <c r="IFY30" s="9"/>
      <c r="IFZ30" s="9"/>
      <c r="IGA30" s="9"/>
      <c r="IGB30" s="9"/>
      <c r="IGC30" s="9"/>
      <c r="IGD30" s="9"/>
      <c r="IGE30" s="9"/>
      <c r="IGF30" s="9"/>
      <c r="IGG30" s="9"/>
      <c r="IGH30" s="9"/>
      <c r="IGI30" s="9"/>
      <c r="IGJ30" s="9"/>
      <c r="IGK30" s="9"/>
      <c r="IGL30" s="9"/>
      <c r="IGM30" s="9"/>
      <c r="IGN30" s="9"/>
      <c r="IGO30" s="9"/>
      <c r="IGP30" s="9"/>
      <c r="IGQ30" s="9"/>
      <c r="IGR30" s="9"/>
      <c r="IGS30" s="9"/>
      <c r="IGT30" s="9"/>
      <c r="IGU30" s="9"/>
      <c r="IGV30" s="9"/>
      <c r="IGW30" s="9"/>
      <c r="IGX30" s="9"/>
      <c r="IGY30" s="9"/>
      <c r="IGZ30" s="9"/>
      <c r="IHA30" s="9"/>
      <c r="IHB30" s="9"/>
      <c r="IHC30" s="9"/>
      <c r="IHD30" s="9"/>
      <c r="IHE30" s="9"/>
      <c r="IHF30" s="9"/>
      <c r="IHG30" s="9"/>
      <c r="IHH30" s="9"/>
      <c r="IHI30" s="9"/>
      <c r="IHJ30" s="9"/>
      <c r="IHK30" s="9"/>
      <c r="IHL30" s="9"/>
      <c r="IHM30" s="9"/>
      <c r="IHN30" s="9"/>
      <c r="IHO30" s="9"/>
      <c r="IHP30" s="9"/>
      <c r="IHQ30" s="9"/>
      <c r="IHR30" s="9"/>
      <c r="IHS30" s="9"/>
      <c r="IHT30" s="9"/>
      <c r="IHU30" s="9"/>
      <c r="IHV30" s="9"/>
      <c r="IHW30" s="9"/>
      <c r="IHX30" s="9"/>
      <c r="IHY30" s="9"/>
      <c r="IHZ30" s="9"/>
      <c r="IIA30" s="9"/>
      <c r="IIB30" s="9"/>
      <c r="IIC30" s="9"/>
      <c r="IID30" s="9"/>
      <c r="IIE30" s="9"/>
      <c r="IIF30" s="9"/>
      <c r="IIG30" s="9"/>
      <c r="IIH30" s="9"/>
      <c r="III30" s="9"/>
      <c r="IIJ30" s="9"/>
      <c r="IIK30" s="9"/>
      <c r="IIL30" s="9"/>
      <c r="IIM30" s="9"/>
      <c r="IIN30" s="9"/>
      <c r="IIO30" s="9"/>
      <c r="IIP30" s="9"/>
      <c r="IIQ30" s="9"/>
      <c r="IIR30" s="9"/>
      <c r="IIS30" s="9"/>
      <c r="IIT30" s="9"/>
      <c r="IIU30" s="9"/>
      <c r="IIV30" s="9"/>
      <c r="IIW30" s="9"/>
      <c r="IIX30" s="9"/>
      <c r="IIY30" s="9"/>
      <c r="IIZ30" s="9"/>
      <c r="IJA30" s="9"/>
      <c r="IJB30" s="9"/>
      <c r="IJC30" s="9"/>
      <c r="IJD30" s="9"/>
      <c r="IJE30" s="9"/>
      <c r="IJF30" s="9"/>
      <c r="IJG30" s="9"/>
      <c r="IJH30" s="9"/>
      <c r="IJI30" s="9"/>
      <c r="IJJ30" s="9"/>
      <c r="IJK30" s="9"/>
      <c r="IJL30" s="9"/>
      <c r="IJM30" s="9"/>
      <c r="IJN30" s="9"/>
      <c r="IJO30" s="9"/>
      <c r="IJP30" s="9"/>
      <c r="IJQ30" s="9"/>
      <c r="IJR30" s="9"/>
      <c r="IJS30" s="9"/>
      <c r="IJT30" s="9"/>
      <c r="IJU30" s="9"/>
      <c r="IJV30" s="9"/>
      <c r="IJW30" s="9"/>
      <c r="IJX30" s="9"/>
      <c r="IJY30" s="9"/>
      <c r="IJZ30" s="9"/>
      <c r="IKA30" s="9"/>
      <c r="IKB30" s="9"/>
      <c r="IKC30" s="9"/>
      <c r="IKD30" s="9"/>
      <c r="IKE30" s="9"/>
      <c r="IKF30" s="9"/>
      <c r="IKG30" s="9"/>
      <c r="IKH30" s="9"/>
      <c r="IKI30" s="9"/>
      <c r="IKJ30" s="9"/>
      <c r="IKK30" s="9"/>
      <c r="IKL30" s="9"/>
      <c r="IKM30" s="9"/>
      <c r="IKN30" s="9"/>
      <c r="IKO30" s="9"/>
      <c r="IKP30" s="9"/>
      <c r="IKQ30" s="9"/>
      <c r="IKR30" s="9"/>
      <c r="IKS30" s="9"/>
      <c r="IKT30" s="9"/>
      <c r="IKU30" s="9"/>
      <c r="IKV30" s="9"/>
      <c r="IKW30" s="9"/>
      <c r="IKX30" s="9"/>
      <c r="IKY30" s="9"/>
      <c r="IKZ30" s="9"/>
      <c r="ILA30" s="9"/>
      <c r="ILB30" s="9"/>
      <c r="ILC30" s="9"/>
      <c r="ILD30" s="9"/>
      <c r="ILE30" s="9"/>
      <c r="ILF30" s="9"/>
      <c r="ILG30" s="9"/>
      <c r="ILH30" s="9"/>
      <c r="ILI30" s="9"/>
      <c r="ILJ30" s="9"/>
      <c r="ILK30" s="9"/>
      <c r="ILL30" s="9"/>
      <c r="ILM30" s="9"/>
      <c r="ILN30" s="9"/>
      <c r="ILO30" s="9"/>
      <c r="ILP30" s="9"/>
      <c r="ILQ30" s="9"/>
      <c r="ILR30" s="9"/>
      <c r="ILS30" s="9"/>
      <c r="ILT30" s="9"/>
      <c r="ILU30" s="9"/>
      <c r="ILV30" s="9"/>
      <c r="ILW30" s="9"/>
      <c r="ILX30" s="9"/>
      <c r="ILY30" s="9"/>
      <c r="ILZ30" s="9"/>
      <c r="IMA30" s="9"/>
      <c r="IMB30" s="9"/>
      <c r="IMC30" s="9"/>
      <c r="IMD30" s="9"/>
      <c r="IME30" s="9"/>
      <c r="IMF30" s="9"/>
      <c r="IMG30" s="9"/>
      <c r="IMH30" s="9"/>
      <c r="IMI30" s="9"/>
      <c r="IMJ30" s="9"/>
      <c r="IMK30" s="9"/>
      <c r="IML30" s="9"/>
      <c r="IMM30" s="9"/>
      <c r="IMN30" s="9"/>
      <c r="IMO30" s="9"/>
      <c r="IMP30" s="9"/>
      <c r="IMQ30" s="9"/>
      <c r="IMR30" s="9"/>
      <c r="IMS30" s="9"/>
      <c r="IMT30" s="9"/>
      <c r="IMU30" s="9"/>
      <c r="IMV30" s="9"/>
      <c r="IMW30" s="9"/>
      <c r="IMX30" s="9"/>
      <c r="IMY30" s="9"/>
      <c r="IMZ30" s="9"/>
      <c r="INA30" s="9"/>
      <c r="INB30" s="9"/>
      <c r="INC30" s="9"/>
      <c r="IND30" s="9"/>
      <c r="INE30" s="9"/>
      <c r="INF30" s="9"/>
      <c r="ING30" s="9"/>
      <c r="INH30" s="9"/>
      <c r="INI30" s="9"/>
      <c r="INJ30" s="9"/>
      <c r="INK30" s="9"/>
      <c r="INL30" s="9"/>
      <c r="INM30" s="9"/>
      <c r="INN30" s="9"/>
      <c r="INO30" s="9"/>
      <c r="INP30" s="9"/>
      <c r="INQ30" s="9"/>
      <c r="INR30" s="9"/>
      <c r="INS30" s="9"/>
      <c r="INT30" s="9"/>
      <c r="INU30" s="9"/>
      <c r="INV30" s="9"/>
      <c r="INW30" s="9"/>
      <c r="INX30" s="9"/>
      <c r="INY30" s="9"/>
      <c r="INZ30" s="9"/>
      <c r="IOA30" s="9"/>
      <c r="IOB30" s="9"/>
      <c r="IOC30" s="9"/>
      <c r="IOD30" s="9"/>
      <c r="IOE30" s="9"/>
      <c r="IOF30" s="9"/>
      <c r="IOG30" s="9"/>
      <c r="IOH30" s="9"/>
      <c r="IOI30" s="9"/>
      <c r="IOJ30" s="9"/>
      <c r="IOK30" s="9"/>
      <c r="IOL30" s="9"/>
      <c r="IOM30" s="9"/>
      <c r="ION30" s="9"/>
      <c r="IOO30" s="9"/>
      <c r="IOP30" s="9"/>
      <c r="IOQ30" s="9"/>
      <c r="IOR30" s="9"/>
      <c r="IOS30" s="9"/>
      <c r="IOT30" s="9"/>
      <c r="IOU30" s="9"/>
      <c r="IOV30" s="9"/>
      <c r="IOW30" s="9"/>
      <c r="IOX30" s="9"/>
      <c r="IOY30" s="9"/>
      <c r="IOZ30" s="9"/>
      <c r="IPA30" s="9"/>
      <c r="IPB30" s="9"/>
      <c r="IPC30" s="9"/>
      <c r="IPD30" s="9"/>
      <c r="IPE30" s="9"/>
      <c r="IPF30" s="9"/>
      <c r="IPG30" s="9"/>
      <c r="IPH30" s="9"/>
      <c r="IPI30" s="9"/>
      <c r="IPJ30" s="9"/>
      <c r="IPK30" s="9"/>
      <c r="IPL30" s="9"/>
      <c r="IPM30" s="9"/>
      <c r="IPN30" s="9"/>
      <c r="IPO30" s="9"/>
      <c r="IPP30" s="9"/>
      <c r="IPQ30" s="9"/>
      <c r="IPR30" s="9"/>
      <c r="IPS30" s="9"/>
      <c r="IPT30" s="9"/>
      <c r="IPU30" s="9"/>
      <c r="IPV30" s="9"/>
      <c r="IPW30" s="9"/>
      <c r="IPX30" s="9"/>
      <c r="IPY30" s="9"/>
      <c r="IPZ30" s="9"/>
      <c r="IQA30" s="9"/>
      <c r="IQB30" s="9"/>
      <c r="IQC30" s="9"/>
      <c r="IQD30" s="9"/>
      <c r="IQE30" s="9"/>
      <c r="IQF30" s="9"/>
      <c r="IQG30" s="9"/>
      <c r="IQH30" s="9"/>
      <c r="IQI30" s="9"/>
      <c r="IQJ30" s="9"/>
      <c r="IQK30" s="9"/>
      <c r="IQL30" s="9"/>
      <c r="IQM30" s="9"/>
      <c r="IQN30" s="9"/>
      <c r="IQO30" s="9"/>
      <c r="IQP30" s="9"/>
      <c r="IQQ30" s="9"/>
      <c r="IQR30" s="9"/>
      <c r="IQS30" s="9"/>
      <c r="IQT30" s="9"/>
      <c r="IQU30" s="9"/>
      <c r="IQV30" s="9"/>
      <c r="IQW30" s="9"/>
      <c r="IQX30" s="9"/>
      <c r="IQY30" s="9"/>
      <c r="IQZ30" s="9"/>
      <c r="IRA30" s="9"/>
      <c r="IRB30" s="9"/>
      <c r="IRC30" s="9"/>
      <c r="IRD30" s="9"/>
      <c r="IRE30" s="9"/>
      <c r="IRF30" s="9"/>
      <c r="IRG30" s="9"/>
      <c r="IRH30" s="9"/>
      <c r="IRI30" s="9"/>
      <c r="IRJ30" s="9"/>
      <c r="IRK30" s="9"/>
      <c r="IRL30" s="9"/>
      <c r="IRM30" s="9"/>
      <c r="IRN30" s="9"/>
      <c r="IRO30" s="9"/>
      <c r="IRP30" s="9"/>
      <c r="IRQ30" s="9"/>
      <c r="IRR30" s="9"/>
      <c r="IRS30" s="9"/>
      <c r="IRT30" s="9"/>
      <c r="IRU30" s="9"/>
      <c r="IRV30" s="9"/>
      <c r="IRW30" s="9"/>
      <c r="IRX30" s="9"/>
      <c r="IRY30" s="9"/>
      <c r="IRZ30" s="9"/>
      <c r="ISA30" s="9"/>
      <c r="ISB30" s="9"/>
      <c r="ISC30" s="9"/>
      <c r="ISD30" s="9"/>
      <c r="ISE30" s="9"/>
      <c r="ISF30" s="9"/>
      <c r="ISG30" s="9"/>
      <c r="ISH30" s="9"/>
      <c r="ISI30" s="9"/>
      <c r="ISJ30" s="9"/>
      <c r="ISK30" s="9"/>
      <c r="ISL30" s="9"/>
      <c r="ISM30" s="9"/>
      <c r="ISN30" s="9"/>
      <c r="ISO30" s="9"/>
      <c r="ISP30" s="9"/>
      <c r="ISQ30" s="9"/>
      <c r="ISR30" s="9"/>
      <c r="ISS30" s="9"/>
      <c r="IST30" s="9"/>
      <c r="ISU30" s="9"/>
      <c r="ISV30" s="9"/>
      <c r="ISW30" s="9"/>
      <c r="ISX30" s="9"/>
      <c r="ISY30" s="9"/>
      <c r="ISZ30" s="9"/>
      <c r="ITA30" s="9"/>
      <c r="ITB30" s="9"/>
      <c r="ITC30" s="9"/>
      <c r="ITD30" s="9"/>
      <c r="ITE30" s="9"/>
      <c r="ITF30" s="9"/>
      <c r="ITG30" s="9"/>
      <c r="ITH30" s="9"/>
      <c r="ITI30" s="9"/>
      <c r="ITJ30" s="9"/>
      <c r="ITK30" s="9"/>
      <c r="ITL30" s="9"/>
      <c r="ITM30" s="9"/>
      <c r="ITN30" s="9"/>
      <c r="ITO30" s="9"/>
      <c r="ITP30" s="9"/>
      <c r="ITQ30" s="9"/>
      <c r="ITR30" s="9"/>
      <c r="ITS30" s="9"/>
      <c r="ITT30" s="9"/>
      <c r="ITU30" s="9"/>
      <c r="ITV30" s="9"/>
      <c r="ITW30" s="9"/>
      <c r="ITX30" s="9"/>
      <c r="ITY30" s="9"/>
      <c r="ITZ30" s="9"/>
      <c r="IUA30" s="9"/>
      <c r="IUB30" s="9"/>
      <c r="IUC30" s="9"/>
      <c r="IUD30" s="9"/>
      <c r="IUE30" s="9"/>
      <c r="IUF30" s="9"/>
      <c r="IUG30" s="9"/>
      <c r="IUH30" s="9"/>
      <c r="IUI30" s="9"/>
      <c r="IUJ30" s="9"/>
      <c r="IUK30" s="9"/>
      <c r="IUL30" s="9"/>
      <c r="IUM30" s="9"/>
      <c r="IUN30" s="9"/>
      <c r="IUO30" s="9"/>
      <c r="IUP30" s="9"/>
      <c r="IUQ30" s="9"/>
      <c r="IUR30" s="9"/>
      <c r="IUS30" s="9"/>
      <c r="IUT30" s="9"/>
      <c r="IUU30" s="9"/>
      <c r="IUV30" s="9"/>
      <c r="IUW30" s="9"/>
      <c r="IUX30" s="9"/>
      <c r="IUY30" s="9"/>
      <c r="IUZ30" s="9"/>
      <c r="IVA30" s="9"/>
      <c r="IVB30" s="9"/>
      <c r="IVC30" s="9"/>
      <c r="IVD30" s="9"/>
      <c r="IVE30" s="9"/>
      <c r="IVF30" s="9"/>
      <c r="IVG30" s="9"/>
      <c r="IVH30" s="9"/>
      <c r="IVI30" s="9"/>
      <c r="IVJ30" s="9"/>
      <c r="IVK30" s="9"/>
      <c r="IVL30" s="9"/>
      <c r="IVM30" s="9"/>
      <c r="IVN30" s="9"/>
      <c r="IVO30" s="9"/>
      <c r="IVP30" s="9"/>
      <c r="IVQ30" s="9"/>
      <c r="IVR30" s="9"/>
      <c r="IVS30" s="9"/>
      <c r="IVT30" s="9"/>
      <c r="IVU30" s="9"/>
      <c r="IVV30" s="9"/>
      <c r="IVW30" s="9"/>
      <c r="IVX30" s="9"/>
      <c r="IVY30" s="9"/>
      <c r="IVZ30" s="9"/>
      <c r="IWA30" s="9"/>
      <c r="IWB30" s="9"/>
      <c r="IWC30" s="9"/>
      <c r="IWD30" s="9"/>
      <c r="IWE30" s="9"/>
      <c r="IWF30" s="9"/>
      <c r="IWG30" s="9"/>
      <c r="IWH30" s="9"/>
      <c r="IWI30" s="9"/>
      <c r="IWJ30" s="9"/>
      <c r="IWK30" s="9"/>
      <c r="IWL30" s="9"/>
      <c r="IWM30" s="9"/>
      <c r="IWN30" s="9"/>
      <c r="IWO30" s="9"/>
      <c r="IWP30" s="9"/>
      <c r="IWQ30" s="9"/>
      <c r="IWR30" s="9"/>
      <c r="IWS30" s="9"/>
      <c r="IWT30" s="9"/>
      <c r="IWU30" s="9"/>
      <c r="IWV30" s="9"/>
      <c r="IWW30" s="9"/>
      <c r="IWX30" s="9"/>
      <c r="IWY30" s="9"/>
      <c r="IWZ30" s="9"/>
      <c r="IXA30" s="9"/>
      <c r="IXB30" s="9"/>
      <c r="IXC30" s="9"/>
      <c r="IXD30" s="9"/>
      <c r="IXE30" s="9"/>
      <c r="IXF30" s="9"/>
      <c r="IXG30" s="9"/>
      <c r="IXH30" s="9"/>
      <c r="IXI30" s="9"/>
      <c r="IXJ30" s="9"/>
      <c r="IXK30" s="9"/>
      <c r="IXL30" s="9"/>
      <c r="IXM30" s="9"/>
      <c r="IXN30" s="9"/>
      <c r="IXO30" s="9"/>
      <c r="IXP30" s="9"/>
      <c r="IXQ30" s="9"/>
      <c r="IXR30" s="9"/>
      <c r="IXS30" s="9"/>
      <c r="IXT30" s="9"/>
      <c r="IXU30" s="9"/>
      <c r="IXV30" s="9"/>
      <c r="IXW30" s="9"/>
      <c r="IXX30" s="9"/>
      <c r="IXY30" s="9"/>
      <c r="IXZ30" s="9"/>
      <c r="IYA30" s="9"/>
      <c r="IYB30" s="9"/>
      <c r="IYC30" s="9"/>
      <c r="IYD30" s="9"/>
      <c r="IYE30" s="9"/>
      <c r="IYF30" s="9"/>
      <c r="IYG30" s="9"/>
      <c r="IYH30" s="9"/>
      <c r="IYI30" s="9"/>
      <c r="IYJ30" s="9"/>
      <c r="IYK30" s="9"/>
      <c r="IYL30" s="9"/>
      <c r="IYM30" s="9"/>
      <c r="IYN30" s="9"/>
      <c r="IYO30" s="9"/>
      <c r="IYP30" s="9"/>
      <c r="IYQ30" s="9"/>
      <c r="IYR30" s="9"/>
      <c r="IYS30" s="9"/>
      <c r="IYT30" s="9"/>
      <c r="IYU30" s="9"/>
      <c r="IYV30" s="9"/>
      <c r="IYW30" s="9"/>
      <c r="IYX30" s="9"/>
      <c r="IYY30" s="9"/>
      <c r="IYZ30" s="9"/>
      <c r="IZA30" s="9"/>
      <c r="IZB30" s="9"/>
      <c r="IZC30" s="9"/>
      <c r="IZD30" s="9"/>
      <c r="IZE30" s="9"/>
      <c r="IZF30" s="9"/>
      <c r="IZG30" s="9"/>
      <c r="IZH30" s="9"/>
      <c r="IZI30" s="9"/>
      <c r="IZJ30" s="9"/>
      <c r="IZK30" s="9"/>
      <c r="IZL30" s="9"/>
      <c r="IZM30" s="9"/>
      <c r="IZN30" s="9"/>
      <c r="IZO30" s="9"/>
      <c r="IZP30" s="9"/>
      <c r="IZQ30" s="9"/>
      <c r="IZR30" s="9"/>
      <c r="IZS30" s="9"/>
      <c r="IZT30" s="9"/>
      <c r="IZU30" s="9"/>
      <c r="IZV30" s="9"/>
      <c r="IZW30" s="9"/>
      <c r="IZX30" s="9"/>
      <c r="IZY30" s="9"/>
      <c r="IZZ30" s="9"/>
      <c r="JAA30" s="9"/>
      <c r="JAB30" s="9"/>
      <c r="JAC30" s="9"/>
      <c r="JAD30" s="9"/>
      <c r="JAE30" s="9"/>
      <c r="JAF30" s="9"/>
      <c r="JAG30" s="9"/>
      <c r="JAH30" s="9"/>
      <c r="JAI30" s="9"/>
      <c r="JAJ30" s="9"/>
      <c r="JAK30" s="9"/>
      <c r="JAL30" s="9"/>
      <c r="JAM30" s="9"/>
      <c r="JAN30" s="9"/>
      <c r="JAO30" s="9"/>
      <c r="JAP30" s="9"/>
      <c r="JAQ30" s="9"/>
      <c r="JAR30" s="9"/>
      <c r="JAS30" s="9"/>
      <c r="JAT30" s="9"/>
      <c r="JAU30" s="9"/>
      <c r="JAV30" s="9"/>
      <c r="JAW30" s="9"/>
      <c r="JAX30" s="9"/>
      <c r="JAY30" s="9"/>
      <c r="JAZ30" s="9"/>
      <c r="JBA30" s="9"/>
      <c r="JBB30" s="9"/>
      <c r="JBC30" s="9"/>
      <c r="JBD30" s="9"/>
      <c r="JBE30" s="9"/>
      <c r="JBF30" s="9"/>
      <c r="JBG30" s="9"/>
      <c r="JBH30" s="9"/>
      <c r="JBI30" s="9"/>
      <c r="JBJ30" s="9"/>
      <c r="JBK30" s="9"/>
      <c r="JBL30" s="9"/>
      <c r="JBM30" s="9"/>
      <c r="JBN30" s="9"/>
      <c r="JBO30" s="9"/>
      <c r="JBP30" s="9"/>
      <c r="JBQ30" s="9"/>
      <c r="JBR30" s="9"/>
      <c r="JBS30" s="9"/>
      <c r="JBT30" s="9"/>
      <c r="JBU30" s="9"/>
      <c r="JBV30" s="9"/>
      <c r="JBW30" s="9"/>
      <c r="JBX30" s="9"/>
      <c r="JBY30" s="9"/>
      <c r="JBZ30" s="9"/>
      <c r="JCA30" s="9"/>
      <c r="JCB30" s="9"/>
      <c r="JCC30" s="9"/>
      <c r="JCD30" s="9"/>
      <c r="JCE30" s="9"/>
      <c r="JCF30" s="9"/>
      <c r="JCG30" s="9"/>
      <c r="JCH30" s="9"/>
      <c r="JCI30" s="9"/>
      <c r="JCJ30" s="9"/>
      <c r="JCK30" s="9"/>
      <c r="JCL30" s="9"/>
      <c r="JCM30" s="9"/>
      <c r="JCN30" s="9"/>
      <c r="JCO30" s="9"/>
      <c r="JCP30" s="9"/>
      <c r="JCQ30" s="9"/>
      <c r="JCR30" s="9"/>
      <c r="JCS30" s="9"/>
      <c r="JCT30" s="9"/>
      <c r="JCU30" s="9"/>
      <c r="JCV30" s="9"/>
      <c r="JCW30" s="9"/>
      <c r="JCX30" s="9"/>
      <c r="JCY30" s="9"/>
      <c r="JCZ30" s="9"/>
      <c r="JDA30" s="9"/>
      <c r="JDB30" s="9"/>
      <c r="JDC30" s="9"/>
      <c r="JDD30" s="9"/>
      <c r="JDE30" s="9"/>
      <c r="JDF30" s="9"/>
      <c r="JDG30" s="9"/>
      <c r="JDH30" s="9"/>
      <c r="JDI30" s="9"/>
      <c r="JDJ30" s="9"/>
      <c r="JDK30" s="9"/>
      <c r="JDL30" s="9"/>
      <c r="JDM30" s="9"/>
      <c r="JDN30" s="9"/>
      <c r="JDO30" s="9"/>
      <c r="JDP30" s="9"/>
      <c r="JDQ30" s="9"/>
      <c r="JDR30" s="9"/>
      <c r="JDS30" s="9"/>
      <c r="JDT30" s="9"/>
      <c r="JDU30" s="9"/>
      <c r="JDV30" s="9"/>
      <c r="JDW30" s="9"/>
      <c r="JDX30" s="9"/>
      <c r="JDY30" s="9"/>
      <c r="JDZ30" s="9"/>
      <c r="JEA30" s="9"/>
      <c r="JEB30" s="9"/>
      <c r="JEC30" s="9"/>
      <c r="JED30" s="9"/>
      <c r="JEE30" s="9"/>
      <c r="JEF30" s="9"/>
      <c r="JEG30" s="9"/>
      <c r="JEH30" s="9"/>
      <c r="JEI30" s="9"/>
      <c r="JEJ30" s="9"/>
      <c r="JEK30" s="9"/>
      <c r="JEL30" s="9"/>
      <c r="JEM30" s="9"/>
      <c r="JEN30" s="9"/>
      <c r="JEO30" s="9"/>
      <c r="JEP30" s="9"/>
      <c r="JEQ30" s="9"/>
      <c r="JER30" s="9"/>
      <c r="JES30" s="9"/>
      <c r="JET30" s="9"/>
      <c r="JEU30" s="9"/>
      <c r="JEV30" s="9"/>
      <c r="JEW30" s="9"/>
      <c r="JEX30" s="9"/>
      <c r="JEY30" s="9"/>
      <c r="JEZ30" s="9"/>
      <c r="JFA30" s="9"/>
      <c r="JFB30" s="9"/>
      <c r="JFC30" s="9"/>
      <c r="JFD30" s="9"/>
      <c r="JFE30" s="9"/>
      <c r="JFF30" s="9"/>
      <c r="JFG30" s="9"/>
      <c r="JFH30" s="9"/>
      <c r="JFI30" s="9"/>
      <c r="JFJ30" s="9"/>
      <c r="JFK30" s="9"/>
      <c r="JFL30" s="9"/>
      <c r="JFM30" s="9"/>
      <c r="JFN30" s="9"/>
      <c r="JFO30" s="9"/>
      <c r="JFP30" s="9"/>
      <c r="JFQ30" s="9"/>
      <c r="JFR30" s="9"/>
      <c r="JFS30" s="9"/>
      <c r="JFT30" s="9"/>
      <c r="JFU30" s="9"/>
      <c r="JFV30" s="9"/>
      <c r="JFW30" s="9"/>
      <c r="JFX30" s="9"/>
      <c r="JFY30" s="9"/>
      <c r="JFZ30" s="9"/>
      <c r="JGA30" s="9"/>
      <c r="JGB30" s="9"/>
      <c r="JGC30" s="9"/>
      <c r="JGD30" s="9"/>
      <c r="JGE30" s="9"/>
      <c r="JGF30" s="9"/>
      <c r="JGG30" s="9"/>
      <c r="JGH30" s="9"/>
      <c r="JGI30" s="9"/>
      <c r="JGJ30" s="9"/>
      <c r="JGK30" s="9"/>
      <c r="JGL30" s="9"/>
      <c r="JGM30" s="9"/>
      <c r="JGN30" s="9"/>
      <c r="JGO30" s="9"/>
      <c r="JGP30" s="9"/>
      <c r="JGQ30" s="9"/>
      <c r="JGR30" s="9"/>
      <c r="JGS30" s="9"/>
      <c r="JGT30" s="9"/>
      <c r="JGU30" s="9"/>
      <c r="JGV30" s="9"/>
      <c r="JGW30" s="9"/>
      <c r="JGX30" s="9"/>
      <c r="JGY30" s="9"/>
      <c r="JGZ30" s="9"/>
      <c r="JHA30" s="9"/>
      <c r="JHB30" s="9"/>
      <c r="JHC30" s="9"/>
      <c r="JHD30" s="9"/>
      <c r="JHE30" s="9"/>
      <c r="JHF30" s="9"/>
      <c r="JHG30" s="9"/>
      <c r="JHH30" s="9"/>
      <c r="JHI30" s="9"/>
      <c r="JHJ30" s="9"/>
      <c r="JHK30" s="9"/>
      <c r="JHL30" s="9"/>
      <c r="JHM30" s="9"/>
      <c r="JHN30" s="9"/>
      <c r="JHO30" s="9"/>
      <c r="JHP30" s="9"/>
      <c r="JHQ30" s="9"/>
      <c r="JHR30" s="9"/>
      <c r="JHS30" s="9"/>
      <c r="JHT30" s="9"/>
      <c r="JHU30" s="9"/>
      <c r="JHV30" s="9"/>
      <c r="JHW30" s="9"/>
      <c r="JHX30" s="9"/>
      <c r="JHY30" s="9"/>
      <c r="JHZ30" s="9"/>
      <c r="JIA30" s="9"/>
      <c r="JIB30" s="9"/>
      <c r="JIC30" s="9"/>
      <c r="JID30" s="9"/>
      <c r="JIE30" s="9"/>
      <c r="JIF30" s="9"/>
      <c r="JIG30" s="9"/>
      <c r="JIH30" s="9"/>
      <c r="JII30" s="9"/>
      <c r="JIJ30" s="9"/>
      <c r="JIK30" s="9"/>
      <c r="JIL30" s="9"/>
      <c r="JIM30" s="9"/>
      <c r="JIN30" s="9"/>
      <c r="JIO30" s="9"/>
      <c r="JIP30" s="9"/>
      <c r="JIQ30" s="9"/>
      <c r="JIR30" s="9"/>
      <c r="JIS30" s="9"/>
      <c r="JIT30" s="9"/>
      <c r="JIU30" s="9"/>
      <c r="JIV30" s="9"/>
      <c r="JIW30" s="9"/>
      <c r="JIX30" s="9"/>
      <c r="JIY30" s="9"/>
      <c r="JIZ30" s="9"/>
      <c r="JJA30" s="9"/>
      <c r="JJB30" s="9"/>
      <c r="JJC30" s="9"/>
      <c r="JJD30" s="9"/>
      <c r="JJE30" s="9"/>
      <c r="JJF30" s="9"/>
      <c r="JJG30" s="9"/>
      <c r="JJH30" s="9"/>
      <c r="JJI30" s="9"/>
      <c r="JJJ30" s="9"/>
      <c r="JJK30" s="9"/>
      <c r="JJL30" s="9"/>
      <c r="JJM30" s="9"/>
      <c r="JJN30" s="9"/>
      <c r="JJO30" s="9"/>
      <c r="JJP30" s="9"/>
      <c r="JJQ30" s="9"/>
      <c r="JJR30" s="9"/>
      <c r="JJS30" s="9"/>
      <c r="JJT30" s="9"/>
      <c r="JJU30" s="9"/>
      <c r="JJV30" s="9"/>
      <c r="JJW30" s="9"/>
      <c r="JJX30" s="9"/>
      <c r="JJY30" s="9"/>
      <c r="JJZ30" s="9"/>
      <c r="JKA30" s="9"/>
      <c r="JKB30" s="9"/>
      <c r="JKC30" s="9"/>
      <c r="JKD30" s="9"/>
      <c r="JKE30" s="9"/>
      <c r="JKF30" s="9"/>
      <c r="JKG30" s="9"/>
      <c r="JKH30" s="9"/>
      <c r="JKI30" s="9"/>
      <c r="JKJ30" s="9"/>
      <c r="JKK30" s="9"/>
      <c r="JKL30" s="9"/>
      <c r="JKM30" s="9"/>
      <c r="JKN30" s="9"/>
      <c r="JKO30" s="9"/>
      <c r="JKP30" s="9"/>
      <c r="JKQ30" s="9"/>
      <c r="JKR30" s="9"/>
      <c r="JKS30" s="9"/>
      <c r="JKT30" s="9"/>
      <c r="JKU30" s="9"/>
      <c r="JKV30" s="9"/>
      <c r="JKW30" s="9"/>
      <c r="JKX30" s="9"/>
      <c r="JKY30" s="9"/>
      <c r="JKZ30" s="9"/>
      <c r="JLA30" s="9"/>
      <c r="JLB30" s="9"/>
      <c r="JLC30" s="9"/>
      <c r="JLD30" s="9"/>
      <c r="JLE30" s="9"/>
      <c r="JLF30" s="9"/>
      <c r="JLG30" s="9"/>
      <c r="JLH30" s="9"/>
      <c r="JLI30" s="9"/>
      <c r="JLJ30" s="9"/>
      <c r="JLK30" s="9"/>
      <c r="JLL30" s="9"/>
      <c r="JLM30" s="9"/>
      <c r="JLN30" s="9"/>
      <c r="JLO30" s="9"/>
      <c r="JLP30" s="9"/>
      <c r="JLQ30" s="9"/>
      <c r="JLR30" s="9"/>
      <c r="JLS30" s="9"/>
      <c r="JLT30" s="9"/>
      <c r="JLU30" s="9"/>
      <c r="JLV30" s="9"/>
      <c r="JLW30" s="9"/>
      <c r="JLX30" s="9"/>
      <c r="JLY30" s="9"/>
      <c r="JLZ30" s="9"/>
      <c r="JMA30" s="9"/>
      <c r="JMB30" s="9"/>
      <c r="JMC30" s="9"/>
      <c r="JMD30" s="9"/>
      <c r="JME30" s="9"/>
      <c r="JMF30" s="9"/>
      <c r="JMG30" s="9"/>
      <c r="JMH30" s="9"/>
      <c r="JMI30" s="9"/>
      <c r="JMJ30" s="9"/>
      <c r="JMK30" s="9"/>
      <c r="JML30" s="9"/>
      <c r="JMM30" s="9"/>
      <c r="JMN30" s="9"/>
      <c r="JMO30" s="9"/>
      <c r="JMP30" s="9"/>
      <c r="JMQ30" s="9"/>
      <c r="JMR30" s="9"/>
      <c r="JMS30" s="9"/>
      <c r="JMT30" s="9"/>
      <c r="JMU30" s="9"/>
      <c r="JMV30" s="9"/>
      <c r="JMW30" s="9"/>
      <c r="JMX30" s="9"/>
      <c r="JMY30" s="9"/>
      <c r="JMZ30" s="9"/>
      <c r="JNA30" s="9"/>
      <c r="JNB30" s="9"/>
      <c r="JNC30" s="9"/>
      <c r="JND30" s="9"/>
      <c r="JNE30" s="9"/>
      <c r="JNF30" s="9"/>
      <c r="JNG30" s="9"/>
      <c r="JNH30" s="9"/>
      <c r="JNI30" s="9"/>
      <c r="JNJ30" s="9"/>
      <c r="JNK30" s="9"/>
      <c r="JNL30" s="9"/>
      <c r="JNM30" s="9"/>
      <c r="JNN30" s="9"/>
      <c r="JNO30" s="9"/>
      <c r="JNP30" s="9"/>
      <c r="JNQ30" s="9"/>
      <c r="JNR30" s="9"/>
      <c r="JNS30" s="9"/>
      <c r="JNT30" s="9"/>
      <c r="JNU30" s="9"/>
      <c r="JNV30" s="9"/>
      <c r="JNW30" s="9"/>
      <c r="JNX30" s="9"/>
      <c r="JNY30" s="9"/>
      <c r="JNZ30" s="9"/>
      <c r="JOA30" s="9"/>
      <c r="JOB30" s="9"/>
      <c r="JOC30" s="9"/>
      <c r="JOD30" s="9"/>
      <c r="JOE30" s="9"/>
      <c r="JOF30" s="9"/>
      <c r="JOG30" s="9"/>
      <c r="JOH30" s="9"/>
      <c r="JOI30" s="9"/>
      <c r="JOJ30" s="9"/>
      <c r="JOK30" s="9"/>
      <c r="JOL30" s="9"/>
      <c r="JOM30" s="9"/>
      <c r="JON30" s="9"/>
      <c r="JOO30" s="9"/>
      <c r="JOP30" s="9"/>
      <c r="JOQ30" s="9"/>
      <c r="JOR30" s="9"/>
      <c r="JOS30" s="9"/>
      <c r="JOT30" s="9"/>
      <c r="JOU30" s="9"/>
      <c r="JOV30" s="9"/>
      <c r="JOW30" s="9"/>
      <c r="JOX30" s="9"/>
      <c r="JOY30" s="9"/>
      <c r="JOZ30" s="9"/>
      <c r="JPA30" s="9"/>
      <c r="JPB30" s="9"/>
      <c r="JPC30" s="9"/>
      <c r="JPD30" s="9"/>
      <c r="JPE30" s="9"/>
      <c r="JPF30" s="9"/>
      <c r="JPG30" s="9"/>
      <c r="JPH30" s="9"/>
      <c r="JPI30" s="9"/>
      <c r="JPJ30" s="9"/>
      <c r="JPK30" s="9"/>
      <c r="JPL30" s="9"/>
      <c r="JPM30" s="9"/>
      <c r="JPN30" s="9"/>
      <c r="JPO30" s="9"/>
      <c r="JPP30" s="9"/>
      <c r="JPQ30" s="9"/>
      <c r="JPR30" s="9"/>
      <c r="JPS30" s="9"/>
      <c r="JPT30" s="9"/>
      <c r="JPU30" s="9"/>
      <c r="JPV30" s="9"/>
      <c r="JPW30" s="9"/>
      <c r="JPX30" s="9"/>
      <c r="JPY30" s="9"/>
      <c r="JPZ30" s="9"/>
      <c r="JQA30" s="9"/>
      <c r="JQB30" s="9"/>
      <c r="JQC30" s="9"/>
      <c r="JQD30" s="9"/>
      <c r="JQE30" s="9"/>
      <c r="JQF30" s="9"/>
      <c r="JQG30" s="9"/>
      <c r="JQH30" s="9"/>
      <c r="JQI30" s="9"/>
      <c r="JQJ30" s="9"/>
      <c r="JQK30" s="9"/>
      <c r="JQL30" s="9"/>
      <c r="JQM30" s="9"/>
      <c r="JQN30" s="9"/>
      <c r="JQO30" s="9"/>
      <c r="JQP30" s="9"/>
      <c r="JQQ30" s="9"/>
      <c r="JQR30" s="9"/>
      <c r="JQS30" s="9"/>
      <c r="JQT30" s="9"/>
      <c r="JQU30" s="9"/>
      <c r="JQV30" s="9"/>
      <c r="JQW30" s="9"/>
      <c r="JQX30" s="9"/>
      <c r="JQY30" s="9"/>
      <c r="JQZ30" s="9"/>
      <c r="JRA30" s="9"/>
      <c r="JRB30" s="9"/>
      <c r="JRC30" s="9"/>
      <c r="JRD30" s="9"/>
      <c r="JRE30" s="9"/>
      <c r="JRF30" s="9"/>
      <c r="JRG30" s="9"/>
      <c r="JRH30" s="9"/>
      <c r="JRI30" s="9"/>
      <c r="JRJ30" s="9"/>
      <c r="JRK30" s="9"/>
      <c r="JRL30" s="9"/>
      <c r="JRM30" s="9"/>
      <c r="JRN30" s="9"/>
      <c r="JRO30" s="9"/>
      <c r="JRP30" s="9"/>
      <c r="JRQ30" s="9"/>
      <c r="JRR30" s="9"/>
      <c r="JRS30" s="9"/>
      <c r="JRT30" s="9"/>
      <c r="JRU30" s="9"/>
      <c r="JRV30" s="9"/>
      <c r="JRW30" s="9"/>
      <c r="JRX30" s="9"/>
      <c r="JRY30" s="9"/>
      <c r="JRZ30" s="9"/>
      <c r="JSA30" s="9"/>
      <c r="JSB30" s="9"/>
      <c r="JSC30" s="9"/>
      <c r="JSD30" s="9"/>
      <c r="JSE30" s="9"/>
      <c r="JSF30" s="9"/>
      <c r="JSG30" s="9"/>
      <c r="JSH30" s="9"/>
      <c r="JSI30" s="9"/>
      <c r="JSJ30" s="9"/>
      <c r="JSK30" s="9"/>
      <c r="JSL30" s="9"/>
      <c r="JSM30" s="9"/>
      <c r="JSN30" s="9"/>
      <c r="JSO30" s="9"/>
      <c r="JSP30" s="9"/>
      <c r="JSQ30" s="9"/>
      <c r="JSR30" s="9"/>
      <c r="JSS30" s="9"/>
      <c r="JST30" s="9"/>
      <c r="JSU30" s="9"/>
      <c r="JSV30" s="9"/>
      <c r="JSW30" s="9"/>
      <c r="JSX30" s="9"/>
      <c r="JSY30" s="9"/>
      <c r="JSZ30" s="9"/>
      <c r="JTA30" s="9"/>
      <c r="JTB30" s="9"/>
      <c r="JTC30" s="9"/>
      <c r="JTD30" s="9"/>
      <c r="JTE30" s="9"/>
      <c r="JTF30" s="9"/>
      <c r="JTG30" s="9"/>
      <c r="JTH30" s="9"/>
      <c r="JTI30" s="9"/>
      <c r="JTJ30" s="9"/>
      <c r="JTK30" s="9"/>
      <c r="JTL30" s="9"/>
      <c r="JTM30" s="9"/>
      <c r="JTN30" s="9"/>
      <c r="JTO30" s="9"/>
      <c r="JTP30" s="9"/>
      <c r="JTQ30" s="9"/>
      <c r="JTR30" s="9"/>
      <c r="JTS30" s="9"/>
      <c r="JTT30" s="9"/>
      <c r="JTU30" s="9"/>
      <c r="JTV30" s="9"/>
      <c r="JTW30" s="9"/>
      <c r="JTX30" s="9"/>
      <c r="JTY30" s="9"/>
      <c r="JTZ30" s="9"/>
      <c r="JUA30" s="9"/>
      <c r="JUB30" s="9"/>
      <c r="JUC30" s="9"/>
      <c r="JUD30" s="9"/>
      <c r="JUE30" s="9"/>
      <c r="JUF30" s="9"/>
      <c r="JUG30" s="9"/>
      <c r="JUH30" s="9"/>
      <c r="JUI30" s="9"/>
      <c r="JUJ30" s="9"/>
      <c r="JUK30" s="9"/>
      <c r="JUL30" s="9"/>
      <c r="JUM30" s="9"/>
      <c r="JUN30" s="9"/>
      <c r="JUO30" s="9"/>
      <c r="JUP30" s="9"/>
      <c r="JUQ30" s="9"/>
      <c r="JUR30" s="9"/>
      <c r="JUS30" s="9"/>
      <c r="JUT30" s="9"/>
      <c r="JUU30" s="9"/>
      <c r="JUV30" s="9"/>
      <c r="JUW30" s="9"/>
      <c r="JUX30" s="9"/>
      <c r="JUY30" s="9"/>
      <c r="JUZ30" s="9"/>
      <c r="JVA30" s="9"/>
      <c r="JVB30" s="9"/>
      <c r="JVC30" s="9"/>
      <c r="JVD30" s="9"/>
      <c r="JVE30" s="9"/>
      <c r="JVF30" s="9"/>
      <c r="JVG30" s="9"/>
      <c r="JVH30" s="9"/>
      <c r="JVI30" s="9"/>
      <c r="JVJ30" s="9"/>
      <c r="JVK30" s="9"/>
      <c r="JVL30" s="9"/>
      <c r="JVM30" s="9"/>
      <c r="JVN30" s="9"/>
      <c r="JVO30" s="9"/>
      <c r="JVP30" s="9"/>
      <c r="JVQ30" s="9"/>
      <c r="JVR30" s="9"/>
      <c r="JVS30" s="9"/>
      <c r="JVT30" s="9"/>
      <c r="JVU30" s="9"/>
      <c r="JVV30" s="9"/>
      <c r="JVW30" s="9"/>
      <c r="JVX30" s="9"/>
      <c r="JVY30" s="9"/>
      <c r="JVZ30" s="9"/>
      <c r="JWA30" s="9"/>
      <c r="JWB30" s="9"/>
      <c r="JWC30" s="9"/>
      <c r="JWD30" s="9"/>
      <c r="JWE30" s="9"/>
      <c r="JWF30" s="9"/>
      <c r="JWG30" s="9"/>
      <c r="JWH30" s="9"/>
      <c r="JWI30" s="9"/>
      <c r="JWJ30" s="9"/>
      <c r="JWK30" s="9"/>
      <c r="JWL30" s="9"/>
      <c r="JWM30" s="9"/>
      <c r="JWN30" s="9"/>
      <c r="JWO30" s="9"/>
      <c r="JWP30" s="9"/>
      <c r="JWQ30" s="9"/>
      <c r="JWR30" s="9"/>
      <c r="JWS30" s="9"/>
      <c r="JWT30" s="9"/>
      <c r="JWU30" s="9"/>
      <c r="JWV30" s="9"/>
      <c r="JWW30" s="9"/>
      <c r="JWX30" s="9"/>
      <c r="JWY30" s="9"/>
      <c r="JWZ30" s="9"/>
      <c r="JXA30" s="9"/>
      <c r="JXB30" s="9"/>
      <c r="JXC30" s="9"/>
      <c r="JXD30" s="9"/>
      <c r="JXE30" s="9"/>
      <c r="JXF30" s="9"/>
      <c r="JXG30" s="9"/>
      <c r="JXH30" s="9"/>
      <c r="JXI30" s="9"/>
      <c r="JXJ30" s="9"/>
      <c r="JXK30" s="9"/>
      <c r="JXL30" s="9"/>
      <c r="JXM30" s="9"/>
      <c r="JXN30" s="9"/>
      <c r="JXO30" s="9"/>
      <c r="JXP30" s="9"/>
      <c r="JXQ30" s="9"/>
      <c r="JXR30" s="9"/>
      <c r="JXS30" s="9"/>
      <c r="JXT30" s="9"/>
      <c r="JXU30" s="9"/>
      <c r="JXV30" s="9"/>
      <c r="JXW30" s="9"/>
      <c r="JXX30" s="9"/>
      <c r="JXY30" s="9"/>
      <c r="JXZ30" s="9"/>
      <c r="JYA30" s="9"/>
      <c r="JYB30" s="9"/>
      <c r="JYC30" s="9"/>
      <c r="JYD30" s="9"/>
      <c r="JYE30" s="9"/>
      <c r="JYF30" s="9"/>
      <c r="JYG30" s="9"/>
      <c r="JYH30" s="9"/>
      <c r="JYI30" s="9"/>
      <c r="JYJ30" s="9"/>
      <c r="JYK30" s="9"/>
      <c r="JYL30" s="9"/>
      <c r="JYM30" s="9"/>
      <c r="JYN30" s="9"/>
      <c r="JYO30" s="9"/>
      <c r="JYP30" s="9"/>
      <c r="JYQ30" s="9"/>
      <c r="JYR30" s="9"/>
      <c r="JYS30" s="9"/>
      <c r="JYT30" s="9"/>
      <c r="JYU30" s="9"/>
      <c r="JYV30" s="9"/>
      <c r="JYW30" s="9"/>
      <c r="JYX30" s="9"/>
      <c r="JYY30" s="9"/>
      <c r="JYZ30" s="9"/>
      <c r="JZA30" s="9"/>
      <c r="JZB30" s="9"/>
      <c r="JZC30" s="9"/>
      <c r="JZD30" s="9"/>
      <c r="JZE30" s="9"/>
      <c r="JZF30" s="9"/>
      <c r="JZG30" s="9"/>
      <c r="JZH30" s="9"/>
      <c r="JZI30" s="9"/>
      <c r="JZJ30" s="9"/>
      <c r="JZK30" s="9"/>
      <c r="JZL30" s="9"/>
      <c r="JZM30" s="9"/>
      <c r="JZN30" s="9"/>
      <c r="JZO30" s="9"/>
      <c r="JZP30" s="9"/>
      <c r="JZQ30" s="9"/>
      <c r="JZR30" s="9"/>
      <c r="JZS30" s="9"/>
      <c r="JZT30" s="9"/>
      <c r="JZU30" s="9"/>
      <c r="JZV30" s="9"/>
      <c r="JZW30" s="9"/>
      <c r="JZX30" s="9"/>
      <c r="JZY30" s="9"/>
      <c r="JZZ30" s="9"/>
      <c r="KAA30" s="9"/>
      <c r="KAB30" s="9"/>
      <c r="KAC30" s="9"/>
      <c r="KAD30" s="9"/>
      <c r="KAE30" s="9"/>
      <c r="KAF30" s="9"/>
      <c r="KAG30" s="9"/>
      <c r="KAH30" s="9"/>
      <c r="KAI30" s="9"/>
      <c r="KAJ30" s="9"/>
      <c r="KAK30" s="9"/>
      <c r="KAL30" s="9"/>
      <c r="KAM30" s="9"/>
      <c r="KAN30" s="9"/>
      <c r="KAO30" s="9"/>
      <c r="KAP30" s="9"/>
      <c r="KAQ30" s="9"/>
      <c r="KAR30" s="9"/>
      <c r="KAS30" s="9"/>
      <c r="KAT30" s="9"/>
      <c r="KAU30" s="9"/>
      <c r="KAV30" s="9"/>
      <c r="KAW30" s="9"/>
      <c r="KAX30" s="9"/>
      <c r="KAY30" s="9"/>
      <c r="KAZ30" s="9"/>
      <c r="KBA30" s="9"/>
      <c r="KBB30" s="9"/>
      <c r="KBC30" s="9"/>
      <c r="KBD30" s="9"/>
      <c r="KBE30" s="9"/>
      <c r="KBF30" s="9"/>
      <c r="KBG30" s="9"/>
      <c r="KBH30" s="9"/>
      <c r="KBI30" s="9"/>
      <c r="KBJ30" s="9"/>
      <c r="KBK30" s="9"/>
      <c r="KBL30" s="9"/>
      <c r="KBM30" s="9"/>
      <c r="KBN30" s="9"/>
      <c r="KBO30" s="9"/>
      <c r="KBP30" s="9"/>
      <c r="KBQ30" s="9"/>
      <c r="KBR30" s="9"/>
      <c r="KBS30" s="9"/>
      <c r="KBT30" s="9"/>
      <c r="KBU30" s="9"/>
      <c r="KBV30" s="9"/>
      <c r="KBW30" s="9"/>
      <c r="KBX30" s="9"/>
      <c r="KBY30" s="9"/>
      <c r="KBZ30" s="9"/>
      <c r="KCA30" s="9"/>
      <c r="KCB30" s="9"/>
      <c r="KCC30" s="9"/>
      <c r="KCD30" s="9"/>
      <c r="KCE30" s="9"/>
      <c r="KCF30" s="9"/>
      <c r="KCG30" s="9"/>
      <c r="KCH30" s="9"/>
      <c r="KCI30" s="9"/>
      <c r="KCJ30" s="9"/>
      <c r="KCK30" s="9"/>
      <c r="KCL30" s="9"/>
      <c r="KCM30" s="9"/>
      <c r="KCN30" s="9"/>
      <c r="KCO30" s="9"/>
      <c r="KCP30" s="9"/>
      <c r="KCQ30" s="9"/>
      <c r="KCR30" s="9"/>
      <c r="KCS30" s="9"/>
      <c r="KCT30" s="9"/>
      <c r="KCU30" s="9"/>
      <c r="KCV30" s="9"/>
      <c r="KCW30" s="9"/>
      <c r="KCX30" s="9"/>
      <c r="KCY30" s="9"/>
      <c r="KCZ30" s="9"/>
      <c r="KDA30" s="9"/>
      <c r="KDB30" s="9"/>
      <c r="KDC30" s="9"/>
      <c r="KDD30" s="9"/>
      <c r="KDE30" s="9"/>
      <c r="KDF30" s="9"/>
      <c r="KDG30" s="9"/>
      <c r="KDH30" s="9"/>
      <c r="KDI30" s="9"/>
      <c r="KDJ30" s="9"/>
      <c r="KDK30" s="9"/>
      <c r="KDL30" s="9"/>
      <c r="KDM30" s="9"/>
      <c r="KDN30" s="9"/>
      <c r="KDO30" s="9"/>
      <c r="KDP30" s="9"/>
      <c r="KDQ30" s="9"/>
      <c r="KDR30" s="9"/>
      <c r="KDS30" s="9"/>
      <c r="KDT30" s="9"/>
      <c r="KDU30" s="9"/>
      <c r="KDV30" s="9"/>
      <c r="KDW30" s="9"/>
      <c r="KDX30" s="9"/>
      <c r="KDY30" s="9"/>
      <c r="KDZ30" s="9"/>
      <c r="KEA30" s="9"/>
      <c r="KEB30" s="9"/>
      <c r="KEC30" s="9"/>
      <c r="KED30" s="9"/>
      <c r="KEE30" s="9"/>
      <c r="KEF30" s="9"/>
      <c r="KEG30" s="9"/>
      <c r="KEH30" s="9"/>
      <c r="KEI30" s="9"/>
      <c r="KEJ30" s="9"/>
      <c r="KEK30" s="9"/>
      <c r="KEL30" s="9"/>
      <c r="KEM30" s="9"/>
      <c r="KEN30" s="503"/>
    </row>
    <row r="31" spans="1:7580" ht="15.75" x14ac:dyDescent="0.2">
      <c r="A31" s="9">
        <v>37</v>
      </c>
      <c r="B31" s="397" t="s">
        <v>46</v>
      </c>
      <c r="C31" s="465"/>
      <c r="D31" s="450"/>
      <c r="E31" s="450"/>
      <c r="F31" s="419"/>
      <c r="G31" s="447"/>
      <c r="H31" s="539"/>
      <c r="I31" s="539"/>
      <c r="J31" s="539"/>
      <c r="K31" s="539"/>
      <c r="L31" s="539"/>
      <c r="M31" s="539"/>
      <c r="N31" s="539">
        <f t="shared" ref="N31:N58" si="12">TRUNC(SUM(L31:M31)/2,0)</f>
        <v>0</v>
      </c>
      <c r="O31" s="572"/>
      <c r="P31" s="573"/>
      <c r="Q31" s="546">
        <f t="shared" si="11"/>
        <v>0</v>
      </c>
      <c r="R31" s="570"/>
      <c r="S31" s="570"/>
      <c r="T31" s="421"/>
      <c r="U31" s="570"/>
      <c r="V31" s="593"/>
      <c r="W31" s="570"/>
      <c r="X31" s="570"/>
      <c r="Y31" s="570"/>
      <c r="Z31" s="570"/>
      <c r="AA31" s="570"/>
      <c r="AB31" s="421"/>
      <c r="AC31" s="421"/>
      <c r="AD31" s="421"/>
      <c r="AE31" s="571"/>
      <c r="AF31" s="421"/>
      <c r="AG31" s="571"/>
      <c r="AH31" s="421"/>
      <c r="AI31" s="452"/>
      <c r="AJ31" s="1438"/>
      <c r="AK31" s="453"/>
      <c r="AL31" s="454"/>
      <c r="AM31" s="455"/>
      <c r="AN31" s="455"/>
      <c r="AO31" s="456"/>
      <c r="AP31" s="457"/>
      <c r="AQ31" s="457"/>
      <c r="AR31" s="457"/>
      <c r="AS31" s="458"/>
      <c r="AT31" s="457"/>
      <c r="AU31" s="456"/>
      <c r="AV31" s="1"/>
      <c r="AW31" s="1"/>
      <c r="AX31" s="1"/>
      <c r="AY31" s="1"/>
      <c r="AZ31" s="1"/>
    </row>
    <row r="32" spans="1:7580" s="873" customFormat="1" ht="15.75" x14ac:dyDescent="0.2">
      <c r="A32" s="873">
        <v>39</v>
      </c>
      <c r="B32" s="897" t="s">
        <v>92</v>
      </c>
      <c r="C32" s="898">
        <v>57600</v>
      </c>
      <c r="D32" s="877" t="s">
        <v>234</v>
      </c>
      <c r="E32" s="877"/>
      <c r="F32" s="895" t="s">
        <v>237</v>
      </c>
      <c r="G32" s="878" t="s">
        <v>42</v>
      </c>
      <c r="H32" s="880">
        <v>10</v>
      </c>
      <c r="I32" s="880">
        <v>12</v>
      </c>
      <c r="J32" s="880">
        <f>IF(G32="A",(H32+I32)/2,H32+I32)</f>
        <v>11</v>
      </c>
      <c r="K32" s="880">
        <f>TRUNC(J32,0)</f>
        <v>11</v>
      </c>
      <c r="L32" s="880"/>
      <c r="M32" s="880"/>
      <c r="N32" s="880">
        <f t="shared" si="12"/>
        <v>0</v>
      </c>
      <c r="O32" s="884"/>
      <c r="P32" s="883">
        <v>2</v>
      </c>
      <c r="Q32" s="546">
        <f t="shared" si="11"/>
        <v>3</v>
      </c>
      <c r="R32" s="882"/>
      <c r="S32" s="882"/>
      <c r="T32" s="882"/>
      <c r="U32" s="882"/>
      <c r="V32" s="407">
        <v>4</v>
      </c>
      <c r="W32" s="882"/>
      <c r="X32" s="882"/>
      <c r="Y32" s="882"/>
      <c r="Z32" s="882"/>
      <c r="AA32" s="882"/>
      <c r="AB32" s="882"/>
      <c r="AC32" s="882"/>
      <c r="AD32" s="882"/>
      <c r="AE32" s="883">
        <v>1</v>
      </c>
      <c r="AF32" s="882"/>
      <c r="AG32" s="885"/>
      <c r="AH32" s="882"/>
      <c r="AI32" s="893"/>
      <c r="AJ32" s="1437">
        <f>SUM(N32:AI32)+K32</f>
        <v>21</v>
      </c>
      <c r="AK32" s="887"/>
      <c r="AL32" s="888">
        <f>+IF(D32="PC",1,0)</f>
        <v>1</v>
      </c>
      <c r="AM32" s="896">
        <f>IF(D32="PC", +IF(AJ32&gt;17,1,0),0)</f>
        <v>1</v>
      </c>
      <c r="AN32" s="896">
        <f>IF(E32="CA",1,0)</f>
        <v>0</v>
      </c>
      <c r="AO32" s="889">
        <f>+IF(G32="S",5,+IF(D32="PM",10,12))</f>
        <v>12</v>
      </c>
      <c r="AP32" s="890">
        <f>+C32*AO32*AJ32</f>
        <v>14515200</v>
      </c>
      <c r="AQ32" s="890">
        <v>115008</v>
      </c>
      <c r="AR32" s="890">
        <v>340620</v>
      </c>
      <c r="AS32" s="890">
        <f>AP32*$AN$2*AN32</f>
        <v>0</v>
      </c>
      <c r="AT32" s="890">
        <f>SUM(AP32:AS32)/AO32</f>
        <v>1247569</v>
      </c>
      <c r="AU32" s="890">
        <f>AT32*5/44</f>
        <v>141769.20454545456</v>
      </c>
    </row>
    <row r="33" spans="1:7580" ht="15.75" x14ac:dyDescent="0.2">
      <c r="A33" s="9">
        <v>41</v>
      </c>
      <c r="B33" s="558" t="s">
        <v>292</v>
      </c>
      <c r="C33" s="417">
        <v>81600</v>
      </c>
      <c r="D33" s="418" t="s">
        <v>234</v>
      </c>
      <c r="E33" s="418" t="s">
        <v>240</v>
      </c>
      <c r="F33" s="420" t="s">
        <v>245</v>
      </c>
      <c r="G33" s="420" t="s">
        <v>42</v>
      </c>
      <c r="H33" s="539"/>
      <c r="I33" s="539"/>
      <c r="J33" s="598">
        <f t="shared" ref="J33:J34" si="13">IF(G33="A",(H33+I33)/2,H33+I33)</f>
        <v>0</v>
      </c>
      <c r="K33" s="598">
        <f t="shared" ref="K33:K34" si="14">TRUNC(J33,0)</f>
        <v>0</v>
      </c>
      <c r="L33" s="539"/>
      <c r="M33" s="539"/>
      <c r="N33" s="539">
        <f t="shared" si="12"/>
        <v>0</v>
      </c>
      <c r="O33" s="461"/>
      <c r="P33" s="539">
        <v>16</v>
      </c>
      <c r="Q33" s="546">
        <f t="shared" si="11"/>
        <v>0</v>
      </c>
      <c r="R33" s="426"/>
      <c r="S33" s="426"/>
      <c r="T33" s="426"/>
      <c r="U33" s="426"/>
      <c r="V33" s="592"/>
      <c r="W33" s="930"/>
      <c r="X33" s="930"/>
      <c r="Y33" s="930"/>
      <c r="Z33" s="930"/>
      <c r="AA33" s="930"/>
      <c r="AB33" s="930"/>
      <c r="AC33" s="426"/>
      <c r="AD33" s="426"/>
      <c r="AE33" s="177"/>
      <c r="AF33" s="426"/>
      <c r="AG33" s="177"/>
      <c r="AH33" s="426"/>
      <c r="AI33" s="427"/>
      <c r="AJ33" s="1437">
        <f>SUM(N33:AI33)+K33</f>
        <v>16</v>
      </c>
      <c r="AK33" s="422"/>
      <c r="AL33" s="423">
        <f>+IF(D33="PC",1,0)</f>
        <v>1</v>
      </c>
      <c r="AM33" s="424"/>
      <c r="AN33" s="424"/>
      <c r="AO33" s="4"/>
      <c r="AP33" s="425"/>
      <c r="AQ33" s="425">
        <v>115008</v>
      </c>
      <c r="AR33" s="425">
        <v>340620</v>
      </c>
      <c r="AS33" s="425"/>
      <c r="AT33" s="425"/>
      <c r="AU33" s="4"/>
    </row>
    <row r="34" spans="1:7580" s="873" customFormat="1" ht="15.75" x14ac:dyDescent="0.2">
      <c r="A34" s="873">
        <v>42</v>
      </c>
      <c r="B34" s="897" t="s">
        <v>414</v>
      </c>
      <c r="C34" s="927">
        <v>73600</v>
      </c>
      <c r="D34" s="877" t="s">
        <v>234</v>
      </c>
      <c r="E34" s="1410" t="s">
        <v>240</v>
      </c>
      <c r="F34" s="895" t="s">
        <v>239</v>
      </c>
      <c r="G34" s="878" t="s">
        <v>42</v>
      </c>
      <c r="H34" s="880"/>
      <c r="I34" s="880"/>
      <c r="J34" s="880">
        <f t="shared" si="13"/>
        <v>0</v>
      </c>
      <c r="K34" s="880">
        <f t="shared" si="14"/>
        <v>0</v>
      </c>
      <c r="L34" s="880"/>
      <c r="M34" s="880"/>
      <c r="N34" s="880">
        <f t="shared" si="12"/>
        <v>0</v>
      </c>
      <c r="O34" s="884"/>
      <c r="P34" s="884"/>
      <c r="Q34" s="881">
        <f t="shared" si="11"/>
        <v>0</v>
      </c>
      <c r="R34" s="882"/>
      <c r="S34" s="882"/>
      <c r="T34" s="882"/>
      <c r="U34" s="882"/>
      <c r="V34" s="882"/>
      <c r="W34" s="882"/>
      <c r="X34" s="882"/>
      <c r="Y34" s="882"/>
      <c r="Z34" s="884"/>
      <c r="AA34" s="883">
        <v>6</v>
      </c>
      <c r="AB34" s="882"/>
      <c r="AC34" s="882"/>
      <c r="AD34" s="882"/>
      <c r="AE34" s="885"/>
      <c r="AF34" s="882"/>
      <c r="AG34" s="885"/>
      <c r="AH34" s="882"/>
      <c r="AI34" s="893"/>
      <c r="AJ34" s="1437">
        <f>SUM(N34:AI34)+K34</f>
        <v>6</v>
      </c>
      <c r="AK34" s="887"/>
      <c r="AL34" s="888">
        <f>+IF(D34="PC",1,0)</f>
        <v>1</v>
      </c>
      <c r="AM34" s="896">
        <f>IF(D34="PC", +IF(AJ34&gt;17,1,0),0)</f>
        <v>0</v>
      </c>
      <c r="AN34" s="896">
        <f>IF(E34="CA",1,0)</f>
        <v>1</v>
      </c>
      <c r="AO34" s="889">
        <f>+IF(G34="S",5,+IF(D34="PM",10,12))</f>
        <v>12</v>
      </c>
      <c r="AP34" s="890">
        <f>+C34*AO34*AJ34</f>
        <v>5299200</v>
      </c>
      <c r="AQ34" s="890">
        <v>115008</v>
      </c>
      <c r="AR34" s="890">
        <f>AM34*$AM$2*AO34</f>
        <v>0</v>
      </c>
      <c r="AS34" s="890">
        <f>AP34*$AN$2*AN34</f>
        <v>185472.00000000003</v>
      </c>
      <c r="AT34" s="890">
        <f>SUM(AP34:AS34)/AO34</f>
        <v>466640</v>
      </c>
      <c r="AU34" s="890">
        <f>AT34*5/44</f>
        <v>53027.272727272728</v>
      </c>
    </row>
    <row r="35" spans="1:7580" s="873" customFormat="1" ht="15.75" x14ac:dyDescent="0.2">
      <c r="A35" s="873">
        <v>43</v>
      </c>
      <c r="B35" s="874" t="s">
        <v>251</v>
      </c>
      <c r="C35" s="898">
        <v>29732</v>
      </c>
      <c r="D35" s="877" t="s">
        <v>244</v>
      </c>
      <c r="E35" s="877"/>
      <c r="F35" s="878" t="s">
        <v>235</v>
      </c>
      <c r="G35" s="878" t="s">
        <v>242</v>
      </c>
      <c r="H35" s="880"/>
      <c r="I35" s="880"/>
      <c r="J35" s="880"/>
      <c r="K35" s="880"/>
      <c r="L35" s="881"/>
      <c r="M35" s="881"/>
      <c r="N35" s="881">
        <f t="shared" si="12"/>
        <v>0</v>
      </c>
      <c r="O35" s="882"/>
      <c r="P35" s="882"/>
      <c r="Q35" s="880">
        <f t="shared" si="11"/>
        <v>0</v>
      </c>
      <c r="R35" s="883">
        <v>6</v>
      </c>
      <c r="S35" s="883">
        <v>2</v>
      </c>
      <c r="T35" s="882"/>
      <c r="U35" s="882"/>
      <c r="V35" s="882"/>
      <c r="W35" s="882"/>
      <c r="X35" s="882"/>
      <c r="Y35" s="882"/>
      <c r="Z35" s="882"/>
      <c r="AA35" s="882"/>
      <c r="AB35" s="882"/>
      <c r="AC35" s="882"/>
      <c r="AD35" s="882"/>
      <c r="AE35" s="885"/>
      <c r="AF35" s="882"/>
      <c r="AG35" s="885"/>
      <c r="AH35" s="882"/>
      <c r="AI35" s="886"/>
      <c r="AJ35" s="1437">
        <f>SUM(N35:AI35)+K35</f>
        <v>8</v>
      </c>
      <c r="AK35" s="887"/>
      <c r="AL35" s="888">
        <f>+IF(D35="PC",1,0)</f>
        <v>0</v>
      </c>
      <c r="AM35" s="896">
        <f>IF(D35="PC", +IF(AJ35&gt;17,1,0),0)</f>
        <v>0</v>
      </c>
      <c r="AN35" s="896">
        <f>IF(E35="CA",1,0)</f>
        <v>0</v>
      </c>
      <c r="AO35" s="889">
        <v>10</v>
      </c>
      <c r="AP35" s="890">
        <f>+C35*AO35*AJ35</f>
        <v>2378560</v>
      </c>
      <c r="AQ35" s="890">
        <f>+AL35*AO35*$AL$2</f>
        <v>0</v>
      </c>
      <c r="AR35" s="890">
        <f>AM35*$AM$2*AO35</f>
        <v>0</v>
      </c>
      <c r="AS35" s="890">
        <f>AP35*$AN$2*AN35</f>
        <v>0</v>
      </c>
      <c r="AT35" s="890">
        <f>SUM(AP35:AS35)/AO35</f>
        <v>237856</v>
      </c>
      <c r="AU35" s="890">
        <f>AT35*5/44</f>
        <v>27029.090909090908</v>
      </c>
    </row>
    <row r="36" spans="1:7580" ht="15.75" x14ac:dyDescent="0.2">
      <c r="A36" s="9">
        <v>44</v>
      </c>
      <c r="B36" s="402" t="s">
        <v>47</v>
      </c>
      <c r="C36" s="449"/>
      <c r="D36" s="450"/>
      <c r="E36" s="450"/>
      <c r="F36" s="419"/>
      <c r="G36" s="447"/>
      <c r="H36" s="539"/>
      <c r="I36" s="539"/>
      <c r="J36" s="539"/>
      <c r="K36" s="539"/>
      <c r="L36" s="539"/>
      <c r="M36" s="539"/>
      <c r="N36" s="539">
        <f t="shared" si="12"/>
        <v>0</v>
      </c>
      <c r="O36" s="572"/>
      <c r="P36" s="573"/>
      <c r="Q36" s="546">
        <f t="shared" si="11"/>
        <v>0</v>
      </c>
      <c r="R36" s="570"/>
      <c r="S36" s="570"/>
      <c r="T36" s="421"/>
      <c r="U36" s="570"/>
      <c r="V36" s="593"/>
      <c r="W36" s="570"/>
      <c r="X36" s="570"/>
      <c r="Y36" s="570"/>
      <c r="Z36" s="570"/>
      <c r="AA36" s="570"/>
      <c r="AB36" s="421"/>
      <c r="AC36" s="421"/>
      <c r="AD36" s="421"/>
      <c r="AE36" s="571"/>
      <c r="AF36" s="421"/>
      <c r="AG36" s="571"/>
      <c r="AH36" s="421"/>
      <c r="AI36" s="452"/>
      <c r="AJ36" s="1438"/>
      <c r="AK36" s="453"/>
      <c r="AL36" s="454"/>
      <c r="AM36" s="455"/>
      <c r="AN36" s="455"/>
      <c r="AO36" s="456"/>
      <c r="AP36" s="457"/>
      <c r="AQ36" s="457"/>
      <c r="AR36" s="457"/>
      <c r="AS36" s="458"/>
      <c r="AT36" s="457"/>
      <c r="AU36" s="456"/>
      <c r="AV36" s="1"/>
      <c r="AW36" s="1"/>
      <c r="AX36" s="1"/>
      <c r="AY36" s="1"/>
      <c r="AZ36" s="1"/>
      <c r="BA36" s="503"/>
      <c r="BB36" s="503"/>
      <c r="BC36" s="503"/>
      <c r="BD36" s="503"/>
      <c r="BE36" s="503"/>
      <c r="BF36" s="503"/>
      <c r="BG36" s="503"/>
      <c r="BH36" s="503"/>
      <c r="BI36" s="503"/>
      <c r="BJ36" s="503"/>
      <c r="BK36" s="503"/>
      <c r="BL36" s="503"/>
      <c r="BM36" s="503"/>
      <c r="BN36" s="503"/>
      <c r="BO36" s="503"/>
      <c r="BP36" s="503"/>
      <c r="BQ36" s="503"/>
      <c r="BR36" s="503"/>
      <c r="BS36" s="503"/>
      <c r="BT36" s="503"/>
      <c r="BU36" s="503"/>
      <c r="BV36" s="503"/>
      <c r="BW36" s="503"/>
      <c r="BX36" s="503"/>
      <c r="BY36" s="503"/>
      <c r="BZ36" s="503"/>
      <c r="CA36" s="503"/>
      <c r="CB36" s="503"/>
      <c r="CC36" s="503"/>
      <c r="CD36" s="503"/>
      <c r="CE36" s="503"/>
      <c r="CF36" s="503"/>
      <c r="CG36" s="503"/>
      <c r="CH36" s="503"/>
      <c r="CI36" s="503"/>
      <c r="CJ36" s="503"/>
      <c r="CK36" s="503"/>
      <c r="CL36" s="503"/>
      <c r="CM36" s="503"/>
      <c r="CN36" s="503"/>
      <c r="CO36" s="503"/>
      <c r="CP36" s="503"/>
      <c r="CQ36" s="503"/>
      <c r="CR36" s="503"/>
      <c r="CS36" s="503"/>
      <c r="CT36" s="503"/>
      <c r="CU36" s="503"/>
      <c r="CV36" s="503"/>
      <c r="CW36" s="503"/>
      <c r="CX36" s="503"/>
      <c r="CY36" s="503"/>
      <c r="CZ36" s="503"/>
      <c r="DA36" s="503"/>
      <c r="DB36" s="503"/>
      <c r="DC36" s="503"/>
      <c r="DD36" s="503"/>
      <c r="DE36" s="503"/>
      <c r="DF36" s="503"/>
      <c r="DG36" s="503"/>
      <c r="DH36" s="503"/>
      <c r="DI36" s="503"/>
      <c r="DJ36" s="503"/>
      <c r="DK36" s="503"/>
      <c r="DL36" s="503"/>
      <c r="DM36" s="503"/>
      <c r="DN36" s="503"/>
      <c r="DO36" s="503"/>
      <c r="DP36" s="503"/>
      <c r="DQ36" s="503"/>
      <c r="DR36" s="503"/>
      <c r="DS36" s="503"/>
      <c r="DT36" s="503"/>
      <c r="DU36" s="503"/>
      <c r="DV36" s="503"/>
      <c r="DW36" s="503"/>
      <c r="DX36" s="503"/>
      <c r="DY36" s="503"/>
      <c r="DZ36" s="503"/>
      <c r="EA36" s="503"/>
      <c r="EB36" s="503"/>
      <c r="EC36" s="503"/>
      <c r="ED36" s="503"/>
      <c r="EE36" s="503"/>
      <c r="EF36" s="503"/>
      <c r="EG36" s="503"/>
      <c r="EH36" s="503"/>
      <c r="EI36" s="503"/>
      <c r="EJ36" s="503"/>
      <c r="EK36" s="503"/>
      <c r="EL36" s="503"/>
      <c r="EM36" s="503"/>
      <c r="EN36" s="503"/>
      <c r="EO36" s="503"/>
      <c r="EP36" s="503"/>
      <c r="EQ36" s="503"/>
      <c r="ER36" s="503"/>
      <c r="ES36" s="503"/>
      <c r="ET36" s="503"/>
      <c r="EU36" s="503"/>
      <c r="EV36" s="503"/>
      <c r="EW36" s="503"/>
      <c r="EX36" s="503"/>
      <c r="EY36" s="503"/>
      <c r="EZ36" s="503"/>
      <c r="FA36" s="503"/>
      <c r="FB36" s="503"/>
      <c r="FC36" s="503"/>
      <c r="FD36" s="503"/>
      <c r="FE36" s="503"/>
      <c r="FF36" s="503"/>
      <c r="FG36" s="503"/>
      <c r="FH36" s="503"/>
      <c r="FI36" s="503"/>
      <c r="FJ36" s="503"/>
      <c r="FK36" s="503"/>
      <c r="FL36" s="503"/>
      <c r="FM36" s="503"/>
      <c r="FN36" s="503"/>
      <c r="FO36" s="503"/>
      <c r="FP36" s="503"/>
      <c r="FQ36" s="503"/>
      <c r="FR36" s="503"/>
      <c r="FS36" s="503"/>
      <c r="FT36" s="503"/>
      <c r="FU36" s="503"/>
      <c r="FV36" s="503"/>
      <c r="FW36" s="503"/>
      <c r="FX36" s="503"/>
      <c r="FY36" s="503"/>
      <c r="FZ36" s="503"/>
      <c r="GA36" s="503"/>
      <c r="GB36" s="503"/>
      <c r="GC36" s="503"/>
      <c r="GD36" s="503"/>
      <c r="GE36" s="503"/>
      <c r="GF36" s="503"/>
      <c r="GG36" s="503"/>
      <c r="GH36" s="503"/>
      <c r="GI36" s="503"/>
      <c r="GJ36" s="503"/>
      <c r="GK36" s="503"/>
      <c r="GL36" s="503"/>
      <c r="GM36" s="503"/>
      <c r="GN36" s="503"/>
      <c r="GO36" s="503"/>
      <c r="GP36" s="503"/>
      <c r="GQ36" s="503"/>
      <c r="GR36" s="503"/>
      <c r="GS36" s="503"/>
      <c r="GT36" s="503"/>
      <c r="GU36" s="503"/>
      <c r="GV36" s="503"/>
      <c r="GW36" s="503"/>
      <c r="GX36" s="503"/>
      <c r="GY36" s="503"/>
      <c r="GZ36" s="503"/>
      <c r="HA36" s="503"/>
      <c r="HB36" s="503"/>
      <c r="HC36" s="503"/>
      <c r="HD36" s="503"/>
      <c r="HE36" s="503"/>
      <c r="HF36" s="503"/>
      <c r="HG36" s="503"/>
      <c r="HH36" s="503"/>
      <c r="HI36" s="503"/>
      <c r="HJ36" s="503"/>
      <c r="HK36" s="503"/>
      <c r="HL36" s="503"/>
      <c r="HM36" s="503"/>
      <c r="HN36" s="503"/>
      <c r="HO36" s="503"/>
      <c r="HP36" s="503"/>
      <c r="HQ36" s="503"/>
      <c r="HR36" s="503"/>
      <c r="HS36" s="503"/>
      <c r="HT36" s="503"/>
      <c r="HU36" s="503"/>
      <c r="HV36" s="503"/>
      <c r="HW36" s="503"/>
      <c r="HX36" s="503"/>
      <c r="HY36" s="503"/>
      <c r="HZ36" s="503"/>
      <c r="IA36" s="503"/>
      <c r="IB36" s="503"/>
      <c r="IC36" s="503"/>
      <c r="ID36" s="503"/>
      <c r="IE36" s="503"/>
      <c r="IF36" s="503"/>
      <c r="IG36" s="503"/>
      <c r="IH36" s="503"/>
      <c r="II36" s="503"/>
      <c r="IJ36" s="503"/>
      <c r="IK36" s="503"/>
      <c r="IL36" s="503"/>
      <c r="IM36" s="503"/>
      <c r="IN36" s="503"/>
      <c r="IO36" s="503"/>
      <c r="IP36" s="503"/>
      <c r="IQ36" s="503"/>
      <c r="IR36" s="503"/>
      <c r="IS36" s="503"/>
      <c r="IT36" s="503"/>
      <c r="IU36" s="503"/>
      <c r="IV36" s="503"/>
      <c r="IW36" s="503"/>
      <c r="IX36" s="503"/>
      <c r="IY36" s="503"/>
      <c r="IZ36" s="503"/>
      <c r="JA36" s="503"/>
      <c r="JB36" s="503"/>
      <c r="JC36" s="503"/>
      <c r="JD36" s="503"/>
      <c r="JE36" s="503"/>
      <c r="JF36" s="503"/>
      <c r="JG36" s="503"/>
      <c r="JH36" s="503"/>
      <c r="JI36" s="503"/>
      <c r="JJ36" s="503"/>
      <c r="JK36" s="503"/>
      <c r="JL36" s="503"/>
      <c r="JM36" s="503"/>
      <c r="JN36" s="503"/>
      <c r="JO36" s="503"/>
      <c r="JP36" s="503"/>
      <c r="JQ36" s="503"/>
      <c r="JR36" s="503"/>
      <c r="JS36" s="503"/>
      <c r="JT36" s="503"/>
      <c r="JU36" s="503"/>
      <c r="JV36" s="503"/>
      <c r="JW36" s="503"/>
      <c r="JX36" s="503"/>
      <c r="JY36" s="503"/>
      <c r="JZ36" s="503"/>
      <c r="KA36" s="503"/>
      <c r="KB36" s="503"/>
      <c r="KC36" s="503"/>
      <c r="KD36" s="503"/>
      <c r="KE36" s="503"/>
      <c r="KF36" s="503"/>
      <c r="KG36" s="503"/>
      <c r="KH36" s="503"/>
      <c r="KI36" s="503"/>
      <c r="KJ36" s="503"/>
      <c r="KK36" s="503"/>
      <c r="KL36" s="503"/>
      <c r="KM36" s="503"/>
      <c r="KN36" s="503"/>
      <c r="KO36" s="503"/>
      <c r="KP36" s="503"/>
      <c r="KQ36" s="503"/>
      <c r="KR36" s="503"/>
      <c r="KS36" s="503"/>
      <c r="KT36" s="503"/>
      <c r="KU36" s="503"/>
      <c r="KV36" s="503"/>
      <c r="KW36" s="503"/>
      <c r="KX36" s="503"/>
      <c r="KY36" s="503"/>
      <c r="KZ36" s="503"/>
      <c r="LA36" s="503"/>
      <c r="LB36" s="503"/>
      <c r="LC36" s="503"/>
      <c r="LD36" s="503"/>
      <c r="LE36" s="503"/>
      <c r="LF36" s="503"/>
      <c r="LG36" s="503"/>
      <c r="LH36" s="503"/>
      <c r="LI36" s="503"/>
      <c r="LJ36" s="503"/>
      <c r="LK36" s="503"/>
      <c r="LL36" s="503"/>
      <c r="LM36" s="503"/>
      <c r="LN36" s="503"/>
      <c r="LO36" s="503"/>
      <c r="LP36" s="503"/>
      <c r="LQ36" s="503"/>
      <c r="LR36" s="503"/>
      <c r="LS36" s="503"/>
      <c r="LT36" s="503"/>
      <c r="LU36" s="503"/>
      <c r="LV36" s="503"/>
      <c r="LW36" s="503"/>
      <c r="LX36" s="503"/>
      <c r="LY36" s="503"/>
      <c r="LZ36" s="503"/>
      <c r="MA36" s="503"/>
      <c r="MB36" s="503"/>
      <c r="MC36" s="503"/>
      <c r="MD36" s="503"/>
      <c r="ME36" s="503"/>
      <c r="MF36" s="503"/>
      <c r="MG36" s="503"/>
      <c r="MH36" s="503"/>
      <c r="MI36" s="503"/>
      <c r="MJ36" s="503"/>
      <c r="MK36" s="503"/>
      <c r="ML36" s="503"/>
      <c r="MM36" s="503"/>
      <c r="MN36" s="503"/>
      <c r="MO36" s="503"/>
      <c r="MP36" s="503"/>
      <c r="MQ36" s="503"/>
      <c r="MR36" s="503"/>
      <c r="MS36" s="503"/>
      <c r="MT36" s="503"/>
      <c r="MU36" s="503"/>
      <c r="MV36" s="503"/>
      <c r="MW36" s="503"/>
      <c r="MX36" s="503"/>
      <c r="MY36" s="503"/>
      <c r="MZ36" s="503"/>
      <c r="NA36" s="503"/>
      <c r="NB36" s="503"/>
      <c r="NC36" s="503"/>
      <c r="ND36" s="503"/>
      <c r="NE36" s="503"/>
      <c r="NF36" s="503"/>
      <c r="NG36" s="503"/>
      <c r="NH36" s="503"/>
      <c r="NI36" s="503"/>
      <c r="NJ36" s="503"/>
      <c r="NK36" s="503"/>
      <c r="NL36" s="503"/>
      <c r="NM36" s="503"/>
      <c r="NN36" s="503"/>
      <c r="NO36" s="503"/>
      <c r="NP36" s="503"/>
      <c r="NQ36" s="503"/>
      <c r="NR36" s="503"/>
      <c r="NS36" s="503"/>
      <c r="NT36" s="503"/>
      <c r="NU36" s="503"/>
      <c r="NV36" s="503"/>
      <c r="NW36" s="503"/>
      <c r="NX36" s="503"/>
      <c r="NY36" s="503"/>
      <c r="NZ36" s="503"/>
      <c r="OA36" s="503"/>
      <c r="OB36" s="503"/>
      <c r="OC36" s="503"/>
      <c r="OD36" s="503"/>
      <c r="OE36" s="503"/>
      <c r="OF36" s="503"/>
      <c r="OG36" s="503"/>
      <c r="OH36" s="503"/>
      <c r="OI36" s="503"/>
      <c r="OJ36" s="503"/>
      <c r="OK36" s="503"/>
      <c r="OL36" s="503"/>
      <c r="OM36" s="503"/>
      <c r="ON36" s="503"/>
      <c r="OO36" s="503"/>
      <c r="OP36" s="503"/>
      <c r="OQ36" s="503"/>
      <c r="OR36" s="503"/>
      <c r="OS36" s="503"/>
      <c r="OT36" s="503"/>
      <c r="OU36" s="503"/>
      <c r="OV36" s="503"/>
      <c r="OW36" s="503"/>
      <c r="OX36" s="503"/>
      <c r="OY36" s="503"/>
      <c r="OZ36" s="503"/>
      <c r="PA36" s="503"/>
      <c r="PB36" s="503"/>
      <c r="PC36" s="503"/>
      <c r="PD36" s="503"/>
      <c r="PE36" s="503"/>
      <c r="PF36" s="503"/>
      <c r="PG36" s="503"/>
      <c r="PH36" s="503"/>
      <c r="PI36" s="503"/>
      <c r="PJ36" s="503"/>
      <c r="PK36" s="503"/>
      <c r="PL36" s="503"/>
      <c r="PM36" s="503"/>
      <c r="PN36" s="503"/>
      <c r="PO36" s="503"/>
      <c r="PP36" s="503"/>
      <c r="PQ36" s="503"/>
      <c r="PR36" s="503"/>
      <c r="PS36" s="503"/>
      <c r="PT36" s="503"/>
      <c r="PU36" s="503"/>
      <c r="PV36" s="503"/>
      <c r="PW36" s="503"/>
      <c r="PX36" s="503"/>
      <c r="PY36" s="503"/>
      <c r="PZ36" s="503"/>
      <c r="QA36" s="503"/>
      <c r="QB36" s="503"/>
      <c r="QC36" s="503"/>
      <c r="QD36" s="503"/>
      <c r="QE36" s="503"/>
      <c r="QF36" s="503"/>
      <c r="QG36" s="503"/>
      <c r="QH36" s="503"/>
      <c r="QI36" s="503"/>
      <c r="QJ36" s="503"/>
      <c r="QK36" s="503"/>
      <c r="QL36" s="503"/>
      <c r="QM36" s="503"/>
      <c r="QN36" s="503"/>
      <c r="QO36" s="503"/>
      <c r="QP36" s="503"/>
      <c r="QQ36" s="503"/>
      <c r="QR36" s="503"/>
      <c r="QS36" s="503"/>
      <c r="QT36" s="503"/>
      <c r="QU36" s="503"/>
      <c r="QV36" s="503"/>
      <c r="QW36" s="503"/>
      <c r="QX36" s="503"/>
      <c r="QY36" s="503"/>
      <c r="QZ36" s="503"/>
      <c r="RA36" s="503"/>
      <c r="RB36" s="503"/>
      <c r="RC36" s="503"/>
      <c r="RD36" s="503"/>
      <c r="RE36" s="503"/>
      <c r="RF36" s="503"/>
      <c r="RG36" s="503"/>
      <c r="RH36" s="503"/>
      <c r="RI36" s="503"/>
      <c r="RJ36" s="503"/>
      <c r="RK36" s="503"/>
      <c r="RL36" s="503"/>
      <c r="RM36" s="503"/>
      <c r="RN36" s="503"/>
      <c r="RO36" s="503"/>
      <c r="RP36" s="503"/>
      <c r="RQ36" s="503"/>
      <c r="RR36" s="503"/>
      <c r="RS36" s="503"/>
      <c r="RT36" s="503"/>
      <c r="RU36" s="503"/>
      <c r="RV36" s="503"/>
      <c r="RW36" s="503"/>
      <c r="RX36" s="503"/>
      <c r="RY36" s="503"/>
      <c r="RZ36" s="503"/>
      <c r="SA36" s="503"/>
      <c r="SB36" s="503"/>
      <c r="SC36" s="503"/>
      <c r="SD36" s="503"/>
      <c r="SE36" s="503"/>
      <c r="SF36" s="503"/>
      <c r="SG36" s="503"/>
      <c r="SH36" s="503"/>
      <c r="SI36" s="503"/>
      <c r="SJ36" s="503"/>
      <c r="SK36" s="503"/>
      <c r="SL36" s="503"/>
      <c r="SM36" s="503"/>
      <c r="SN36" s="503"/>
      <c r="SO36" s="503"/>
      <c r="SP36" s="503"/>
      <c r="SQ36" s="503"/>
      <c r="SR36" s="503"/>
      <c r="SS36" s="503"/>
      <c r="ST36" s="503"/>
      <c r="SU36" s="503"/>
      <c r="SV36" s="503"/>
      <c r="SW36" s="503"/>
      <c r="SX36" s="503"/>
      <c r="SY36" s="503"/>
      <c r="SZ36" s="503"/>
      <c r="TA36" s="503"/>
      <c r="TB36" s="503"/>
      <c r="TC36" s="503"/>
      <c r="TD36" s="503"/>
      <c r="TE36" s="503"/>
      <c r="TF36" s="503"/>
      <c r="TG36" s="503"/>
      <c r="TH36" s="503"/>
      <c r="TI36" s="503"/>
      <c r="TJ36" s="503"/>
      <c r="TK36" s="503"/>
      <c r="TL36" s="503"/>
      <c r="TM36" s="503"/>
      <c r="TN36" s="503"/>
      <c r="TO36" s="503"/>
      <c r="TP36" s="503"/>
      <c r="TQ36" s="503"/>
      <c r="TR36" s="503"/>
      <c r="TS36" s="503"/>
      <c r="TT36" s="503"/>
      <c r="TU36" s="503"/>
      <c r="TV36" s="503"/>
      <c r="TW36" s="503"/>
      <c r="TX36" s="503"/>
      <c r="TY36" s="503"/>
      <c r="TZ36" s="503"/>
      <c r="UA36" s="503"/>
      <c r="UB36" s="503"/>
      <c r="UC36" s="503"/>
      <c r="UD36" s="503"/>
      <c r="UE36" s="503"/>
      <c r="UF36" s="503"/>
      <c r="UG36" s="503"/>
      <c r="UH36" s="503"/>
      <c r="UI36" s="503"/>
      <c r="UJ36" s="503"/>
      <c r="UK36" s="503"/>
      <c r="UL36" s="503"/>
      <c r="UM36" s="503"/>
      <c r="UN36" s="503"/>
      <c r="UO36" s="503"/>
      <c r="UP36" s="503"/>
      <c r="UQ36" s="503"/>
      <c r="UR36" s="503"/>
      <c r="US36" s="503"/>
      <c r="UT36" s="503"/>
      <c r="UU36" s="503"/>
      <c r="UV36" s="503"/>
      <c r="UW36" s="503"/>
      <c r="UX36" s="503"/>
      <c r="UY36" s="503"/>
      <c r="UZ36" s="503"/>
      <c r="VA36" s="503"/>
      <c r="VB36" s="503"/>
      <c r="VC36" s="503"/>
      <c r="VD36" s="503"/>
      <c r="VE36" s="503"/>
      <c r="VF36" s="503"/>
      <c r="VG36" s="503"/>
      <c r="VH36" s="503"/>
      <c r="VI36" s="503"/>
      <c r="VJ36" s="503"/>
      <c r="VK36" s="503"/>
      <c r="VL36" s="503"/>
      <c r="VM36" s="503"/>
      <c r="VN36" s="503"/>
      <c r="VO36" s="503"/>
      <c r="VP36" s="503"/>
      <c r="VQ36" s="503"/>
      <c r="VR36" s="503"/>
      <c r="VS36" s="503"/>
      <c r="VT36" s="503"/>
      <c r="VU36" s="503"/>
      <c r="VV36" s="503"/>
      <c r="VW36" s="503"/>
      <c r="VX36" s="503"/>
      <c r="VY36" s="503"/>
      <c r="VZ36" s="503"/>
      <c r="WA36" s="503"/>
      <c r="WB36" s="503"/>
      <c r="WC36" s="503"/>
      <c r="WD36" s="503"/>
      <c r="WE36" s="503"/>
      <c r="WF36" s="503"/>
      <c r="WG36" s="503"/>
      <c r="WH36" s="503"/>
      <c r="WI36" s="503"/>
      <c r="WJ36" s="503"/>
      <c r="WK36" s="503"/>
      <c r="WL36" s="503"/>
      <c r="WM36" s="503"/>
      <c r="WN36" s="503"/>
      <c r="WO36" s="503"/>
      <c r="WP36" s="503"/>
      <c r="WQ36" s="503"/>
      <c r="WR36" s="503"/>
      <c r="WS36" s="503"/>
      <c r="WT36" s="503"/>
      <c r="WU36" s="503"/>
      <c r="WV36" s="503"/>
      <c r="WW36" s="503"/>
      <c r="WX36" s="503"/>
      <c r="WY36" s="503"/>
      <c r="WZ36" s="503"/>
      <c r="XA36" s="503"/>
      <c r="XB36" s="503"/>
      <c r="XC36" s="503"/>
      <c r="XD36" s="503"/>
      <c r="XE36" s="503"/>
      <c r="XF36" s="503"/>
      <c r="XG36" s="503"/>
      <c r="XH36" s="503"/>
      <c r="XI36" s="503"/>
      <c r="XJ36" s="503"/>
      <c r="XK36" s="503"/>
      <c r="XL36" s="503"/>
      <c r="XM36" s="503"/>
      <c r="XN36" s="503"/>
      <c r="XO36" s="503"/>
      <c r="XP36" s="503"/>
      <c r="XQ36" s="503"/>
      <c r="XR36" s="503"/>
      <c r="XS36" s="503"/>
      <c r="XT36" s="503"/>
      <c r="XU36" s="503"/>
      <c r="XV36" s="503"/>
      <c r="XW36" s="503"/>
      <c r="XX36" s="503"/>
      <c r="XY36" s="503"/>
      <c r="XZ36" s="503"/>
      <c r="YA36" s="503"/>
      <c r="YB36" s="503"/>
      <c r="YC36" s="503"/>
      <c r="YD36" s="503"/>
      <c r="YE36" s="503"/>
      <c r="YF36" s="503"/>
      <c r="YG36" s="503"/>
      <c r="YH36" s="503"/>
      <c r="YI36" s="503"/>
      <c r="YJ36" s="503"/>
      <c r="YK36" s="503"/>
      <c r="YL36" s="503"/>
      <c r="YM36" s="503"/>
      <c r="YN36" s="503"/>
      <c r="YO36" s="503"/>
      <c r="YP36" s="503"/>
      <c r="YQ36" s="503"/>
      <c r="YR36" s="503"/>
      <c r="YS36" s="503"/>
      <c r="YT36" s="503"/>
      <c r="YU36" s="503"/>
      <c r="YV36" s="503"/>
      <c r="YW36" s="503"/>
      <c r="YX36" s="503"/>
      <c r="YY36" s="503"/>
      <c r="YZ36" s="503"/>
      <c r="ZA36" s="503"/>
      <c r="ZB36" s="503"/>
      <c r="ZC36" s="503"/>
      <c r="ZD36" s="503"/>
      <c r="ZE36" s="503"/>
      <c r="ZF36" s="503"/>
      <c r="ZG36" s="503"/>
      <c r="ZH36" s="503"/>
      <c r="ZI36" s="503"/>
      <c r="ZJ36" s="503"/>
      <c r="ZK36" s="503"/>
      <c r="ZL36" s="503"/>
      <c r="ZM36" s="503"/>
      <c r="ZN36" s="503"/>
      <c r="ZO36" s="503"/>
      <c r="ZP36" s="503"/>
      <c r="ZQ36" s="503"/>
      <c r="ZR36" s="503"/>
      <c r="ZS36" s="503"/>
      <c r="ZT36" s="503"/>
      <c r="ZU36" s="503"/>
      <c r="ZV36" s="503"/>
      <c r="ZW36" s="503"/>
      <c r="ZX36" s="503"/>
      <c r="ZY36" s="503"/>
      <c r="ZZ36" s="503"/>
      <c r="AAA36" s="503"/>
      <c r="AAB36" s="503"/>
      <c r="AAC36" s="503"/>
      <c r="AAD36" s="503"/>
      <c r="AAE36" s="503"/>
      <c r="AAF36" s="503"/>
      <c r="AAG36" s="503"/>
      <c r="AAH36" s="503"/>
      <c r="AAI36" s="503"/>
      <c r="AAJ36" s="503"/>
      <c r="AAK36" s="503"/>
      <c r="AAL36" s="503"/>
      <c r="AAM36" s="503"/>
      <c r="AAN36" s="503"/>
      <c r="AAO36" s="503"/>
      <c r="AAP36" s="503"/>
      <c r="AAQ36" s="503"/>
      <c r="AAR36" s="503"/>
      <c r="AAS36" s="503"/>
      <c r="AAT36" s="503"/>
      <c r="AAU36" s="503"/>
      <c r="AAV36" s="503"/>
      <c r="AAW36" s="503"/>
      <c r="AAX36" s="503"/>
      <c r="AAY36" s="503"/>
      <c r="AAZ36" s="503"/>
      <c r="ABA36" s="503"/>
      <c r="ABB36" s="503"/>
      <c r="ABC36" s="503"/>
      <c r="ABD36" s="503"/>
      <c r="ABE36" s="503"/>
      <c r="ABF36" s="503"/>
      <c r="ABG36" s="503"/>
      <c r="ABH36" s="503"/>
      <c r="ABI36" s="503"/>
      <c r="ABJ36" s="503"/>
      <c r="ABK36" s="503"/>
      <c r="ABL36" s="503"/>
      <c r="ABM36" s="503"/>
      <c r="ABN36" s="503"/>
      <c r="ABO36" s="503"/>
      <c r="ABP36" s="503"/>
      <c r="ABQ36" s="503"/>
      <c r="ABR36" s="503"/>
      <c r="ABS36" s="503"/>
      <c r="ABT36" s="503"/>
      <c r="ABU36" s="503"/>
      <c r="ABV36" s="503"/>
      <c r="ABW36" s="503"/>
      <c r="ABX36" s="503"/>
      <c r="ABY36" s="503"/>
      <c r="ABZ36" s="503"/>
      <c r="ACA36" s="503"/>
      <c r="ACB36" s="503"/>
      <c r="ACC36" s="503"/>
      <c r="ACD36" s="503"/>
      <c r="ACE36" s="503"/>
      <c r="ACF36" s="503"/>
      <c r="ACG36" s="503"/>
      <c r="ACH36" s="503"/>
      <c r="ACI36" s="503"/>
      <c r="ACJ36" s="503"/>
      <c r="ACK36" s="503"/>
      <c r="ACL36" s="503"/>
      <c r="ACM36" s="503"/>
      <c r="ACN36" s="503"/>
      <c r="ACO36" s="503"/>
      <c r="ACP36" s="503"/>
      <c r="ACQ36" s="503"/>
      <c r="ACR36" s="503"/>
      <c r="ACS36" s="503"/>
      <c r="ACT36" s="503"/>
      <c r="ACU36" s="503"/>
      <c r="ACV36" s="503"/>
      <c r="ACW36" s="503"/>
      <c r="ACX36" s="503"/>
      <c r="ACY36" s="503"/>
      <c r="ACZ36" s="503"/>
      <c r="ADA36" s="503"/>
      <c r="ADB36" s="503"/>
      <c r="ADC36" s="503"/>
      <c r="ADD36" s="503"/>
      <c r="ADE36" s="503"/>
      <c r="ADF36" s="503"/>
      <c r="ADG36" s="503"/>
      <c r="ADH36" s="503"/>
      <c r="ADI36" s="503"/>
      <c r="ADJ36" s="503"/>
      <c r="ADK36" s="503"/>
      <c r="ADL36" s="503"/>
      <c r="ADM36" s="503"/>
      <c r="ADN36" s="503"/>
      <c r="ADO36" s="503"/>
      <c r="ADP36" s="503"/>
      <c r="ADQ36" s="503"/>
      <c r="ADR36" s="503"/>
      <c r="ADS36" s="503"/>
      <c r="ADT36" s="503"/>
      <c r="ADU36" s="503"/>
      <c r="ADV36" s="503"/>
      <c r="ADW36" s="503"/>
      <c r="ADX36" s="503"/>
      <c r="ADY36" s="503"/>
      <c r="ADZ36" s="503"/>
      <c r="AEA36" s="503"/>
      <c r="AEB36" s="503"/>
      <c r="AEC36" s="503"/>
      <c r="AED36" s="503"/>
      <c r="AEE36" s="503"/>
      <c r="AEF36" s="503"/>
      <c r="AEG36" s="503"/>
      <c r="AEH36" s="503"/>
      <c r="AEI36" s="503"/>
      <c r="AEJ36" s="503"/>
      <c r="AEK36" s="503"/>
      <c r="AEL36" s="503"/>
      <c r="AEM36" s="503"/>
      <c r="AEN36" s="503"/>
      <c r="AEO36" s="503"/>
      <c r="AEP36" s="503"/>
      <c r="AEQ36" s="503"/>
      <c r="AER36" s="503"/>
      <c r="AES36" s="503"/>
      <c r="AET36" s="503"/>
      <c r="AEU36" s="503"/>
      <c r="AEV36" s="503"/>
      <c r="AEW36" s="503"/>
      <c r="AEX36" s="503"/>
      <c r="AEY36" s="503"/>
      <c r="AEZ36" s="503"/>
      <c r="AFA36" s="503"/>
      <c r="AFB36" s="503"/>
      <c r="AFC36" s="503"/>
      <c r="AFD36" s="503"/>
      <c r="AFE36" s="503"/>
      <c r="AFF36" s="503"/>
      <c r="AFG36" s="503"/>
      <c r="AFH36" s="503"/>
      <c r="AFI36" s="503"/>
      <c r="AFJ36" s="503"/>
      <c r="AFK36" s="503"/>
      <c r="AFL36" s="503"/>
      <c r="AFM36" s="503"/>
      <c r="AFN36" s="503"/>
      <c r="AFO36" s="503"/>
      <c r="AFP36" s="503"/>
      <c r="AFQ36" s="503"/>
      <c r="AFR36" s="503"/>
      <c r="AFS36" s="503"/>
      <c r="AFT36" s="503"/>
      <c r="AFU36" s="503"/>
      <c r="AFV36" s="503"/>
      <c r="AFW36" s="503"/>
      <c r="AFX36" s="503"/>
      <c r="AFY36" s="503"/>
      <c r="AFZ36" s="503"/>
      <c r="AGA36" s="503"/>
      <c r="AGB36" s="503"/>
      <c r="AGC36" s="503"/>
      <c r="AGD36" s="503"/>
      <c r="AGE36" s="503"/>
      <c r="AGF36" s="503"/>
      <c r="AGG36" s="503"/>
      <c r="AGH36" s="503"/>
      <c r="AGI36" s="503"/>
      <c r="AGJ36" s="503"/>
      <c r="AGK36" s="503"/>
      <c r="AGL36" s="503"/>
      <c r="AGM36" s="503"/>
      <c r="AGN36" s="503"/>
      <c r="AGO36" s="503"/>
      <c r="AGP36" s="503"/>
      <c r="AGQ36" s="503"/>
      <c r="AGR36" s="503"/>
      <c r="AGS36" s="503"/>
      <c r="AGT36" s="503"/>
      <c r="AGU36" s="503"/>
      <c r="AGV36" s="503"/>
      <c r="AGW36" s="503"/>
      <c r="AGX36" s="503"/>
      <c r="AGY36" s="503"/>
      <c r="AGZ36" s="503"/>
      <c r="AHA36" s="503"/>
      <c r="AHB36" s="503"/>
      <c r="AHC36" s="503"/>
      <c r="AHD36" s="503"/>
      <c r="AHE36" s="503"/>
      <c r="AHF36" s="503"/>
      <c r="AHG36" s="503"/>
      <c r="AHH36" s="503"/>
      <c r="AHI36" s="503"/>
      <c r="AHJ36" s="503"/>
      <c r="AHK36" s="503"/>
      <c r="AHL36" s="503"/>
      <c r="AHM36" s="503"/>
      <c r="AHN36" s="503"/>
      <c r="AHO36" s="503"/>
      <c r="AHP36" s="503"/>
      <c r="AHQ36" s="503"/>
      <c r="AHR36" s="503"/>
      <c r="AHS36" s="503"/>
      <c r="AHT36" s="503"/>
      <c r="AHU36" s="503"/>
      <c r="AHV36" s="503"/>
      <c r="AHW36" s="503"/>
      <c r="AHX36" s="503"/>
      <c r="AHY36" s="503"/>
      <c r="AHZ36" s="503"/>
      <c r="AIA36" s="503"/>
      <c r="AIB36" s="503"/>
      <c r="AIC36" s="503"/>
      <c r="AID36" s="503"/>
      <c r="AIE36" s="503"/>
      <c r="AIF36" s="503"/>
      <c r="AIG36" s="503"/>
      <c r="AIH36" s="503"/>
      <c r="AII36" s="503"/>
      <c r="AIJ36" s="503"/>
      <c r="AIK36" s="503"/>
      <c r="AIL36" s="503"/>
      <c r="AIM36" s="503"/>
      <c r="AIN36" s="503"/>
      <c r="AIO36" s="503"/>
      <c r="AIP36" s="503"/>
      <c r="AIQ36" s="503"/>
      <c r="AIR36" s="503"/>
      <c r="AIS36" s="503"/>
      <c r="AIT36" s="503"/>
      <c r="AIU36" s="503"/>
      <c r="AIV36" s="503"/>
      <c r="AIW36" s="503"/>
      <c r="AIX36" s="503"/>
      <c r="AIY36" s="503"/>
      <c r="AIZ36" s="503"/>
      <c r="AJA36" s="503"/>
      <c r="AJB36" s="503"/>
      <c r="AJC36" s="503"/>
      <c r="AJD36" s="503"/>
      <c r="AJE36" s="503"/>
      <c r="AJF36" s="503"/>
      <c r="AJG36" s="503"/>
      <c r="AJH36" s="503"/>
      <c r="AJI36" s="503"/>
      <c r="AJJ36" s="503"/>
      <c r="AJK36" s="503"/>
      <c r="AJL36" s="503"/>
      <c r="AJM36" s="503"/>
      <c r="AJN36" s="503"/>
      <c r="AJO36" s="503"/>
      <c r="AJP36" s="503"/>
      <c r="AJQ36" s="503"/>
      <c r="AJR36" s="503"/>
      <c r="AJS36" s="503"/>
      <c r="AJT36" s="503"/>
      <c r="AJU36" s="503"/>
      <c r="AJV36" s="503"/>
      <c r="AJW36" s="503"/>
      <c r="AJX36" s="503"/>
      <c r="AJY36" s="503"/>
      <c r="AJZ36" s="503"/>
      <c r="AKA36" s="503"/>
      <c r="AKB36" s="503"/>
      <c r="AKC36" s="503"/>
      <c r="AKD36" s="503"/>
      <c r="AKE36" s="503"/>
      <c r="AKF36" s="503"/>
      <c r="AKG36" s="503"/>
      <c r="AKH36" s="503"/>
      <c r="AKI36" s="503"/>
      <c r="AKJ36" s="503"/>
      <c r="AKK36" s="503"/>
      <c r="AKL36" s="503"/>
      <c r="AKM36" s="503"/>
      <c r="AKN36" s="503"/>
      <c r="AKO36" s="503"/>
      <c r="AKP36" s="503"/>
      <c r="AKQ36" s="503"/>
      <c r="AKR36" s="503"/>
      <c r="AKS36" s="503"/>
      <c r="AKT36" s="503"/>
      <c r="AKU36" s="503"/>
      <c r="AKV36" s="503"/>
      <c r="AKW36" s="503"/>
      <c r="AKX36" s="503"/>
      <c r="AKY36" s="503"/>
      <c r="AKZ36" s="503"/>
      <c r="ALA36" s="503"/>
      <c r="ALB36" s="503"/>
      <c r="ALC36" s="503"/>
      <c r="ALD36" s="503"/>
      <c r="ALE36" s="503"/>
      <c r="ALF36" s="503"/>
      <c r="ALG36" s="503"/>
      <c r="ALH36" s="503"/>
      <c r="ALI36" s="503"/>
      <c r="ALJ36" s="503"/>
      <c r="ALK36" s="503"/>
      <c r="ALL36" s="503"/>
      <c r="ALM36" s="503"/>
      <c r="ALN36" s="503"/>
      <c r="ALO36" s="503"/>
      <c r="ALP36" s="503"/>
      <c r="ALQ36" s="503"/>
      <c r="ALR36" s="503"/>
      <c r="ALS36" s="503"/>
      <c r="ALT36" s="503"/>
      <c r="ALU36" s="503"/>
      <c r="ALV36" s="503"/>
      <c r="ALW36" s="503"/>
      <c r="ALX36" s="503"/>
      <c r="ALY36" s="503"/>
      <c r="ALZ36" s="503"/>
      <c r="AMA36" s="503"/>
      <c r="AMB36" s="503"/>
      <c r="AMC36" s="503"/>
      <c r="AMD36" s="503"/>
      <c r="AME36" s="503"/>
      <c r="AMF36" s="503"/>
      <c r="AMG36" s="503"/>
      <c r="AMH36" s="503"/>
      <c r="AMI36" s="503"/>
      <c r="AMJ36" s="503"/>
      <c r="AMK36" s="503"/>
      <c r="AML36" s="503"/>
      <c r="AMM36" s="503"/>
      <c r="AMN36" s="503"/>
      <c r="AMO36" s="503"/>
      <c r="AMP36" s="503"/>
      <c r="AMQ36" s="503"/>
      <c r="AMR36" s="503"/>
      <c r="AMS36" s="503"/>
      <c r="AMT36" s="503"/>
      <c r="AMU36" s="503"/>
      <c r="AMV36" s="503"/>
      <c r="AMW36" s="503"/>
      <c r="AMX36" s="503"/>
      <c r="AMY36" s="503"/>
      <c r="AMZ36" s="503"/>
      <c r="ANA36" s="503"/>
      <c r="ANB36" s="503"/>
      <c r="ANC36" s="503"/>
      <c r="AND36" s="503"/>
      <c r="ANE36" s="503"/>
      <c r="ANF36" s="503"/>
      <c r="ANG36" s="503"/>
      <c r="ANH36" s="503"/>
      <c r="ANI36" s="503"/>
      <c r="ANJ36" s="503"/>
      <c r="ANK36" s="503"/>
      <c r="ANL36" s="503"/>
      <c r="ANM36" s="503"/>
      <c r="ANN36" s="503"/>
      <c r="ANO36" s="503"/>
      <c r="ANP36" s="503"/>
      <c r="ANQ36" s="503"/>
      <c r="ANR36" s="503"/>
      <c r="ANS36" s="503"/>
      <c r="ANT36" s="503"/>
      <c r="ANU36" s="503"/>
      <c r="ANV36" s="503"/>
      <c r="ANW36" s="503"/>
      <c r="ANX36" s="503"/>
      <c r="ANY36" s="503"/>
      <c r="ANZ36" s="503"/>
      <c r="AOA36" s="503"/>
      <c r="AOB36" s="503"/>
      <c r="AOC36" s="503"/>
      <c r="AOD36" s="503"/>
      <c r="AOE36" s="503"/>
      <c r="AOF36" s="503"/>
      <c r="AOG36" s="503"/>
      <c r="AOH36" s="503"/>
      <c r="AOI36" s="503"/>
      <c r="AOJ36" s="503"/>
      <c r="AOK36" s="503"/>
      <c r="AOL36" s="503"/>
      <c r="AOM36" s="503"/>
      <c r="AON36" s="503"/>
      <c r="AOO36" s="503"/>
      <c r="AOP36" s="503"/>
      <c r="AOQ36" s="503"/>
      <c r="AOR36" s="503"/>
      <c r="AOS36" s="503"/>
      <c r="AOT36" s="503"/>
      <c r="AOU36" s="503"/>
      <c r="AOV36" s="503"/>
      <c r="AOW36" s="503"/>
      <c r="AOX36" s="503"/>
      <c r="AOY36" s="503"/>
      <c r="AOZ36" s="503"/>
      <c r="APA36" s="503"/>
      <c r="APB36" s="503"/>
      <c r="APC36" s="503"/>
      <c r="APD36" s="503"/>
      <c r="APE36" s="503"/>
      <c r="APF36" s="503"/>
      <c r="APG36" s="503"/>
      <c r="APH36" s="503"/>
      <c r="API36" s="503"/>
      <c r="APJ36" s="503"/>
      <c r="APK36" s="503"/>
      <c r="APL36" s="503"/>
      <c r="APM36" s="503"/>
      <c r="APN36" s="503"/>
      <c r="APO36" s="503"/>
      <c r="APP36" s="503"/>
      <c r="APQ36" s="503"/>
      <c r="APR36" s="503"/>
      <c r="APS36" s="503"/>
      <c r="APT36" s="503"/>
      <c r="APU36" s="503"/>
      <c r="APV36" s="503"/>
      <c r="APW36" s="503"/>
      <c r="APX36" s="503"/>
      <c r="APY36" s="503"/>
      <c r="APZ36" s="503"/>
      <c r="AQA36" s="503"/>
      <c r="AQB36" s="503"/>
      <c r="AQC36" s="503"/>
      <c r="AQD36" s="503"/>
      <c r="AQE36" s="503"/>
      <c r="AQF36" s="503"/>
      <c r="AQG36" s="503"/>
      <c r="AQH36" s="503"/>
      <c r="AQI36" s="503"/>
      <c r="AQJ36" s="503"/>
      <c r="AQK36" s="503"/>
      <c r="AQL36" s="503"/>
      <c r="AQM36" s="503"/>
      <c r="AQN36" s="503"/>
      <c r="AQO36" s="503"/>
      <c r="AQP36" s="503"/>
      <c r="AQQ36" s="503"/>
      <c r="AQR36" s="503"/>
      <c r="AQS36" s="503"/>
      <c r="AQT36" s="503"/>
      <c r="AQU36" s="503"/>
      <c r="AQV36" s="503"/>
      <c r="AQW36" s="503"/>
      <c r="AQX36" s="503"/>
      <c r="AQY36" s="503"/>
      <c r="AQZ36" s="503"/>
      <c r="ARA36" s="503"/>
      <c r="ARB36" s="503"/>
      <c r="ARC36" s="503"/>
      <c r="ARD36" s="503"/>
      <c r="ARE36" s="503"/>
      <c r="ARF36" s="503"/>
      <c r="ARG36" s="503"/>
      <c r="ARH36" s="503"/>
      <c r="ARI36" s="503"/>
      <c r="ARJ36" s="503"/>
      <c r="ARK36" s="503"/>
      <c r="ARL36" s="503"/>
      <c r="ARM36" s="503"/>
      <c r="ARN36" s="503"/>
      <c r="ARO36" s="503"/>
      <c r="ARP36" s="503"/>
      <c r="ARQ36" s="503"/>
      <c r="ARR36" s="503"/>
      <c r="ARS36" s="503"/>
      <c r="ART36" s="503"/>
      <c r="ARU36" s="503"/>
      <c r="ARV36" s="503"/>
      <c r="ARW36" s="503"/>
      <c r="ARX36" s="503"/>
      <c r="ARY36" s="503"/>
      <c r="ARZ36" s="503"/>
      <c r="ASA36" s="503"/>
      <c r="ASB36" s="503"/>
      <c r="ASC36" s="503"/>
      <c r="ASD36" s="503"/>
      <c r="ASE36" s="503"/>
      <c r="ASF36" s="503"/>
      <c r="ASG36" s="503"/>
      <c r="ASH36" s="503"/>
      <c r="ASI36" s="503"/>
      <c r="ASJ36" s="503"/>
      <c r="ASK36" s="503"/>
      <c r="ASL36" s="503"/>
      <c r="ASM36" s="503"/>
      <c r="ASN36" s="503"/>
      <c r="ASO36" s="503"/>
      <c r="ASP36" s="503"/>
      <c r="ASQ36" s="503"/>
      <c r="ASR36" s="503"/>
      <c r="ASS36" s="503"/>
      <c r="AST36" s="503"/>
      <c r="ASU36" s="503"/>
      <c r="ASV36" s="503"/>
      <c r="ASW36" s="503"/>
      <c r="ASX36" s="503"/>
      <c r="ASY36" s="503"/>
      <c r="ASZ36" s="503"/>
      <c r="ATA36" s="503"/>
      <c r="ATB36" s="503"/>
      <c r="ATC36" s="503"/>
      <c r="ATD36" s="503"/>
      <c r="ATE36" s="503"/>
      <c r="ATF36" s="503"/>
      <c r="ATG36" s="503"/>
      <c r="ATH36" s="503"/>
      <c r="ATI36" s="503"/>
      <c r="ATJ36" s="503"/>
      <c r="ATK36" s="503"/>
      <c r="ATL36" s="503"/>
      <c r="ATM36" s="503"/>
      <c r="ATN36" s="503"/>
      <c r="ATO36" s="503"/>
      <c r="ATP36" s="503"/>
      <c r="ATQ36" s="503"/>
      <c r="ATR36" s="503"/>
      <c r="ATS36" s="503"/>
      <c r="ATT36" s="503"/>
      <c r="ATU36" s="503"/>
      <c r="ATV36" s="503"/>
      <c r="ATW36" s="503"/>
      <c r="ATX36" s="503"/>
      <c r="ATY36" s="503"/>
      <c r="ATZ36" s="503"/>
      <c r="AUA36" s="503"/>
      <c r="AUB36" s="503"/>
      <c r="AUC36" s="503"/>
      <c r="AUD36" s="503"/>
      <c r="AUE36" s="503"/>
      <c r="AUF36" s="503"/>
      <c r="AUG36" s="503"/>
      <c r="AUH36" s="503"/>
      <c r="AUI36" s="503"/>
      <c r="AUJ36" s="503"/>
      <c r="AUK36" s="503"/>
      <c r="AUL36" s="503"/>
      <c r="AUM36" s="503"/>
      <c r="AUN36" s="503"/>
      <c r="AUO36" s="503"/>
      <c r="AUP36" s="503"/>
      <c r="AUQ36" s="503"/>
      <c r="AUR36" s="503"/>
      <c r="AUS36" s="503"/>
      <c r="AUT36" s="503"/>
      <c r="AUU36" s="503"/>
      <c r="AUV36" s="503"/>
      <c r="AUW36" s="503"/>
      <c r="AUX36" s="503"/>
      <c r="AUY36" s="503"/>
      <c r="AUZ36" s="503"/>
      <c r="AVA36" s="503"/>
      <c r="AVB36" s="503"/>
      <c r="AVC36" s="503"/>
      <c r="AVD36" s="503"/>
      <c r="AVE36" s="503"/>
      <c r="AVF36" s="503"/>
      <c r="AVG36" s="503"/>
      <c r="AVH36" s="503"/>
      <c r="AVI36" s="503"/>
      <c r="AVJ36" s="503"/>
      <c r="AVK36" s="503"/>
      <c r="AVL36" s="503"/>
      <c r="AVM36" s="503"/>
      <c r="AVN36" s="503"/>
      <c r="AVO36" s="503"/>
      <c r="AVP36" s="503"/>
      <c r="AVQ36" s="503"/>
      <c r="AVR36" s="503"/>
      <c r="AVS36" s="503"/>
      <c r="AVT36" s="503"/>
      <c r="AVU36" s="503"/>
      <c r="AVV36" s="503"/>
      <c r="AVW36" s="503"/>
      <c r="AVX36" s="503"/>
      <c r="AVY36" s="503"/>
      <c r="AVZ36" s="503"/>
      <c r="AWA36" s="503"/>
      <c r="AWB36" s="503"/>
      <c r="AWC36" s="503"/>
      <c r="AWD36" s="503"/>
      <c r="AWE36" s="503"/>
      <c r="AWF36" s="503"/>
      <c r="AWG36" s="503"/>
      <c r="AWH36" s="503"/>
      <c r="AWI36" s="503"/>
      <c r="AWJ36" s="503"/>
      <c r="AWK36" s="503"/>
      <c r="AWL36" s="503"/>
      <c r="AWM36" s="503"/>
      <c r="AWN36" s="503"/>
      <c r="AWO36" s="503"/>
      <c r="AWP36" s="503"/>
      <c r="AWQ36" s="503"/>
      <c r="AWR36" s="503"/>
      <c r="AWS36" s="503"/>
      <c r="AWT36" s="503"/>
      <c r="AWU36" s="503"/>
      <c r="AWV36" s="503"/>
      <c r="AWW36" s="503"/>
      <c r="AWX36" s="503"/>
      <c r="AWY36" s="503"/>
      <c r="AWZ36" s="503"/>
      <c r="AXA36" s="503"/>
      <c r="AXB36" s="503"/>
      <c r="AXC36" s="503"/>
      <c r="AXD36" s="503"/>
      <c r="AXE36" s="503"/>
      <c r="AXF36" s="503"/>
      <c r="AXG36" s="503"/>
      <c r="AXH36" s="503"/>
      <c r="AXI36" s="503"/>
      <c r="AXJ36" s="503"/>
      <c r="AXK36" s="503"/>
      <c r="AXL36" s="503"/>
      <c r="AXM36" s="503"/>
      <c r="AXN36" s="503"/>
      <c r="AXO36" s="503"/>
      <c r="AXP36" s="503"/>
      <c r="AXQ36" s="503"/>
      <c r="AXR36" s="503"/>
      <c r="AXS36" s="503"/>
      <c r="AXT36" s="503"/>
      <c r="AXU36" s="503"/>
      <c r="AXV36" s="503"/>
      <c r="AXW36" s="503"/>
      <c r="AXX36" s="503"/>
      <c r="AXY36" s="503"/>
      <c r="AXZ36" s="503"/>
      <c r="AYA36" s="503"/>
      <c r="AYB36" s="503"/>
      <c r="AYC36" s="503"/>
      <c r="AYD36" s="503"/>
      <c r="AYE36" s="503"/>
      <c r="AYF36" s="503"/>
      <c r="AYG36" s="503"/>
      <c r="AYH36" s="503"/>
      <c r="AYI36" s="503"/>
      <c r="AYJ36" s="503"/>
      <c r="AYK36" s="503"/>
      <c r="AYL36" s="503"/>
      <c r="AYM36" s="503"/>
      <c r="AYN36" s="503"/>
      <c r="AYO36" s="503"/>
      <c r="AYP36" s="503"/>
      <c r="AYQ36" s="503"/>
      <c r="AYR36" s="503"/>
      <c r="AYS36" s="503"/>
      <c r="AYT36" s="503"/>
      <c r="AYU36" s="503"/>
      <c r="AYV36" s="503"/>
      <c r="AYW36" s="503"/>
      <c r="AYX36" s="503"/>
      <c r="AYY36" s="503"/>
      <c r="AYZ36" s="503"/>
      <c r="AZA36" s="503"/>
      <c r="AZB36" s="503"/>
      <c r="AZC36" s="503"/>
      <c r="AZD36" s="503"/>
      <c r="AZE36" s="503"/>
      <c r="AZF36" s="503"/>
      <c r="AZG36" s="503"/>
      <c r="AZH36" s="503"/>
      <c r="AZI36" s="503"/>
      <c r="AZJ36" s="503"/>
      <c r="AZK36" s="503"/>
      <c r="AZL36" s="503"/>
      <c r="AZM36" s="503"/>
      <c r="AZN36" s="503"/>
      <c r="AZO36" s="503"/>
      <c r="AZP36" s="503"/>
      <c r="AZQ36" s="503"/>
      <c r="AZR36" s="503"/>
      <c r="AZS36" s="503"/>
      <c r="AZT36" s="503"/>
      <c r="AZU36" s="503"/>
      <c r="AZV36" s="503"/>
      <c r="AZW36" s="503"/>
      <c r="AZX36" s="503"/>
      <c r="AZY36" s="503"/>
      <c r="AZZ36" s="503"/>
      <c r="BAA36" s="503"/>
      <c r="BAB36" s="503"/>
      <c r="BAC36" s="503"/>
      <c r="BAD36" s="503"/>
      <c r="BAE36" s="503"/>
      <c r="BAF36" s="503"/>
      <c r="BAG36" s="503"/>
      <c r="BAH36" s="503"/>
      <c r="BAI36" s="503"/>
      <c r="BAJ36" s="503"/>
      <c r="BAK36" s="503"/>
      <c r="BAL36" s="503"/>
      <c r="BAM36" s="503"/>
      <c r="BAN36" s="503"/>
      <c r="BAO36" s="503"/>
      <c r="BAP36" s="503"/>
      <c r="BAQ36" s="503"/>
      <c r="BAR36" s="503"/>
      <c r="BAS36" s="503"/>
      <c r="BAT36" s="503"/>
      <c r="BAU36" s="503"/>
      <c r="BAV36" s="503"/>
      <c r="BAW36" s="503"/>
      <c r="BAX36" s="503"/>
      <c r="BAY36" s="503"/>
      <c r="BAZ36" s="503"/>
      <c r="BBA36" s="503"/>
      <c r="BBB36" s="503"/>
      <c r="BBC36" s="503"/>
      <c r="BBD36" s="503"/>
      <c r="BBE36" s="503"/>
      <c r="BBF36" s="503"/>
      <c r="BBG36" s="503"/>
      <c r="BBH36" s="503"/>
      <c r="BBI36" s="503"/>
      <c r="BBJ36" s="503"/>
      <c r="BBK36" s="503"/>
      <c r="BBL36" s="503"/>
      <c r="BBM36" s="503"/>
      <c r="BBN36" s="503"/>
      <c r="BBO36" s="503"/>
      <c r="BBP36" s="503"/>
      <c r="BBQ36" s="503"/>
      <c r="BBR36" s="503"/>
      <c r="BBS36" s="503"/>
      <c r="BBT36" s="503"/>
      <c r="BBU36" s="503"/>
      <c r="BBV36" s="503"/>
      <c r="BBW36" s="503"/>
      <c r="BBX36" s="503"/>
      <c r="BBY36" s="503"/>
      <c r="BBZ36" s="503"/>
      <c r="BCA36" s="503"/>
      <c r="BCB36" s="503"/>
      <c r="BCC36" s="503"/>
      <c r="BCD36" s="503"/>
      <c r="BCE36" s="503"/>
      <c r="BCF36" s="503"/>
      <c r="BCG36" s="503"/>
      <c r="BCH36" s="503"/>
      <c r="BCI36" s="503"/>
      <c r="BCJ36" s="503"/>
      <c r="BCK36" s="503"/>
      <c r="BCL36" s="503"/>
      <c r="BCM36" s="503"/>
      <c r="BCN36" s="503"/>
      <c r="BCO36" s="503"/>
      <c r="BCP36" s="503"/>
      <c r="BCQ36" s="503"/>
      <c r="BCR36" s="503"/>
      <c r="BCS36" s="503"/>
      <c r="BCT36" s="503"/>
      <c r="BCU36" s="503"/>
      <c r="BCV36" s="503"/>
      <c r="BCW36" s="503"/>
      <c r="BCX36" s="503"/>
      <c r="BCY36" s="503"/>
      <c r="BCZ36" s="503"/>
      <c r="BDA36" s="503"/>
      <c r="BDB36" s="503"/>
      <c r="BDC36" s="503"/>
      <c r="BDD36" s="503"/>
      <c r="BDE36" s="503"/>
      <c r="BDF36" s="503"/>
      <c r="BDG36" s="503"/>
      <c r="BDH36" s="503"/>
      <c r="BDI36" s="503"/>
      <c r="BDJ36" s="503"/>
      <c r="BDK36" s="503"/>
      <c r="BDL36" s="503"/>
      <c r="BDM36" s="503"/>
      <c r="BDN36" s="503"/>
      <c r="BDO36" s="503"/>
      <c r="BDP36" s="503"/>
      <c r="BDQ36" s="503"/>
      <c r="BDR36" s="503"/>
      <c r="BDS36" s="503"/>
      <c r="BDT36" s="503"/>
      <c r="BDU36" s="503"/>
      <c r="BDV36" s="503"/>
      <c r="BDW36" s="503"/>
      <c r="BDX36" s="503"/>
      <c r="BDY36" s="503"/>
      <c r="BDZ36" s="503"/>
      <c r="BEA36" s="503"/>
      <c r="BEB36" s="503"/>
      <c r="BEC36" s="503"/>
      <c r="BED36" s="503"/>
      <c r="BEE36" s="503"/>
      <c r="BEF36" s="503"/>
      <c r="BEG36" s="503"/>
      <c r="BEH36" s="503"/>
      <c r="BEI36" s="503"/>
      <c r="BEJ36" s="503"/>
      <c r="BEK36" s="503"/>
      <c r="BEL36" s="503"/>
      <c r="BEM36" s="503"/>
      <c r="BEN36" s="503"/>
      <c r="BEO36" s="503"/>
      <c r="BEP36" s="503"/>
      <c r="BEQ36" s="503"/>
      <c r="BER36" s="503"/>
      <c r="BES36" s="503"/>
      <c r="BET36" s="503"/>
      <c r="BEU36" s="503"/>
      <c r="BEV36" s="503"/>
      <c r="BEW36" s="503"/>
      <c r="BEX36" s="503"/>
      <c r="BEY36" s="503"/>
      <c r="BEZ36" s="503"/>
      <c r="BFA36" s="503"/>
      <c r="BFB36" s="503"/>
      <c r="BFC36" s="503"/>
      <c r="BFD36" s="503"/>
      <c r="BFE36" s="503"/>
      <c r="BFF36" s="503"/>
      <c r="BFG36" s="503"/>
      <c r="BFH36" s="503"/>
      <c r="BFI36" s="503"/>
      <c r="BFJ36" s="503"/>
      <c r="BFK36" s="503"/>
      <c r="BFL36" s="503"/>
      <c r="BFM36" s="503"/>
      <c r="BFN36" s="503"/>
      <c r="BFO36" s="503"/>
      <c r="BFP36" s="503"/>
      <c r="BFQ36" s="503"/>
      <c r="BFR36" s="503"/>
      <c r="BFS36" s="503"/>
      <c r="BFT36" s="503"/>
      <c r="BFU36" s="503"/>
      <c r="BFV36" s="503"/>
      <c r="BFW36" s="503"/>
      <c r="BFX36" s="503"/>
      <c r="BFY36" s="503"/>
      <c r="BFZ36" s="503"/>
      <c r="BGA36" s="503"/>
      <c r="BGB36" s="503"/>
      <c r="BGC36" s="503"/>
      <c r="BGD36" s="503"/>
      <c r="BGE36" s="503"/>
      <c r="BGF36" s="503"/>
      <c r="BGG36" s="503"/>
      <c r="BGH36" s="503"/>
      <c r="BGI36" s="503"/>
      <c r="BGJ36" s="503"/>
      <c r="BGK36" s="503"/>
      <c r="BGL36" s="503"/>
      <c r="BGM36" s="503"/>
      <c r="BGN36" s="503"/>
      <c r="BGO36" s="503"/>
      <c r="BGP36" s="503"/>
      <c r="BGQ36" s="503"/>
      <c r="BGR36" s="503"/>
      <c r="BGS36" s="503"/>
      <c r="BGT36" s="503"/>
      <c r="BGU36" s="503"/>
      <c r="BGV36" s="503"/>
      <c r="BGW36" s="503"/>
      <c r="BGX36" s="503"/>
      <c r="BGY36" s="503"/>
      <c r="BGZ36" s="503"/>
      <c r="BHA36" s="503"/>
      <c r="BHB36" s="503"/>
      <c r="BHC36" s="503"/>
      <c r="BHD36" s="503"/>
      <c r="BHE36" s="503"/>
      <c r="BHF36" s="503"/>
      <c r="BHG36" s="503"/>
      <c r="BHH36" s="503"/>
      <c r="BHI36" s="503"/>
      <c r="BHJ36" s="503"/>
      <c r="BHK36" s="503"/>
      <c r="BHL36" s="503"/>
      <c r="BHM36" s="503"/>
      <c r="BHN36" s="503"/>
      <c r="BHO36" s="503"/>
      <c r="BHP36" s="503"/>
      <c r="BHQ36" s="503"/>
      <c r="BHR36" s="503"/>
      <c r="BHS36" s="503"/>
      <c r="BHT36" s="503"/>
      <c r="BHU36" s="503"/>
      <c r="BHV36" s="503"/>
      <c r="BHW36" s="503"/>
      <c r="BHX36" s="503"/>
      <c r="BHY36" s="503"/>
      <c r="BHZ36" s="503"/>
      <c r="BIA36" s="503"/>
      <c r="BIB36" s="503"/>
      <c r="BIC36" s="503"/>
      <c r="BID36" s="503"/>
      <c r="BIE36" s="503"/>
      <c r="BIF36" s="503"/>
      <c r="BIG36" s="503"/>
      <c r="BIH36" s="503"/>
      <c r="BII36" s="503"/>
      <c r="BIJ36" s="503"/>
      <c r="BIK36" s="503"/>
      <c r="BIL36" s="503"/>
      <c r="BIM36" s="503"/>
      <c r="BIN36" s="503"/>
      <c r="BIO36" s="503"/>
      <c r="BIP36" s="503"/>
      <c r="BIQ36" s="503"/>
      <c r="BIR36" s="503"/>
      <c r="BIS36" s="503"/>
      <c r="BIT36" s="503"/>
      <c r="BIU36" s="503"/>
      <c r="BIV36" s="503"/>
      <c r="BIW36" s="503"/>
      <c r="BIX36" s="503"/>
      <c r="BIY36" s="503"/>
      <c r="BIZ36" s="503"/>
      <c r="BJA36" s="503"/>
      <c r="BJB36" s="503"/>
      <c r="BJC36" s="503"/>
      <c r="BJD36" s="503"/>
      <c r="BJE36" s="503"/>
      <c r="BJF36" s="503"/>
      <c r="BJG36" s="503"/>
      <c r="BJH36" s="503"/>
      <c r="BJI36" s="503"/>
      <c r="BJJ36" s="503"/>
      <c r="BJK36" s="503"/>
      <c r="BJL36" s="503"/>
      <c r="BJM36" s="503"/>
      <c r="BJN36" s="503"/>
      <c r="BJO36" s="503"/>
      <c r="BJP36" s="503"/>
      <c r="BJQ36" s="503"/>
      <c r="BJR36" s="503"/>
      <c r="BJS36" s="503"/>
      <c r="BJT36" s="503"/>
      <c r="BJU36" s="503"/>
      <c r="BJV36" s="503"/>
      <c r="BJW36" s="503"/>
      <c r="BJX36" s="503"/>
      <c r="BJY36" s="503"/>
      <c r="BJZ36" s="503"/>
      <c r="BKA36" s="503"/>
      <c r="BKB36" s="503"/>
      <c r="BKC36" s="503"/>
      <c r="BKD36" s="503"/>
      <c r="BKE36" s="503"/>
      <c r="BKF36" s="503"/>
      <c r="BKG36" s="503"/>
      <c r="BKH36" s="503"/>
      <c r="BKI36" s="503"/>
      <c r="BKJ36" s="503"/>
      <c r="BKK36" s="503"/>
      <c r="BKL36" s="503"/>
      <c r="BKM36" s="503"/>
      <c r="BKN36" s="503"/>
      <c r="BKO36" s="503"/>
      <c r="BKP36" s="503"/>
      <c r="BKQ36" s="503"/>
      <c r="BKR36" s="503"/>
      <c r="BKS36" s="503"/>
      <c r="BKT36" s="503"/>
      <c r="BKU36" s="503"/>
      <c r="BKV36" s="503"/>
      <c r="BKW36" s="503"/>
      <c r="BKX36" s="503"/>
      <c r="BKY36" s="503"/>
      <c r="BKZ36" s="503"/>
      <c r="BLA36" s="503"/>
      <c r="BLB36" s="503"/>
      <c r="BLC36" s="503"/>
      <c r="BLD36" s="503"/>
      <c r="BLE36" s="503"/>
      <c r="BLF36" s="503"/>
      <c r="BLG36" s="503"/>
      <c r="BLH36" s="503"/>
      <c r="BLI36" s="503"/>
      <c r="BLJ36" s="503"/>
      <c r="BLK36" s="503"/>
      <c r="BLL36" s="503"/>
      <c r="BLM36" s="503"/>
      <c r="BLN36" s="503"/>
      <c r="BLO36" s="503"/>
      <c r="BLP36" s="503"/>
      <c r="BLQ36" s="503"/>
      <c r="BLR36" s="503"/>
      <c r="BLS36" s="503"/>
      <c r="BLT36" s="503"/>
      <c r="BLU36" s="503"/>
      <c r="BLV36" s="503"/>
      <c r="BLW36" s="503"/>
      <c r="BLX36" s="503"/>
      <c r="BLY36" s="503"/>
      <c r="BLZ36" s="503"/>
      <c r="BMA36" s="503"/>
      <c r="BMB36" s="503"/>
      <c r="BMC36" s="503"/>
      <c r="BMD36" s="503"/>
      <c r="BME36" s="503"/>
      <c r="BMF36" s="503"/>
      <c r="BMG36" s="503"/>
      <c r="BMH36" s="503"/>
      <c r="BMI36" s="503"/>
      <c r="BMJ36" s="503"/>
      <c r="BMK36" s="503"/>
      <c r="BML36" s="503"/>
      <c r="BMM36" s="503"/>
      <c r="BMN36" s="503"/>
      <c r="BMO36" s="503"/>
      <c r="BMP36" s="503"/>
      <c r="BMQ36" s="503"/>
      <c r="BMR36" s="503"/>
      <c r="BMS36" s="503"/>
      <c r="BMT36" s="503"/>
      <c r="BMU36" s="503"/>
      <c r="BMV36" s="503"/>
      <c r="BMW36" s="503"/>
      <c r="BMX36" s="503"/>
      <c r="BMY36" s="503"/>
      <c r="BMZ36" s="503"/>
      <c r="BNA36" s="503"/>
      <c r="BNB36" s="503"/>
      <c r="BNC36" s="503"/>
      <c r="BND36" s="503"/>
      <c r="BNE36" s="503"/>
      <c r="BNF36" s="503"/>
      <c r="BNG36" s="503"/>
      <c r="BNH36" s="503"/>
      <c r="BNI36" s="503"/>
      <c r="BNJ36" s="503"/>
      <c r="BNK36" s="503"/>
      <c r="BNL36" s="503"/>
      <c r="BNM36" s="503"/>
      <c r="BNN36" s="503"/>
      <c r="BNO36" s="503"/>
      <c r="BNP36" s="503"/>
      <c r="BNQ36" s="503"/>
      <c r="BNR36" s="503"/>
      <c r="BNS36" s="503"/>
      <c r="BNT36" s="503"/>
      <c r="BNU36" s="503"/>
      <c r="BNV36" s="503"/>
      <c r="BNW36" s="503"/>
      <c r="BNX36" s="503"/>
      <c r="BNY36" s="503"/>
      <c r="BNZ36" s="503"/>
      <c r="BOA36" s="503"/>
      <c r="BOB36" s="503"/>
      <c r="BOC36" s="503"/>
      <c r="BOD36" s="503"/>
      <c r="BOE36" s="503"/>
      <c r="BOF36" s="503"/>
      <c r="BOG36" s="503"/>
      <c r="BOH36" s="503"/>
      <c r="BOI36" s="503"/>
      <c r="BOJ36" s="503"/>
      <c r="BOK36" s="503"/>
      <c r="BOL36" s="503"/>
      <c r="BOM36" s="503"/>
      <c r="BON36" s="503"/>
      <c r="BOO36" s="503"/>
      <c r="BOP36" s="503"/>
      <c r="BOQ36" s="503"/>
      <c r="BOR36" s="503"/>
      <c r="BOS36" s="503"/>
      <c r="BOT36" s="503"/>
      <c r="BOU36" s="503"/>
      <c r="BOV36" s="503"/>
      <c r="BOW36" s="503"/>
      <c r="BOX36" s="503"/>
      <c r="BOY36" s="503"/>
      <c r="BOZ36" s="503"/>
      <c r="BPA36" s="503"/>
      <c r="BPB36" s="503"/>
      <c r="BPC36" s="503"/>
      <c r="BPD36" s="503"/>
      <c r="BPE36" s="503"/>
      <c r="BPF36" s="503"/>
      <c r="BPG36" s="503"/>
      <c r="BPH36" s="503"/>
      <c r="BPI36" s="503"/>
      <c r="BPJ36" s="503"/>
      <c r="BPK36" s="503"/>
      <c r="BPL36" s="503"/>
      <c r="BPM36" s="503"/>
      <c r="BPN36" s="503"/>
      <c r="BPO36" s="503"/>
      <c r="BPP36" s="503"/>
      <c r="BPQ36" s="503"/>
      <c r="BPR36" s="503"/>
      <c r="BPS36" s="503"/>
      <c r="BPT36" s="503"/>
      <c r="BPU36" s="503"/>
      <c r="BPV36" s="503"/>
      <c r="BPW36" s="503"/>
      <c r="BPX36" s="503"/>
      <c r="BPY36" s="503"/>
      <c r="BPZ36" s="503"/>
      <c r="BQA36" s="503"/>
      <c r="BQB36" s="503"/>
      <c r="BQC36" s="503"/>
      <c r="BQD36" s="503"/>
      <c r="BQE36" s="503"/>
      <c r="BQF36" s="503"/>
      <c r="BQG36" s="503"/>
      <c r="BQH36" s="503"/>
      <c r="BQI36" s="503"/>
      <c r="BQJ36" s="503"/>
      <c r="BQK36" s="503"/>
      <c r="BQL36" s="503"/>
      <c r="BQM36" s="503"/>
      <c r="BQN36" s="503"/>
      <c r="BQO36" s="503"/>
      <c r="BQP36" s="503"/>
      <c r="BQQ36" s="503"/>
      <c r="BQR36" s="503"/>
      <c r="BQS36" s="503"/>
      <c r="BQT36" s="503"/>
      <c r="BQU36" s="503"/>
      <c r="BQV36" s="503"/>
      <c r="BQW36" s="503"/>
      <c r="BQX36" s="503"/>
      <c r="BQY36" s="503"/>
      <c r="BQZ36" s="503"/>
      <c r="BRA36" s="503"/>
      <c r="BRB36" s="503"/>
      <c r="BRC36" s="503"/>
      <c r="BRD36" s="503"/>
      <c r="BRE36" s="503"/>
      <c r="BRF36" s="503"/>
      <c r="BRG36" s="503"/>
      <c r="BRH36" s="503"/>
      <c r="BRI36" s="503"/>
      <c r="BRJ36" s="503"/>
      <c r="BRK36" s="503"/>
      <c r="BRL36" s="503"/>
      <c r="BRM36" s="503"/>
      <c r="BRN36" s="503"/>
      <c r="BRO36" s="503"/>
      <c r="BRP36" s="503"/>
      <c r="BRQ36" s="503"/>
      <c r="BRR36" s="503"/>
      <c r="BRS36" s="503"/>
      <c r="BRT36" s="503"/>
      <c r="BRU36" s="503"/>
      <c r="BRV36" s="503"/>
      <c r="BRW36" s="503"/>
      <c r="BRX36" s="503"/>
      <c r="BRY36" s="503"/>
      <c r="BRZ36" s="503"/>
      <c r="BSA36" s="503"/>
      <c r="BSB36" s="503"/>
      <c r="BSC36" s="503"/>
      <c r="BSD36" s="503"/>
      <c r="BSE36" s="503"/>
      <c r="BSF36" s="503"/>
      <c r="BSG36" s="503"/>
      <c r="BSH36" s="503"/>
      <c r="BSI36" s="503"/>
      <c r="BSJ36" s="503"/>
      <c r="BSK36" s="503"/>
      <c r="BSL36" s="503"/>
      <c r="BSM36" s="503"/>
      <c r="BSN36" s="503"/>
      <c r="BSO36" s="503"/>
      <c r="BSP36" s="503"/>
      <c r="BSQ36" s="503"/>
      <c r="BSR36" s="503"/>
      <c r="BSS36" s="503"/>
      <c r="BST36" s="503"/>
      <c r="BSU36" s="503"/>
      <c r="BSV36" s="503"/>
      <c r="BSW36" s="503"/>
      <c r="BSX36" s="503"/>
      <c r="BSY36" s="503"/>
      <c r="BSZ36" s="503"/>
      <c r="BTA36" s="503"/>
      <c r="BTB36" s="503"/>
      <c r="BTC36" s="503"/>
      <c r="BTD36" s="503"/>
      <c r="BTE36" s="503"/>
      <c r="BTF36" s="503"/>
      <c r="BTG36" s="503"/>
      <c r="BTH36" s="503"/>
      <c r="BTI36" s="503"/>
      <c r="BTJ36" s="503"/>
      <c r="BTK36" s="503"/>
      <c r="BTL36" s="503"/>
      <c r="BTM36" s="503"/>
      <c r="BTN36" s="503"/>
      <c r="BTO36" s="503"/>
      <c r="BTP36" s="503"/>
      <c r="BTQ36" s="503"/>
      <c r="BTR36" s="503"/>
      <c r="BTS36" s="503"/>
      <c r="BTT36" s="503"/>
      <c r="BTU36" s="503"/>
      <c r="BTV36" s="503"/>
      <c r="BTW36" s="503"/>
      <c r="BTX36" s="503"/>
      <c r="BTY36" s="503"/>
      <c r="BTZ36" s="503"/>
      <c r="BUA36" s="503"/>
      <c r="BUB36" s="503"/>
      <c r="BUC36" s="503"/>
      <c r="BUD36" s="503"/>
      <c r="BUE36" s="503"/>
      <c r="BUF36" s="503"/>
      <c r="BUG36" s="503"/>
      <c r="BUH36" s="503"/>
      <c r="BUI36" s="503"/>
      <c r="BUJ36" s="503"/>
      <c r="BUK36" s="503"/>
      <c r="BUL36" s="503"/>
      <c r="BUM36" s="503"/>
      <c r="BUN36" s="503"/>
      <c r="BUO36" s="503"/>
      <c r="BUP36" s="503"/>
      <c r="BUQ36" s="503"/>
      <c r="BUR36" s="503"/>
      <c r="BUS36" s="503"/>
      <c r="BUT36" s="503"/>
      <c r="BUU36" s="503"/>
      <c r="BUV36" s="503"/>
      <c r="BUW36" s="503"/>
      <c r="BUX36" s="503"/>
      <c r="BUY36" s="503"/>
      <c r="BUZ36" s="503"/>
      <c r="BVA36" s="503"/>
      <c r="BVB36" s="503"/>
      <c r="BVC36" s="503"/>
      <c r="BVD36" s="503"/>
      <c r="BVE36" s="503"/>
      <c r="BVF36" s="503"/>
      <c r="BVG36" s="503"/>
      <c r="BVH36" s="503"/>
      <c r="BVI36" s="503"/>
      <c r="BVJ36" s="503"/>
      <c r="BVK36" s="503"/>
      <c r="BVL36" s="503"/>
      <c r="BVM36" s="503"/>
      <c r="BVN36" s="503"/>
      <c r="BVO36" s="503"/>
      <c r="BVP36" s="503"/>
      <c r="BVQ36" s="503"/>
      <c r="BVR36" s="503"/>
      <c r="BVS36" s="503"/>
      <c r="BVT36" s="503"/>
      <c r="BVU36" s="503"/>
      <c r="BVV36" s="503"/>
      <c r="BVW36" s="503"/>
      <c r="BVX36" s="503"/>
      <c r="BVY36" s="503"/>
      <c r="BVZ36" s="503"/>
      <c r="BWA36" s="503"/>
      <c r="BWB36" s="503"/>
      <c r="BWC36" s="503"/>
      <c r="BWD36" s="503"/>
      <c r="BWE36" s="503"/>
      <c r="BWF36" s="503"/>
      <c r="BWG36" s="503"/>
      <c r="BWH36" s="503"/>
      <c r="BWI36" s="503"/>
      <c r="BWJ36" s="503"/>
      <c r="BWK36" s="503"/>
      <c r="BWL36" s="503"/>
      <c r="BWM36" s="503"/>
      <c r="BWN36" s="503"/>
      <c r="BWO36" s="503"/>
      <c r="BWP36" s="503"/>
      <c r="BWQ36" s="503"/>
      <c r="BWR36" s="503"/>
      <c r="BWS36" s="503"/>
      <c r="BWT36" s="503"/>
      <c r="BWU36" s="503"/>
      <c r="BWV36" s="503"/>
      <c r="BWW36" s="503"/>
      <c r="BWX36" s="503"/>
      <c r="BWY36" s="503"/>
      <c r="BWZ36" s="503"/>
      <c r="BXA36" s="503"/>
      <c r="BXB36" s="503"/>
      <c r="BXC36" s="503"/>
      <c r="BXD36" s="503"/>
      <c r="BXE36" s="503"/>
      <c r="BXF36" s="503"/>
      <c r="BXG36" s="503"/>
      <c r="BXH36" s="503"/>
      <c r="BXI36" s="503"/>
      <c r="BXJ36" s="503"/>
      <c r="BXK36" s="503"/>
      <c r="BXL36" s="503"/>
      <c r="BXM36" s="503"/>
      <c r="BXN36" s="503"/>
      <c r="BXO36" s="503"/>
      <c r="BXP36" s="503"/>
      <c r="BXQ36" s="503"/>
      <c r="BXR36" s="503"/>
      <c r="BXS36" s="503"/>
      <c r="BXT36" s="503"/>
      <c r="BXU36" s="503"/>
      <c r="BXV36" s="503"/>
      <c r="BXW36" s="503"/>
      <c r="BXX36" s="503"/>
      <c r="BXY36" s="503"/>
      <c r="BXZ36" s="503"/>
      <c r="BYA36" s="503"/>
      <c r="BYB36" s="503"/>
      <c r="BYC36" s="503"/>
      <c r="BYD36" s="503"/>
      <c r="BYE36" s="503"/>
      <c r="BYF36" s="503"/>
      <c r="BYG36" s="503"/>
      <c r="BYH36" s="503"/>
      <c r="BYI36" s="503"/>
      <c r="BYJ36" s="503"/>
      <c r="BYK36" s="503"/>
      <c r="BYL36" s="503"/>
      <c r="BYM36" s="503"/>
      <c r="BYN36" s="503"/>
      <c r="BYO36" s="503"/>
      <c r="BYP36" s="503"/>
      <c r="BYQ36" s="503"/>
      <c r="BYR36" s="503"/>
      <c r="BYS36" s="503"/>
      <c r="BYT36" s="503"/>
      <c r="BYU36" s="503"/>
      <c r="BYV36" s="503"/>
      <c r="BYW36" s="503"/>
      <c r="BYX36" s="503"/>
      <c r="BYY36" s="503"/>
      <c r="BYZ36" s="503"/>
      <c r="BZA36" s="503"/>
      <c r="BZB36" s="503"/>
      <c r="BZC36" s="503"/>
      <c r="BZD36" s="503"/>
      <c r="BZE36" s="503"/>
      <c r="BZF36" s="503"/>
      <c r="BZG36" s="503"/>
      <c r="BZH36" s="503"/>
      <c r="BZI36" s="503"/>
      <c r="BZJ36" s="503"/>
      <c r="BZK36" s="503"/>
      <c r="BZL36" s="503"/>
      <c r="BZM36" s="503"/>
      <c r="BZN36" s="503"/>
      <c r="BZO36" s="503"/>
      <c r="BZP36" s="503"/>
      <c r="BZQ36" s="503"/>
      <c r="BZR36" s="503"/>
      <c r="BZS36" s="503"/>
      <c r="BZT36" s="503"/>
      <c r="BZU36" s="503"/>
      <c r="BZV36" s="503"/>
      <c r="BZW36" s="503"/>
      <c r="BZX36" s="503"/>
      <c r="BZY36" s="503"/>
      <c r="BZZ36" s="503"/>
      <c r="CAA36" s="503"/>
      <c r="CAB36" s="503"/>
      <c r="CAC36" s="503"/>
      <c r="CAD36" s="503"/>
      <c r="CAE36" s="503"/>
      <c r="CAF36" s="503"/>
      <c r="CAG36" s="503"/>
      <c r="CAH36" s="503"/>
      <c r="CAI36" s="503"/>
      <c r="CAJ36" s="503"/>
      <c r="CAK36" s="503"/>
      <c r="CAL36" s="503"/>
      <c r="CAM36" s="503"/>
      <c r="CAN36" s="503"/>
      <c r="CAO36" s="503"/>
      <c r="CAP36" s="503"/>
      <c r="CAQ36" s="503"/>
      <c r="CAR36" s="503"/>
      <c r="CAS36" s="503"/>
      <c r="CAT36" s="503"/>
      <c r="CAU36" s="503"/>
      <c r="CAV36" s="503"/>
      <c r="CAW36" s="503"/>
      <c r="CAX36" s="503"/>
      <c r="CAY36" s="503"/>
      <c r="CAZ36" s="503"/>
      <c r="CBA36" s="503"/>
      <c r="CBB36" s="503"/>
      <c r="CBC36" s="503"/>
      <c r="CBD36" s="503"/>
      <c r="CBE36" s="503"/>
      <c r="CBF36" s="503"/>
      <c r="CBG36" s="503"/>
      <c r="CBH36" s="503"/>
      <c r="CBI36" s="503"/>
      <c r="CBJ36" s="503"/>
      <c r="CBK36" s="503"/>
      <c r="CBL36" s="503"/>
      <c r="CBM36" s="503"/>
      <c r="CBN36" s="503"/>
      <c r="CBO36" s="503"/>
      <c r="CBP36" s="503"/>
      <c r="CBQ36" s="503"/>
      <c r="CBR36" s="503"/>
      <c r="CBS36" s="503"/>
      <c r="CBT36" s="503"/>
      <c r="CBU36" s="503"/>
      <c r="CBV36" s="503"/>
      <c r="CBW36" s="503"/>
      <c r="CBX36" s="503"/>
      <c r="CBY36" s="503"/>
      <c r="CBZ36" s="503"/>
      <c r="CCA36" s="503"/>
      <c r="CCB36" s="503"/>
      <c r="CCC36" s="503"/>
      <c r="CCD36" s="503"/>
      <c r="CCE36" s="503"/>
      <c r="CCF36" s="503"/>
      <c r="CCG36" s="503"/>
      <c r="CCH36" s="503"/>
      <c r="CCI36" s="503"/>
      <c r="CCJ36" s="503"/>
      <c r="CCK36" s="503"/>
      <c r="CCL36" s="503"/>
      <c r="CCM36" s="503"/>
      <c r="CCN36" s="503"/>
      <c r="CCO36" s="503"/>
      <c r="CCP36" s="503"/>
      <c r="CCQ36" s="503"/>
      <c r="CCR36" s="503"/>
      <c r="CCS36" s="503"/>
      <c r="CCT36" s="503"/>
      <c r="CCU36" s="503"/>
      <c r="CCV36" s="503"/>
      <c r="CCW36" s="503"/>
      <c r="CCX36" s="503"/>
      <c r="CCY36" s="503"/>
      <c r="CCZ36" s="503"/>
      <c r="CDA36" s="503"/>
      <c r="CDB36" s="503"/>
      <c r="CDC36" s="503"/>
      <c r="CDD36" s="503"/>
      <c r="CDE36" s="503"/>
      <c r="CDF36" s="503"/>
      <c r="CDG36" s="503"/>
      <c r="CDH36" s="503"/>
      <c r="CDI36" s="503"/>
      <c r="CDJ36" s="503"/>
      <c r="CDK36" s="503"/>
      <c r="CDL36" s="503"/>
      <c r="CDM36" s="503"/>
      <c r="CDN36" s="503"/>
      <c r="CDO36" s="503"/>
      <c r="CDP36" s="503"/>
      <c r="CDQ36" s="503"/>
      <c r="CDR36" s="503"/>
      <c r="CDS36" s="503"/>
      <c r="CDT36" s="503"/>
      <c r="CDU36" s="503"/>
      <c r="CDV36" s="503"/>
      <c r="CDW36" s="503"/>
      <c r="CDX36" s="503"/>
      <c r="CDY36" s="503"/>
      <c r="CDZ36" s="503"/>
      <c r="CEA36" s="503"/>
      <c r="CEB36" s="503"/>
      <c r="CEC36" s="503"/>
      <c r="CED36" s="503"/>
      <c r="CEE36" s="503"/>
      <c r="CEF36" s="503"/>
      <c r="CEG36" s="503"/>
      <c r="CEH36" s="503"/>
      <c r="CEI36" s="503"/>
      <c r="CEJ36" s="503"/>
      <c r="CEK36" s="503"/>
      <c r="CEL36" s="503"/>
      <c r="CEM36" s="503"/>
      <c r="CEN36" s="503"/>
      <c r="CEO36" s="503"/>
      <c r="CEP36" s="503"/>
      <c r="CEQ36" s="503"/>
      <c r="CER36" s="503"/>
      <c r="CES36" s="503"/>
      <c r="CET36" s="503"/>
      <c r="CEU36" s="503"/>
      <c r="CEV36" s="503"/>
      <c r="CEW36" s="503"/>
      <c r="CEX36" s="503"/>
      <c r="CEY36" s="503"/>
      <c r="CEZ36" s="503"/>
      <c r="CFA36" s="503"/>
      <c r="CFB36" s="503"/>
      <c r="CFC36" s="503"/>
      <c r="CFD36" s="503"/>
      <c r="CFE36" s="503"/>
      <c r="CFF36" s="503"/>
      <c r="CFG36" s="503"/>
      <c r="CFH36" s="503"/>
      <c r="CFI36" s="503"/>
      <c r="CFJ36" s="503"/>
      <c r="CFK36" s="503"/>
      <c r="CFL36" s="503"/>
      <c r="CFM36" s="503"/>
      <c r="CFN36" s="503"/>
      <c r="CFO36" s="503"/>
      <c r="CFP36" s="503"/>
      <c r="CFQ36" s="503"/>
      <c r="CFR36" s="503"/>
      <c r="CFS36" s="503"/>
      <c r="CFT36" s="503"/>
      <c r="CFU36" s="503"/>
      <c r="CFV36" s="503"/>
      <c r="CFW36" s="503"/>
      <c r="CFX36" s="503"/>
      <c r="CFY36" s="503"/>
      <c r="CFZ36" s="503"/>
      <c r="CGA36" s="503"/>
      <c r="CGB36" s="503"/>
      <c r="CGC36" s="503"/>
      <c r="CGD36" s="503"/>
      <c r="CGE36" s="503"/>
      <c r="CGF36" s="503"/>
      <c r="CGG36" s="503"/>
      <c r="CGH36" s="503"/>
      <c r="CGI36" s="503"/>
      <c r="CGJ36" s="503"/>
      <c r="CGK36" s="503"/>
      <c r="CGL36" s="503"/>
      <c r="CGM36" s="503"/>
      <c r="CGN36" s="503"/>
      <c r="CGO36" s="503"/>
      <c r="CGP36" s="503"/>
      <c r="CGQ36" s="503"/>
      <c r="CGR36" s="503"/>
      <c r="CGS36" s="503"/>
      <c r="CGT36" s="503"/>
      <c r="CGU36" s="503"/>
      <c r="CGV36" s="503"/>
      <c r="CGW36" s="503"/>
      <c r="CGX36" s="503"/>
      <c r="CGY36" s="503"/>
      <c r="CGZ36" s="503"/>
      <c r="CHA36" s="503"/>
      <c r="CHB36" s="503"/>
      <c r="CHC36" s="503"/>
      <c r="CHD36" s="503"/>
      <c r="CHE36" s="503"/>
      <c r="CHF36" s="503"/>
      <c r="CHG36" s="503"/>
      <c r="CHH36" s="503"/>
      <c r="CHI36" s="503"/>
      <c r="CHJ36" s="503"/>
      <c r="CHK36" s="503"/>
      <c r="CHL36" s="503"/>
      <c r="CHM36" s="503"/>
      <c r="CHN36" s="503"/>
      <c r="CHO36" s="503"/>
      <c r="CHP36" s="503"/>
      <c r="CHQ36" s="503"/>
      <c r="CHR36" s="503"/>
      <c r="CHS36" s="503"/>
      <c r="CHT36" s="503"/>
      <c r="CHU36" s="503"/>
      <c r="CHV36" s="503"/>
      <c r="CHW36" s="503"/>
      <c r="CHX36" s="503"/>
      <c r="CHY36" s="503"/>
      <c r="CHZ36" s="503"/>
      <c r="CIA36" s="503"/>
      <c r="CIB36" s="503"/>
      <c r="CIC36" s="503"/>
      <c r="CID36" s="503"/>
      <c r="CIE36" s="503"/>
      <c r="CIF36" s="503"/>
      <c r="CIG36" s="503"/>
      <c r="CIH36" s="503"/>
      <c r="CII36" s="503"/>
      <c r="CIJ36" s="503"/>
      <c r="CIK36" s="503"/>
      <c r="CIL36" s="503"/>
      <c r="CIM36" s="503"/>
      <c r="CIN36" s="503"/>
      <c r="CIO36" s="503"/>
      <c r="CIP36" s="503"/>
      <c r="CIQ36" s="503"/>
      <c r="CIR36" s="503"/>
      <c r="CIS36" s="503"/>
      <c r="CIT36" s="503"/>
      <c r="CIU36" s="503"/>
      <c r="CIV36" s="503"/>
      <c r="CIW36" s="503"/>
      <c r="CIX36" s="503"/>
      <c r="CIY36" s="503"/>
      <c r="CIZ36" s="503"/>
      <c r="CJA36" s="503"/>
      <c r="CJB36" s="503"/>
      <c r="CJC36" s="503"/>
      <c r="CJD36" s="503"/>
      <c r="CJE36" s="503"/>
      <c r="CJF36" s="503"/>
      <c r="CJG36" s="503"/>
      <c r="CJH36" s="503"/>
      <c r="CJI36" s="503"/>
      <c r="CJJ36" s="503"/>
      <c r="CJK36" s="503"/>
      <c r="CJL36" s="503"/>
      <c r="CJM36" s="503"/>
      <c r="CJN36" s="503"/>
      <c r="CJO36" s="503"/>
      <c r="CJP36" s="503"/>
      <c r="CJQ36" s="503"/>
      <c r="CJR36" s="503"/>
      <c r="CJS36" s="503"/>
      <c r="CJT36" s="503"/>
      <c r="CJU36" s="503"/>
      <c r="CJV36" s="503"/>
      <c r="CJW36" s="503"/>
      <c r="CJX36" s="503"/>
      <c r="CJY36" s="503"/>
      <c r="CJZ36" s="503"/>
      <c r="CKA36" s="503"/>
      <c r="CKB36" s="503"/>
      <c r="CKC36" s="503"/>
      <c r="CKD36" s="503"/>
      <c r="CKE36" s="503"/>
      <c r="CKF36" s="503"/>
      <c r="CKG36" s="503"/>
      <c r="CKH36" s="503"/>
      <c r="CKI36" s="503"/>
      <c r="CKJ36" s="503"/>
      <c r="CKK36" s="503"/>
      <c r="CKL36" s="503"/>
      <c r="CKM36" s="503"/>
      <c r="CKN36" s="503"/>
      <c r="CKO36" s="503"/>
      <c r="CKP36" s="503"/>
      <c r="CKQ36" s="503"/>
      <c r="CKR36" s="503"/>
      <c r="CKS36" s="503"/>
      <c r="CKT36" s="503"/>
      <c r="CKU36" s="503"/>
      <c r="CKV36" s="503"/>
      <c r="CKW36" s="503"/>
      <c r="CKX36" s="503"/>
      <c r="CKY36" s="503"/>
      <c r="CKZ36" s="503"/>
      <c r="CLA36" s="503"/>
      <c r="CLB36" s="503"/>
      <c r="CLC36" s="503"/>
      <c r="CLD36" s="503"/>
      <c r="CLE36" s="503"/>
      <c r="CLF36" s="503"/>
      <c r="CLG36" s="503"/>
      <c r="CLH36" s="503"/>
      <c r="CLI36" s="503"/>
      <c r="CLJ36" s="503"/>
      <c r="CLK36" s="503"/>
      <c r="CLL36" s="503"/>
      <c r="CLM36" s="503"/>
      <c r="CLN36" s="503"/>
      <c r="CLO36" s="503"/>
      <c r="CLP36" s="503"/>
      <c r="CLQ36" s="503"/>
      <c r="CLR36" s="503"/>
      <c r="CLS36" s="503"/>
      <c r="CLT36" s="503"/>
      <c r="CLU36" s="503"/>
      <c r="CLV36" s="503"/>
      <c r="CLW36" s="503"/>
      <c r="CLX36" s="503"/>
      <c r="CLY36" s="503"/>
      <c r="CLZ36" s="503"/>
      <c r="CMA36" s="503"/>
      <c r="CMB36" s="503"/>
      <c r="CMC36" s="503"/>
      <c r="CMD36" s="503"/>
      <c r="CME36" s="503"/>
      <c r="CMF36" s="503"/>
      <c r="CMG36" s="503"/>
      <c r="CMH36" s="503"/>
      <c r="CMI36" s="503"/>
      <c r="CMJ36" s="503"/>
      <c r="CMK36" s="503"/>
      <c r="CML36" s="503"/>
      <c r="CMM36" s="503"/>
      <c r="CMN36" s="503"/>
      <c r="CMO36" s="503"/>
      <c r="CMP36" s="503"/>
      <c r="CMQ36" s="503"/>
      <c r="CMR36" s="503"/>
      <c r="CMS36" s="503"/>
      <c r="CMT36" s="503"/>
      <c r="CMU36" s="503"/>
      <c r="CMV36" s="503"/>
      <c r="CMW36" s="503"/>
      <c r="CMX36" s="503"/>
      <c r="CMY36" s="503"/>
      <c r="CMZ36" s="503"/>
      <c r="CNA36" s="503"/>
      <c r="CNB36" s="503"/>
      <c r="CNC36" s="503"/>
      <c r="CND36" s="503"/>
      <c r="CNE36" s="503"/>
      <c r="CNF36" s="503"/>
      <c r="CNG36" s="503"/>
      <c r="CNH36" s="503"/>
      <c r="CNI36" s="503"/>
      <c r="CNJ36" s="503"/>
      <c r="CNK36" s="503"/>
      <c r="CNL36" s="503"/>
      <c r="CNM36" s="503"/>
      <c r="CNN36" s="503"/>
      <c r="CNO36" s="503"/>
      <c r="CNP36" s="503"/>
      <c r="CNQ36" s="503"/>
      <c r="CNR36" s="503"/>
      <c r="CNS36" s="503"/>
      <c r="CNT36" s="503"/>
      <c r="CNU36" s="503"/>
      <c r="CNV36" s="503"/>
      <c r="CNW36" s="503"/>
      <c r="CNX36" s="503"/>
      <c r="CNY36" s="503"/>
      <c r="CNZ36" s="503"/>
      <c r="COA36" s="503"/>
      <c r="COB36" s="503"/>
      <c r="COC36" s="503"/>
      <c r="COD36" s="503"/>
      <c r="COE36" s="503"/>
      <c r="COF36" s="503"/>
      <c r="COG36" s="503"/>
      <c r="COH36" s="503"/>
      <c r="COI36" s="503"/>
      <c r="COJ36" s="503"/>
      <c r="COK36" s="503"/>
      <c r="COL36" s="503"/>
      <c r="COM36" s="503"/>
      <c r="CON36" s="503"/>
      <c r="COO36" s="503"/>
      <c r="COP36" s="503"/>
      <c r="COQ36" s="503"/>
      <c r="COR36" s="503"/>
      <c r="COS36" s="503"/>
      <c r="COT36" s="503"/>
      <c r="COU36" s="503"/>
      <c r="COV36" s="503"/>
      <c r="COW36" s="503"/>
      <c r="COX36" s="503"/>
      <c r="COY36" s="503"/>
      <c r="COZ36" s="503"/>
      <c r="CPA36" s="503"/>
      <c r="CPB36" s="503"/>
      <c r="CPC36" s="503"/>
      <c r="CPD36" s="503"/>
      <c r="CPE36" s="503"/>
      <c r="CPF36" s="503"/>
      <c r="CPG36" s="503"/>
      <c r="CPH36" s="503"/>
      <c r="CPI36" s="503"/>
      <c r="CPJ36" s="503"/>
      <c r="CPK36" s="503"/>
      <c r="CPL36" s="503"/>
      <c r="CPM36" s="503"/>
      <c r="CPN36" s="503"/>
      <c r="CPO36" s="503"/>
      <c r="CPP36" s="503"/>
      <c r="CPQ36" s="503"/>
      <c r="CPR36" s="503"/>
      <c r="CPS36" s="503"/>
      <c r="CPT36" s="503"/>
      <c r="CPU36" s="503"/>
      <c r="CPV36" s="503"/>
      <c r="CPW36" s="503"/>
      <c r="CPX36" s="503"/>
      <c r="CPY36" s="503"/>
      <c r="CPZ36" s="503"/>
      <c r="CQA36" s="503"/>
      <c r="CQB36" s="503"/>
      <c r="CQC36" s="503"/>
      <c r="CQD36" s="503"/>
      <c r="CQE36" s="503"/>
      <c r="CQF36" s="503"/>
      <c r="CQG36" s="503"/>
      <c r="CQH36" s="503"/>
      <c r="CQI36" s="503"/>
      <c r="CQJ36" s="503"/>
      <c r="CQK36" s="503"/>
      <c r="CQL36" s="503"/>
      <c r="CQM36" s="503"/>
      <c r="CQN36" s="503"/>
      <c r="CQO36" s="503"/>
      <c r="CQP36" s="503"/>
      <c r="CQQ36" s="503"/>
      <c r="CQR36" s="503"/>
      <c r="CQS36" s="503"/>
      <c r="CQT36" s="503"/>
      <c r="CQU36" s="503"/>
      <c r="CQV36" s="503"/>
      <c r="CQW36" s="503"/>
      <c r="CQX36" s="503"/>
      <c r="CQY36" s="503"/>
      <c r="CQZ36" s="503"/>
      <c r="CRA36" s="503"/>
      <c r="CRB36" s="503"/>
      <c r="CRC36" s="503"/>
      <c r="CRD36" s="503"/>
      <c r="CRE36" s="503"/>
      <c r="CRF36" s="503"/>
      <c r="CRG36" s="503"/>
      <c r="CRH36" s="503"/>
      <c r="CRI36" s="503"/>
      <c r="CRJ36" s="503"/>
      <c r="CRK36" s="503"/>
      <c r="CRL36" s="503"/>
      <c r="CRM36" s="503"/>
      <c r="CRN36" s="503"/>
      <c r="CRO36" s="503"/>
      <c r="CRP36" s="503"/>
      <c r="CRQ36" s="503"/>
      <c r="CRR36" s="503"/>
      <c r="CRS36" s="503"/>
      <c r="CRT36" s="503"/>
      <c r="CRU36" s="503"/>
      <c r="CRV36" s="503"/>
      <c r="CRW36" s="503"/>
      <c r="CRX36" s="503"/>
      <c r="CRY36" s="503"/>
      <c r="CRZ36" s="503"/>
      <c r="CSA36" s="503"/>
      <c r="CSB36" s="503"/>
      <c r="CSC36" s="503"/>
      <c r="CSD36" s="503"/>
      <c r="CSE36" s="503"/>
      <c r="CSF36" s="503"/>
      <c r="CSG36" s="503"/>
      <c r="CSH36" s="503"/>
      <c r="CSI36" s="503"/>
      <c r="CSJ36" s="503"/>
      <c r="CSK36" s="503"/>
      <c r="CSL36" s="503"/>
      <c r="CSM36" s="503"/>
      <c r="CSN36" s="503"/>
      <c r="CSO36" s="503"/>
      <c r="CSP36" s="503"/>
      <c r="CSQ36" s="503"/>
      <c r="CSR36" s="503"/>
      <c r="CSS36" s="503"/>
      <c r="CST36" s="503"/>
      <c r="CSU36" s="503"/>
      <c r="CSV36" s="503"/>
      <c r="CSW36" s="503"/>
      <c r="CSX36" s="503"/>
      <c r="CSY36" s="503"/>
      <c r="CSZ36" s="503"/>
      <c r="CTA36" s="503"/>
      <c r="CTB36" s="503"/>
      <c r="CTC36" s="503"/>
      <c r="CTD36" s="503"/>
      <c r="CTE36" s="503"/>
      <c r="CTF36" s="503"/>
      <c r="CTG36" s="503"/>
      <c r="CTH36" s="503"/>
      <c r="CTI36" s="503"/>
      <c r="CTJ36" s="503"/>
      <c r="CTK36" s="503"/>
      <c r="CTL36" s="503"/>
      <c r="CTM36" s="503"/>
      <c r="CTN36" s="503"/>
      <c r="CTO36" s="503"/>
      <c r="CTP36" s="503"/>
      <c r="CTQ36" s="503"/>
      <c r="CTR36" s="503"/>
      <c r="CTS36" s="503"/>
      <c r="CTT36" s="503"/>
      <c r="CTU36" s="503"/>
      <c r="CTV36" s="503"/>
      <c r="CTW36" s="503"/>
      <c r="CTX36" s="503"/>
      <c r="CTY36" s="503"/>
      <c r="CTZ36" s="503"/>
      <c r="CUA36" s="503"/>
      <c r="CUB36" s="503"/>
      <c r="CUC36" s="503"/>
      <c r="CUD36" s="503"/>
      <c r="CUE36" s="503"/>
      <c r="CUF36" s="503"/>
      <c r="CUG36" s="503"/>
      <c r="CUH36" s="503"/>
      <c r="CUI36" s="503"/>
      <c r="CUJ36" s="503"/>
      <c r="CUK36" s="503"/>
      <c r="CUL36" s="503"/>
      <c r="CUM36" s="503"/>
      <c r="CUN36" s="503"/>
      <c r="CUO36" s="503"/>
      <c r="CUP36" s="503"/>
      <c r="CUQ36" s="503"/>
      <c r="CUR36" s="503"/>
      <c r="CUS36" s="503"/>
      <c r="CUT36" s="503"/>
      <c r="CUU36" s="503"/>
      <c r="CUV36" s="503"/>
      <c r="CUW36" s="503"/>
      <c r="CUX36" s="503"/>
      <c r="CUY36" s="503"/>
      <c r="CUZ36" s="503"/>
      <c r="CVA36" s="503"/>
      <c r="CVB36" s="503"/>
      <c r="CVC36" s="503"/>
      <c r="CVD36" s="503"/>
      <c r="CVE36" s="503"/>
      <c r="CVF36" s="503"/>
      <c r="CVG36" s="503"/>
      <c r="CVH36" s="503"/>
      <c r="CVI36" s="503"/>
      <c r="CVJ36" s="503"/>
      <c r="CVK36" s="503"/>
      <c r="CVL36" s="503"/>
      <c r="CVM36" s="503"/>
      <c r="CVN36" s="503"/>
      <c r="CVO36" s="503"/>
      <c r="CVP36" s="503"/>
      <c r="CVQ36" s="503"/>
      <c r="CVR36" s="503"/>
      <c r="CVS36" s="503"/>
      <c r="CVT36" s="503"/>
      <c r="CVU36" s="503"/>
      <c r="CVV36" s="503"/>
      <c r="CVW36" s="503"/>
      <c r="CVX36" s="503"/>
      <c r="CVY36" s="503"/>
      <c r="CVZ36" s="503"/>
      <c r="CWA36" s="503"/>
      <c r="CWB36" s="503"/>
      <c r="CWC36" s="503"/>
      <c r="CWD36" s="503"/>
      <c r="CWE36" s="503"/>
      <c r="CWF36" s="503"/>
      <c r="CWG36" s="503"/>
      <c r="CWH36" s="503"/>
      <c r="CWI36" s="503"/>
      <c r="CWJ36" s="503"/>
      <c r="CWK36" s="503"/>
      <c r="CWL36" s="503"/>
      <c r="CWM36" s="503"/>
      <c r="CWN36" s="503"/>
      <c r="CWO36" s="503"/>
      <c r="CWP36" s="503"/>
      <c r="CWQ36" s="503"/>
      <c r="CWR36" s="503"/>
      <c r="CWS36" s="503"/>
      <c r="CWT36" s="503"/>
      <c r="CWU36" s="503"/>
      <c r="CWV36" s="503"/>
      <c r="CWW36" s="503"/>
      <c r="CWX36" s="503"/>
      <c r="CWY36" s="503"/>
      <c r="CWZ36" s="503"/>
      <c r="CXA36" s="503"/>
      <c r="CXB36" s="503"/>
      <c r="CXC36" s="503"/>
      <c r="CXD36" s="503"/>
      <c r="CXE36" s="503"/>
      <c r="CXF36" s="503"/>
      <c r="CXG36" s="503"/>
      <c r="CXH36" s="503"/>
      <c r="CXI36" s="503"/>
      <c r="CXJ36" s="503"/>
      <c r="CXK36" s="503"/>
      <c r="CXL36" s="503"/>
      <c r="CXM36" s="503"/>
      <c r="CXN36" s="503"/>
      <c r="CXO36" s="503"/>
      <c r="CXP36" s="503"/>
      <c r="CXQ36" s="503"/>
      <c r="CXR36" s="503"/>
      <c r="CXS36" s="503"/>
      <c r="CXT36" s="503"/>
      <c r="CXU36" s="503"/>
      <c r="CXV36" s="503"/>
      <c r="CXW36" s="503"/>
      <c r="CXX36" s="503"/>
      <c r="CXY36" s="503"/>
      <c r="CXZ36" s="503"/>
      <c r="CYA36" s="503"/>
      <c r="CYB36" s="503"/>
      <c r="CYC36" s="503"/>
      <c r="CYD36" s="503"/>
      <c r="CYE36" s="503"/>
      <c r="CYF36" s="503"/>
      <c r="CYG36" s="503"/>
      <c r="CYH36" s="503"/>
      <c r="CYI36" s="503"/>
      <c r="CYJ36" s="503"/>
      <c r="CYK36" s="503"/>
      <c r="CYL36" s="503"/>
      <c r="CYM36" s="503"/>
      <c r="CYN36" s="503"/>
      <c r="CYO36" s="503"/>
      <c r="CYP36" s="503"/>
      <c r="CYQ36" s="503"/>
      <c r="CYR36" s="503"/>
      <c r="CYS36" s="503"/>
      <c r="CYT36" s="503"/>
      <c r="CYU36" s="503"/>
      <c r="CYV36" s="503"/>
      <c r="CYW36" s="503"/>
      <c r="CYX36" s="503"/>
      <c r="CYY36" s="503"/>
      <c r="CYZ36" s="503"/>
      <c r="CZA36" s="503"/>
      <c r="CZB36" s="503"/>
      <c r="CZC36" s="503"/>
      <c r="CZD36" s="503"/>
      <c r="CZE36" s="503"/>
      <c r="CZF36" s="503"/>
      <c r="CZG36" s="503"/>
      <c r="CZH36" s="503"/>
      <c r="CZI36" s="503"/>
      <c r="CZJ36" s="503"/>
      <c r="CZK36" s="503"/>
      <c r="CZL36" s="503"/>
      <c r="CZM36" s="503"/>
      <c r="CZN36" s="503"/>
      <c r="CZO36" s="503"/>
      <c r="CZP36" s="503"/>
      <c r="CZQ36" s="503"/>
      <c r="CZR36" s="503"/>
      <c r="CZS36" s="503"/>
      <c r="CZT36" s="503"/>
      <c r="CZU36" s="503"/>
      <c r="CZV36" s="503"/>
      <c r="CZW36" s="503"/>
      <c r="CZX36" s="503"/>
      <c r="CZY36" s="503"/>
      <c r="CZZ36" s="503"/>
      <c r="DAA36" s="503"/>
      <c r="DAB36" s="503"/>
      <c r="DAC36" s="503"/>
      <c r="DAD36" s="503"/>
      <c r="DAE36" s="503"/>
      <c r="DAF36" s="503"/>
      <c r="DAG36" s="503"/>
      <c r="DAH36" s="503"/>
      <c r="DAI36" s="503"/>
      <c r="DAJ36" s="503"/>
      <c r="DAK36" s="503"/>
      <c r="DAL36" s="503"/>
      <c r="DAM36" s="503"/>
      <c r="DAN36" s="503"/>
      <c r="DAO36" s="503"/>
      <c r="DAP36" s="503"/>
      <c r="DAQ36" s="503"/>
      <c r="DAR36" s="503"/>
      <c r="DAS36" s="503"/>
      <c r="DAT36" s="503"/>
      <c r="DAU36" s="503"/>
      <c r="DAV36" s="503"/>
      <c r="DAW36" s="503"/>
      <c r="DAX36" s="503"/>
      <c r="DAY36" s="503"/>
      <c r="DAZ36" s="503"/>
      <c r="DBA36" s="503"/>
      <c r="DBB36" s="503"/>
      <c r="DBC36" s="503"/>
      <c r="DBD36" s="503"/>
      <c r="DBE36" s="503"/>
      <c r="DBF36" s="503"/>
      <c r="DBG36" s="503"/>
      <c r="DBH36" s="503"/>
      <c r="DBI36" s="503"/>
      <c r="DBJ36" s="503"/>
      <c r="DBK36" s="503"/>
      <c r="DBL36" s="503"/>
      <c r="DBM36" s="503"/>
      <c r="DBN36" s="503"/>
      <c r="DBO36" s="503"/>
      <c r="DBP36" s="503"/>
      <c r="DBQ36" s="503"/>
      <c r="DBR36" s="503"/>
      <c r="DBS36" s="503"/>
      <c r="DBT36" s="503"/>
      <c r="DBU36" s="503"/>
      <c r="DBV36" s="503"/>
      <c r="DBW36" s="503"/>
      <c r="DBX36" s="503"/>
      <c r="DBY36" s="503"/>
      <c r="DBZ36" s="503"/>
      <c r="DCA36" s="503"/>
      <c r="DCB36" s="503"/>
      <c r="DCC36" s="503"/>
      <c r="DCD36" s="503"/>
      <c r="DCE36" s="503"/>
      <c r="DCF36" s="503"/>
      <c r="DCG36" s="503"/>
      <c r="DCH36" s="503"/>
      <c r="DCI36" s="503"/>
      <c r="DCJ36" s="503"/>
      <c r="DCK36" s="503"/>
      <c r="DCL36" s="503"/>
      <c r="DCM36" s="503"/>
      <c r="DCN36" s="503"/>
      <c r="DCO36" s="503"/>
      <c r="DCP36" s="503"/>
      <c r="DCQ36" s="503"/>
      <c r="DCR36" s="503"/>
      <c r="DCS36" s="503"/>
      <c r="DCT36" s="503"/>
      <c r="DCU36" s="503"/>
      <c r="DCV36" s="503"/>
      <c r="DCW36" s="503"/>
      <c r="DCX36" s="503"/>
      <c r="DCY36" s="503"/>
      <c r="DCZ36" s="503"/>
      <c r="DDA36" s="503"/>
      <c r="DDB36" s="503"/>
      <c r="DDC36" s="503"/>
      <c r="DDD36" s="503"/>
      <c r="DDE36" s="503"/>
      <c r="DDF36" s="503"/>
      <c r="DDG36" s="503"/>
      <c r="DDH36" s="503"/>
      <c r="DDI36" s="503"/>
      <c r="DDJ36" s="503"/>
      <c r="DDK36" s="503"/>
      <c r="DDL36" s="503"/>
      <c r="DDM36" s="503"/>
      <c r="DDN36" s="503"/>
      <c r="DDO36" s="503"/>
      <c r="DDP36" s="503"/>
      <c r="DDQ36" s="503"/>
      <c r="DDR36" s="503"/>
      <c r="DDS36" s="503"/>
      <c r="DDT36" s="503"/>
      <c r="DDU36" s="503"/>
      <c r="DDV36" s="503"/>
      <c r="DDW36" s="503"/>
      <c r="DDX36" s="503"/>
      <c r="DDY36" s="503"/>
      <c r="DDZ36" s="503"/>
      <c r="DEA36" s="503"/>
      <c r="DEB36" s="503"/>
      <c r="DEC36" s="503"/>
      <c r="DED36" s="503"/>
      <c r="DEE36" s="503"/>
      <c r="DEF36" s="503"/>
      <c r="DEG36" s="503"/>
      <c r="DEH36" s="503"/>
      <c r="DEI36" s="503"/>
      <c r="DEJ36" s="503"/>
      <c r="DEK36" s="503"/>
      <c r="DEL36" s="503"/>
      <c r="DEM36" s="503"/>
      <c r="DEN36" s="503"/>
      <c r="DEO36" s="503"/>
      <c r="DEP36" s="503"/>
      <c r="DEQ36" s="503"/>
      <c r="DER36" s="503"/>
      <c r="DES36" s="503"/>
      <c r="DET36" s="503"/>
      <c r="DEU36" s="503"/>
      <c r="DEV36" s="503"/>
      <c r="DEW36" s="503"/>
      <c r="DEX36" s="503"/>
      <c r="DEY36" s="503"/>
      <c r="DEZ36" s="503"/>
      <c r="DFA36" s="503"/>
      <c r="DFB36" s="503"/>
      <c r="DFC36" s="503"/>
      <c r="DFD36" s="503"/>
      <c r="DFE36" s="503"/>
      <c r="DFF36" s="503"/>
      <c r="DFG36" s="503"/>
      <c r="DFH36" s="503"/>
      <c r="DFI36" s="503"/>
      <c r="DFJ36" s="503"/>
      <c r="DFK36" s="503"/>
      <c r="DFL36" s="503"/>
      <c r="DFM36" s="503"/>
      <c r="DFN36" s="503"/>
      <c r="DFO36" s="503"/>
      <c r="DFP36" s="503"/>
      <c r="DFQ36" s="503"/>
      <c r="DFR36" s="503"/>
      <c r="DFS36" s="503"/>
      <c r="DFT36" s="503"/>
      <c r="DFU36" s="503"/>
      <c r="DFV36" s="503"/>
      <c r="DFW36" s="503"/>
      <c r="DFX36" s="503"/>
      <c r="DFY36" s="503"/>
      <c r="DFZ36" s="503"/>
      <c r="DGA36" s="503"/>
      <c r="DGB36" s="503"/>
      <c r="DGC36" s="503"/>
      <c r="DGD36" s="503"/>
      <c r="DGE36" s="503"/>
      <c r="DGF36" s="503"/>
      <c r="DGG36" s="503"/>
      <c r="DGH36" s="503"/>
      <c r="DGI36" s="503"/>
      <c r="DGJ36" s="503"/>
      <c r="DGK36" s="503"/>
      <c r="DGL36" s="503"/>
      <c r="DGM36" s="503"/>
      <c r="DGN36" s="503"/>
      <c r="DGO36" s="503"/>
      <c r="DGP36" s="503"/>
      <c r="DGQ36" s="503"/>
      <c r="DGR36" s="503"/>
      <c r="DGS36" s="503"/>
      <c r="DGT36" s="503"/>
      <c r="DGU36" s="503"/>
      <c r="DGV36" s="503"/>
      <c r="DGW36" s="503"/>
      <c r="DGX36" s="503"/>
      <c r="DGY36" s="503"/>
      <c r="DGZ36" s="503"/>
      <c r="DHA36" s="503"/>
      <c r="DHB36" s="503"/>
      <c r="DHC36" s="503"/>
      <c r="DHD36" s="503"/>
      <c r="DHE36" s="503"/>
      <c r="DHF36" s="503"/>
      <c r="DHG36" s="503"/>
      <c r="DHH36" s="503"/>
      <c r="DHI36" s="503"/>
      <c r="DHJ36" s="503"/>
      <c r="DHK36" s="503"/>
      <c r="DHL36" s="503"/>
      <c r="DHM36" s="503"/>
      <c r="DHN36" s="503"/>
      <c r="DHO36" s="503"/>
      <c r="DHP36" s="503"/>
      <c r="DHQ36" s="503"/>
      <c r="DHR36" s="503"/>
      <c r="DHS36" s="503"/>
      <c r="DHT36" s="503"/>
      <c r="DHU36" s="503"/>
      <c r="DHV36" s="503"/>
      <c r="DHW36" s="503"/>
      <c r="DHX36" s="503"/>
      <c r="DHY36" s="503"/>
      <c r="DHZ36" s="503"/>
      <c r="DIA36" s="503"/>
      <c r="DIB36" s="503"/>
      <c r="DIC36" s="503"/>
      <c r="DID36" s="503"/>
      <c r="DIE36" s="503"/>
      <c r="DIF36" s="503"/>
      <c r="DIG36" s="503"/>
      <c r="DIH36" s="503"/>
      <c r="DII36" s="503"/>
      <c r="DIJ36" s="503"/>
      <c r="DIK36" s="503"/>
      <c r="DIL36" s="503"/>
      <c r="DIM36" s="503"/>
      <c r="DIN36" s="503"/>
      <c r="DIO36" s="503"/>
      <c r="DIP36" s="503"/>
      <c r="DIQ36" s="503"/>
      <c r="DIR36" s="503"/>
      <c r="DIS36" s="503"/>
      <c r="DIT36" s="503"/>
      <c r="DIU36" s="503"/>
      <c r="DIV36" s="503"/>
      <c r="DIW36" s="503"/>
      <c r="DIX36" s="503"/>
      <c r="DIY36" s="503"/>
      <c r="DIZ36" s="503"/>
      <c r="DJA36" s="503"/>
      <c r="DJB36" s="503"/>
      <c r="DJC36" s="503"/>
      <c r="DJD36" s="503"/>
      <c r="DJE36" s="503"/>
      <c r="DJF36" s="503"/>
      <c r="DJG36" s="503"/>
      <c r="DJH36" s="503"/>
      <c r="DJI36" s="503"/>
      <c r="DJJ36" s="503"/>
      <c r="DJK36" s="503"/>
      <c r="DJL36" s="503"/>
      <c r="DJM36" s="503"/>
      <c r="DJN36" s="503"/>
      <c r="DJO36" s="503"/>
      <c r="DJP36" s="503"/>
      <c r="DJQ36" s="503"/>
      <c r="DJR36" s="503"/>
      <c r="DJS36" s="503"/>
      <c r="DJT36" s="503"/>
      <c r="DJU36" s="503"/>
      <c r="DJV36" s="503"/>
      <c r="DJW36" s="503"/>
      <c r="DJX36" s="503"/>
      <c r="DJY36" s="503"/>
      <c r="DJZ36" s="503"/>
      <c r="DKA36" s="503"/>
      <c r="DKB36" s="503"/>
      <c r="DKC36" s="503"/>
      <c r="DKD36" s="503"/>
      <c r="DKE36" s="503"/>
      <c r="DKF36" s="503"/>
      <c r="DKG36" s="503"/>
      <c r="DKH36" s="503"/>
      <c r="DKI36" s="503"/>
      <c r="DKJ36" s="503"/>
      <c r="DKK36" s="503"/>
      <c r="DKL36" s="503"/>
      <c r="DKM36" s="503"/>
      <c r="DKN36" s="503"/>
      <c r="DKO36" s="503"/>
      <c r="DKP36" s="503"/>
      <c r="DKQ36" s="503"/>
      <c r="DKR36" s="503"/>
      <c r="DKS36" s="503"/>
      <c r="DKT36" s="503"/>
      <c r="DKU36" s="503"/>
      <c r="DKV36" s="503"/>
      <c r="DKW36" s="503"/>
      <c r="DKX36" s="503"/>
      <c r="DKY36" s="503"/>
      <c r="DKZ36" s="503"/>
      <c r="DLA36" s="503"/>
      <c r="DLB36" s="503"/>
      <c r="DLC36" s="503"/>
      <c r="DLD36" s="503"/>
      <c r="DLE36" s="503"/>
      <c r="DLF36" s="503"/>
      <c r="DLG36" s="503"/>
      <c r="DLH36" s="503"/>
      <c r="DLI36" s="503"/>
      <c r="DLJ36" s="503"/>
      <c r="DLK36" s="503"/>
      <c r="DLL36" s="503"/>
      <c r="DLM36" s="503"/>
      <c r="DLN36" s="503"/>
      <c r="DLO36" s="503"/>
      <c r="DLP36" s="503"/>
      <c r="DLQ36" s="503"/>
      <c r="DLR36" s="503"/>
      <c r="DLS36" s="503"/>
      <c r="DLT36" s="503"/>
      <c r="DLU36" s="503"/>
      <c r="DLV36" s="503"/>
      <c r="DLW36" s="503"/>
      <c r="DLX36" s="503"/>
      <c r="DLY36" s="503"/>
      <c r="DLZ36" s="503"/>
      <c r="DMA36" s="503"/>
      <c r="DMB36" s="503"/>
      <c r="DMC36" s="503"/>
      <c r="DMD36" s="503"/>
      <c r="DME36" s="503"/>
      <c r="DMF36" s="503"/>
      <c r="DMG36" s="503"/>
      <c r="DMH36" s="503"/>
      <c r="DMI36" s="503"/>
      <c r="DMJ36" s="503"/>
      <c r="DMK36" s="503"/>
      <c r="DML36" s="503"/>
      <c r="DMM36" s="503"/>
      <c r="DMN36" s="503"/>
      <c r="DMO36" s="503"/>
      <c r="DMP36" s="503"/>
      <c r="DMQ36" s="503"/>
      <c r="DMR36" s="503"/>
      <c r="DMS36" s="503"/>
      <c r="DMT36" s="503"/>
      <c r="DMU36" s="503"/>
      <c r="DMV36" s="503"/>
      <c r="DMW36" s="503"/>
      <c r="DMX36" s="503"/>
      <c r="DMY36" s="503"/>
      <c r="DMZ36" s="503"/>
      <c r="DNA36" s="503"/>
      <c r="DNB36" s="503"/>
      <c r="DNC36" s="503"/>
      <c r="DND36" s="503"/>
      <c r="DNE36" s="503"/>
      <c r="DNF36" s="503"/>
      <c r="DNG36" s="503"/>
      <c r="DNH36" s="503"/>
      <c r="DNI36" s="503"/>
      <c r="DNJ36" s="503"/>
      <c r="DNK36" s="503"/>
      <c r="DNL36" s="503"/>
      <c r="DNM36" s="503"/>
      <c r="DNN36" s="503"/>
      <c r="DNO36" s="503"/>
      <c r="DNP36" s="503"/>
      <c r="DNQ36" s="503"/>
      <c r="DNR36" s="503"/>
      <c r="DNS36" s="503"/>
      <c r="DNT36" s="503"/>
      <c r="DNU36" s="503"/>
      <c r="DNV36" s="503"/>
      <c r="DNW36" s="503"/>
      <c r="DNX36" s="503"/>
      <c r="DNY36" s="503"/>
      <c r="DNZ36" s="503"/>
      <c r="DOA36" s="503"/>
      <c r="DOB36" s="503"/>
      <c r="DOC36" s="503"/>
      <c r="DOD36" s="503"/>
      <c r="DOE36" s="503"/>
      <c r="DOF36" s="503"/>
      <c r="DOG36" s="503"/>
      <c r="DOH36" s="503"/>
      <c r="DOI36" s="503"/>
      <c r="DOJ36" s="503"/>
      <c r="DOK36" s="503"/>
      <c r="DOL36" s="503"/>
      <c r="DOM36" s="503"/>
      <c r="DON36" s="503"/>
      <c r="DOO36" s="503"/>
      <c r="DOP36" s="503"/>
      <c r="DOQ36" s="503"/>
      <c r="DOR36" s="503"/>
      <c r="DOS36" s="503"/>
      <c r="DOT36" s="503"/>
      <c r="DOU36" s="503"/>
      <c r="DOV36" s="503"/>
      <c r="DOW36" s="503"/>
      <c r="DOX36" s="503"/>
      <c r="DOY36" s="503"/>
      <c r="DOZ36" s="503"/>
      <c r="DPA36" s="503"/>
      <c r="DPB36" s="503"/>
      <c r="DPC36" s="503"/>
      <c r="DPD36" s="503"/>
      <c r="DPE36" s="503"/>
      <c r="DPF36" s="503"/>
      <c r="DPG36" s="503"/>
      <c r="DPH36" s="503"/>
      <c r="DPI36" s="503"/>
      <c r="DPJ36" s="503"/>
      <c r="DPK36" s="503"/>
      <c r="DPL36" s="503"/>
      <c r="DPM36" s="503"/>
      <c r="DPN36" s="503"/>
      <c r="DPO36" s="503"/>
      <c r="DPP36" s="503"/>
      <c r="DPQ36" s="503"/>
      <c r="DPR36" s="503"/>
      <c r="DPS36" s="503"/>
      <c r="DPT36" s="503"/>
      <c r="DPU36" s="503"/>
      <c r="DPV36" s="503"/>
      <c r="DPW36" s="503"/>
      <c r="DPX36" s="503"/>
      <c r="DPY36" s="503"/>
      <c r="DPZ36" s="503"/>
      <c r="DQA36" s="503"/>
      <c r="DQB36" s="503"/>
      <c r="DQC36" s="503"/>
      <c r="DQD36" s="503"/>
      <c r="DQE36" s="503"/>
      <c r="DQF36" s="503"/>
      <c r="DQG36" s="503"/>
      <c r="DQH36" s="503"/>
      <c r="DQI36" s="503"/>
      <c r="DQJ36" s="503"/>
      <c r="DQK36" s="503"/>
      <c r="DQL36" s="503"/>
      <c r="DQM36" s="503"/>
      <c r="DQN36" s="503"/>
      <c r="DQO36" s="503"/>
      <c r="DQP36" s="503"/>
      <c r="DQQ36" s="503"/>
      <c r="DQR36" s="503"/>
      <c r="DQS36" s="503"/>
      <c r="DQT36" s="503"/>
      <c r="DQU36" s="503"/>
      <c r="DQV36" s="503"/>
      <c r="DQW36" s="503"/>
      <c r="DQX36" s="503"/>
      <c r="DQY36" s="503"/>
      <c r="DQZ36" s="503"/>
      <c r="DRA36" s="503"/>
      <c r="DRB36" s="503"/>
      <c r="DRC36" s="503"/>
      <c r="DRD36" s="503"/>
      <c r="DRE36" s="503"/>
      <c r="DRF36" s="503"/>
      <c r="DRG36" s="503"/>
      <c r="DRH36" s="503"/>
      <c r="DRI36" s="503"/>
      <c r="DRJ36" s="503"/>
      <c r="DRK36" s="503"/>
      <c r="DRL36" s="503"/>
      <c r="DRM36" s="503"/>
      <c r="DRN36" s="503"/>
      <c r="DRO36" s="503"/>
      <c r="DRP36" s="503"/>
      <c r="DRQ36" s="503"/>
      <c r="DRR36" s="503"/>
      <c r="DRS36" s="503"/>
      <c r="DRT36" s="503"/>
      <c r="DRU36" s="503"/>
      <c r="DRV36" s="503"/>
      <c r="DRW36" s="503"/>
      <c r="DRX36" s="503"/>
      <c r="DRY36" s="503"/>
      <c r="DRZ36" s="503"/>
      <c r="DSA36" s="503"/>
      <c r="DSB36" s="503"/>
      <c r="DSC36" s="503"/>
      <c r="DSD36" s="503"/>
      <c r="DSE36" s="503"/>
      <c r="DSF36" s="503"/>
      <c r="DSG36" s="503"/>
      <c r="DSH36" s="503"/>
      <c r="DSI36" s="503"/>
      <c r="DSJ36" s="503"/>
      <c r="DSK36" s="503"/>
      <c r="DSL36" s="503"/>
      <c r="DSM36" s="503"/>
      <c r="DSN36" s="503"/>
      <c r="DSO36" s="503"/>
      <c r="DSP36" s="503"/>
      <c r="DSQ36" s="503"/>
      <c r="DSR36" s="503"/>
      <c r="DSS36" s="503"/>
      <c r="DST36" s="503"/>
      <c r="DSU36" s="503"/>
      <c r="DSV36" s="503"/>
      <c r="DSW36" s="503"/>
      <c r="DSX36" s="503"/>
      <c r="DSY36" s="503"/>
      <c r="DSZ36" s="503"/>
      <c r="DTA36" s="503"/>
      <c r="DTB36" s="503"/>
      <c r="DTC36" s="503"/>
      <c r="DTD36" s="503"/>
      <c r="DTE36" s="503"/>
      <c r="DTF36" s="503"/>
      <c r="DTG36" s="503"/>
      <c r="DTH36" s="503"/>
      <c r="DTI36" s="503"/>
      <c r="DTJ36" s="503"/>
      <c r="DTK36" s="503"/>
      <c r="DTL36" s="503"/>
      <c r="DTM36" s="503"/>
      <c r="DTN36" s="503"/>
      <c r="DTO36" s="503"/>
      <c r="DTP36" s="503"/>
      <c r="DTQ36" s="503"/>
      <c r="DTR36" s="503"/>
      <c r="DTS36" s="503"/>
      <c r="DTT36" s="503"/>
      <c r="DTU36" s="503"/>
      <c r="DTV36" s="503"/>
      <c r="DTW36" s="503"/>
      <c r="DTX36" s="503"/>
      <c r="DTY36" s="503"/>
      <c r="DTZ36" s="503"/>
      <c r="DUA36" s="503"/>
      <c r="DUB36" s="503"/>
      <c r="DUC36" s="503"/>
      <c r="DUD36" s="503"/>
      <c r="DUE36" s="503"/>
      <c r="DUF36" s="503"/>
      <c r="DUG36" s="503"/>
      <c r="DUH36" s="503"/>
      <c r="DUI36" s="503"/>
      <c r="DUJ36" s="503"/>
      <c r="DUK36" s="503"/>
      <c r="DUL36" s="503"/>
      <c r="DUM36" s="503"/>
      <c r="DUN36" s="503"/>
      <c r="DUO36" s="503"/>
      <c r="DUP36" s="503"/>
      <c r="DUQ36" s="503"/>
      <c r="DUR36" s="503"/>
      <c r="DUS36" s="503"/>
      <c r="DUT36" s="503"/>
      <c r="DUU36" s="503"/>
      <c r="DUV36" s="503"/>
      <c r="DUW36" s="503"/>
      <c r="DUX36" s="503"/>
      <c r="DUY36" s="503"/>
      <c r="DUZ36" s="503"/>
      <c r="DVA36" s="503"/>
      <c r="DVB36" s="503"/>
      <c r="DVC36" s="503"/>
      <c r="DVD36" s="503"/>
      <c r="DVE36" s="503"/>
      <c r="DVF36" s="503"/>
      <c r="DVG36" s="503"/>
      <c r="DVH36" s="503"/>
      <c r="DVI36" s="503"/>
      <c r="DVJ36" s="503"/>
      <c r="DVK36" s="503"/>
      <c r="DVL36" s="503"/>
      <c r="DVM36" s="503"/>
      <c r="DVN36" s="503"/>
      <c r="DVO36" s="503"/>
      <c r="DVP36" s="503"/>
      <c r="DVQ36" s="503"/>
      <c r="DVR36" s="503"/>
      <c r="DVS36" s="503"/>
      <c r="DVT36" s="503"/>
      <c r="DVU36" s="503"/>
      <c r="DVV36" s="503"/>
      <c r="DVW36" s="503"/>
      <c r="DVX36" s="503"/>
      <c r="DVY36" s="503"/>
      <c r="DVZ36" s="503"/>
      <c r="DWA36" s="503"/>
      <c r="DWB36" s="503"/>
      <c r="DWC36" s="503"/>
      <c r="DWD36" s="503"/>
      <c r="DWE36" s="503"/>
      <c r="DWF36" s="503"/>
      <c r="DWG36" s="503"/>
      <c r="DWH36" s="503"/>
      <c r="DWI36" s="503"/>
      <c r="DWJ36" s="503"/>
      <c r="DWK36" s="503"/>
      <c r="DWL36" s="503"/>
      <c r="DWM36" s="503"/>
      <c r="DWN36" s="503"/>
      <c r="DWO36" s="503"/>
      <c r="DWP36" s="503"/>
      <c r="DWQ36" s="503"/>
      <c r="DWR36" s="503"/>
      <c r="DWS36" s="503"/>
      <c r="DWT36" s="503"/>
      <c r="DWU36" s="503"/>
      <c r="DWV36" s="503"/>
      <c r="DWW36" s="503"/>
      <c r="DWX36" s="503"/>
      <c r="DWY36" s="503"/>
      <c r="DWZ36" s="503"/>
      <c r="DXA36" s="503"/>
      <c r="DXB36" s="503"/>
      <c r="DXC36" s="503"/>
      <c r="DXD36" s="503"/>
      <c r="DXE36" s="503"/>
      <c r="DXF36" s="503"/>
      <c r="DXG36" s="503"/>
      <c r="DXH36" s="503"/>
      <c r="DXI36" s="503"/>
      <c r="DXJ36" s="503"/>
      <c r="DXK36" s="503"/>
      <c r="DXL36" s="503"/>
      <c r="DXM36" s="503"/>
      <c r="DXN36" s="503"/>
      <c r="DXO36" s="503"/>
      <c r="DXP36" s="503"/>
      <c r="DXQ36" s="503"/>
      <c r="DXR36" s="503"/>
      <c r="DXS36" s="503"/>
      <c r="DXT36" s="503"/>
      <c r="DXU36" s="503"/>
      <c r="DXV36" s="503"/>
      <c r="DXW36" s="503"/>
      <c r="DXX36" s="503"/>
      <c r="DXY36" s="503"/>
      <c r="DXZ36" s="503"/>
      <c r="DYA36" s="503"/>
      <c r="DYB36" s="503"/>
      <c r="DYC36" s="503"/>
      <c r="DYD36" s="503"/>
      <c r="DYE36" s="503"/>
      <c r="DYF36" s="503"/>
      <c r="DYG36" s="503"/>
      <c r="DYH36" s="503"/>
      <c r="DYI36" s="503"/>
      <c r="DYJ36" s="503"/>
      <c r="DYK36" s="503"/>
      <c r="DYL36" s="503"/>
      <c r="DYM36" s="503"/>
      <c r="DYN36" s="503"/>
      <c r="DYO36" s="503"/>
      <c r="DYP36" s="503"/>
      <c r="DYQ36" s="503"/>
      <c r="DYR36" s="503"/>
      <c r="DYS36" s="503"/>
      <c r="DYT36" s="503"/>
      <c r="DYU36" s="503"/>
      <c r="DYV36" s="503"/>
      <c r="DYW36" s="503"/>
      <c r="DYX36" s="503"/>
      <c r="DYY36" s="503"/>
      <c r="DYZ36" s="503"/>
      <c r="DZA36" s="503"/>
      <c r="DZB36" s="503"/>
      <c r="DZC36" s="503"/>
      <c r="DZD36" s="503"/>
      <c r="DZE36" s="503"/>
      <c r="DZF36" s="503"/>
      <c r="DZG36" s="503"/>
      <c r="DZH36" s="503"/>
      <c r="DZI36" s="503"/>
      <c r="DZJ36" s="503"/>
      <c r="DZK36" s="503"/>
      <c r="DZL36" s="503"/>
      <c r="DZM36" s="503"/>
      <c r="DZN36" s="503"/>
      <c r="DZO36" s="503"/>
      <c r="DZP36" s="503"/>
      <c r="DZQ36" s="503"/>
      <c r="DZR36" s="503"/>
      <c r="DZS36" s="503"/>
      <c r="DZT36" s="503"/>
      <c r="DZU36" s="503"/>
      <c r="DZV36" s="503"/>
      <c r="DZW36" s="503"/>
      <c r="DZX36" s="503"/>
      <c r="DZY36" s="503"/>
      <c r="DZZ36" s="503"/>
      <c r="EAA36" s="503"/>
      <c r="EAB36" s="503"/>
      <c r="EAC36" s="503"/>
      <c r="EAD36" s="503"/>
      <c r="EAE36" s="503"/>
      <c r="EAF36" s="503"/>
      <c r="EAG36" s="503"/>
      <c r="EAH36" s="503"/>
      <c r="EAI36" s="503"/>
      <c r="EAJ36" s="503"/>
      <c r="EAK36" s="503"/>
      <c r="EAL36" s="503"/>
      <c r="EAM36" s="503"/>
      <c r="EAN36" s="503"/>
      <c r="EAO36" s="503"/>
      <c r="EAP36" s="503"/>
      <c r="EAQ36" s="503"/>
      <c r="EAR36" s="503"/>
      <c r="EAS36" s="503"/>
      <c r="EAT36" s="503"/>
      <c r="EAU36" s="503"/>
      <c r="EAV36" s="503"/>
      <c r="EAW36" s="503"/>
      <c r="EAX36" s="503"/>
      <c r="EAY36" s="503"/>
      <c r="EAZ36" s="503"/>
      <c r="EBA36" s="503"/>
      <c r="EBB36" s="503"/>
      <c r="EBC36" s="503"/>
      <c r="EBD36" s="503"/>
      <c r="EBE36" s="503"/>
      <c r="EBF36" s="503"/>
      <c r="EBG36" s="503"/>
      <c r="EBH36" s="503"/>
      <c r="EBI36" s="503"/>
      <c r="EBJ36" s="503"/>
      <c r="EBK36" s="503"/>
      <c r="EBL36" s="503"/>
      <c r="EBM36" s="503"/>
      <c r="EBN36" s="503"/>
      <c r="EBO36" s="503"/>
      <c r="EBP36" s="503"/>
      <c r="EBQ36" s="503"/>
      <c r="EBR36" s="503"/>
      <c r="EBS36" s="503"/>
      <c r="EBT36" s="503"/>
      <c r="EBU36" s="503"/>
      <c r="EBV36" s="503"/>
      <c r="EBW36" s="503"/>
      <c r="EBX36" s="503"/>
      <c r="EBY36" s="503"/>
      <c r="EBZ36" s="503"/>
      <c r="ECA36" s="503"/>
      <c r="ECB36" s="503"/>
      <c r="ECC36" s="503"/>
      <c r="ECD36" s="503"/>
      <c r="ECE36" s="503"/>
      <c r="ECF36" s="503"/>
      <c r="ECG36" s="503"/>
      <c r="ECH36" s="503"/>
      <c r="ECI36" s="503"/>
      <c r="ECJ36" s="503"/>
      <c r="ECK36" s="503"/>
      <c r="ECL36" s="503"/>
      <c r="ECM36" s="503"/>
      <c r="ECN36" s="503"/>
      <c r="ECO36" s="503"/>
      <c r="ECP36" s="503"/>
      <c r="ECQ36" s="503"/>
      <c r="ECR36" s="503"/>
      <c r="ECS36" s="503"/>
      <c r="ECT36" s="503"/>
      <c r="ECU36" s="503"/>
      <c r="ECV36" s="503"/>
      <c r="ECW36" s="503"/>
      <c r="ECX36" s="503"/>
      <c r="ECY36" s="503"/>
      <c r="ECZ36" s="503"/>
      <c r="EDA36" s="503"/>
      <c r="EDB36" s="503"/>
      <c r="EDC36" s="503"/>
      <c r="EDD36" s="503"/>
      <c r="EDE36" s="503"/>
      <c r="EDF36" s="503"/>
      <c r="EDG36" s="503"/>
      <c r="EDH36" s="503"/>
      <c r="EDI36" s="503"/>
      <c r="EDJ36" s="503"/>
      <c r="EDK36" s="503"/>
      <c r="EDL36" s="503"/>
      <c r="EDM36" s="503"/>
      <c r="EDN36" s="503"/>
      <c r="EDO36" s="503"/>
      <c r="EDP36" s="503"/>
      <c r="EDQ36" s="503"/>
      <c r="EDR36" s="503"/>
      <c r="EDS36" s="503"/>
      <c r="EDT36" s="503"/>
      <c r="EDU36" s="503"/>
      <c r="EDV36" s="503"/>
      <c r="EDW36" s="503"/>
      <c r="EDX36" s="503"/>
      <c r="EDY36" s="503"/>
      <c r="EDZ36" s="503"/>
      <c r="EEA36" s="503"/>
      <c r="EEB36" s="503"/>
      <c r="EEC36" s="503"/>
      <c r="EED36" s="503"/>
      <c r="EEE36" s="503"/>
      <c r="EEF36" s="503"/>
      <c r="EEG36" s="503"/>
      <c r="EEH36" s="503"/>
      <c r="EEI36" s="503"/>
      <c r="EEJ36" s="503"/>
      <c r="EEK36" s="503"/>
      <c r="EEL36" s="503"/>
      <c r="EEM36" s="503"/>
      <c r="EEN36" s="503"/>
      <c r="EEO36" s="503"/>
      <c r="EEP36" s="503"/>
      <c r="EEQ36" s="503"/>
      <c r="EER36" s="503"/>
      <c r="EES36" s="503"/>
      <c r="EET36" s="503"/>
      <c r="EEU36" s="503"/>
      <c r="EEV36" s="503"/>
      <c r="EEW36" s="503"/>
      <c r="EEX36" s="503"/>
      <c r="EEY36" s="503"/>
      <c r="EEZ36" s="503"/>
      <c r="EFA36" s="503"/>
      <c r="EFB36" s="503"/>
      <c r="EFC36" s="503"/>
      <c r="EFD36" s="503"/>
      <c r="EFE36" s="503"/>
      <c r="EFF36" s="503"/>
      <c r="EFG36" s="503"/>
      <c r="EFH36" s="503"/>
      <c r="EFI36" s="503"/>
      <c r="EFJ36" s="503"/>
      <c r="EFK36" s="503"/>
      <c r="EFL36" s="503"/>
      <c r="EFM36" s="503"/>
      <c r="EFN36" s="503"/>
      <c r="EFO36" s="503"/>
      <c r="EFP36" s="503"/>
      <c r="EFQ36" s="503"/>
      <c r="EFR36" s="503"/>
      <c r="EFS36" s="503"/>
      <c r="EFT36" s="503"/>
      <c r="EFU36" s="503"/>
      <c r="EFV36" s="503"/>
      <c r="EFW36" s="503"/>
      <c r="EFX36" s="503"/>
      <c r="EFY36" s="503"/>
      <c r="EFZ36" s="503"/>
      <c r="EGA36" s="503"/>
      <c r="EGB36" s="503"/>
      <c r="EGC36" s="503"/>
      <c r="EGD36" s="503"/>
      <c r="EGE36" s="503"/>
      <c r="EGF36" s="503"/>
      <c r="EGG36" s="503"/>
      <c r="EGH36" s="503"/>
      <c r="EGI36" s="503"/>
      <c r="EGJ36" s="503"/>
      <c r="EGK36" s="503"/>
      <c r="EGL36" s="503"/>
      <c r="EGM36" s="503"/>
      <c r="EGN36" s="503"/>
      <c r="EGO36" s="503"/>
      <c r="EGP36" s="503"/>
      <c r="EGQ36" s="503"/>
      <c r="EGR36" s="503"/>
      <c r="EGS36" s="503"/>
      <c r="EGT36" s="503"/>
      <c r="EGU36" s="503"/>
      <c r="EGV36" s="503"/>
      <c r="EGW36" s="503"/>
      <c r="EGX36" s="503"/>
      <c r="EGY36" s="503"/>
      <c r="EGZ36" s="503"/>
      <c r="EHA36" s="503"/>
      <c r="EHB36" s="503"/>
      <c r="EHC36" s="503"/>
      <c r="EHD36" s="503"/>
      <c r="EHE36" s="503"/>
      <c r="EHF36" s="503"/>
      <c r="EHG36" s="503"/>
      <c r="EHH36" s="503"/>
      <c r="EHI36" s="503"/>
      <c r="EHJ36" s="503"/>
      <c r="EHK36" s="503"/>
      <c r="EHL36" s="503"/>
      <c r="EHM36" s="503"/>
      <c r="EHN36" s="503"/>
      <c r="EHO36" s="503"/>
      <c r="EHP36" s="503"/>
      <c r="EHQ36" s="503"/>
      <c r="EHR36" s="503"/>
      <c r="EHS36" s="503"/>
      <c r="EHT36" s="503"/>
      <c r="EHU36" s="503"/>
      <c r="EHV36" s="503"/>
      <c r="EHW36" s="503"/>
      <c r="EHX36" s="503"/>
      <c r="EHY36" s="503"/>
      <c r="EHZ36" s="503"/>
      <c r="EIA36" s="503"/>
      <c r="EIB36" s="503"/>
      <c r="EIC36" s="503"/>
      <c r="EID36" s="503"/>
      <c r="EIE36" s="503"/>
      <c r="EIF36" s="503"/>
      <c r="EIG36" s="503"/>
      <c r="EIH36" s="503"/>
      <c r="EII36" s="503"/>
      <c r="EIJ36" s="503"/>
      <c r="EIK36" s="503"/>
      <c r="EIL36" s="503"/>
      <c r="EIM36" s="503"/>
      <c r="EIN36" s="503"/>
      <c r="EIO36" s="503"/>
      <c r="EIP36" s="503"/>
      <c r="EIQ36" s="503"/>
      <c r="EIR36" s="503"/>
      <c r="EIS36" s="503"/>
      <c r="EIT36" s="503"/>
      <c r="EIU36" s="503"/>
      <c r="EIV36" s="503"/>
      <c r="EIW36" s="503"/>
      <c r="EIX36" s="503"/>
      <c r="EIY36" s="503"/>
      <c r="EIZ36" s="503"/>
      <c r="EJA36" s="503"/>
      <c r="EJB36" s="503"/>
      <c r="EJC36" s="503"/>
      <c r="EJD36" s="503"/>
      <c r="EJE36" s="503"/>
      <c r="EJF36" s="503"/>
      <c r="EJG36" s="503"/>
      <c r="EJH36" s="503"/>
      <c r="EJI36" s="503"/>
      <c r="EJJ36" s="503"/>
      <c r="EJK36" s="503"/>
      <c r="EJL36" s="503"/>
      <c r="EJM36" s="503"/>
      <c r="EJN36" s="503"/>
      <c r="EJO36" s="503"/>
      <c r="EJP36" s="503"/>
      <c r="EJQ36" s="503"/>
      <c r="EJR36" s="503"/>
      <c r="EJS36" s="503"/>
      <c r="EJT36" s="503"/>
      <c r="EJU36" s="503"/>
      <c r="EJV36" s="503"/>
      <c r="EJW36" s="503"/>
      <c r="EJX36" s="503"/>
      <c r="EJY36" s="503"/>
      <c r="EJZ36" s="503"/>
      <c r="EKA36" s="503"/>
      <c r="EKB36" s="503"/>
      <c r="EKC36" s="503"/>
      <c r="EKD36" s="503"/>
      <c r="EKE36" s="503"/>
      <c r="EKF36" s="503"/>
      <c r="EKG36" s="503"/>
      <c r="EKH36" s="503"/>
      <c r="EKI36" s="503"/>
      <c r="EKJ36" s="503"/>
      <c r="EKK36" s="503"/>
      <c r="EKL36" s="503"/>
      <c r="EKM36" s="503"/>
      <c r="EKN36" s="503"/>
      <c r="EKO36" s="503"/>
      <c r="EKP36" s="503"/>
      <c r="EKQ36" s="503"/>
      <c r="EKR36" s="503"/>
      <c r="EKS36" s="503"/>
      <c r="EKT36" s="503"/>
      <c r="EKU36" s="503"/>
      <c r="EKV36" s="503"/>
      <c r="EKW36" s="503"/>
      <c r="EKX36" s="503"/>
      <c r="EKY36" s="503"/>
      <c r="EKZ36" s="503"/>
      <c r="ELA36" s="503"/>
      <c r="ELB36" s="503"/>
      <c r="ELC36" s="503"/>
      <c r="ELD36" s="503"/>
      <c r="ELE36" s="503"/>
      <c r="ELF36" s="503"/>
      <c r="ELG36" s="503"/>
      <c r="ELH36" s="503"/>
      <c r="ELI36" s="503"/>
      <c r="ELJ36" s="503"/>
      <c r="ELK36" s="503"/>
      <c r="ELL36" s="503"/>
      <c r="ELM36" s="503"/>
      <c r="ELN36" s="503"/>
      <c r="ELO36" s="503"/>
      <c r="ELP36" s="503"/>
      <c r="ELQ36" s="503"/>
      <c r="ELR36" s="503"/>
      <c r="ELS36" s="503"/>
      <c r="ELT36" s="503"/>
      <c r="ELU36" s="503"/>
      <c r="ELV36" s="503"/>
      <c r="ELW36" s="503"/>
      <c r="ELX36" s="503"/>
      <c r="ELY36" s="503"/>
      <c r="ELZ36" s="503"/>
      <c r="EMA36" s="503"/>
      <c r="EMB36" s="503"/>
      <c r="EMC36" s="503"/>
      <c r="EMD36" s="503"/>
      <c r="EME36" s="503"/>
      <c r="EMF36" s="503"/>
      <c r="EMG36" s="503"/>
      <c r="EMH36" s="503"/>
      <c r="EMI36" s="503"/>
      <c r="EMJ36" s="503"/>
      <c r="EMK36" s="503"/>
      <c r="EML36" s="503"/>
      <c r="EMM36" s="503"/>
      <c r="EMN36" s="503"/>
      <c r="EMO36" s="503"/>
      <c r="EMP36" s="503"/>
      <c r="EMQ36" s="503"/>
      <c r="EMR36" s="503"/>
      <c r="EMS36" s="503"/>
      <c r="EMT36" s="503"/>
      <c r="EMU36" s="503"/>
      <c r="EMV36" s="503"/>
      <c r="EMW36" s="503"/>
      <c r="EMX36" s="503"/>
      <c r="EMY36" s="503"/>
      <c r="EMZ36" s="503"/>
      <c r="ENA36" s="503"/>
      <c r="ENB36" s="503"/>
      <c r="ENC36" s="503"/>
      <c r="END36" s="503"/>
      <c r="ENE36" s="503"/>
      <c r="ENF36" s="503"/>
      <c r="ENG36" s="503"/>
      <c r="ENH36" s="503"/>
      <c r="ENI36" s="503"/>
      <c r="ENJ36" s="503"/>
      <c r="ENK36" s="503"/>
      <c r="ENL36" s="503"/>
      <c r="ENM36" s="503"/>
      <c r="ENN36" s="503"/>
      <c r="ENO36" s="503"/>
      <c r="ENP36" s="503"/>
      <c r="ENQ36" s="503"/>
      <c r="ENR36" s="503"/>
      <c r="ENS36" s="503"/>
      <c r="ENT36" s="503"/>
      <c r="ENU36" s="503"/>
      <c r="ENV36" s="503"/>
      <c r="ENW36" s="503"/>
      <c r="ENX36" s="503"/>
      <c r="ENY36" s="503"/>
      <c r="ENZ36" s="503"/>
      <c r="EOA36" s="503"/>
      <c r="EOB36" s="503"/>
      <c r="EOC36" s="503"/>
      <c r="EOD36" s="503"/>
      <c r="EOE36" s="503"/>
      <c r="EOF36" s="503"/>
      <c r="EOG36" s="503"/>
      <c r="EOH36" s="503"/>
      <c r="EOI36" s="503"/>
      <c r="EOJ36" s="503"/>
      <c r="EOK36" s="503"/>
      <c r="EOL36" s="503"/>
      <c r="EOM36" s="503"/>
      <c r="EON36" s="503"/>
      <c r="EOO36" s="503"/>
      <c r="EOP36" s="503"/>
      <c r="EOQ36" s="503"/>
      <c r="EOR36" s="503"/>
      <c r="EOS36" s="503"/>
      <c r="EOT36" s="503"/>
      <c r="EOU36" s="503"/>
      <c r="EOV36" s="503"/>
      <c r="EOW36" s="503"/>
      <c r="EOX36" s="503"/>
      <c r="EOY36" s="503"/>
      <c r="EOZ36" s="503"/>
      <c r="EPA36" s="503"/>
      <c r="EPB36" s="503"/>
      <c r="EPC36" s="503"/>
      <c r="EPD36" s="503"/>
      <c r="EPE36" s="503"/>
      <c r="EPF36" s="503"/>
      <c r="EPG36" s="503"/>
      <c r="EPH36" s="503"/>
      <c r="EPI36" s="503"/>
      <c r="EPJ36" s="503"/>
      <c r="EPK36" s="503"/>
      <c r="EPL36" s="503"/>
      <c r="EPM36" s="503"/>
      <c r="EPN36" s="503"/>
      <c r="EPO36" s="503"/>
      <c r="EPP36" s="503"/>
      <c r="EPQ36" s="503"/>
      <c r="EPR36" s="503"/>
      <c r="EPS36" s="503"/>
      <c r="EPT36" s="503"/>
      <c r="EPU36" s="503"/>
      <c r="EPV36" s="503"/>
      <c r="EPW36" s="503"/>
      <c r="EPX36" s="503"/>
      <c r="EPY36" s="503"/>
      <c r="EPZ36" s="503"/>
      <c r="EQA36" s="503"/>
      <c r="EQB36" s="503"/>
      <c r="EQC36" s="503"/>
      <c r="EQD36" s="503"/>
      <c r="EQE36" s="503"/>
      <c r="EQF36" s="503"/>
      <c r="EQG36" s="503"/>
      <c r="EQH36" s="503"/>
      <c r="EQI36" s="503"/>
      <c r="EQJ36" s="503"/>
      <c r="EQK36" s="503"/>
      <c r="EQL36" s="503"/>
      <c r="EQM36" s="503"/>
      <c r="EQN36" s="503"/>
      <c r="EQO36" s="503"/>
      <c r="EQP36" s="503"/>
      <c r="EQQ36" s="503"/>
      <c r="EQR36" s="503"/>
      <c r="EQS36" s="503"/>
      <c r="EQT36" s="503"/>
      <c r="EQU36" s="503"/>
      <c r="EQV36" s="503"/>
      <c r="EQW36" s="503"/>
      <c r="EQX36" s="503"/>
      <c r="EQY36" s="503"/>
      <c r="EQZ36" s="503"/>
      <c r="ERA36" s="503"/>
      <c r="ERB36" s="503"/>
      <c r="ERC36" s="503"/>
      <c r="ERD36" s="503"/>
      <c r="ERE36" s="503"/>
      <c r="ERF36" s="503"/>
      <c r="ERG36" s="503"/>
      <c r="ERH36" s="503"/>
      <c r="ERI36" s="503"/>
      <c r="ERJ36" s="503"/>
      <c r="ERK36" s="503"/>
      <c r="ERL36" s="503"/>
      <c r="ERM36" s="503"/>
      <c r="ERN36" s="503"/>
      <c r="ERO36" s="503"/>
      <c r="ERP36" s="503"/>
      <c r="ERQ36" s="503"/>
      <c r="ERR36" s="503"/>
      <c r="ERS36" s="503"/>
      <c r="ERT36" s="503"/>
      <c r="ERU36" s="503"/>
      <c r="ERV36" s="503"/>
      <c r="ERW36" s="503"/>
      <c r="ERX36" s="503"/>
      <c r="ERY36" s="503"/>
      <c r="ERZ36" s="503"/>
      <c r="ESA36" s="503"/>
      <c r="ESB36" s="503"/>
      <c r="ESC36" s="503"/>
      <c r="ESD36" s="503"/>
      <c r="ESE36" s="503"/>
      <c r="ESF36" s="503"/>
      <c r="ESG36" s="503"/>
      <c r="ESH36" s="503"/>
      <c r="ESI36" s="503"/>
      <c r="ESJ36" s="503"/>
      <c r="ESK36" s="503"/>
      <c r="ESL36" s="503"/>
      <c r="ESM36" s="503"/>
      <c r="ESN36" s="503"/>
      <c r="ESO36" s="503"/>
      <c r="ESP36" s="503"/>
      <c r="ESQ36" s="503"/>
      <c r="ESR36" s="503"/>
      <c r="ESS36" s="503"/>
      <c r="EST36" s="503"/>
      <c r="ESU36" s="503"/>
      <c r="ESV36" s="503"/>
      <c r="ESW36" s="503"/>
      <c r="ESX36" s="503"/>
      <c r="ESY36" s="503"/>
      <c r="ESZ36" s="503"/>
      <c r="ETA36" s="503"/>
      <c r="ETB36" s="503"/>
      <c r="ETC36" s="503"/>
      <c r="ETD36" s="503"/>
      <c r="ETE36" s="503"/>
      <c r="ETF36" s="503"/>
      <c r="ETG36" s="503"/>
      <c r="ETH36" s="503"/>
      <c r="ETI36" s="503"/>
      <c r="ETJ36" s="503"/>
      <c r="ETK36" s="503"/>
      <c r="ETL36" s="503"/>
      <c r="ETM36" s="503"/>
      <c r="ETN36" s="503"/>
      <c r="ETO36" s="503"/>
      <c r="ETP36" s="503"/>
      <c r="ETQ36" s="503"/>
      <c r="ETR36" s="503"/>
      <c r="ETS36" s="503"/>
      <c r="ETT36" s="503"/>
      <c r="ETU36" s="503"/>
      <c r="ETV36" s="503"/>
      <c r="ETW36" s="503"/>
      <c r="ETX36" s="503"/>
      <c r="ETY36" s="503"/>
      <c r="ETZ36" s="503"/>
      <c r="EUA36" s="503"/>
      <c r="EUB36" s="503"/>
      <c r="EUC36" s="503"/>
      <c r="EUD36" s="503"/>
      <c r="EUE36" s="503"/>
      <c r="EUF36" s="503"/>
      <c r="EUG36" s="503"/>
      <c r="EUH36" s="503"/>
      <c r="EUI36" s="503"/>
      <c r="EUJ36" s="503"/>
      <c r="EUK36" s="503"/>
      <c r="EUL36" s="503"/>
      <c r="EUM36" s="503"/>
      <c r="EUN36" s="503"/>
      <c r="EUO36" s="503"/>
      <c r="EUP36" s="503"/>
      <c r="EUQ36" s="503"/>
      <c r="EUR36" s="503"/>
      <c r="EUS36" s="503"/>
      <c r="EUT36" s="503"/>
      <c r="EUU36" s="503"/>
      <c r="EUV36" s="503"/>
      <c r="EUW36" s="503"/>
      <c r="EUX36" s="503"/>
      <c r="EUY36" s="503"/>
      <c r="EUZ36" s="503"/>
      <c r="EVA36" s="503"/>
      <c r="EVB36" s="503"/>
      <c r="EVC36" s="503"/>
      <c r="EVD36" s="503"/>
      <c r="EVE36" s="503"/>
      <c r="EVF36" s="503"/>
      <c r="EVG36" s="503"/>
      <c r="EVH36" s="503"/>
      <c r="EVI36" s="503"/>
      <c r="EVJ36" s="503"/>
      <c r="EVK36" s="503"/>
      <c r="EVL36" s="503"/>
      <c r="EVM36" s="503"/>
      <c r="EVN36" s="503"/>
      <c r="EVO36" s="503"/>
      <c r="EVP36" s="503"/>
      <c r="EVQ36" s="503"/>
      <c r="EVR36" s="503"/>
      <c r="EVS36" s="503"/>
      <c r="EVT36" s="503"/>
      <c r="EVU36" s="503"/>
      <c r="EVV36" s="503"/>
      <c r="EVW36" s="503"/>
      <c r="EVX36" s="503"/>
      <c r="EVY36" s="503"/>
      <c r="EVZ36" s="503"/>
      <c r="EWA36" s="503"/>
      <c r="EWB36" s="503"/>
      <c r="EWC36" s="503"/>
      <c r="EWD36" s="503"/>
      <c r="EWE36" s="503"/>
      <c r="EWF36" s="503"/>
      <c r="EWG36" s="503"/>
      <c r="EWH36" s="503"/>
      <c r="EWI36" s="503"/>
      <c r="EWJ36" s="503"/>
      <c r="EWK36" s="503"/>
      <c r="EWL36" s="503"/>
      <c r="EWM36" s="503"/>
      <c r="EWN36" s="503"/>
      <c r="EWO36" s="503"/>
      <c r="EWP36" s="503"/>
      <c r="EWQ36" s="503"/>
      <c r="EWR36" s="503"/>
      <c r="EWS36" s="503"/>
      <c r="EWT36" s="503"/>
      <c r="EWU36" s="503"/>
      <c r="EWV36" s="503"/>
      <c r="EWW36" s="503"/>
      <c r="EWX36" s="503"/>
      <c r="EWY36" s="503"/>
      <c r="EWZ36" s="503"/>
      <c r="EXA36" s="503"/>
      <c r="EXB36" s="503"/>
      <c r="EXC36" s="503"/>
      <c r="EXD36" s="503"/>
      <c r="EXE36" s="503"/>
      <c r="EXF36" s="503"/>
      <c r="EXG36" s="503"/>
      <c r="EXH36" s="503"/>
      <c r="EXI36" s="503"/>
      <c r="EXJ36" s="503"/>
      <c r="EXK36" s="503"/>
      <c r="EXL36" s="503"/>
      <c r="EXM36" s="503"/>
      <c r="EXN36" s="503"/>
      <c r="EXO36" s="503"/>
      <c r="EXP36" s="503"/>
      <c r="EXQ36" s="503"/>
      <c r="EXR36" s="503"/>
      <c r="EXS36" s="503"/>
      <c r="EXT36" s="503"/>
      <c r="EXU36" s="503"/>
      <c r="EXV36" s="503"/>
      <c r="EXW36" s="503"/>
      <c r="EXX36" s="503"/>
      <c r="EXY36" s="503"/>
      <c r="EXZ36" s="503"/>
      <c r="EYA36" s="503"/>
      <c r="EYB36" s="503"/>
      <c r="EYC36" s="503"/>
      <c r="EYD36" s="503"/>
      <c r="EYE36" s="503"/>
      <c r="EYF36" s="503"/>
      <c r="EYG36" s="503"/>
      <c r="EYH36" s="503"/>
      <c r="EYI36" s="503"/>
      <c r="EYJ36" s="503"/>
      <c r="EYK36" s="503"/>
      <c r="EYL36" s="503"/>
      <c r="EYM36" s="503"/>
      <c r="EYN36" s="503"/>
      <c r="EYO36" s="503"/>
      <c r="EYP36" s="503"/>
      <c r="EYQ36" s="503"/>
      <c r="EYR36" s="503"/>
      <c r="EYS36" s="503"/>
      <c r="EYT36" s="503"/>
      <c r="EYU36" s="503"/>
      <c r="EYV36" s="503"/>
      <c r="EYW36" s="503"/>
      <c r="EYX36" s="503"/>
      <c r="EYY36" s="503"/>
      <c r="EYZ36" s="503"/>
      <c r="EZA36" s="503"/>
      <c r="EZB36" s="503"/>
      <c r="EZC36" s="503"/>
      <c r="EZD36" s="503"/>
      <c r="EZE36" s="503"/>
      <c r="EZF36" s="503"/>
      <c r="EZG36" s="503"/>
      <c r="EZH36" s="503"/>
      <c r="EZI36" s="503"/>
      <c r="EZJ36" s="503"/>
      <c r="EZK36" s="503"/>
      <c r="EZL36" s="503"/>
      <c r="EZM36" s="503"/>
      <c r="EZN36" s="503"/>
      <c r="EZO36" s="503"/>
      <c r="EZP36" s="503"/>
      <c r="EZQ36" s="503"/>
      <c r="EZR36" s="503"/>
      <c r="EZS36" s="503"/>
      <c r="EZT36" s="503"/>
      <c r="EZU36" s="503"/>
      <c r="EZV36" s="503"/>
      <c r="EZW36" s="503"/>
      <c r="EZX36" s="503"/>
      <c r="EZY36" s="503"/>
      <c r="EZZ36" s="503"/>
      <c r="FAA36" s="503"/>
      <c r="FAB36" s="503"/>
      <c r="FAC36" s="503"/>
      <c r="FAD36" s="503"/>
      <c r="FAE36" s="503"/>
      <c r="FAF36" s="503"/>
      <c r="FAG36" s="503"/>
      <c r="FAH36" s="503"/>
      <c r="FAI36" s="503"/>
      <c r="FAJ36" s="503"/>
      <c r="FAK36" s="503"/>
      <c r="FAL36" s="503"/>
      <c r="FAM36" s="503"/>
      <c r="FAN36" s="503"/>
      <c r="FAO36" s="503"/>
      <c r="FAP36" s="503"/>
      <c r="FAQ36" s="503"/>
      <c r="FAR36" s="503"/>
      <c r="FAS36" s="503"/>
      <c r="FAT36" s="503"/>
      <c r="FAU36" s="503"/>
      <c r="FAV36" s="503"/>
      <c r="FAW36" s="503"/>
      <c r="FAX36" s="503"/>
      <c r="FAY36" s="503"/>
      <c r="FAZ36" s="503"/>
      <c r="FBA36" s="503"/>
      <c r="FBB36" s="503"/>
      <c r="FBC36" s="503"/>
      <c r="FBD36" s="503"/>
      <c r="FBE36" s="503"/>
      <c r="FBF36" s="503"/>
      <c r="FBG36" s="503"/>
      <c r="FBH36" s="503"/>
      <c r="FBI36" s="503"/>
      <c r="FBJ36" s="503"/>
      <c r="FBK36" s="503"/>
      <c r="FBL36" s="503"/>
      <c r="FBM36" s="503"/>
      <c r="FBN36" s="503"/>
      <c r="FBO36" s="503"/>
      <c r="FBP36" s="503"/>
      <c r="FBQ36" s="503"/>
      <c r="FBR36" s="503"/>
      <c r="FBS36" s="503"/>
      <c r="FBT36" s="503"/>
      <c r="FBU36" s="503"/>
      <c r="FBV36" s="503"/>
      <c r="FBW36" s="503"/>
      <c r="FBX36" s="503"/>
      <c r="FBY36" s="503"/>
      <c r="FBZ36" s="503"/>
      <c r="FCA36" s="503"/>
      <c r="FCB36" s="503"/>
      <c r="FCC36" s="503"/>
      <c r="FCD36" s="503"/>
      <c r="FCE36" s="503"/>
      <c r="FCF36" s="503"/>
      <c r="FCG36" s="503"/>
      <c r="FCH36" s="503"/>
      <c r="FCI36" s="503"/>
      <c r="FCJ36" s="503"/>
      <c r="FCK36" s="503"/>
      <c r="FCL36" s="503"/>
      <c r="FCM36" s="503"/>
      <c r="FCN36" s="503"/>
      <c r="FCO36" s="503"/>
      <c r="FCP36" s="503"/>
      <c r="FCQ36" s="503"/>
      <c r="FCR36" s="503"/>
      <c r="FCS36" s="503"/>
      <c r="FCT36" s="503"/>
      <c r="FCU36" s="503"/>
      <c r="FCV36" s="503"/>
      <c r="FCW36" s="503"/>
      <c r="FCX36" s="503"/>
      <c r="FCY36" s="503"/>
      <c r="FCZ36" s="503"/>
      <c r="FDA36" s="503"/>
      <c r="FDB36" s="503"/>
      <c r="FDC36" s="503"/>
      <c r="FDD36" s="503"/>
      <c r="FDE36" s="503"/>
      <c r="FDF36" s="503"/>
      <c r="FDG36" s="503"/>
      <c r="FDH36" s="503"/>
      <c r="FDI36" s="503"/>
      <c r="FDJ36" s="503"/>
      <c r="FDK36" s="503"/>
      <c r="FDL36" s="503"/>
      <c r="FDM36" s="503"/>
      <c r="FDN36" s="503"/>
      <c r="FDO36" s="503"/>
      <c r="FDP36" s="503"/>
      <c r="FDQ36" s="503"/>
      <c r="FDR36" s="503"/>
      <c r="FDS36" s="503"/>
      <c r="FDT36" s="503"/>
      <c r="FDU36" s="503"/>
      <c r="FDV36" s="503"/>
      <c r="FDW36" s="503"/>
      <c r="FDX36" s="503"/>
      <c r="FDY36" s="503"/>
      <c r="FDZ36" s="503"/>
      <c r="FEA36" s="503"/>
      <c r="FEB36" s="503"/>
      <c r="FEC36" s="503"/>
      <c r="FED36" s="503"/>
      <c r="FEE36" s="503"/>
      <c r="FEF36" s="503"/>
      <c r="FEG36" s="503"/>
      <c r="FEH36" s="503"/>
      <c r="FEI36" s="503"/>
      <c r="FEJ36" s="503"/>
      <c r="FEK36" s="503"/>
      <c r="FEL36" s="503"/>
      <c r="FEM36" s="503"/>
      <c r="FEN36" s="503"/>
      <c r="FEO36" s="503"/>
      <c r="FEP36" s="503"/>
      <c r="FEQ36" s="503"/>
      <c r="FER36" s="503"/>
      <c r="FES36" s="503"/>
      <c r="FET36" s="503"/>
      <c r="FEU36" s="503"/>
      <c r="FEV36" s="503"/>
      <c r="FEW36" s="503"/>
      <c r="FEX36" s="503"/>
      <c r="FEY36" s="503"/>
      <c r="FEZ36" s="503"/>
      <c r="FFA36" s="503"/>
      <c r="FFB36" s="503"/>
      <c r="FFC36" s="503"/>
      <c r="FFD36" s="503"/>
      <c r="FFE36" s="503"/>
      <c r="FFF36" s="503"/>
      <c r="FFG36" s="503"/>
      <c r="FFH36" s="503"/>
      <c r="FFI36" s="503"/>
      <c r="FFJ36" s="503"/>
      <c r="FFK36" s="503"/>
      <c r="FFL36" s="503"/>
      <c r="FFM36" s="503"/>
      <c r="FFN36" s="503"/>
      <c r="FFO36" s="503"/>
      <c r="FFP36" s="503"/>
      <c r="FFQ36" s="503"/>
      <c r="FFR36" s="503"/>
      <c r="FFS36" s="503"/>
      <c r="FFT36" s="503"/>
      <c r="FFU36" s="503"/>
      <c r="FFV36" s="503"/>
      <c r="FFW36" s="503"/>
      <c r="FFX36" s="503"/>
      <c r="FFY36" s="503"/>
      <c r="FFZ36" s="503"/>
      <c r="FGA36" s="503"/>
      <c r="FGB36" s="503"/>
      <c r="FGC36" s="503"/>
      <c r="FGD36" s="503"/>
      <c r="FGE36" s="503"/>
      <c r="FGF36" s="503"/>
      <c r="FGG36" s="503"/>
      <c r="FGH36" s="503"/>
      <c r="FGI36" s="503"/>
      <c r="FGJ36" s="503"/>
      <c r="FGK36" s="503"/>
      <c r="FGL36" s="503"/>
      <c r="FGM36" s="503"/>
      <c r="FGN36" s="503"/>
      <c r="FGO36" s="503"/>
      <c r="FGP36" s="503"/>
      <c r="FGQ36" s="503"/>
      <c r="FGR36" s="503"/>
      <c r="FGS36" s="503"/>
      <c r="FGT36" s="503"/>
      <c r="FGU36" s="503"/>
      <c r="FGV36" s="503"/>
      <c r="FGW36" s="503"/>
      <c r="FGX36" s="503"/>
      <c r="FGY36" s="503"/>
      <c r="FGZ36" s="503"/>
      <c r="FHA36" s="503"/>
      <c r="FHB36" s="503"/>
      <c r="FHC36" s="503"/>
      <c r="FHD36" s="503"/>
      <c r="FHE36" s="503"/>
      <c r="FHF36" s="503"/>
      <c r="FHG36" s="503"/>
      <c r="FHH36" s="503"/>
      <c r="FHI36" s="503"/>
      <c r="FHJ36" s="503"/>
      <c r="FHK36" s="503"/>
      <c r="FHL36" s="503"/>
      <c r="FHM36" s="503"/>
      <c r="FHN36" s="503"/>
      <c r="FHO36" s="503"/>
      <c r="FHP36" s="503"/>
      <c r="FHQ36" s="503"/>
      <c r="FHR36" s="503"/>
      <c r="FHS36" s="503"/>
      <c r="FHT36" s="503"/>
      <c r="FHU36" s="503"/>
      <c r="FHV36" s="503"/>
      <c r="FHW36" s="503"/>
      <c r="FHX36" s="503"/>
      <c r="FHY36" s="503"/>
      <c r="FHZ36" s="503"/>
      <c r="FIA36" s="503"/>
      <c r="FIB36" s="503"/>
      <c r="FIC36" s="503"/>
      <c r="FID36" s="503"/>
      <c r="FIE36" s="503"/>
      <c r="FIF36" s="503"/>
      <c r="FIG36" s="503"/>
      <c r="FIH36" s="503"/>
      <c r="FII36" s="503"/>
      <c r="FIJ36" s="503"/>
      <c r="FIK36" s="503"/>
      <c r="FIL36" s="503"/>
      <c r="FIM36" s="503"/>
      <c r="FIN36" s="503"/>
      <c r="FIO36" s="503"/>
      <c r="FIP36" s="503"/>
      <c r="FIQ36" s="503"/>
      <c r="FIR36" s="503"/>
      <c r="FIS36" s="503"/>
      <c r="FIT36" s="503"/>
      <c r="FIU36" s="503"/>
      <c r="FIV36" s="503"/>
      <c r="FIW36" s="503"/>
      <c r="FIX36" s="503"/>
      <c r="FIY36" s="503"/>
      <c r="FIZ36" s="503"/>
      <c r="FJA36" s="503"/>
      <c r="FJB36" s="503"/>
      <c r="FJC36" s="503"/>
      <c r="FJD36" s="503"/>
      <c r="FJE36" s="503"/>
      <c r="FJF36" s="503"/>
      <c r="FJG36" s="503"/>
      <c r="FJH36" s="503"/>
      <c r="FJI36" s="503"/>
      <c r="FJJ36" s="503"/>
      <c r="FJK36" s="503"/>
      <c r="FJL36" s="503"/>
      <c r="FJM36" s="503"/>
      <c r="FJN36" s="503"/>
      <c r="FJO36" s="503"/>
      <c r="FJP36" s="503"/>
      <c r="FJQ36" s="503"/>
      <c r="FJR36" s="503"/>
      <c r="FJS36" s="503"/>
      <c r="FJT36" s="503"/>
      <c r="FJU36" s="503"/>
      <c r="FJV36" s="503"/>
      <c r="FJW36" s="503"/>
      <c r="FJX36" s="503"/>
      <c r="FJY36" s="503"/>
      <c r="FJZ36" s="503"/>
      <c r="FKA36" s="503"/>
      <c r="FKB36" s="503"/>
      <c r="FKC36" s="503"/>
      <c r="FKD36" s="503"/>
      <c r="FKE36" s="503"/>
      <c r="FKF36" s="503"/>
      <c r="FKG36" s="503"/>
      <c r="FKH36" s="503"/>
      <c r="FKI36" s="503"/>
      <c r="FKJ36" s="503"/>
      <c r="FKK36" s="503"/>
      <c r="FKL36" s="503"/>
      <c r="FKM36" s="503"/>
      <c r="FKN36" s="503"/>
      <c r="FKO36" s="503"/>
      <c r="FKP36" s="503"/>
      <c r="FKQ36" s="503"/>
      <c r="FKR36" s="503"/>
      <c r="FKS36" s="503"/>
      <c r="FKT36" s="503"/>
      <c r="FKU36" s="503"/>
      <c r="FKV36" s="503"/>
      <c r="FKW36" s="503"/>
      <c r="FKX36" s="503"/>
      <c r="FKY36" s="503"/>
      <c r="FKZ36" s="503"/>
      <c r="FLA36" s="503"/>
      <c r="FLB36" s="503"/>
      <c r="FLC36" s="503"/>
      <c r="FLD36" s="503"/>
      <c r="FLE36" s="503"/>
      <c r="FLF36" s="503"/>
      <c r="FLG36" s="503"/>
      <c r="FLH36" s="503"/>
      <c r="FLI36" s="503"/>
      <c r="FLJ36" s="503"/>
      <c r="FLK36" s="503"/>
      <c r="FLL36" s="503"/>
      <c r="FLM36" s="503"/>
      <c r="FLN36" s="503"/>
      <c r="FLO36" s="503"/>
      <c r="FLP36" s="503"/>
      <c r="FLQ36" s="503"/>
      <c r="FLR36" s="503"/>
      <c r="FLS36" s="503"/>
      <c r="FLT36" s="503"/>
      <c r="FLU36" s="503"/>
      <c r="FLV36" s="503"/>
      <c r="FLW36" s="503"/>
      <c r="FLX36" s="503"/>
      <c r="FLY36" s="503"/>
      <c r="FLZ36" s="503"/>
      <c r="FMA36" s="503"/>
      <c r="FMB36" s="503"/>
      <c r="FMC36" s="503"/>
      <c r="FMD36" s="503"/>
      <c r="FME36" s="503"/>
      <c r="FMF36" s="503"/>
      <c r="FMG36" s="503"/>
      <c r="FMH36" s="503"/>
      <c r="FMI36" s="503"/>
      <c r="FMJ36" s="503"/>
      <c r="FMK36" s="503"/>
      <c r="FML36" s="503"/>
      <c r="FMM36" s="503"/>
      <c r="FMN36" s="503"/>
      <c r="FMO36" s="503"/>
      <c r="FMP36" s="503"/>
      <c r="FMQ36" s="503"/>
      <c r="FMR36" s="503"/>
      <c r="FMS36" s="503"/>
      <c r="FMT36" s="503"/>
      <c r="FMU36" s="503"/>
      <c r="FMV36" s="503"/>
      <c r="FMW36" s="503"/>
      <c r="FMX36" s="503"/>
      <c r="FMY36" s="503"/>
      <c r="FMZ36" s="503"/>
      <c r="FNA36" s="503"/>
      <c r="FNB36" s="503"/>
      <c r="FNC36" s="503"/>
      <c r="FND36" s="503"/>
      <c r="FNE36" s="503"/>
      <c r="FNF36" s="503"/>
      <c r="FNG36" s="503"/>
      <c r="FNH36" s="503"/>
      <c r="FNI36" s="503"/>
      <c r="FNJ36" s="503"/>
      <c r="FNK36" s="503"/>
      <c r="FNL36" s="503"/>
      <c r="FNM36" s="503"/>
      <c r="FNN36" s="503"/>
      <c r="FNO36" s="503"/>
      <c r="FNP36" s="503"/>
      <c r="FNQ36" s="503"/>
      <c r="FNR36" s="503"/>
      <c r="FNS36" s="503"/>
      <c r="FNT36" s="503"/>
      <c r="FNU36" s="503"/>
      <c r="FNV36" s="503"/>
      <c r="FNW36" s="503"/>
      <c r="FNX36" s="503"/>
      <c r="FNY36" s="503"/>
      <c r="FNZ36" s="503"/>
      <c r="FOA36" s="503"/>
      <c r="FOB36" s="503"/>
      <c r="FOC36" s="503"/>
      <c r="FOD36" s="503"/>
      <c r="FOE36" s="503"/>
      <c r="FOF36" s="503"/>
      <c r="FOG36" s="503"/>
      <c r="FOH36" s="503"/>
      <c r="FOI36" s="503"/>
      <c r="FOJ36" s="503"/>
      <c r="FOK36" s="503"/>
      <c r="FOL36" s="503"/>
      <c r="FOM36" s="503"/>
      <c r="FON36" s="503"/>
      <c r="FOO36" s="503"/>
      <c r="FOP36" s="503"/>
      <c r="FOQ36" s="503"/>
      <c r="FOR36" s="503"/>
      <c r="FOS36" s="503"/>
      <c r="FOT36" s="503"/>
      <c r="FOU36" s="503"/>
      <c r="FOV36" s="503"/>
      <c r="FOW36" s="503"/>
      <c r="FOX36" s="503"/>
      <c r="FOY36" s="503"/>
      <c r="FOZ36" s="503"/>
      <c r="FPA36" s="503"/>
      <c r="FPB36" s="503"/>
      <c r="FPC36" s="503"/>
      <c r="FPD36" s="503"/>
      <c r="FPE36" s="503"/>
      <c r="FPF36" s="503"/>
      <c r="FPG36" s="503"/>
      <c r="FPH36" s="503"/>
      <c r="FPI36" s="503"/>
      <c r="FPJ36" s="503"/>
      <c r="FPK36" s="503"/>
      <c r="FPL36" s="503"/>
      <c r="FPM36" s="503"/>
      <c r="FPN36" s="503"/>
      <c r="FPO36" s="503"/>
      <c r="FPP36" s="503"/>
      <c r="FPQ36" s="503"/>
      <c r="FPR36" s="503"/>
      <c r="FPS36" s="503"/>
      <c r="FPT36" s="503"/>
      <c r="FPU36" s="503"/>
      <c r="FPV36" s="503"/>
      <c r="FPW36" s="503"/>
      <c r="FPX36" s="503"/>
      <c r="FPY36" s="503"/>
      <c r="FPZ36" s="503"/>
      <c r="FQA36" s="503"/>
      <c r="FQB36" s="503"/>
      <c r="FQC36" s="503"/>
      <c r="FQD36" s="503"/>
      <c r="FQE36" s="503"/>
      <c r="FQF36" s="503"/>
      <c r="FQG36" s="503"/>
      <c r="FQH36" s="503"/>
      <c r="FQI36" s="503"/>
      <c r="FQJ36" s="503"/>
      <c r="FQK36" s="503"/>
      <c r="FQL36" s="503"/>
      <c r="FQM36" s="503"/>
      <c r="FQN36" s="503"/>
      <c r="FQO36" s="503"/>
      <c r="FQP36" s="503"/>
      <c r="FQQ36" s="503"/>
      <c r="FQR36" s="503"/>
      <c r="FQS36" s="503"/>
      <c r="FQT36" s="503"/>
      <c r="FQU36" s="503"/>
      <c r="FQV36" s="503"/>
      <c r="FQW36" s="503"/>
      <c r="FQX36" s="503"/>
      <c r="FQY36" s="503"/>
      <c r="FQZ36" s="503"/>
      <c r="FRA36" s="503"/>
      <c r="FRB36" s="503"/>
      <c r="FRC36" s="503"/>
      <c r="FRD36" s="503"/>
      <c r="FRE36" s="503"/>
      <c r="FRF36" s="503"/>
      <c r="FRG36" s="503"/>
      <c r="FRH36" s="503"/>
      <c r="FRI36" s="503"/>
      <c r="FRJ36" s="503"/>
      <c r="FRK36" s="503"/>
      <c r="FRL36" s="503"/>
      <c r="FRM36" s="503"/>
      <c r="FRN36" s="503"/>
      <c r="FRO36" s="503"/>
      <c r="FRP36" s="503"/>
      <c r="FRQ36" s="503"/>
      <c r="FRR36" s="503"/>
      <c r="FRS36" s="503"/>
      <c r="FRT36" s="503"/>
      <c r="FRU36" s="503"/>
      <c r="FRV36" s="503"/>
      <c r="FRW36" s="503"/>
      <c r="FRX36" s="503"/>
      <c r="FRY36" s="503"/>
      <c r="FRZ36" s="503"/>
      <c r="FSA36" s="503"/>
      <c r="FSB36" s="503"/>
      <c r="FSC36" s="503"/>
      <c r="FSD36" s="503"/>
      <c r="FSE36" s="503"/>
      <c r="FSF36" s="503"/>
      <c r="FSG36" s="503"/>
      <c r="FSH36" s="503"/>
      <c r="FSI36" s="503"/>
      <c r="FSJ36" s="503"/>
      <c r="FSK36" s="503"/>
      <c r="FSL36" s="503"/>
      <c r="FSM36" s="503"/>
      <c r="FSN36" s="503"/>
      <c r="FSO36" s="503"/>
      <c r="FSP36" s="503"/>
      <c r="FSQ36" s="503"/>
      <c r="FSR36" s="503"/>
      <c r="FSS36" s="503"/>
      <c r="FST36" s="503"/>
      <c r="FSU36" s="503"/>
      <c r="FSV36" s="503"/>
      <c r="FSW36" s="503"/>
      <c r="FSX36" s="503"/>
      <c r="FSY36" s="503"/>
      <c r="FSZ36" s="503"/>
      <c r="FTA36" s="503"/>
      <c r="FTB36" s="503"/>
      <c r="FTC36" s="503"/>
      <c r="FTD36" s="503"/>
      <c r="FTE36" s="503"/>
      <c r="FTF36" s="503"/>
      <c r="FTG36" s="503"/>
      <c r="FTH36" s="503"/>
      <c r="FTI36" s="503"/>
      <c r="FTJ36" s="503"/>
      <c r="FTK36" s="503"/>
      <c r="FTL36" s="503"/>
      <c r="FTM36" s="503"/>
      <c r="FTN36" s="503"/>
      <c r="FTO36" s="503"/>
      <c r="FTP36" s="503"/>
      <c r="FTQ36" s="503"/>
      <c r="FTR36" s="503"/>
      <c r="FTS36" s="503"/>
      <c r="FTT36" s="503"/>
      <c r="FTU36" s="503"/>
      <c r="FTV36" s="503"/>
      <c r="FTW36" s="503"/>
      <c r="FTX36" s="503"/>
      <c r="FTY36" s="503"/>
      <c r="FTZ36" s="503"/>
      <c r="FUA36" s="503"/>
      <c r="FUB36" s="503"/>
      <c r="FUC36" s="503"/>
      <c r="FUD36" s="503"/>
      <c r="FUE36" s="503"/>
      <c r="FUF36" s="503"/>
      <c r="FUG36" s="503"/>
      <c r="FUH36" s="503"/>
      <c r="FUI36" s="503"/>
      <c r="FUJ36" s="503"/>
      <c r="FUK36" s="503"/>
      <c r="FUL36" s="503"/>
      <c r="FUM36" s="503"/>
      <c r="FUN36" s="503"/>
      <c r="FUO36" s="503"/>
      <c r="FUP36" s="503"/>
      <c r="FUQ36" s="503"/>
      <c r="FUR36" s="503"/>
      <c r="FUS36" s="503"/>
      <c r="FUT36" s="503"/>
      <c r="FUU36" s="503"/>
      <c r="FUV36" s="503"/>
      <c r="FUW36" s="503"/>
      <c r="FUX36" s="503"/>
      <c r="FUY36" s="503"/>
      <c r="FUZ36" s="503"/>
      <c r="FVA36" s="503"/>
      <c r="FVB36" s="503"/>
      <c r="FVC36" s="503"/>
      <c r="FVD36" s="503"/>
      <c r="FVE36" s="503"/>
      <c r="FVF36" s="503"/>
      <c r="FVG36" s="503"/>
      <c r="FVH36" s="503"/>
      <c r="FVI36" s="503"/>
      <c r="FVJ36" s="503"/>
      <c r="FVK36" s="503"/>
      <c r="FVL36" s="503"/>
      <c r="FVM36" s="503"/>
      <c r="FVN36" s="503"/>
      <c r="FVO36" s="503"/>
      <c r="FVP36" s="503"/>
      <c r="FVQ36" s="503"/>
      <c r="FVR36" s="503"/>
      <c r="FVS36" s="503"/>
      <c r="FVT36" s="503"/>
      <c r="FVU36" s="503"/>
      <c r="FVV36" s="503"/>
      <c r="FVW36" s="503"/>
      <c r="FVX36" s="503"/>
      <c r="FVY36" s="503"/>
      <c r="FVZ36" s="503"/>
      <c r="FWA36" s="503"/>
      <c r="FWB36" s="503"/>
      <c r="FWC36" s="503"/>
      <c r="FWD36" s="503"/>
      <c r="FWE36" s="503"/>
      <c r="FWF36" s="503"/>
      <c r="FWG36" s="503"/>
      <c r="FWH36" s="503"/>
      <c r="FWI36" s="503"/>
      <c r="FWJ36" s="503"/>
      <c r="FWK36" s="503"/>
      <c r="FWL36" s="503"/>
      <c r="FWM36" s="503"/>
      <c r="FWN36" s="503"/>
      <c r="FWO36" s="503"/>
      <c r="FWP36" s="503"/>
      <c r="FWQ36" s="503"/>
      <c r="FWR36" s="503"/>
      <c r="FWS36" s="503"/>
      <c r="FWT36" s="503"/>
      <c r="FWU36" s="503"/>
      <c r="FWV36" s="503"/>
      <c r="FWW36" s="503"/>
      <c r="FWX36" s="503"/>
      <c r="FWY36" s="503"/>
      <c r="FWZ36" s="503"/>
      <c r="FXA36" s="503"/>
      <c r="FXB36" s="503"/>
      <c r="FXC36" s="503"/>
      <c r="FXD36" s="503"/>
      <c r="FXE36" s="503"/>
      <c r="FXF36" s="503"/>
      <c r="FXG36" s="503"/>
      <c r="FXH36" s="503"/>
      <c r="FXI36" s="503"/>
      <c r="FXJ36" s="503"/>
      <c r="FXK36" s="503"/>
      <c r="FXL36" s="503"/>
      <c r="FXM36" s="503"/>
      <c r="FXN36" s="503"/>
      <c r="FXO36" s="503"/>
      <c r="FXP36" s="503"/>
      <c r="FXQ36" s="503"/>
      <c r="FXR36" s="503"/>
      <c r="FXS36" s="503"/>
      <c r="FXT36" s="503"/>
      <c r="FXU36" s="503"/>
      <c r="FXV36" s="503"/>
      <c r="FXW36" s="503"/>
      <c r="FXX36" s="503"/>
      <c r="FXY36" s="503"/>
      <c r="FXZ36" s="503"/>
      <c r="FYA36" s="503"/>
      <c r="FYB36" s="503"/>
      <c r="FYC36" s="503"/>
      <c r="FYD36" s="503"/>
      <c r="FYE36" s="503"/>
      <c r="FYF36" s="503"/>
      <c r="FYG36" s="503"/>
      <c r="FYH36" s="503"/>
      <c r="FYI36" s="503"/>
      <c r="FYJ36" s="503"/>
      <c r="FYK36" s="503"/>
      <c r="FYL36" s="503"/>
      <c r="FYM36" s="503"/>
      <c r="FYN36" s="503"/>
      <c r="FYO36" s="503"/>
      <c r="FYP36" s="503"/>
      <c r="FYQ36" s="503"/>
      <c r="FYR36" s="503"/>
      <c r="FYS36" s="503"/>
      <c r="FYT36" s="503"/>
      <c r="FYU36" s="503"/>
      <c r="FYV36" s="503"/>
      <c r="FYW36" s="503"/>
      <c r="FYX36" s="503"/>
      <c r="FYY36" s="503"/>
      <c r="FYZ36" s="503"/>
      <c r="FZA36" s="503"/>
      <c r="FZB36" s="503"/>
      <c r="FZC36" s="503"/>
      <c r="FZD36" s="503"/>
      <c r="FZE36" s="503"/>
      <c r="FZF36" s="503"/>
      <c r="FZG36" s="503"/>
      <c r="FZH36" s="503"/>
      <c r="FZI36" s="503"/>
      <c r="FZJ36" s="503"/>
      <c r="FZK36" s="503"/>
      <c r="FZL36" s="503"/>
      <c r="FZM36" s="503"/>
      <c r="FZN36" s="503"/>
      <c r="FZO36" s="503"/>
      <c r="FZP36" s="503"/>
      <c r="FZQ36" s="503"/>
      <c r="FZR36" s="503"/>
      <c r="FZS36" s="503"/>
      <c r="FZT36" s="503"/>
      <c r="FZU36" s="503"/>
      <c r="FZV36" s="503"/>
      <c r="FZW36" s="503"/>
      <c r="FZX36" s="503"/>
      <c r="FZY36" s="503"/>
      <c r="FZZ36" s="503"/>
      <c r="GAA36" s="503"/>
      <c r="GAB36" s="503"/>
      <c r="GAC36" s="503"/>
      <c r="GAD36" s="503"/>
      <c r="GAE36" s="503"/>
      <c r="GAF36" s="503"/>
      <c r="GAG36" s="503"/>
      <c r="GAH36" s="503"/>
      <c r="GAI36" s="503"/>
      <c r="GAJ36" s="503"/>
      <c r="GAK36" s="503"/>
      <c r="GAL36" s="503"/>
      <c r="GAM36" s="503"/>
      <c r="GAN36" s="503"/>
      <c r="GAO36" s="503"/>
      <c r="GAP36" s="503"/>
      <c r="GAQ36" s="503"/>
      <c r="GAR36" s="503"/>
      <c r="GAS36" s="503"/>
      <c r="GAT36" s="503"/>
      <c r="GAU36" s="503"/>
      <c r="GAV36" s="503"/>
      <c r="GAW36" s="503"/>
      <c r="GAX36" s="503"/>
      <c r="GAY36" s="503"/>
      <c r="GAZ36" s="503"/>
      <c r="GBA36" s="503"/>
      <c r="GBB36" s="503"/>
      <c r="GBC36" s="503"/>
      <c r="GBD36" s="503"/>
      <c r="GBE36" s="503"/>
      <c r="GBF36" s="503"/>
      <c r="GBG36" s="503"/>
      <c r="GBH36" s="503"/>
      <c r="GBI36" s="503"/>
      <c r="GBJ36" s="503"/>
      <c r="GBK36" s="503"/>
      <c r="GBL36" s="503"/>
      <c r="GBM36" s="503"/>
      <c r="GBN36" s="503"/>
      <c r="GBO36" s="503"/>
      <c r="GBP36" s="503"/>
      <c r="GBQ36" s="503"/>
      <c r="GBR36" s="503"/>
      <c r="GBS36" s="503"/>
      <c r="GBT36" s="503"/>
      <c r="GBU36" s="503"/>
      <c r="GBV36" s="503"/>
      <c r="GBW36" s="503"/>
      <c r="GBX36" s="503"/>
      <c r="GBY36" s="503"/>
      <c r="GBZ36" s="503"/>
      <c r="GCA36" s="503"/>
      <c r="GCB36" s="503"/>
      <c r="GCC36" s="503"/>
      <c r="GCD36" s="503"/>
      <c r="GCE36" s="503"/>
      <c r="GCF36" s="503"/>
      <c r="GCG36" s="503"/>
      <c r="GCH36" s="503"/>
      <c r="GCI36" s="503"/>
      <c r="GCJ36" s="503"/>
      <c r="GCK36" s="503"/>
      <c r="GCL36" s="503"/>
      <c r="GCM36" s="503"/>
      <c r="GCN36" s="503"/>
      <c r="GCO36" s="503"/>
      <c r="GCP36" s="503"/>
      <c r="GCQ36" s="503"/>
      <c r="GCR36" s="503"/>
      <c r="GCS36" s="503"/>
      <c r="GCT36" s="503"/>
      <c r="GCU36" s="503"/>
      <c r="GCV36" s="503"/>
      <c r="GCW36" s="503"/>
      <c r="GCX36" s="503"/>
      <c r="GCY36" s="503"/>
      <c r="GCZ36" s="503"/>
      <c r="GDA36" s="503"/>
      <c r="GDB36" s="503"/>
      <c r="GDC36" s="503"/>
      <c r="GDD36" s="503"/>
      <c r="GDE36" s="503"/>
      <c r="GDF36" s="503"/>
      <c r="GDG36" s="503"/>
      <c r="GDH36" s="503"/>
      <c r="GDI36" s="503"/>
      <c r="GDJ36" s="503"/>
      <c r="GDK36" s="503"/>
      <c r="GDL36" s="503"/>
      <c r="GDM36" s="503"/>
      <c r="GDN36" s="503"/>
      <c r="GDO36" s="503"/>
      <c r="GDP36" s="503"/>
      <c r="GDQ36" s="503"/>
      <c r="GDR36" s="503"/>
      <c r="GDS36" s="503"/>
      <c r="GDT36" s="503"/>
      <c r="GDU36" s="503"/>
      <c r="GDV36" s="503"/>
      <c r="GDW36" s="503"/>
      <c r="GDX36" s="503"/>
      <c r="GDY36" s="503"/>
      <c r="GDZ36" s="503"/>
      <c r="GEA36" s="503"/>
      <c r="GEB36" s="503"/>
      <c r="GEC36" s="503"/>
      <c r="GED36" s="503"/>
      <c r="GEE36" s="503"/>
      <c r="GEF36" s="503"/>
      <c r="GEG36" s="503"/>
      <c r="GEH36" s="503"/>
      <c r="GEI36" s="503"/>
      <c r="GEJ36" s="503"/>
      <c r="GEK36" s="503"/>
      <c r="GEL36" s="503"/>
      <c r="GEM36" s="503"/>
      <c r="GEN36" s="503"/>
      <c r="GEO36" s="503"/>
      <c r="GEP36" s="503"/>
      <c r="GEQ36" s="503"/>
      <c r="GER36" s="503"/>
      <c r="GES36" s="503"/>
      <c r="GET36" s="503"/>
      <c r="GEU36" s="503"/>
      <c r="GEV36" s="503"/>
      <c r="GEW36" s="503"/>
      <c r="GEX36" s="503"/>
      <c r="GEY36" s="503"/>
      <c r="GEZ36" s="503"/>
      <c r="GFA36" s="503"/>
      <c r="GFB36" s="503"/>
      <c r="GFC36" s="503"/>
      <c r="GFD36" s="503"/>
      <c r="GFE36" s="503"/>
      <c r="GFF36" s="503"/>
      <c r="GFG36" s="503"/>
      <c r="GFH36" s="503"/>
      <c r="GFI36" s="503"/>
      <c r="GFJ36" s="503"/>
      <c r="GFK36" s="503"/>
      <c r="GFL36" s="503"/>
      <c r="GFM36" s="503"/>
      <c r="GFN36" s="503"/>
      <c r="GFO36" s="503"/>
      <c r="GFP36" s="503"/>
      <c r="GFQ36" s="503"/>
      <c r="GFR36" s="503"/>
      <c r="GFS36" s="503"/>
      <c r="GFT36" s="503"/>
      <c r="GFU36" s="503"/>
      <c r="GFV36" s="503"/>
      <c r="GFW36" s="503"/>
      <c r="GFX36" s="503"/>
      <c r="GFY36" s="503"/>
      <c r="GFZ36" s="503"/>
      <c r="GGA36" s="503"/>
      <c r="GGB36" s="503"/>
      <c r="GGC36" s="503"/>
      <c r="GGD36" s="503"/>
      <c r="GGE36" s="503"/>
      <c r="GGF36" s="503"/>
      <c r="GGG36" s="503"/>
      <c r="GGH36" s="503"/>
      <c r="GGI36" s="503"/>
      <c r="GGJ36" s="503"/>
      <c r="GGK36" s="503"/>
      <c r="GGL36" s="503"/>
      <c r="GGM36" s="503"/>
      <c r="GGN36" s="503"/>
      <c r="GGO36" s="503"/>
      <c r="GGP36" s="503"/>
      <c r="GGQ36" s="503"/>
      <c r="GGR36" s="503"/>
      <c r="GGS36" s="503"/>
      <c r="GGT36" s="503"/>
      <c r="GGU36" s="503"/>
      <c r="GGV36" s="503"/>
      <c r="GGW36" s="503"/>
      <c r="GGX36" s="503"/>
      <c r="GGY36" s="503"/>
      <c r="GGZ36" s="503"/>
      <c r="GHA36" s="503"/>
      <c r="GHB36" s="503"/>
      <c r="GHC36" s="503"/>
      <c r="GHD36" s="503"/>
      <c r="GHE36" s="503"/>
      <c r="GHF36" s="503"/>
      <c r="GHG36" s="503"/>
      <c r="GHH36" s="503"/>
      <c r="GHI36" s="503"/>
      <c r="GHJ36" s="503"/>
      <c r="GHK36" s="503"/>
      <c r="GHL36" s="503"/>
      <c r="GHM36" s="503"/>
      <c r="GHN36" s="503"/>
      <c r="GHO36" s="503"/>
      <c r="GHP36" s="503"/>
      <c r="GHQ36" s="503"/>
      <c r="GHR36" s="503"/>
      <c r="GHS36" s="503"/>
      <c r="GHT36" s="503"/>
      <c r="GHU36" s="503"/>
      <c r="GHV36" s="503"/>
      <c r="GHW36" s="503"/>
      <c r="GHX36" s="503"/>
      <c r="GHY36" s="503"/>
      <c r="GHZ36" s="503"/>
      <c r="GIA36" s="503"/>
      <c r="GIB36" s="503"/>
      <c r="GIC36" s="503"/>
      <c r="GID36" s="503"/>
      <c r="GIE36" s="503"/>
      <c r="GIF36" s="503"/>
      <c r="GIG36" s="503"/>
      <c r="GIH36" s="503"/>
      <c r="GII36" s="503"/>
      <c r="GIJ36" s="503"/>
      <c r="GIK36" s="503"/>
      <c r="GIL36" s="503"/>
      <c r="GIM36" s="503"/>
      <c r="GIN36" s="503"/>
      <c r="GIO36" s="503"/>
      <c r="GIP36" s="503"/>
      <c r="GIQ36" s="503"/>
      <c r="GIR36" s="503"/>
      <c r="GIS36" s="503"/>
      <c r="GIT36" s="503"/>
      <c r="GIU36" s="503"/>
      <c r="GIV36" s="503"/>
      <c r="GIW36" s="503"/>
      <c r="GIX36" s="503"/>
      <c r="GIY36" s="503"/>
      <c r="GIZ36" s="503"/>
      <c r="GJA36" s="503"/>
      <c r="GJB36" s="503"/>
      <c r="GJC36" s="503"/>
      <c r="GJD36" s="503"/>
      <c r="GJE36" s="503"/>
      <c r="GJF36" s="503"/>
      <c r="GJG36" s="503"/>
      <c r="GJH36" s="503"/>
      <c r="GJI36" s="503"/>
      <c r="GJJ36" s="503"/>
      <c r="GJK36" s="503"/>
      <c r="GJL36" s="503"/>
      <c r="GJM36" s="503"/>
      <c r="GJN36" s="503"/>
      <c r="GJO36" s="503"/>
      <c r="GJP36" s="503"/>
      <c r="GJQ36" s="503"/>
      <c r="GJR36" s="503"/>
      <c r="GJS36" s="503"/>
      <c r="GJT36" s="503"/>
      <c r="GJU36" s="503"/>
      <c r="GJV36" s="503"/>
      <c r="GJW36" s="503"/>
      <c r="GJX36" s="503"/>
      <c r="GJY36" s="503"/>
      <c r="GJZ36" s="503"/>
      <c r="GKA36" s="503"/>
      <c r="GKB36" s="503"/>
      <c r="GKC36" s="503"/>
      <c r="GKD36" s="503"/>
      <c r="GKE36" s="503"/>
      <c r="GKF36" s="503"/>
      <c r="GKG36" s="503"/>
      <c r="GKH36" s="503"/>
      <c r="GKI36" s="503"/>
      <c r="GKJ36" s="503"/>
      <c r="GKK36" s="503"/>
      <c r="GKL36" s="503"/>
      <c r="GKM36" s="503"/>
      <c r="GKN36" s="503"/>
      <c r="GKO36" s="503"/>
      <c r="GKP36" s="503"/>
      <c r="GKQ36" s="503"/>
      <c r="GKR36" s="503"/>
      <c r="GKS36" s="503"/>
      <c r="GKT36" s="503"/>
      <c r="GKU36" s="503"/>
      <c r="GKV36" s="503"/>
      <c r="GKW36" s="503"/>
      <c r="GKX36" s="503"/>
      <c r="GKY36" s="503"/>
      <c r="GKZ36" s="503"/>
      <c r="GLA36" s="503"/>
      <c r="GLB36" s="503"/>
      <c r="GLC36" s="503"/>
      <c r="GLD36" s="503"/>
      <c r="GLE36" s="503"/>
      <c r="GLF36" s="503"/>
      <c r="GLG36" s="503"/>
      <c r="GLH36" s="503"/>
      <c r="GLI36" s="503"/>
      <c r="GLJ36" s="503"/>
      <c r="GLK36" s="503"/>
      <c r="GLL36" s="503"/>
      <c r="GLM36" s="503"/>
      <c r="GLN36" s="503"/>
      <c r="GLO36" s="503"/>
      <c r="GLP36" s="503"/>
      <c r="GLQ36" s="503"/>
      <c r="GLR36" s="503"/>
      <c r="GLS36" s="503"/>
      <c r="GLT36" s="503"/>
      <c r="GLU36" s="503"/>
      <c r="GLV36" s="503"/>
      <c r="GLW36" s="503"/>
      <c r="GLX36" s="503"/>
      <c r="GLY36" s="503"/>
      <c r="GLZ36" s="503"/>
      <c r="GMA36" s="503"/>
      <c r="GMB36" s="503"/>
      <c r="GMC36" s="503"/>
      <c r="GMD36" s="503"/>
      <c r="GME36" s="503"/>
      <c r="GMF36" s="503"/>
      <c r="GMG36" s="503"/>
      <c r="GMH36" s="503"/>
      <c r="GMI36" s="503"/>
      <c r="GMJ36" s="503"/>
      <c r="GMK36" s="503"/>
      <c r="GML36" s="503"/>
      <c r="GMM36" s="503"/>
      <c r="GMN36" s="503"/>
      <c r="GMO36" s="503"/>
      <c r="GMP36" s="503"/>
      <c r="GMQ36" s="503"/>
      <c r="GMR36" s="503"/>
      <c r="GMS36" s="503"/>
      <c r="GMT36" s="503"/>
      <c r="GMU36" s="503"/>
      <c r="GMV36" s="503"/>
      <c r="GMW36" s="503"/>
      <c r="GMX36" s="503"/>
      <c r="GMY36" s="503"/>
      <c r="GMZ36" s="503"/>
      <c r="GNA36" s="503"/>
      <c r="GNB36" s="503"/>
      <c r="GNC36" s="503"/>
      <c r="GND36" s="503"/>
      <c r="GNE36" s="503"/>
      <c r="GNF36" s="503"/>
      <c r="GNG36" s="503"/>
      <c r="GNH36" s="503"/>
      <c r="GNI36" s="503"/>
      <c r="GNJ36" s="503"/>
      <c r="GNK36" s="503"/>
      <c r="GNL36" s="503"/>
      <c r="GNM36" s="503"/>
      <c r="GNN36" s="503"/>
      <c r="GNO36" s="503"/>
      <c r="GNP36" s="503"/>
      <c r="GNQ36" s="503"/>
      <c r="GNR36" s="503"/>
      <c r="GNS36" s="503"/>
      <c r="GNT36" s="503"/>
      <c r="GNU36" s="503"/>
      <c r="GNV36" s="503"/>
      <c r="GNW36" s="503"/>
      <c r="GNX36" s="503"/>
      <c r="GNY36" s="503"/>
      <c r="GNZ36" s="503"/>
      <c r="GOA36" s="503"/>
      <c r="GOB36" s="503"/>
      <c r="GOC36" s="503"/>
      <c r="GOD36" s="503"/>
      <c r="GOE36" s="503"/>
      <c r="GOF36" s="503"/>
      <c r="GOG36" s="503"/>
      <c r="GOH36" s="503"/>
      <c r="GOI36" s="503"/>
      <c r="GOJ36" s="503"/>
      <c r="GOK36" s="503"/>
      <c r="GOL36" s="503"/>
      <c r="GOM36" s="503"/>
      <c r="GON36" s="503"/>
      <c r="GOO36" s="503"/>
      <c r="GOP36" s="503"/>
      <c r="GOQ36" s="503"/>
      <c r="GOR36" s="503"/>
      <c r="GOS36" s="503"/>
      <c r="GOT36" s="503"/>
      <c r="GOU36" s="503"/>
      <c r="GOV36" s="503"/>
      <c r="GOW36" s="503"/>
      <c r="GOX36" s="503"/>
      <c r="GOY36" s="503"/>
      <c r="GOZ36" s="503"/>
      <c r="GPA36" s="503"/>
      <c r="GPB36" s="503"/>
      <c r="GPC36" s="503"/>
      <c r="GPD36" s="503"/>
      <c r="GPE36" s="503"/>
      <c r="GPF36" s="503"/>
      <c r="GPG36" s="503"/>
      <c r="GPH36" s="503"/>
      <c r="GPI36" s="503"/>
      <c r="GPJ36" s="503"/>
      <c r="GPK36" s="503"/>
      <c r="GPL36" s="503"/>
      <c r="GPM36" s="503"/>
      <c r="GPN36" s="503"/>
      <c r="GPO36" s="503"/>
      <c r="GPP36" s="503"/>
      <c r="GPQ36" s="503"/>
      <c r="GPR36" s="503"/>
      <c r="GPS36" s="503"/>
      <c r="GPT36" s="503"/>
      <c r="GPU36" s="503"/>
      <c r="GPV36" s="503"/>
      <c r="GPW36" s="503"/>
      <c r="GPX36" s="503"/>
      <c r="GPY36" s="503"/>
      <c r="GPZ36" s="503"/>
      <c r="GQA36" s="503"/>
      <c r="GQB36" s="503"/>
      <c r="GQC36" s="503"/>
      <c r="GQD36" s="503"/>
      <c r="GQE36" s="503"/>
      <c r="GQF36" s="503"/>
      <c r="GQG36" s="503"/>
      <c r="GQH36" s="503"/>
      <c r="GQI36" s="503"/>
      <c r="GQJ36" s="503"/>
      <c r="GQK36" s="503"/>
      <c r="GQL36" s="503"/>
      <c r="GQM36" s="503"/>
      <c r="GQN36" s="503"/>
      <c r="GQO36" s="503"/>
      <c r="GQP36" s="503"/>
      <c r="GQQ36" s="503"/>
      <c r="GQR36" s="503"/>
      <c r="GQS36" s="503"/>
      <c r="GQT36" s="503"/>
      <c r="GQU36" s="503"/>
      <c r="GQV36" s="503"/>
      <c r="GQW36" s="503"/>
      <c r="GQX36" s="503"/>
      <c r="GQY36" s="503"/>
      <c r="GQZ36" s="503"/>
      <c r="GRA36" s="503"/>
      <c r="GRB36" s="503"/>
      <c r="GRC36" s="503"/>
      <c r="GRD36" s="503"/>
      <c r="GRE36" s="503"/>
      <c r="GRF36" s="503"/>
      <c r="GRG36" s="503"/>
      <c r="GRH36" s="503"/>
      <c r="GRI36" s="503"/>
      <c r="GRJ36" s="503"/>
      <c r="GRK36" s="503"/>
      <c r="GRL36" s="503"/>
      <c r="GRM36" s="503"/>
      <c r="GRN36" s="503"/>
      <c r="GRO36" s="503"/>
      <c r="GRP36" s="503"/>
      <c r="GRQ36" s="503"/>
      <c r="GRR36" s="503"/>
      <c r="GRS36" s="503"/>
      <c r="GRT36" s="503"/>
      <c r="GRU36" s="503"/>
      <c r="GRV36" s="503"/>
      <c r="GRW36" s="503"/>
      <c r="GRX36" s="503"/>
      <c r="GRY36" s="503"/>
      <c r="GRZ36" s="503"/>
      <c r="GSA36" s="503"/>
      <c r="GSB36" s="503"/>
      <c r="GSC36" s="503"/>
      <c r="GSD36" s="503"/>
      <c r="GSE36" s="503"/>
      <c r="GSF36" s="503"/>
      <c r="GSG36" s="503"/>
      <c r="GSH36" s="503"/>
      <c r="GSI36" s="503"/>
      <c r="GSJ36" s="503"/>
      <c r="GSK36" s="503"/>
      <c r="GSL36" s="503"/>
      <c r="GSM36" s="503"/>
      <c r="GSN36" s="503"/>
      <c r="GSO36" s="503"/>
      <c r="GSP36" s="503"/>
      <c r="GSQ36" s="503"/>
      <c r="GSR36" s="503"/>
      <c r="GSS36" s="503"/>
      <c r="GST36" s="503"/>
      <c r="GSU36" s="503"/>
      <c r="GSV36" s="503"/>
      <c r="GSW36" s="503"/>
      <c r="GSX36" s="503"/>
      <c r="GSY36" s="503"/>
      <c r="GSZ36" s="503"/>
      <c r="GTA36" s="503"/>
      <c r="GTB36" s="503"/>
      <c r="GTC36" s="503"/>
      <c r="GTD36" s="503"/>
      <c r="GTE36" s="503"/>
      <c r="GTF36" s="503"/>
      <c r="GTG36" s="503"/>
      <c r="GTH36" s="503"/>
      <c r="GTI36" s="503"/>
      <c r="GTJ36" s="503"/>
      <c r="GTK36" s="503"/>
      <c r="GTL36" s="503"/>
      <c r="GTM36" s="503"/>
      <c r="GTN36" s="503"/>
      <c r="GTO36" s="503"/>
      <c r="GTP36" s="503"/>
      <c r="GTQ36" s="503"/>
      <c r="GTR36" s="503"/>
      <c r="GTS36" s="503"/>
      <c r="GTT36" s="503"/>
      <c r="GTU36" s="503"/>
      <c r="GTV36" s="503"/>
      <c r="GTW36" s="503"/>
      <c r="GTX36" s="503"/>
      <c r="GTY36" s="503"/>
      <c r="GTZ36" s="503"/>
      <c r="GUA36" s="503"/>
      <c r="GUB36" s="503"/>
      <c r="GUC36" s="503"/>
      <c r="GUD36" s="503"/>
      <c r="GUE36" s="503"/>
      <c r="GUF36" s="503"/>
      <c r="GUG36" s="503"/>
      <c r="GUH36" s="503"/>
      <c r="GUI36" s="503"/>
      <c r="GUJ36" s="503"/>
      <c r="GUK36" s="503"/>
      <c r="GUL36" s="503"/>
      <c r="GUM36" s="503"/>
      <c r="GUN36" s="503"/>
      <c r="GUO36" s="503"/>
      <c r="GUP36" s="503"/>
      <c r="GUQ36" s="503"/>
      <c r="GUR36" s="503"/>
      <c r="GUS36" s="503"/>
      <c r="GUT36" s="503"/>
      <c r="GUU36" s="503"/>
      <c r="GUV36" s="503"/>
      <c r="GUW36" s="503"/>
      <c r="GUX36" s="503"/>
      <c r="GUY36" s="503"/>
      <c r="GUZ36" s="503"/>
      <c r="GVA36" s="503"/>
      <c r="GVB36" s="503"/>
      <c r="GVC36" s="503"/>
      <c r="GVD36" s="503"/>
      <c r="GVE36" s="503"/>
      <c r="GVF36" s="503"/>
      <c r="GVG36" s="503"/>
      <c r="GVH36" s="503"/>
      <c r="GVI36" s="503"/>
      <c r="GVJ36" s="503"/>
      <c r="GVK36" s="503"/>
      <c r="GVL36" s="503"/>
      <c r="GVM36" s="503"/>
      <c r="GVN36" s="503"/>
      <c r="GVO36" s="503"/>
      <c r="GVP36" s="503"/>
      <c r="GVQ36" s="503"/>
      <c r="GVR36" s="503"/>
      <c r="GVS36" s="503"/>
      <c r="GVT36" s="503"/>
      <c r="GVU36" s="503"/>
      <c r="GVV36" s="503"/>
      <c r="GVW36" s="503"/>
      <c r="GVX36" s="503"/>
      <c r="GVY36" s="503"/>
      <c r="GVZ36" s="503"/>
      <c r="GWA36" s="503"/>
      <c r="GWB36" s="503"/>
      <c r="GWC36" s="503"/>
      <c r="GWD36" s="503"/>
      <c r="GWE36" s="503"/>
      <c r="GWF36" s="503"/>
      <c r="GWG36" s="503"/>
      <c r="GWH36" s="503"/>
      <c r="GWI36" s="503"/>
      <c r="GWJ36" s="503"/>
      <c r="GWK36" s="503"/>
      <c r="GWL36" s="503"/>
      <c r="GWM36" s="503"/>
      <c r="GWN36" s="503"/>
      <c r="GWO36" s="503"/>
      <c r="GWP36" s="503"/>
      <c r="GWQ36" s="503"/>
      <c r="GWR36" s="503"/>
      <c r="GWS36" s="503"/>
      <c r="GWT36" s="503"/>
      <c r="GWU36" s="503"/>
      <c r="GWV36" s="503"/>
      <c r="GWW36" s="503"/>
      <c r="GWX36" s="503"/>
      <c r="GWY36" s="503"/>
      <c r="GWZ36" s="503"/>
      <c r="GXA36" s="503"/>
      <c r="GXB36" s="503"/>
      <c r="GXC36" s="503"/>
      <c r="GXD36" s="503"/>
      <c r="GXE36" s="503"/>
      <c r="GXF36" s="503"/>
      <c r="GXG36" s="503"/>
      <c r="GXH36" s="503"/>
      <c r="GXI36" s="503"/>
      <c r="GXJ36" s="503"/>
      <c r="GXK36" s="503"/>
      <c r="GXL36" s="503"/>
      <c r="GXM36" s="503"/>
      <c r="GXN36" s="503"/>
      <c r="GXO36" s="503"/>
      <c r="GXP36" s="503"/>
      <c r="GXQ36" s="503"/>
      <c r="GXR36" s="503"/>
      <c r="GXS36" s="503"/>
      <c r="GXT36" s="503"/>
      <c r="GXU36" s="503"/>
      <c r="GXV36" s="503"/>
      <c r="GXW36" s="503"/>
      <c r="GXX36" s="503"/>
      <c r="GXY36" s="503"/>
      <c r="GXZ36" s="503"/>
      <c r="GYA36" s="503"/>
      <c r="GYB36" s="503"/>
      <c r="GYC36" s="503"/>
      <c r="GYD36" s="503"/>
      <c r="GYE36" s="503"/>
      <c r="GYF36" s="503"/>
      <c r="GYG36" s="503"/>
      <c r="GYH36" s="503"/>
      <c r="GYI36" s="503"/>
      <c r="GYJ36" s="503"/>
      <c r="GYK36" s="503"/>
      <c r="GYL36" s="503"/>
      <c r="GYM36" s="503"/>
      <c r="GYN36" s="503"/>
      <c r="GYO36" s="503"/>
      <c r="GYP36" s="503"/>
      <c r="GYQ36" s="503"/>
      <c r="GYR36" s="503"/>
      <c r="GYS36" s="503"/>
      <c r="GYT36" s="503"/>
      <c r="GYU36" s="503"/>
      <c r="GYV36" s="503"/>
      <c r="GYW36" s="503"/>
      <c r="GYX36" s="503"/>
      <c r="GYY36" s="503"/>
      <c r="GYZ36" s="503"/>
      <c r="GZA36" s="503"/>
      <c r="GZB36" s="503"/>
      <c r="GZC36" s="503"/>
      <c r="GZD36" s="503"/>
      <c r="GZE36" s="503"/>
      <c r="GZF36" s="503"/>
      <c r="GZG36" s="503"/>
      <c r="GZH36" s="503"/>
      <c r="GZI36" s="503"/>
      <c r="GZJ36" s="503"/>
      <c r="GZK36" s="503"/>
      <c r="GZL36" s="503"/>
      <c r="GZM36" s="503"/>
      <c r="GZN36" s="503"/>
      <c r="GZO36" s="503"/>
      <c r="GZP36" s="503"/>
      <c r="GZQ36" s="503"/>
      <c r="GZR36" s="503"/>
      <c r="GZS36" s="503"/>
      <c r="GZT36" s="503"/>
      <c r="GZU36" s="503"/>
      <c r="GZV36" s="503"/>
      <c r="GZW36" s="503"/>
      <c r="GZX36" s="503"/>
      <c r="GZY36" s="503"/>
      <c r="GZZ36" s="503"/>
      <c r="HAA36" s="503"/>
      <c r="HAB36" s="503"/>
      <c r="HAC36" s="503"/>
      <c r="HAD36" s="503"/>
      <c r="HAE36" s="503"/>
      <c r="HAF36" s="503"/>
      <c r="HAG36" s="503"/>
      <c r="HAH36" s="503"/>
      <c r="HAI36" s="503"/>
      <c r="HAJ36" s="503"/>
      <c r="HAK36" s="503"/>
      <c r="HAL36" s="503"/>
      <c r="HAM36" s="503"/>
      <c r="HAN36" s="503"/>
      <c r="HAO36" s="503"/>
      <c r="HAP36" s="503"/>
      <c r="HAQ36" s="503"/>
      <c r="HAR36" s="503"/>
      <c r="HAS36" s="503"/>
      <c r="HAT36" s="503"/>
      <c r="HAU36" s="503"/>
      <c r="HAV36" s="503"/>
      <c r="HAW36" s="503"/>
      <c r="HAX36" s="503"/>
      <c r="HAY36" s="503"/>
      <c r="HAZ36" s="503"/>
      <c r="HBA36" s="503"/>
      <c r="HBB36" s="503"/>
      <c r="HBC36" s="503"/>
      <c r="HBD36" s="503"/>
      <c r="HBE36" s="503"/>
      <c r="HBF36" s="503"/>
      <c r="HBG36" s="503"/>
      <c r="HBH36" s="503"/>
      <c r="HBI36" s="503"/>
      <c r="HBJ36" s="503"/>
      <c r="HBK36" s="503"/>
      <c r="HBL36" s="503"/>
      <c r="HBM36" s="503"/>
      <c r="HBN36" s="503"/>
      <c r="HBO36" s="503"/>
      <c r="HBP36" s="503"/>
      <c r="HBQ36" s="503"/>
      <c r="HBR36" s="503"/>
      <c r="HBS36" s="503"/>
      <c r="HBT36" s="503"/>
      <c r="HBU36" s="503"/>
      <c r="HBV36" s="503"/>
      <c r="HBW36" s="503"/>
      <c r="HBX36" s="503"/>
      <c r="HBY36" s="503"/>
      <c r="HBZ36" s="503"/>
      <c r="HCA36" s="503"/>
      <c r="HCB36" s="503"/>
      <c r="HCC36" s="503"/>
      <c r="HCD36" s="503"/>
      <c r="HCE36" s="503"/>
      <c r="HCF36" s="503"/>
      <c r="HCG36" s="503"/>
      <c r="HCH36" s="503"/>
      <c r="HCI36" s="503"/>
      <c r="HCJ36" s="503"/>
      <c r="HCK36" s="503"/>
      <c r="HCL36" s="503"/>
      <c r="HCM36" s="503"/>
      <c r="HCN36" s="503"/>
      <c r="HCO36" s="503"/>
      <c r="HCP36" s="503"/>
      <c r="HCQ36" s="503"/>
      <c r="HCR36" s="503"/>
      <c r="HCS36" s="503"/>
      <c r="HCT36" s="503"/>
      <c r="HCU36" s="503"/>
      <c r="HCV36" s="503"/>
      <c r="HCW36" s="503"/>
      <c r="HCX36" s="503"/>
      <c r="HCY36" s="503"/>
      <c r="HCZ36" s="503"/>
      <c r="HDA36" s="503"/>
      <c r="HDB36" s="503"/>
      <c r="HDC36" s="503"/>
      <c r="HDD36" s="503"/>
      <c r="HDE36" s="503"/>
      <c r="HDF36" s="503"/>
      <c r="HDG36" s="503"/>
      <c r="HDH36" s="503"/>
      <c r="HDI36" s="503"/>
      <c r="HDJ36" s="503"/>
      <c r="HDK36" s="503"/>
      <c r="HDL36" s="503"/>
      <c r="HDM36" s="503"/>
      <c r="HDN36" s="503"/>
      <c r="HDO36" s="503"/>
      <c r="HDP36" s="503"/>
      <c r="HDQ36" s="503"/>
      <c r="HDR36" s="503"/>
      <c r="HDS36" s="503"/>
      <c r="HDT36" s="503"/>
      <c r="HDU36" s="503"/>
      <c r="HDV36" s="503"/>
      <c r="HDW36" s="503"/>
      <c r="HDX36" s="503"/>
      <c r="HDY36" s="503"/>
      <c r="HDZ36" s="503"/>
      <c r="HEA36" s="503"/>
      <c r="HEB36" s="503"/>
      <c r="HEC36" s="503"/>
      <c r="HED36" s="503"/>
      <c r="HEE36" s="503"/>
      <c r="HEF36" s="503"/>
      <c r="HEG36" s="503"/>
      <c r="HEH36" s="503"/>
      <c r="HEI36" s="503"/>
      <c r="HEJ36" s="503"/>
      <c r="HEK36" s="503"/>
      <c r="HEL36" s="503"/>
      <c r="HEM36" s="503"/>
      <c r="HEN36" s="503"/>
      <c r="HEO36" s="503"/>
      <c r="HEP36" s="503"/>
      <c r="HEQ36" s="503"/>
      <c r="HER36" s="503"/>
      <c r="HES36" s="503"/>
      <c r="HET36" s="503"/>
      <c r="HEU36" s="503"/>
      <c r="HEV36" s="503"/>
      <c r="HEW36" s="503"/>
      <c r="HEX36" s="503"/>
      <c r="HEY36" s="503"/>
      <c r="HEZ36" s="503"/>
      <c r="HFA36" s="503"/>
      <c r="HFB36" s="503"/>
      <c r="HFC36" s="503"/>
      <c r="HFD36" s="503"/>
      <c r="HFE36" s="503"/>
      <c r="HFF36" s="503"/>
      <c r="HFG36" s="503"/>
      <c r="HFH36" s="503"/>
      <c r="HFI36" s="503"/>
      <c r="HFJ36" s="503"/>
      <c r="HFK36" s="503"/>
      <c r="HFL36" s="503"/>
      <c r="HFM36" s="503"/>
      <c r="HFN36" s="503"/>
      <c r="HFO36" s="503"/>
      <c r="HFP36" s="503"/>
      <c r="HFQ36" s="503"/>
      <c r="HFR36" s="503"/>
      <c r="HFS36" s="503"/>
      <c r="HFT36" s="503"/>
      <c r="HFU36" s="503"/>
      <c r="HFV36" s="503"/>
      <c r="HFW36" s="503"/>
      <c r="HFX36" s="503"/>
      <c r="HFY36" s="503"/>
      <c r="HFZ36" s="503"/>
      <c r="HGA36" s="503"/>
      <c r="HGB36" s="503"/>
      <c r="HGC36" s="503"/>
      <c r="HGD36" s="503"/>
      <c r="HGE36" s="503"/>
      <c r="HGF36" s="503"/>
      <c r="HGG36" s="503"/>
      <c r="HGH36" s="503"/>
      <c r="HGI36" s="503"/>
      <c r="HGJ36" s="503"/>
      <c r="HGK36" s="503"/>
      <c r="HGL36" s="503"/>
      <c r="HGM36" s="503"/>
      <c r="HGN36" s="503"/>
      <c r="HGO36" s="503"/>
      <c r="HGP36" s="503"/>
      <c r="HGQ36" s="503"/>
      <c r="HGR36" s="503"/>
      <c r="HGS36" s="503"/>
      <c r="HGT36" s="503"/>
      <c r="HGU36" s="503"/>
      <c r="HGV36" s="503"/>
      <c r="HGW36" s="503"/>
      <c r="HGX36" s="503"/>
      <c r="HGY36" s="503"/>
      <c r="HGZ36" s="503"/>
      <c r="HHA36" s="503"/>
      <c r="HHB36" s="503"/>
      <c r="HHC36" s="503"/>
      <c r="HHD36" s="503"/>
      <c r="HHE36" s="503"/>
      <c r="HHF36" s="503"/>
      <c r="HHG36" s="503"/>
      <c r="HHH36" s="503"/>
      <c r="HHI36" s="503"/>
      <c r="HHJ36" s="503"/>
      <c r="HHK36" s="503"/>
      <c r="HHL36" s="503"/>
      <c r="HHM36" s="503"/>
      <c r="HHN36" s="503"/>
      <c r="HHO36" s="503"/>
      <c r="HHP36" s="503"/>
      <c r="HHQ36" s="503"/>
      <c r="HHR36" s="503"/>
      <c r="HHS36" s="503"/>
      <c r="HHT36" s="503"/>
      <c r="HHU36" s="503"/>
      <c r="HHV36" s="503"/>
      <c r="HHW36" s="503"/>
      <c r="HHX36" s="503"/>
      <c r="HHY36" s="503"/>
      <c r="HHZ36" s="503"/>
      <c r="HIA36" s="503"/>
      <c r="HIB36" s="503"/>
      <c r="HIC36" s="503"/>
      <c r="HID36" s="503"/>
      <c r="HIE36" s="503"/>
      <c r="HIF36" s="503"/>
      <c r="HIG36" s="503"/>
      <c r="HIH36" s="503"/>
      <c r="HII36" s="503"/>
      <c r="HIJ36" s="503"/>
      <c r="HIK36" s="503"/>
      <c r="HIL36" s="503"/>
      <c r="HIM36" s="503"/>
      <c r="HIN36" s="503"/>
      <c r="HIO36" s="503"/>
      <c r="HIP36" s="503"/>
      <c r="HIQ36" s="503"/>
      <c r="HIR36" s="503"/>
      <c r="HIS36" s="503"/>
      <c r="HIT36" s="503"/>
      <c r="HIU36" s="503"/>
      <c r="HIV36" s="503"/>
      <c r="HIW36" s="503"/>
      <c r="HIX36" s="503"/>
      <c r="HIY36" s="503"/>
      <c r="HIZ36" s="503"/>
      <c r="HJA36" s="503"/>
      <c r="HJB36" s="503"/>
      <c r="HJC36" s="503"/>
      <c r="HJD36" s="503"/>
      <c r="HJE36" s="503"/>
      <c r="HJF36" s="503"/>
      <c r="HJG36" s="503"/>
      <c r="HJH36" s="503"/>
      <c r="HJI36" s="503"/>
      <c r="HJJ36" s="503"/>
      <c r="HJK36" s="503"/>
      <c r="HJL36" s="503"/>
      <c r="HJM36" s="503"/>
      <c r="HJN36" s="503"/>
      <c r="HJO36" s="503"/>
      <c r="HJP36" s="503"/>
      <c r="HJQ36" s="503"/>
      <c r="HJR36" s="503"/>
      <c r="HJS36" s="503"/>
      <c r="HJT36" s="503"/>
      <c r="HJU36" s="503"/>
      <c r="HJV36" s="503"/>
      <c r="HJW36" s="503"/>
      <c r="HJX36" s="503"/>
      <c r="HJY36" s="503"/>
      <c r="HJZ36" s="503"/>
      <c r="HKA36" s="503"/>
      <c r="HKB36" s="503"/>
      <c r="HKC36" s="503"/>
      <c r="HKD36" s="503"/>
      <c r="HKE36" s="503"/>
      <c r="HKF36" s="503"/>
      <c r="HKG36" s="503"/>
      <c r="HKH36" s="503"/>
      <c r="HKI36" s="503"/>
      <c r="HKJ36" s="503"/>
      <c r="HKK36" s="503"/>
      <c r="HKL36" s="503"/>
      <c r="HKM36" s="503"/>
      <c r="HKN36" s="503"/>
      <c r="HKO36" s="503"/>
      <c r="HKP36" s="503"/>
      <c r="HKQ36" s="503"/>
      <c r="HKR36" s="503"/>
      <c r="HKS36" s="503"/>
      <c r="HKT36" s="503"/>
      <c r="HKU36" s="503"/>
      <c r="HKV36" s="503"/>
      <c r="HKW36" s="503"/>
      <c r="HKX36" s="503"/>
      <c r="HKY36" s="503"/>
      <c r="HKZ36" s="503"/>
      <c r="HLA36" s="503"/>
      <c r="HLB36" s="503"/>
      <c r="HLC36" s="503"/>
      <c r="HLD36" s="503"/>
      <c r="HLE36" s="503"/>
      <c r="HLF36" s="503"/>
      <c r="HLG36" s="503"/>
      <c r="HLH36" s="503"/>
      <c r="HLI36" s="503"/>
      <c r="HLJ36" s="503"/>
      <c r="HLK36" s="503"/>
      <c r="HLL36" s="503"/>
      <c r="HLM36" s="503"/>
      <c r="HLN36" s="503"/>
      <c r="HLO36" s="503"/>
      <c r="HLP36" s="503"/>
      <c r="HLQ36" s="503"/>
      <c r="HLR36" s="503"/>
      <c r="HLS36" s="503"/>
      <c r="HLT36" s="503"/>
      <c r="HLU36" s="503"/>
      <c r="HLV36" s="503"/>
      <c r="HLW36" s="503"/>
      <c r="HLX36" s="503"/>
      <c r="HLY36" s="503"/>
      <c r="HLZ36" s="503"/>
      <c r="HMA36" s="503"/>
      <c r="HMB36" s="503"/>
      <c r="HMC36" s="503"/>
      <c r="HMD36" s="503"/>
      <c r="HME36" s="503"/>
      <c r="HMF36" s="503"/>
      <c r="HMG36" s="503"/>
      <c r="HMH36" s="503"/>
      <c r="HMI36" s="503"/>
      <c r="HMJ36" s="503"/>
      <c r="HMK36" s="503"/>
      <c r="HML36" s="503"/>
      <c r="HMM36" s="503"/>
      <c r="HMN36" s="503"/>
      <c r="HMO36" s="503"/>
      <c r="HMP36" s="503"/>
      <c r="HMQ36" s="503"/>
      <c r="HMR36" s="503"/>
      <c r="HMS36" s="503"/>
      <c r="HMT36" s="503"/>
      <c r="HMU36" s="503"/>
      <c r="HMV36" s="503"/>
      <c r="HMW36" s="503"/>
      <c r="HMX36" s="503"/>
      <c r="HMY36" s="503"/>
      <c r="HMZ36" s="503"/>
      <c r="HNA36" s="503"/>
      <c r="HNB36" s="503"/>
      <c r="HNC36" s="503"/>
      <c r="HND36" s="503"/>
      <c r="HNE36" s="503"/>
      <c r="HNF36" s="503"/>
      <c r="HNG36" s="503"/>
      <c r="HNH36" s="503"/>
      <c r="HNI36" s="503"/>
      <c r="HNJ36" s="503"/>
      <c r="HNK36" s="503"/>
      <c r="HNL36" s="503"/>
      <c r="HNM36" s="503"/>
      <c r="HNN36" s="503"/>
      <c r="HNO36" s="503"/>
      <c r="HNP36" s="503"/>
      <c r="HNQ36" s="503"/>
      <c r="HNR36" s="503"/>
      <c r="HNS36" s="503"/>
      <c r="HNT36" s="503"/>
      <c r="HNU36" s="503"/>
      <c r="HNV36" s="503"/>
      <c r="HNW36" s="503"/>
      <c r="HNX36" s="503"/>
      <c r="HNY36" s="503"/>
      <c r="HNZ36" s="503"/>
      <c r="HOA36" s="503"/>
      <c r="HOB36" s="503"/>
      <c r="HOC36" s="503"/>
      <c r="HOD36" s="503"/>
      <c r="HOE36" s="503"/>
      <c r="HOF36" s="503"/>
      <c r="HOG36" s="503"/>
      <c r="HOH36" s="503"/>
      <c r="HOI36" s="503"/>
      <c r="HOJ36" s="503"/>
      <c r="HOK36" s="503"/>
      <c r="HOL36" s="503"/>
      <c r="HOM36" s="503"/>
      <c r="HON36" s="503"/>
      <c r="HOO36" s="503"/>
      <c r="HOP36" s="503"/>
      <c r="HOQ36" s="503"/>
      <c r="HOR36" s="503"/>
      <c r="HOS36" s="503"/>
      <c r="HOT36" s="503"/>
      <c r="HOU36" s="503"/>
      <c r="HOV36" s="503"/>
      <c r="HOW36" s="503"/>
      <c r="HOX36" s="503"/>
      <c r="HOY36" s="503"/>
      <c r="HOZ36" s="503"/>
      <c r="HPA36" s="503"/>
      <c r="HPB36" s="503"/>
      <c r="HPC36" s="503"/>
      <c r="HPD36" s="503"/>
      <c r="HPE36" s="503"/>
      <c r="HPF36" s="503"/>
      <c r="HPG36" s="503"/>
      <c r="HPH36" s="503"/>
      <c r="HPI36" s="503"/>
      <c r="HPJ36" s="503"/>
      <c r="HPK36" s="503"/>
      <c r="HPL36" s="503"/>
      <c r="HPM36" s="503"/>
      <c r="HPN36" s="503"/>
      <c r="HPO36" s="503"/>
      <c r="HPP36" s="503"/>
      <c r="HPQ36" s="503"/>
      <c r="HPR36" s="503"/>
      <c r="HPS36" s="503"/>
      <c r="HPT36" s="503"/>
      <c r="HPU36" s="503"/>
      <c r="HPV36" s="503"/>
      <c r="HPW36" s="503"/>
      <c r="HPX36" s="503"/>
      <c r="HPY36" s="503"/>
      <c r="HPZ36" s="503"/>
      <c r="HQA36" s="503"/>
      <c r="HQB36" s="503"/>
      <c r="HQC36" s="503"/>
      <c r="HQD36" s="503"/>
      <c r="HQE36" s="503"/>
      <c r="HQF36" s="503"/>
      <c r="HQG36" s="503"/>
      <c r="HQH36" s="503"/>
      <c r="HQI36" s="503"/>
      <c r="HQJ36" s="503"/>
      <c r="HQK36" s="503"/>
      <c r="HQL36" s="503"/>
      <c r="HQM36" s="503"/>
      <c r="HQN36" s="503"/>
      <c r="HQO36" s="503"/>
      <c r="HQP36" s="503"/>
      <c r="HQQ36" s="503"/>
      <c r="HQR36" s="503"/>
      <c r="HQS36" s="503"/>
      <c r="HQT36" s="503"/>
      <c r="HQU36" s="503"/>
      <c r="HQV36" s="503"/>
      <c r="HQW36" s="503"/>
      <c r="HQX36" s="503"/>
      <c r="HQY36" s="503"/>
      <c r="HQZ36" s="503"/>
      <c r="HRA36" s="503"/>
      <c r="HRB36" s="503"/>
      <c r="HRC36" s="503"/>
      <c r="HRD36" s="503"/>
      <c r="HRE36" s="503"/>
      <c r="HRF36" s="503"/>
      <c r="HRG36" s="503"/>
      <c r="HRH36" s="503"/>
      <c r="HRI36" s="503"/>
      <c r="HRJ36" s="503"/>
      <c r="HRK36" s="503"/>
      <c r="HRL36" s="503"/>
      <c r="HRM36" s="503"/>
      <c r="HRN36" s="503"/>
      <c r="HRO36" s="503"/>
      <c r="HRP36" s="503"/>
      <c r="HRQ36" s="503"/>
      <c r="HRR36" s="503"/>
      <c r="HRS36" s="503"/>
      <c r="HRT36" s="503"/>
      <c r="HRU36" s="503"/>
      <c r="HRV36" s="503"/>
      <c r="HRW36" s="503"/>
      <c r="HRX36" s="503"/>
      <c r="HRY36" s="503"/>
      <c r="HRZ36" s="503"/>
      <c r="HSA36" s="503"/>
      <c r="HSB36" s="503"/>
      <c r="HSC36" s="503"/>
      <c r="HSD36" s="503"/>
      <c r="HSE36" s="503"/>
      <c r="HSF36" s="503"/>
      <c r="HSG36" s="503"/>
      <c r="HSH36" s="503"/>
      <c r="HSI36" s="503"/>
      <c r="HSJ36" s="503"/>
      <c r="HSK36" s="503"/>
      <c r="HSL36" s="503"/>
      <c r="HSM36" s="503"/>
      <c r="HSN36" s="503"/>
      <c r="HSO36" s="503"/>
      <c r="HSP36" s="503"/>
      <c r="HSQ36" s="503"/>
      <c r="HSR36" s="503"/>
      <c r="HSS36" s="503"/>
      <c r="HST36" s="503"/>
      <c r="HSU36" s="503"/>
      <c r="HSV36" s="503"/>
      <c r="HSW36" s="503"/>
      <c r="HSX36" s="503"/>
      <c r="HSY36" s="503"/>
      <c r="HSZ36" s="503"/>
      <c r="HTA36" s="503"/>
      <c r="HTB36" s="503"/>
      <c r="HTC36" s="503"/>
      <c r="HTD36" s="503"/>
      <c r="HTE36" s="503"/>
      <c r="HTF36" s="503"/>
      <c r="HTG36" s="503"/>
      <c r="HTH36" s="503"/>
      <c r="HTI36" s="503"/>
      <c r="HTJ36" s="503"/>
      <c r="HTK36" s="503"/>
      <c r="HTL36" s="503"/>
      <c r="HTM36" s="503"/>
      <c r="HTN36" s="503"/>
      <c r="HTO36" s="503"/>
      <c r="HTP36" s="503"/>
      <c r="HTQ36" s="503"/>
      <c r="HTR36" s="503"/>
      <c r="HTS36" s="503"/>
      <c r="HTT36" s="503"/>
      <c r="HTU36" s="503"/>
      <c r="HTV36" s="503"/>
      <c r="HTW36" s="503"/>
      <c r="HTX36" s="503"/>
      <c r="HTY36" s="503"/>
      <c r="HTZ36" s="503"/>
      <c r="HUA36" s="503"/>
      <c r="HUB36" s="503"/>
      <c r="HUC36" s="503"/>
      <c r="HUD36" s="503"/>
      <c r="HUE36" s="503"/>
      <c r="HUF36" s="503"/>
      <c r="HUG36" s="503"/>
      <c r="HUH36" s="503"/>
      <c r="HUI36" s="503"/>
      <c r="HUJ36" s="503"/>
      <c r="HUK36" s="503"/>
      <c r="HUL36" s="503"/>
      <c r="HUM36" s="503"/>
      <c r="HUN36" s="503"/>
      <c r="HUO36" s="503"/>
      <c r="HUP36" s="503"/>
      <c r="HUQ36" s="503"/>
      <c r="HUR36" s="503"/>
      <c r="HUS36" s="503"/>
      <c r="HUT36" s="503"/>
      <c r="HUU36" s="503"/>
      <c r="HUV36" s="503"/>
      <c r="HUW36" s="503"/>
      <c r="HUX36" s="503"/>
      <c r="HUY36" s="503"/>
      <c r="HUZ36" s="503"/>
      <c r="HVA36" s="503"/>
      <c r="HVB36" s="503"/>
      <c r="HVC36" s="503"/>
      <c r="HVD36" s="503"/>
      <c r="HVE36" s="503"/>
      <c r="HVF36" s="503"/>
      <c r="HVG36" s="503"/>
      <c r="HVH36" s="503"/>
      <c r="HVI36" s="503"/>
      <c r="HVJ36" s="503"/>
      <c r="HVK36" s="503"/>
      <c r="HVL36" s="503"/>
      <c r="HVM36" s="503"/>
      <c r="HVN36" s="503"/>
      <c r="HVO36" s="503"/>
      <c r="HVP36" s="503"/>
      <c r="HVQ36" s="503"/>
      <c r="HVR36" s="503"/>
      <c r="HVS36" s="503"/>
      <c r="HVT36" s="503"/>
      <c r="HVU36" s="503"/>
      <c r="HVV36" s="503"/>
      <c r="HVW36" s="503"/>
      <c r="HVX36" s="503"/>
      <c r="HVY36" s="503"/>
      <c r="HVZ36" s="503"/>
      <c r="HWA36" s="503"/>
      <c r="HWB36" s="503"/>
      <c r="HWC36" s="503"/>
      <c r="HWD36" s="503"/>
      <c r="HWE36" s="503"/>
      <c r="HWF36" s="503"/>
      <c r="HWG36" s="503"/>
      <c r="HWH36" s="503"/>
      <c r="HWI36" s="503"/>
      <c r="HWJ36" s="503"/>
      <c r="HWK36" s="503"/>
      <c r="HWL36" s="503"/>
      <c r="HWM36" s="503"/>
      <c r="HWN36" s="503"/>
      <c r="HWO36" s="503"/>
      <c r="HWP36" s="503"/>
      <c r="HWQ36" s="503"/>
      <c r="HWR36" s="503"/>
      <c r="HWS36" s="503"/>
      <c r="HWT36" s="503"/>
      <c r="HWU36" s="503"/>
      <c r="HWV36" s="503"/>
      <c r="HWW36" s="503"/>
      <c r="HWX36" s="503"/>
      <c r="HWY36" s="503"/>
      <c r="HWZ36" s="503"/>
      <c r="HXA36" s="503"/>
      <c r="HXB36" s="503"/>
      <c r="HXC36" s="503"/>
      <c r="HXD36" s="503"/>
      <c r="HXE36" s="503"/>
      <c r="HXF36" s="503"/>
      <c r="HXG36" s="503"/>
      <c r="HXH36" s="503"/>
      <c r="HXI36" s="503"/>
      <c r="HXJ36" s="503"/>
      <c r="HXK36" s="503"/>
      <c r="HXL36" s="503"/>
      <c r="HXM36" s="503"/>
      <c r="HXN36" s="503"/>
      <c r="HXO36" s="503"/>
      <c r="HXP36" s="503"/>
      <c r="HXQ36" s="503"/>
      <c r="HXR36" s="503"/>
      <c r="HXS36" s="503"/>
      <c r="HXT36" s="503"/>
      <c r="HXU36" s="503"/>
      <c r="HXV36" s="503"/>
      <c r="HXW36" s="503"/>
      <c r="HXX36" s="503"/>
      <c r="HXY36" s="503"/>
      <c r="HXZ36" s="503"/>
      <c r="HYA36" s="503"/>
      <c r="HYB36" s="503"/>
      <c r="HYC36" s="503"/>
      <c r="HYD36" s="503"/>
      <c r="HYE36" s="503"/>
      <c r="HYF36" s="503"/>
      <c r="HYG36" s="503"/>
      <c r="HYH36" s="503"/>
      <c r="HYI36" s="503"/>
      <c r="HYJ36" s="503"/>
      <c r="HYK36" s="503"/>
      <c r="HYL36" s="503"/>
      <c r="HYM36" s="503"/>
      <c r="HYN36" s="503"/>
      <c r="HYO36" s="503"/>
      <c r="HYP36" s="503"/>
      <c r="HYQ36" s="503"/>
      <c r="HYR36" s="503"/>
      <c r="HYS36" s="503"/>
      <c r="HYT36" s="503"/>
      <c r="HYU36" s="503"/>
      <c r="HYV36" s="503"/>
      <c r="HYW36" s="503"/>
      <c r="HYX36" s="503"/>
      <c r="HYY36" s="503"/>
      <c r="HYZ36" s="503"/>
      <c r="HZA36" s="503"/>
      <c r="HZB36" s="503"/>
      <c r="HZC36" s="503"/>
      <c r="HZD36" s="503"/>
      <c r="HZE36" s="503"/>
      <c r="HZF36" s="503"/>
      <c r="HZG36" s="503"/>
      <c r="HZH36" s="503"/>
      <c r="HZI36" s="503"/>
      <c r="HZJ36" s="503"/>
      <c r="HZK36" s="503"/>
      <c r="HZL36" s="503"/>
      <c r="HZM36" s="503"/>
      <c r="HZN36" s="503"/>
      <c r="HZO36" s="503"/>
      <c r="HZP36" s="503"/>
      <c r="HZQ36" s="503"/>
      <c r="HZR36" s="503"/>
      <c r="HZS36" s="503"/>
      <c r="HZT36" s="503"/>
      <c r="HZU36" s="503"/>
      <c r="HZV36" s="503"/>
      <c r="HZW36" s="503"/>
      <c r="HZX36" s="503"/>
      <c r="HZY36" s="503"/>
      <c r="HZZ36" s="503"/>
      <c r="IAA36" s="503"/>
      <c r="IAB36" s="503"/>
      <c r="IAC36" s="503"/>
      <c r="IAD36" s="503"/>
      <c r="IAE36" s="503"/>
      <c r="IAF36" s="503"/>
      <c r="IAG36" s="503"/>
      <c r="IAH36" s="503"/>
      <c r="IAI36" s="503"/>
      <c r="IAJ36" s="503"/>
      <c r="IAK36" s="503"/>
      <c r="IAL36" s="503"/>
      <c r="IAM36" s="503"/>
      <c r="IAN36" s="503"/>
      <c r="IAO36" s="503"/>
      <c r="IAP36" s="503"/>
      <c r="IAQ36" s="503"/>
      <c r="IAR36" s="503"/>
      <c r="IAS36" s="503"/>
      <c r="IAT36" s="503"/>
      <c r="IAU36" s="503"/>
      <c r="IAV36" s="503"/>
      <c r="IAW36" s="503"/>
      <c r="IAX36" s="503"/>
      <c r="IAY36" s="503"/>
      <c r="IAZ36" s="503"/>
      <c r="IBA36" s="503"/>
      <c r="IBB36" s="503"/>
      <c r="IBC36" s="503"/>
      <c r="IBD36" s="503"/>
      <c r="IBE36" s="503"/>
      <c r="IBF36" s="503"/>
      <c r="IBG36" s="503"/>
      <c r="IBH36" s="503"/>
      <c r="IBI36" s="503"/>
      <c r="IBJ36" s="503"/>
      <c r="IBK36" s="503"/>
      <c r="IBL36" s="503"/>
      <c r="IBM36" s="503"/>
      <c r="IBN36" s="503"/>
      <c r="IBO36" s="503"/>
      <c r="IBP36" s="503"/>
      <c r="IBQ36" s="503"/>
      <c r="IBR36" s="503"/>
      <c r="IBS36" s="503"/>
      <c r="IBT36" s="503"/>
      <c r="IBU36" s="503"/>
      <c r="IBV36" s="503"/>
      <c r="IBW36" s="503"/>
      <c r="IBX36" s="503"/>
      <c r="IBY36" s="503"/>
      <c r="IBZ36" s="503"/>
      <c r="ICA36" s="503"/>
      <c r="ICB36" s="503"/>
      <c r="ICC36" s="503"/>
      <c r="ICD36" s="503"/>
      <c r="ICE36" s="503"/>
      <c r="ICF36" s="503"/>
      <c r="ICG36" s="503"/>
      <c r="ICH36" s="503"/>
      <c r="ICI36" s="503"/>
      <c r="ICJ36" s="503"/>
      <c r="ICK36" s="503"/>
      <c r="ICL36" s="503"/>
      <c r="ICM36" s="503"/>
      <c r="ICN36" s="503"/>
      <c r="ICO36" s="503"/>
      <c r="ICP36" s="503"/>
      <c r="ICQ36" s="503"/>
      <c r="ICR36" s="503"/>
      <c r="ICS36" s="503"/>
      <c r="ICT36" s="503"/>
      <c r="ICU36" s="503"/>
      <c r="ICV36" s="503"/>
      <c r="ICW36" s="503"/>
      <c r="ICX36" s="503"/>
      <c r="ICY36" s="503"/>
      <c r="ICZ36" s="503"/>
      <c r="IDA36" s="503"/>
      <c r="IDB36" s="503"/>
      <c r="IDC36" s="503"/>
      <c r="IDD36" s="503"/>
      <c r="IDE36" s="503"/>
      <c r="IDF36" s="503"/>
      <c r="IDG36" s="503"/>
      <c r="IDH36" s="503"/>
      <c r="IDI36" s="503"/>
      <c r="IDJ36" s="503"/>
      <c r="IDK36" s="503"/>
      <c r="IDL36" s="503"/>
      <c r="IDM36" s="503"/>
      <c r="IDN36" s="503"/>
      <c r="IDO36" s="503"/>
      <c r="IDP36" s="503"/>
      <c r="IDQ36" s="503"/>
      <c r="IDR36" s="503"/>
      <c r="IDS36" s="503"/>
      <c r="IDT36" s="503"/>
      <c r="IDU36" s="503"/>
      <c r="IDV36" s="503"/>
      <c r="IDW36" s="503"/>
      <c r="IDX36" s="503"/>
      <c r="IDY36" s="503"/>
      <c r="IDZ36" s="503"/>
      <c r="IEA36" s="503"/>
      <c r="IEB36" s="503"/>
      <c r="IEC36" s="503"/>
      <c r="IED36" s="503"/>
      <c r="IEE36" s="503"/>
      <c r="IEF36" s="503"/>
      <c r="IEG36" s="503"/>
      <c r="IEH36" s="503"/>
      <c r="IEI36" s="503"/>
      <c r="IEJ36" s="503"/>
      <c r="IEK36" s="503"/>
      <c r="IEL36" s="503"/>
      <c r="IEM36" s="503"/>
      <c r="IEN36" s="503"/>
      <c r="IEO36" s="503"/>
      <c r="IEP36" s="503"/>
      <c r="IEQ36" s="503"/>
      <c r="IER36" s="503"/>
      <c r="IES36" s="503"/>
      <c r="IET36" s="503"/>
      <c r="IEU36" s="503"/>
      <c r="IEV36" s="503"/>
      <c r="IEW36" s="503"/>
      <c r="IEX36" s="503"/>
      <c r="IEY36" s="503"/>
      <c r="IEZ36" s="503"/>
      <c r="IFA36" s="503"/>
      <c r="IFB36" s="503"/>
      <c r="IFC36" s="503"/>
      <c r="IFD36" s="503"/>
      <c r="IFE36" s="503"/>
      <c r="IFF36" s="503"/>
      <c r="IFG36" s="503"/>
      <c r="IFH36" s="503"/>
      <c r="IFI36" s="503"/>
      <c r="IFJ36" s="503"/>
      <c r="IFK36" s="503"/>
      <c r="IFL36" s="503"/>
      <c r="IFM36" s="503"/>
      <c r="IFN36" s="503"/>
      <c r="IFO36" s="503"/>
      <c r="IFP36" s="503"/>
      <c r="IFQ36" s="503"/>
      <c r="IFR36" s="503"/>
      <c r="IFS36" s="503"/>
      <c r="IFT36" s="503"/>
      <c r="IFU36" s="503"/>
      <c r="IFV36" s="503"/>
      <c r="IFW36" s="503"/>
      <c r="IFX36" s="503"/>
      <c r="IFY36" s="503"/>
      <c r="IFZ36" s="503"/>
      <c r="IGA36" s="503"/>
      <c r="IGB36" s="503"/>
      <c r="IGC36" s="503"/>
      <c r="IGD36" s="503"/>
      <c r="IGE36" s="503"/>
      <c r="IGF36" s="503"/>
      <c r="IGG36" s="503"/>
      <c r="IGH36" s="503"/>
      <c r="IGI36" s="503"/>
      <c r="IGJ36" s="503"/>
      <c r="IGK36" s="503"/>
      <c r="IGL36" s="503"/>
      <c r="IGM36" s="503"/>
      <c r="IGN36" s="503"/>
      <c r="IGO36" s="503"/>
      <c r="IGP36" s="503"/>
      <c r="IGQ36" s="503"/>
      <c r="IGR36" s="503"/>
      <c r="IGS36" s="503"/>
      <c r="IGT36" s="503"/>
      <c r="IGU36" s="503"/>
      <c r="IGV36" s="503"/>
      <c r="IGW36" s="503"/>
      <c r="IGX36" s="503"/>
      <c r="IGY36" s="503"/>
      <c r="IGZ36" s="503"/>
      <c r="IHA36" s="503"/>
      <c r="IHB36" s="503"/>
      <c r="IHC36" s="503"/>
      <c r="IHD36" s="503"/>
      <c r="IHE36" s="503"/>
      <c r="IHF36" s="503"/>
      <c r="IHG36" s="503"/>
      <c r="IHH36" s="503"/>
      <c r="IHI36" s="503"/>
      <c r="IHJ36" s="503"/>
      <c r="IHK36" s="503"/>
      <c r="IHL36" s="503"/>
      <c r="IHM36" s="503"/>
      <c r="IHN36" s="503"/>
      <c r="IHO36" s="503"/>
      <c r="IHP36" s="503"/>
      <c r="IHQ36" s="503"/>
      <c r="IHR36" s="503"/>
      <c r="IHS36" s="503"/>
      <c r="IHT36" s="503"/>
      <c r="IHU36" s="503"/>
      <c r="IHV36" s="503"/>
      <c r="IHW36" s="503"/>
      <c r="IHX36" s="503"/>
      <c r="IHY36" s="503"/>
      <c r="IHZ36" s="503"/>
      <c r="IIA36" s="503"/>
      <c r="IIB36" s="503"/>
      <c r="IIC36" s="503"/>
      <c r="IID36" s="503"/>
      <c r="IIE36" s="503"/>
      <c r="IIF36" s="503"/>
      <c r="IIG36" s="503"/>
      <c r="IIH36" s="503"/>
      <c r="III36" s="503"/>
      <c r="IIJ36" s="503"/>
      <c r="IIK36" s="503"/>
      <c r="IIL36" s="503"/>
      <c r="IIM36" s="503"/>
      <c r="IIN36" s="503"/>
      <c r="IIO36" s="503"/>
      <c r="IIP36" s="503"/>
      <c r="IIQ36" s="503"/>
      <c r="IIR36" s="503"/>
      <c r="IIS36" s="503"/>
      <c r="IIT36" s="503"/>
      <c r="IIU36" s="503"/>
      <c r="IIV36" s="503"/>
      <c r="IIW36" s="503"/>
      <c r="IIX36" s="503"/>
      <c r="IIY36" s="503"/>
      <c r="IIZ36" s="503"/>
      <c r="IJA36" s="503"/>
      <c r="IJB36" s="503"/>
      <c r="IJC36" s="503"/>
      <c r="IJD36" s="503"/>
      <c r="IJE36" s="503"/>
      <c r="IJF36" s="503"/>
      <c r="IJG36" s="503"/>
      <c r="IJH36" s="503"/>
      <c r="IJI36" s="503"/>
      <c r="IJJ36" s="503"/>
      <c r="IJK36" s="503"/>
      <c r="IJL36" s="503"/>
      <c r="IJM36" s="503"/>
      <c r="IJN36" s="503"/>
      <c r="IJO36" s="503"/>
      <c r="IJP36" s="503"/>
      <c r="IJQ36" s="503"/>
      <c r="IJR36" s="503"/>
      <c r="IJS36" s="503"/>
      <c r="IJT36" s="503"/>
      <c r="IJU36" s="503"/>
      <c r="IJV36" s="503"/>
      <c r="IJW36" s="503"/>
      <c r="IJX36" s="503"/>
      <c r="IJY36" s="503"/>
      <c r="IJZ36" s="503"/>
      <c r="IKA36" s="503"/>
      <c r="IKB36" s="503"/>
      <c r="IKC36" s="503"/>
      <c r="IKD36" s="503"/>
      <c r="IKE36" s="503"/>
      <c r="IKF36" s="503"/>
      <c r="IKG36" s="503"/>
      <c r="IKH36" s="503"/>
      <c r="IKI36" s="503"/>
      <c r="IKJ36" s="503"/>
      <c r="IKK36" s="503"/>
      <c r="IKL36" s="503"/>
      <c r="IKM36" s="503"/>
      <c r="IKN36" s="503"/>
      <c r="IKO36" s="503"/>
      <c r="IKP36" s="503"/>
      <c r="IKQ36" s="503"/>
      <c r="IKR36" s="503"/>
      <c r="IKS36" s="503"/>
      <c r="IKT36" s="503"/>
      <c r="IKU36" s="503"/>
      <c r="IKV36" s="503"/>
      <c r="IKW36" s="503"/>
      <c r="IKX36" s="503"/>
      <c r="IKY36" s="503"/>
      <c r="IKZ36" s="503"/>
      <c r="ILA36" s="503"/>
      <c r="ILB36" s="503"/>
      <c r="ILC36" s="503"/>
      <c r="ILD36" s="503"/>
      <c r="ILE36" s="503"/>
      <c r="ILF36" s="503"/>
      <c r="ILG36" s="503"/>
      <c r="ILH36" s="503"/>
      <c r="ILI36" s="503"/>
      <c r="ILJ36" s="503"/>
      <c r="ILK36" s="503"/>
      <c r="ILL36" s="503"/>
      <c r="ILM36" s="503"/>
      <c r="ILN36" s="503"/>
      <c r="ILO36" s="503"/>
      <c r="ILP36" s="503"/>
      <c r="ILQ36" s="503"/>
      <c r="ILR36" s="503"/>
      <c r="ILS36" s="503"/>
      <c r="ILT36" s="503"/>
      <c r="ILU36" s="503"/>
      <c r="ILV36" s="503"/>
      <c r="ILW36" s="503"/>
      <c r="ILX36" s="503"/>
      <c r="ILY36" s="503"/>
      <c r="ILZ36" s="503"/>
      <c r="IMA36" s="503"/>
      <c r="IMB36" s="503"/>
      <c r="IMC36" s="503"/>
      <c r="IMD36" s="503"/>
      <c r="IME36" s="503"/>
      <c r="IMF36" s="503"/>
      <c r="IMG36" s="503"/>
      <c r="IMH36" s="503"/>
      <c r="IMI36" s="503"/>
      <c r="IMJ36" s="503"/>
      <c r="IMK36" s="503"/>
      <c r="IML36" s="503"/>
      <c r="IMM36" s="503"/>
      <c r="IMN36" s="503"/>
      <c r="IMO36" s="503"/>
      <c r="IMP36" s="503"/>
      <c r="IMQ36" s="503"/>
      <c r="IMR36" s="503"/>
      <c r="IMS36" s="503"/>
      <c r="IMT36" s="503"/>
      <c r="IMU36" s="503"/>
      <c r="IMV36" s="503"/>
      <c r="IMW36" s="503"/>
      <c r="IMX36" s="503"/>
      <c r="IMY36" s="503"/>
      <c r="IMZ36" s="503"/>
      <c r="INA36" s="503"/>
      <c r="INB36" s="503"/>
      <c r="INC36" s="503"/>
      <c r="IND36" s="503"/>
      <c r="INE36" s="503"/>
      <c r="INF36" s="503"/>
      <c r="ING36" s="503"/>
      <c r="INH36" s="503"/>
      <c r="INI36" s="503"/>
      <c r="INJ36" s="503"/>
      <c r="INK36" s="503"/>
      <c r="INL36" s="503"/>
      <c r="INM36" s="503"/>
      <c r="INN36" s="503"/>
      <c r="INO36" s="503"/>
      <c r="INP36" s="503"/>
      <c r="INQ36" s="503"/>
      <c r="INR36" s="503"/>
      <c r="INS36" s="503"/>
      <c r="INT36" s="503"/>
      <c r="INU36" s="503"/>
      <c r="INV36" s="503"/>
      <c r="INW36" s="503"/>
      <c r="INX36" s="503"/>
      <c r="INY36" s="503"/>
      <c r="INZ36" s="503"/>
      <c r="IOA36" s="503"/>
      <c r="IOB36" s="503"/>
      <c r="IOC36" s="503"/>
      <c r="IOD36" s="503"/>
      <c r="IOE36" s="503"/>
      <c r="IOF36" s="503"/>
      <c r="IOG36" s="503"/>
      <c r="IOH36" s="503"/>
      <c r="IOI36" s="503"/>
      <c r="IOJ36" s="503"/>
      <c r="IOK36" s="503"/>
      <c r="IOL36" s="503"/>
      <c r="IOM36" s="503"/>
      <c r="ION36" s="503"/>
      <c r="IOO36" s="503"/>
      <c r="IOP36" s="503"/>
      <c r="IOQ36" s="503"/>
      <c r="IOR36" s="503"/>
      <c r="IOS36" s="503"/>
      <c r="IOT36" s="503"/>
      <c r="IOU36" s="503"/>
      <c r="IOV36" s="503"/>
      <c r="IOW36" s="503"/>
      <c r="IOX36" s="503"/>
      <c r="IOY36" s="503"/>
      <c r="IOZ36" s="503"/>
      <c r="IPA36" s="503"/>
      <c r="IPB36" s="503"/>
      <c r="IPC36" s="503"/>
      <c r="IPD36" s="503"/>
      <c r="IPE36" s="503"/>
      <c r="IPF36" s="503"/>
      <c r="IPG36" s="503"/>
      <c r="IPH36" s="503"/>
      <c r="IPI36" s="503"/>
      <c r="IPJ36" s="503"/>
      <c r="IPK36" s="503"/>
      <c r="IPL36" s="503"/>
      <c r="IPM36" s="503"/>
      <c r="IPN36" s="503"/>
      <c r="IPO36" s="503"/>
      <c r="IPP36" s="503"/>
      <c r="IPQ36" s="503"/>
      <c r="IPR36" s="503"/>
      <c r="IPS36" s="503"/>
      <c r="IPT36" s="503"/>
      <c r="IPU36" s="503"/>
      <c r="IPV36" s="503"/>
      <c r="IPW36" s="503"/>
      <c r="IPX36" s="503"/>
      <c r="IPY36" s="503"/>
      <c r="IPZ36" s="503"/>
      <c r="IQA36" s="503"/>
      <c r="IQB36" s="503"/>
      <c r="IQC36" s="503"/>
      <c r="IQD36" s="503"/>
      <c r="IQE36" s="503"/>
      <c r="IQF36" s="503"/>
      <c r="IQG36" s="503"/>
      <c r="IQH36" s="503"/>
      <c r="IQI36" s="503"/>
      <c r="IQJ36" s="503"/>
      <c r="IQK36" s="503"/>
      <c r="IQL36" s="503"/>
      <c r="IQM36" s="503"/>
      <c r="IQN36" s="503"/>
      <c r="IQO36" s="503"/>
      <c r="IQP36" s="503"/>
      <c r="IQQ36" s="503"/>
      <c r="IQR36" s="503"/>
      <c r="IQS36" s="503"/>
      <c r="IQT36" s="503"/>
      <c r="IQU36" s="503"/>
      <c r="IQV36" s="503"/>
      <c r="IQW36" s="503"/>
      <c r="IQX36" s="503"/>
      <c r="IQY36" s="503"/>
      <c r="IQZ36" s="503"/>
      <c r="IRA36" s="503"/>
      <c r="IRB36" s="503"/>
      <c r="IRC36" s="503"/>
      <c r="IRD36" s="503"/>
      <c r="IRE36" s="503"/>
      <c r="IRF36" s="503"/>
      <c r="IRG36" s="503"/>
      <c r="IRH36" s="503"/>
      <c r="IRI36" s="503"/>
      <c r="IRJ36" s="503"/>
      <c r="IRK36" s="503"/>
      <c r="IRL36" s="503"/>
      <c r="IRM36" s="503"/>
      <c r="IRN36" s="503"/>
      <c r="IRO36" s="503"/>
      <c r="IRP36" s="503"/>
      <c r="IRQ36" s="503"/>
      <c r="IRR36" s="503"/>
      <c r="IRS36" s="503"/>
      <c r="IRT36" s="503"/>
      <c r="IRU36" s="503"/>
      <c r="IRV36" s="503"/>
      <c r="IRW36" s="503"/>
      <c r="IRX36" s="503"/>
      <c r="IRY36" s="503"/>
      <c r="IRZ36" s="503"/>
      <c r="ISA36" s="503"/>
      <c r="ISB36" s="503"/>
      <c r="ISC36" s="503"/>
      <c r="ISD36" s="503"/>
      <c r="ISE36" s="503"/>
      <c r="ISF36" s="503"/>
      <c r="ISG36" s="503"/>
      <c r="ISH36" s="503"/>
      <c r="ISI36" s="503"/>
      <c r="ISJ36" s="503"/>
      <c r="ISK36" s="503"/>
      <c r="ISL36" s="503"/>
      <c r="ISM36" s="503"/>
      <c r="ISN36" s="503"/>
      <c r="ISO36" s="503"/>
      <c r="ISP36" s="503"/>
      <c r="ISQ36" s="503"/>
      <c r="ISR36" s="503"/>
      <c r="ISS36" s="503"/>
      <c r="IST36" s="503"/>
      <c r="ISU36" s="503"/>
      <c r="ISV36" s="503"/>
      <c r="ISW36" s="503"/>
      <c r="ISX36" s="503"/>
      <c r="ISY36" s="503"/>
      <c r="ISZ36" s="503"/>
      <c r="ITA36" s="503"/>
      <c r="ITB36" s="503"/>
      <c r="ITC36" s="503"/>
      <c r="ITD36" s="503"/>
      <c r="ITE36" s="503"/>
      <c r="ITF36" s="503"/>
      <c r="ITG36" s="503"/>
      <c r="ITH36" s="503"/>
      <c r="ITI36" s="503"/>
      <c r="ITJ36" s="503"/>
      <c r="ITK36" s="503"/>
      <c r="ITL36" s="503"/>
      <c r="ITM36" s="503"/>
      <c r="ITN36" s="503"/>
      <c r="ITO36" s="503"/>
      <c r="ITP36" s="503"/>
      <c r="ITQ36" s="503"/>
      <c r="ITR36" s="503"/>
      <c r="ITS36" s="503"/>
      <c r="ITT36" s="503"/>
      <c r="ITU36" s="503"/>
      <c r="ITV36" s="503"/>
      <c r="ITW36" s="503"/>
      <c r="ITX36" s="503"/>
      <c r="ITY36" s="503"/>
      <c r="ITZ36" s="503"/>
      <c r="IUA36" s="503"/>
      <c r="IUB36" s="503"/>
      <c r="IUC36" s="503"/>
      <c r="IUD36" s="503"/>
      <c r="IUE36" s="503"/>
      <c r="IUF36" s="503"/>
      <c r="IUG36" s="503"/>
      <c r="IUH36" s="503"/>
      <c r="IUI36" s="503"/>
      <c r="IUJ36" s="503"/>
      <c r="IUK36" s="503"/>
      <c r="IUL36" s="503"/>
      <c r="IUM36" s="503"/>
      <c r="IUN36" s="503"/>
      <c r="IUO36" s="503"/>
      <c r="IUP36" s="503"/>
      <c r="IUQ36" s="503"/>
      <c r="IUR36" s="503"/>
      <c r="IUS36" s="503"/>
      <c r="IUT36" s="503"/>
      <c r="IUU36" s="503"/>
      <c r="IUV36" s="503"/>
      <c r="IUW36" s="503"/>
      <c r="IUX36" s="503"/>
      <c r="IUY36" s="503"/>
      <c r="IUZ36" s="503"/>
      <c r="IVA36" s="503"/>
      <c r="IVB36" s="503"/>
      <c r="IVC36" s="503"/>
      <c r="IVD36" s="503"/>
      <c r="IVE36" s="503"/>
      <c r="IVF36" s="503"/>
      <c r="IVG36" s="503"/>
      <c r="IVH36" s="503"/>
      <c r="IVI36" s="503"/>
      <c r="IVJ36" s="503"/>
      <c r="IVK36" s="503"/>
      <c r="IVL36" s="503"/>
      <c r="IVM36" s="503"/>
      <c r="IVN36" s="503"/>
      <c r="IVO36" s="503"/>
      <c r="IVP36" s="503"/>
      <c r="IVQ36" s="503"/>
      <c r="IVR36" s="503"/>
      <c r="IVS36" s="503"/>
      <c r="IVT36" s="503"/>
      <c r="IVU36" s="503"/>
      <c r="IVV36" s="503"/>
      <c r="IVW36" s="503"/>
      <c r="IVX36" s="503"/>
      <c r="IVY36" s="503"/>
      <c r="IVZ36" s="503"/>
      <c r="IWA36" s="503"/>
      <c r="IWB36" s="503"/>
      <c r="IWC36" s="503"/>
      <c r="IWD36" s="503"/>
      <c r="IWE36" s="503"/>
      <c r="IWF36" s="503"/>
      <c r="IWG36" s="503"/>
      <c r="IWH36" s="503"/>
      <c r="IWI36" s="503"/>
      <c r="IWJ36" s="503"/>
      <c r="IWK36" s="503"/>
      <c r="IWL36" s="503"/>
      <c r="IWM36" s="503"/>
      <c r="IWN36" s="503"/>
      <c r="IWO36" s="503"/>
      <c r="IWP36" s="503"/>
      <c r="IWQ36" s="503"/>
      <c r="IWR36" s="503"/>
      <c r="IWS36" s="503"/>
      <c r="IWT36" s="503"/>
      <c r="IWU36" s="503"/>
      <c r="IWV36" s="503"/>
      <c r="IWW36" s="503"/>
      <c r="IWX36" s="503"/>
      <c r="IWY36" s="503"/>
      <c r="IWZ36" s="503"/>
      <c r="IXA36" s="503"/>
      <c r="IXB36" s="503"/>
      <c r="IXC36" s="503"/>
      <c r="IXD36" s="503"/>
      <c r="IXE36" s="503"/>
      <c r="IXF36" s="503"/>
      <c r="IXG36" s="503"/>
      <c r="IXH36" s="503"/>
      <c r="IXI36" s="503"/>
      <c r="IXJ36" s="503"/>
      <c r="IXK36" s="503"/>
      <c r="IXL36" s="503"/>
      <c r="IXM36" s="503"/>
      <c r="IXN36" s="503"/>
      <c r="IXO36" s="503"/>
      <c r="IXP36" s="503"/>
      <c r="IXQ36" s="503"/>
      <c r="IXR36" s="503"/>
      <c r="IXS36" s="503"/>
      <c r="IXT36" s="503"/>
      <c r="IXU36" s="503"/>
      <c r="IXV36" s="503"/>
      <c r="IXW36" s="503"/>
      <c r="IXX36" s="503"/>
      <c r="IXY36" s="503"/>
      <c r="IXZ36" s="503"/>
      <c r="IYA36" s="503"/>
      <c r="IYB36" s="503"/>
      <c r="IYC36" s="503"/>
      <c r="IYD36" s="503"/>
      <c r="IYE36" s="503"/>
      <c r="IYF36" s="503"/>
      <c r="IYG36" s="503"/>
      <c r="IYH36" s="503"/>
      <c r="IYI36" s="503"/>
      <c r="IYJ36" s="503"/>
      <c r="IYK36" s="503"/>
      <c r="IYL36" s="503"/>
      <c r="IYM36" s="503"/>
      <c r="IYN36" s="503"/>
      <c r="IYO36" s="503"/>
      <c r="IYP36" s="503"/>
      <c r="IYQ36" s="503"/>
      <c r="IYR36" s="503"/>
      <c r="IYS36" s="503"/>
      <c r="IYT36" s="503"/>
      <c r="IYU36" s="503"/>
      <c r="IYV36" s="503"/>
      <c r="IYW36" s="503"/>
      <c r="IYX36" s="503"/>
      <c r="IYY36" s="503"/>
      <c r="IYZ36" s="503"/>
      <c r="IZA36" s="503"/>
      <c r="IZB36" s="503"/>
      <c r="IZC36" s="503"/>
      <c r="IZD36" s="503"/>
      <c r="IZE36" s="503"/>
      <c r="IZF36" s="503"/>
      <c r="IZG36" s="503"/>
      <c r="IZH36" s="503"/>
      <c r="IZI36" s="503"/>
      <c r="IZJ36" s="503"/>
      <c r="IZK36" s="503"/>
      <c r="IZL36" s="503"/>
      <c r="IZM36" s="503"/>
      <c r="IZN36" s="503"/>
      <c r="IZO36" s="503"/>
      <c r="IZP36" s="503"/>
      <c r="IZQ36" s="503"/>
      <c r="IZR36" s="503"/>
      <c r="IZS36" s="503"/>
      <c r="IZT36" s="503"/>
      <c r="IZU36" s="503"/>
      <c r="IZV36" s="503"/>
      <c r="IZW36" s="503"/>
      <c r="IZX36" s="503"/>
      <c r="IZY36" s="503"/>
      <c r="IZZ36" s="503"/>
      <c r="JAA36" s="503"/>
      <c r="JAB36" s="503"/>
      <c r="JAC36" s="503"/>
      <c r="JAD36" s="503"/>
      <c r="JAE36" s="503"/>
      <c r="JAF36" s="503"/>
      <c r="JAG36" s="503"/>
      <c r="JAH36" s="503"/>
      <c r="JAI36" s="503"/>
      <c r="JAJ36" s="503"/>
      <c r="JAK36" s="503"/>
      <c r="JAL36" s="503"/>
      <c r="JAM36" s="503"/>
      <c r="JAN36" s="503"/>
      <c r="JAO36" s="503"/>
      <c r="JAP36" s="503"/>
      <c r="JAQ36" s="503"/>
      <c r="JAR36" s="503"/>
      <c r="JAS36" s="503"/>
      <c r="JAT36" s="503"/>
      <c r="JAU36" s="503"/>
      <c r="JAV36" s="503"/>
      <c r="JAW36" s="503"/>
      <c r="JAX36" s="503"/>
      <c r="JAY36" s="503"/>
      <c r="JAZ36" s="503"/>
      <c r="JBA36" s="503"/>
      <c r="JBB36" s="503"/>
      <c r="JBC36" s="503"/>
      <c r="JBD36" s="503"/>
      <c r="JBE36" s="503"/>
      <c r="JBF36" s="503"/>
      <c r="JBG36" s="503"/>
      <c r="JBH36" s="503"/>
      <c r="JBI36" s="503"/>
      <c r="JBJ36" s="503"/>
      <c r="JBK36" s="503"/>
      <c r="JBL36" s="503"/>
      <c r="JBM36" s="503"/>
      <c r="JBN36" s="503"/>
      <c r="JBO36" s="503"/>
      <c r="JBP36" s="503"/>
      <c r="JBQ36" s="503"/>
      <c r="JBR36" s="503"/>
      <c r="JBS36" s="503"/>
      <c r="JBT36" s="503"/>
      <c r="JBU36" s="503"/>
      <c r="JBV36" s="503"/>
      <c r="JBW36" s="503"/>
      <c r="JBX36" s="503"/>
      <c r="JBY36" s="503"/>
      <c r="JBZ36" s="503"/>
      <c r="JCA36" s="503"/>
      <c r="JCB36" s="503"/>
      <c r="JCC36" s="503"/>
      <c r="JCD36" s="503"/>
      <c r="JCE36" s="503"/>
      <c r="JCF36" s="503"/>
      <c r="JCG36" s="503"/>
      <c r="JCH36" s="503"/>
      <c r="JCI36" s="503"/>
      <c r="JCJ36" s="503"/>
      <c r="JCK36" s="503"/>
      <c r="JCL36" s="503"/>
      <c r="JCM36" s="503"/>
      <c r="JCN36" s="503"/>
      <c r="JCO36" s="503"/>
      <c r="JCP36" s="503"/>
      <c r="JCQ36" s="503"/>
      <c r="JCR36" s="503"/>
      <c r="JCS36" s="503"/>
      <c r="JCT36" s="503"/>
      <c r="JCU36" s="503"/>
      <c r="JCV36" s="503"/>
      <c r="JCW36" s="503"/>
      <c r="JCX36" s="503"/>
      <c r="JCY36" s="503"/>
      <c r="JCZ36" s="503"/>
      <c r="JDA36" s="503"/>
      <c r="JDB36" s="503"/>
      <c r="JDC36" s="503"/>
      <c r="JDD36" s="503"/>
      <c r="JDE36" s="503"/>
      <c r="JDF36" s="503"/>
      <c r="JDG36" s="503"/>
      <c r="JDH36" s="503"/>
      <c r="JDI36" s="503"/>
      <c r="JDJ36" s="503"/>
      <c r="JDK36" s="503"/>
      <c r="JDL36" s="503"/>
      <c r="JDM36" s="503"/>
      <c r="JDN36" s="503"/>
      <c r="JDO36" s="503"/>
      <c r="JDP36" s="503"/>
      <c r="JDQ36" s="503"/>
      <c r="JDR36" s="503"/>
      <c r="JDS36" s="503"/>
      <c r="JDT36" s="503"/>
      <c r="JDU36" s="503"/>
      <c r="JDV36" s="503"/>
      <c r="JDW36" s="503"/>
      <c r="JDX36" s="503"/>
      <c r="JDY36" s="503"/>
      <c r="JDZ36" s="503"/>
      <c r="JEA36" s="503"/>
      <c r="JEB36" s="503"/>
      <c r="JEC36" s="503"/>
      <c r="JED36" s="503"/>
      <c r="JEE36" s="503"/>
      <c r="JEF36" s="503"/>
      <c r="JEG36" s="503"/>
      <c r="JEH36" s="503"/>
      <c r="JEI36" s="503"/>
      <c r="JEJ36" s="503"/>
      <c r="JEK36" s="503"/>
      <c r="JEL36" s="503"/>
      <c r="JEM36" s="503"/>
      <c r="JEN36" s="503"/>
      <c r="JEO36" s="503"/>
      <c r="JEP36" s="503"/>
      <c r="JEQ36" s="503"/>
      <c r="JER36" s="503"/>
      <c r="JES36" s="503"/>
      <c r="JET36" s="503"/>
      <c r="JEU36" s="503"/>
      <c r="JEV36" s="503"/>
      <c r="JEW36" s="503"/>
      <c r="JEX36" s="503"/>
      <c r="JEY36" s="503"/>
      <c r="JEZ36" s="503"/>
      <c r="JFA36" s="503"/>
      <c r="JFB36" s="503"/>
      <c r="JFC36" s="503"/>
      <c r="JFD36" s="503"/>
      <c r="JFE36" s="503"/>
      <c r="JFF36" s="503"/>
      <c r="JFG36" s="503"/>
      <c r="JFH36" s="503"/>
      <c r="JFI36" s="503"/>
      <c r="JFJ36" s="503"/>
      <c r="JFK36" s="503"/>
      <c r="JFL36" s="503"/>
      <c r="JFM36" s="503"/>
      <c r="JFN36" s="503"/>
      <c r="JFO36" s="503"/>
      <c r="JFP36" s="503"/>
      <c r="JFQ36" s="503"/>
      <c r="JFR36" s="503"/>
      <c r="JFS36" s="503"/>
      <c r="JFT36" s="503"/>
      <c r="JFU36" s="503"/>
      <c r="JFV36" s="503"/>
      <c r="JFW36" s="503"/>
      <c r="JFX36" s="503"/>
      <c r="JFY36" s="503"/>
      <c r="JFZ36" s="503"/>
      <c r="JGA36" s="503"/>
      <c r="JGB36" s="503"/>
      <c r="JGC36" s="503"/>
      <c r="JGD36" s="503"/>
      <c r="JGE36" s="503"/>
      <c r="JGF36" s="503"/>
      <c r="JGG36" s="503"/>
      <c r="JGH36" s="503"/>
      <c r="JGI36" s="503"/>
      <c r="JGJ36" s="503"/>
      <c r="JGK36" s="503"/>
      <c r="JGL36" s="503"/>
      <c r="JGM36" s="503"/>
      <c r="JGN36" s="503"/>
      <c r="JGO36" s="503"/>
      <c r="JGP36" s="503"/>
      <c r="JGQ36" s="503"/>
      <c r="JGR36" s="503"/>
      <c r="JGS36" s="503"/>
      <c r="JGT36" s="503"/>
      <c r="JGU36" s="503"/>
      <c r="JGV36" s="503"/>
      <c r="JGW36" s="503"/>
      <c r="JGX36" s="503"/>
      <c r="JGY36" s="503"/>
      <c r="JGZ36" s="503"/>
      <c r="JHA36" s="503"/>
      <c r="JHB36" s="503"/>
      <c r="JHC36" s="503"/>
      <c r="JHD36" s="503"/>
      <c r="JHE36" s="503"/>
      <c r="JHF36" s="503"/>
      <c r="JHG36" s="503"/>
      <c r="JHH36" s="503"/>
      <c r="JHI36" s="503"/>
      <c r="JHJ36" s="503"/>
      <c r="JHK36" s="503"/>
      <c r="JHL36" s="503"/>
      <c r="JHM36" s="503"/>
      <c r="JHN36" s="503"/>
      <c r="JHO36" s="503"/>
      <c r="JHP36" s="503"/>
      <c r="JHQ36" s="503"/>
      <c r="JHR36" s="503"/>
      <c r="JHS36" s="503"/>
      <c r="JHT36" s="503"/>
      <c r="JHU36" s="503"/>
      <c r="JHV36" s="503"/>
      <c r="JHW36" s="503"/>
      <c r="JHX36" s="503"/>
      <c r="JHY36" s="503"/>
      <c r="JHZ36" s="503"/>
      <c r="JIA36" s="503"/>
      <c r="JIB36" s="503"/>
      <c r="JIC36" s="503"/>
      <c r="JID36" s="503"/>
      <c r="JIE36" s="503"/>
      <c r="JIF36" s="503"/>
      <c r="JIG36" s="503"/>
      <c r="JIH36" s="503"/>
      <c r="JII36" s="503"/>
      <c r="JIJ36" s="503"/>
      <c r="JIK36" s="503"/>
      <c r="JIL36" s="503"/>
      <c r="JIM36" s="503"/>
      <c r="JIN36" s="503"/>
      <c r="JIO36" s="503"/>
      <c r="JIP36" s="503"/>
      <c r="JIQ36" s="503"/>
      <c r="JIR36" s="503"/>
      <c r="JIS36" s="503"/>
      <c r="JIT36" s="503"/>
      <c r="JIU36" s="503"/>
      <c r="JIV36" s="503"/>
      <c r="JIW36" s="503"/>
      <c r="JIX36" s="503"/>
      <c r="JIY36" s="503"/>
      <c r="JIZ36" s="503"/>
      <c r="JJA36" s="503"/>
      <c r="JJB36" s="503"/>
      <c r="JJC36" s="503"/>
      <c r="JJD36" s="503"/>
      <c r="JJE36" s="503"/>
      <c r="JJF36" s="503"/>
      <c r="JJG36" s="503"/>
      <c r="JJH36" s="503"/>
      <c r="JJI36" s="503"/>
      <c r="JJJ36" s="503"/>
      <c r="JJK36" s="503"/>
      <c r="JJL36" s="503"/>
      <c r="JJM36" s="503"/>
      <c r="JJN36" s="503"/>
      <c r="JJO36" s="503"/>
      <c r="JJP36" s="503"/>
      <c r="JJQ36" s="503"/>
      <c r="JJR36" s="503"/>
      <c r="JJS36" s="503"/>
      <c r="JJT36" s="503"/>
      <c r="JJU36" s="503"/>
      <c r="JJV36" s="503"/>
      <c r="JJW36" s="503"/>
      <c r="JJX36" s="503"/>
      <c r="JJY36" s="503"/>
      <c r="JJZ36" s="503"/>
      <c r="JKA36" s="503"/>
      <c r="JKB36" s="503"/>
      <c r="JKC36" s="503"/>
      <c r="JKD36" s="503"/>
      <c r="JKE36" s="503"/>
      <c r="JKF36" s="503"/>
      <c r="JKG36" s="503"/>
      <c r="JKH36" s="503"/>
      <c r="JKI36" s="503"/>
      <c r="JKJ36" s="503"/>
      <c r="JKK36" s="503"/>
      <c r="JKL36" s="503"/>
      <c r="JKM36" s="503"/>
      <c r="JKN36" s="503"/>
      <c r="JKO36" s="503"/>
      <c r="JKP36" s="503"/>
      <c r="JKQ36" s="503"/>
      <c r="JKR36" s="503"/>
      <c r="JKS36" s="503"/>
      <c r="JKT36" s="503"/>
      <c r="JKU36" s="503"/>
      <c r="JKV36" s="503"/>
      <c r="JKW36" s="503"/>
      <c r="JKX36" s="503"/>
      <c r="JKY36" s="503"/>
      <c r="JKZ36" s="503"/>
      <c r="JLA36" s="503"/>
      <c r="JLB36" s="503"/>
      <c r="JLC36" s="503"/>
      <c r="JLD36" s="503"/>
      <c r="JLE36" s="503"/>
      <c r="JLF36" s="503"/>
      <c r="JLG36" s="503"/>
      <c r="JLH36" s="503"/>
      <c r="JLI36" s="503"/>
      <c r="JLJ36" s="503"/>
      <c r="JLK36" s="503"/>
      <c r="JLL36" s="503"/>
      <c r="JLM36" s="503"/>
      <c r="JLN36" s="503"/>
      <c r="JLO36" s="503"/>
      <c r="JLP36" s="503"/>
      <c r="JLQ36" s="503"/>
      <c r="JLR36" s="503"/>
      <c r="JLS36" s="503"/>
      <c r="JLT36" s="503"/>
      <c r="JLU36" s="503"/>
      <c r="JLV36" s="503"/>
      <c r="JLW36" s="503"/>
      <c r="JLX36" s="503"/>
      <c r="JLY36" s="503"/>
      <c r="JLZ36" s="503"/>
      <c r="JMA36" s="503"/>
      <c r="JMB36" s="503"/>
      <c r="JMC36" s="503"/>
      <c r="JMD36" s="503"/>
      <c r="JME36" s="503"/>
      <c r="JMF36" s="503"/>
      <c r="JMG36" s="503"/>
      <c r="JMH36" s="503"/>
      <c r="JMI36" s="503"/>
      <c r="JMJ36" s="503"/>
      <c r="JMK36" s="503"/>
      <c r="JML36" s="503"/>
      <c r="JMM36" s="503"/>
      <c r="JMN36" s="503"/>
      <c r="JMO36" s="503"/>
      <c r="JMP36" s="503"/>
      <c r="JMQ36" s="503"/>
      <c r="JMR36" s="503"/>
      <c r="JMS36" s="503"/>
      <c r="JMT36" s="503"/>
      <c r="JMU36" s="503"/>
      <c r="JMV36" s="503"/>
      <c r="JMW36" s="503"/>
      <c r="JMX36" s="503"/>
      <c r="JMY36" s="503"/>
      <c r="JMZ36" s="503"/>
      <c r="JNA36" s="503"/>
      <c r="JNB36" s="503"/>
      <c r="JNC36" s="503"/>
      <c r="JND36" s="503"/>
      <c r="JNE36" s="503"/>
      <c r="JNF36" s="503"/>
      <c r="JNG36" s="503"/>
      <c r="JNH36" s="503"/>
      <c r="JNI36" s="503"/>
      <c r="JNJ36" s="503"/>
      <c r="JNK36" s="503"/>
      <c r="JNL36" s="503"/>
      <c r="JNM36" s="503"/>
      <c r="JNN36" s="503"/>
      <c r="JNO36" s="503"/>
      <c r="JNP36" s="503"/>
      <c r="JNQ36" s="503"/>
      <c r="JNR36" s="503"/>
      <c r="JNS36" s="503"/>
      <c r="JNT36" s="503"/>
      <c r="JNU36" s="503"/>
      <c r="JNV36" s="503"/>
      <c r="JNW36" s="503"/>
      <c r="JNX36" s="503"/>
      <c r="JNY36" s="503"/>
      <c r="JNZ36" s="503"/>
      <c r="JOA36" s="503"/>
      <c r="JOB36" s="503"/>
      <c r="JOC36" s="503"/>
      <c r="JOD36" s="503"/>
      <c r="JOE36" s="503"/>
      <c r="JOF36" s="503"/>
      <c r="JOG36" s="503"/>
      <c r="JOH36" s="503"/>
      <c r="JOI36" s="503"/>
      <c r="JOJ36" s="503"/>
      <c r="JOK36" s="503"/>
      <c r="JOL36" s="503"/>
      <c r="JOM36" s="503"/>
      <c r="JON36" s="503"/>
      <c r="JOO36" s="503"/>
      <c r="JOP36" s="503"/>
      <c r="JOQ36" s="503"/>
      <c r="JOR36" s="503"/>
      <c r="JOS36" s="503"/>
      <c r="JOT36" s="503"/>
      <c r="JOU36" s="503"/>
      <c r="JOV36" s="503"/>
      <c r="JOW36" s="503"/>
      <c r="JOX36" s="503"/>
      <c r="JOY36" s="503"/>
      <c r="JOZ36" s="503"/>
      <c r="JPA36" s="503"/>
      <c r="JPB36" s="503"/>
      <c r="JPC36" s="503"/>
      <c r="JPD36" s="503"/>
      <c r="JPE36" s="503"/>
      <c r="JPF36" s="503"/>
      <c r="JPG36" s="503"/>
      <c r="JPH36" s="503"/>
      <c r="JPI36" s="503"/>
      <c r="JPJ36" s="503"/>
      <c r="JPK36" s="503"/>
      <c r="JPL36" s="503"/>
      <c r="JPM36" s="503"/>
      <c r="JPN36" s="503"/>
      <c r="JPO36" s="503"/>
      <c r="JPP36" s="503"/>
      <c r="JPQ36" s="503"/>
      <c r="JPR36" s="503"/>
      <c r="JPS36" s="503"/>
      <c r="JPT36" s="503"/>
      <c r="JPU36" s="503"/>
      <c r="JPV36" s="503"/>
      <c r="JPW36" s="503"/>
      <c r="JPX36" s="503"/>
      <c r="JPY36" s="503"/>
      <c r="JPZ36" s="503"/>
      <c r="JQA36" s="503"/>
      <c r="JQB36" s="503"/>
      <c r="JQC36" s="503"/>
      <c r="JQD36" s="503"/>
      <c r="JQE36" s="503"/>
      <c r="JQF36" s="503"/>
      <c r="JQG36" s="503"/>
      <c r="JQH36" s="503"/>
      <c r="JQI36" s="503"/>
      <c r="JQJ36" s="503"/>
      <c r="JQK36" s="503"/>
      <c r="JQL36" s="503"/>
      <c r="JQM36" s="503"/>
      <c r="JQN36" s="503"/>
      <c r="JQO36" s="503"/>
      <c r="JQP36" s="503"/>
      <c r="JQQ36" s="503"/>
      <c r="JQR36" s="503"/>
      <c r="JQS36" s="503"/>
      <c r="JQT36" s="503"/>
      <c r="JQU36" s="503"/>
      <c r="JQV36" s="503"/>
      <c r="JQW36" s="503"/>
      <c r="JQX36" s="503"/>
      <c r="JQY36" s="503"/>
      <c r="JQZ36" s="503"/>
      <c r="JRA36" s="503"/>
      <c r="JRB36" s="503"/>
      <c r="JRC36" s="503"/>
      <c r="JRD36" s="503"/>
      <c r="JRE36" s="503"/>
      <c r="JRF36" s="503"/>
      <c r="JRG36" s="503"/>
      <c r="JRH36" s="503"/>
      <c r="JRI36" s="503"/>
      <c r="JRJ36" s="503"/>
      <c r="JRK36" s="503"/>
      <c r="JRL36" s="503"/>
      <c r="JRM36" s="503"/>
      <c r="JRN36" s="503"/>
      <c r="JRO36" s="503"/>
      <c r="JRP36" s="503"/>
      <c r="JRQ36" s="503"/>
      <c r="JRR36" s="503"/>
      <c r="JRS36" s="503"/>
      <c r="JRT36" s="503"/>
      <c r="JRU36" s="503"/>
      <c r="JRV36" s="503"/>
      <c r="JRW36" s="503"/>
      <c r="JRX36" s="503"/>
      <c r="JRY36" s="503"/>
      <c r="JRZ36" s="503"/>
      <c r="JSA36" s="503"/>
      <c r="JSB36" s="503"/>
      <c r="JSC36" s="503"/>
      <c r="JSD36" s="503"/>
      <c r="JSE36" s="503"/>
      <c r="JSF36" s="503"/>
      <c r="JSG36" s="503"/>
      <c r="JSH36" s="503"/>
      <c r="JSI36" s="503"/>
      <c r="JSJ36" s="503"/>
      <c r="JSK36" s="503"/>
      <c r="JSL36" s="503"/>
      <c r="JSM36" s="503"/>
      <c r="JSN36" s="503"/>
      <c r="JSO36" s="503"/>
      <c r="JSP36" s="503"/>
      <c r="JSQ36" s="503"/>
      <c r="JSR36" s="503"/>
      <c r="JSS36" s="503"/>
      <c r="JST36" s="503"/>
      <c r="JSU36" s="503"/>
      <c r="JSV36" s="503"/>
      <c r="JSW36" s="503"/>
      <c r="JSX36" s="503"/>
      <c r="JSY36" s="503"/>
      <c r="JSZ36" s="503"/>
      <c r="JTA36" s="503"/>
      <c r="JTB36" s="503"/>
      <c r="JTC36" s="503"/>
      <c r="JTD36" s="503"/>
      <c r="JTE36" s="503"/>
      <c r="JTF36" s="503"/>
      <c r="JTG36" s="503"/>
      <c r="JTH36" s="503"/>
      <c r="JTI36" s="503"/>
      <c r="JTJ36" s="503"/>
      <c r="JTK36" s="503"/>
      <c r="JTL36" s="503"/>
      <c r="JTM36" s="503"/>
      <c r="JTN36" s="503"/>
      <c r="JTO36" s="503"/>
      <c r="JTP36" s="503"/>
      <c r="JTQ36" s="503"/>
      <c r="JTR36" s="503"/>
      <c r="JTS36" s="503"/>
      <c r="JTT36" s="503"/>
      <c r="JTU36" s="503"/>
      <c r="JTV36" s="503"/>
      <c r="JTW36" s="503"/>
      <c r="JTX36" s="503"/>
      <c r="JTY36" s="503"/>
      <c r="JTZ36" s="503"/>
      <c r="JUA36" s="503"/>
      <c r="JUB36" s="503"/>
      <c r="JUC36" s="503"/>
      <c r="JUD36" s="503"/>
      <c r="JUE36" s="503"/>
      <c r="JUF36" s="503"/>
      <c r="JUG36" s="503"/>
      <c r="JUH36" s="503"/>
      <c r="JUI36" s="503"/>
      <c r="JUJ36" s="503"/>
      <c r="JUK36" s="503"/>
      <c r="JUL36" s="503"/>
      <c r="JUM36" s="503"/>
      <c r="JUN36" s="503"/>
      <c r="JUO36" s="503"/>
      <c r="JUP36" s="503"/>
      <c r="JUQ36" s="503"/>
      <c r="JUR36" s="503"/>
      <c r="JUS36" s="503"/>
      <c r="JUT36" s="503"/>
      <c r="JUU36" s="503"/>
      <c r="JUV36" s="503"/>
      <c r="JUW36" s="503"/>
      <c r="JUX36" s="503"/>
      <c r="JUY36" s="503"/>
      <c r="JUZ36" s="503"/>
      <c r="JVA36" s="503"/>
      <c r="JVB36" s="503"/>
      <c r="JVC36" s="503"/>
      <c r="JVD36" s="503"/>
      <c r="JVE36" s="503"/>
      <c r="JVF36" s="503"/>
      <c r="JVG36" s="503"/>
      <c r="JVH36" s="503"/>
      <c r="JVI36" s="503"/>
      <c r="JVJ36" s="503"/>
      <c r="JVK36" s="503"/>
      <c r="JVL36" s="503"/>
      <c r="JVM36" s="503"/>
      <c r="JVN36" s="503"/>
      <c r="JVO36" s="503"/>
      <c r="JVP36" s="503"/>
      <c r="JVQ36" s="503"/>
      <c r="JVR36" s="503"/>
      <c r="JVS36" s="503"/>
      <c r="JVT36" s="503"/>
      <c r="JVU36" s="503"/>
      <c r="JVV36" s="503"/>
      <c r="JVW36" s="503"/>
      <c r="JVX36" s="503"/>
      <c r="JVY36" s="503"/>
      <c r="JVZ36" s="503"/>
      <c r="JWA36" s="503"/>
      <c r="JWB36" s="503"/>
      <c r="JWC36" s="503"/>
      <c r="JWD36" s="503"/>
      <c r="JWE36" s="503"/>
      <c r="JWF36" s="503"/>
      <c r="JWG36" s="503"/>
      <c r="JWH36" s="503"/>
      <c r="JWI36" s="503"/>
      <c r="JWJ36" s="503"/>
      <c r="JWK36" s="503"/>
      <c r="JWL36" s="503"/>
      <c r="JWM36" s="503"/>
      <c r="JWN36" s="503"/>
      <c r="JWO36" s="503"/>
      <c r="JWP36" s="503"/>
      <c r="JWQ36" s="503"/>
      <c r="JWR36" s="503"/>
      <c r="JWS36" s="503"/>
      <c r="JWT36" s="503"/>
      <c r="JWU36" s="503"/>
      <c r="JWV36" s="503"/>
      <c r="JWW36" s="503"/>
      <c r="JWX36" s="503"/>
      <c r="JWY36" s="503"/>
      <c r="JWZ36" s="503"/>
      <c r="JXA36" s="503"/>
      <c r="JXB36" s="503"/>
      <c r="JXC36" s="503"/>
      <c r="JXD36" s="503"/>
      <c r="JXE36" s="503"/>
      <c r="JXF36" s="503"/>
      <c r="JXG36" s="503"/>
      <c r="JXH36" s="503"/>
      <c r="JXI36" s="503"/>
      <c r="JXJ36" s="503"/>
      <c r="JXK36" s="503"/>
      <c r="JXL36" s="503"/>
      <c r="JXM36" s="503"/>
      <c r="JXN36" s="503"/>
      <c r="JXO36" s="503"/>
      <c r="JXP36" s="503"/>
      <c r="JXQ36" s="503"/>
      <c r="JXR36" s="503"/>
      <c r="JXS36" s="503"/>
      <c r="JXT36" s="503"/>
      <c r="JXU36" s="503"/>
      <c r="JXV36" s="503"/>
      <c r="JXW36" s="503"/>
      <c r="JXX36" s="503"/>
      <c r="JXY36" s="503"/>
      <c r="JXZ36" s="503"/>
      <c r="JYA36" s="503"/>
      <c r="JYB36" s="503"/>
      <c r="JYC36" s="503"/>
      <c r="JYD36" s="503"/>
      <c r="JYE36" s="503"/>
      <c r="JYF36" s="503"/>
      <c r="JYG36" s="503"/>
      <c r="JYH36" s="503"/>
      <c r="JYI36" s="503"/>
      <c r="JYJ36" s="503"/>
      <c r="JYK36" s="503"/>
      <c r="JYL36" s="503"/>
      <c r="JYM36" s="503"/>
      <c r="JYN36" s="503"/>
      <c r="JYO36" s="503"/>
      <c r="JYP36" s="503"/>
      <c r="JYQ36" s="503"/>
      <c r="JYR36" s="503"/>
      <c r="JYS36" s="503"/>
      <c r="JYT36" s="503"/>
      <c r="JYU36" s="503"/>
      <c r="JYV36" s="503"/>
      <c r="JYW36" s="503"/>
      <c r="JYX36" s="503"/>
      <c r="JYY36" s="503"/>
      <c r="JYZ36" s="503"/>
      <c r="JZA36" s="503"/>
      <c r="JZB36" s="503"/>
      <c r="JZC36" s="503"/>
      <c r="JZD36" s="503"/>
      <c r="JZE36" s="503"/>
      <c r="JZF36" s="503"/>
      <c r="JZG36" s="503"/>
      <c r="JZH36" s="503"/>
      <c r="JZI36" s="503"/>
      <c r="JZJ36" s="503"/>
      <c r="JZK36" s="503"/>
      <c r="JZL36" s="503"/>
      <c r="JZM36" s="503"/>
      <c r="JZN36" s="503"/>
      <c r="JZO36" s="503"/>
      <c r="JZP36" s="503"/>
      <c r="JZQ36" s="503"/>
      <c r="JZR36" s="503"/>
      <c r="JZS36" s="503"/>
      <c r="JZT36" s="503"/>
      <c r="JZU36" s="503"/>
      <c r="JZV36" s="503"/>
      <c r="JZW36" s="503"/>
      <c r="JZX36" s="503"/>
      <c r="JZY36" s="503"/>
      <c r="JZZ36" s="503"/>
      <c r="KAA36" s="503"/>
      <c r="KAB36" s="503"/>
      <c r="KAC36" s="503"/>
      <c r="KAD36" s="503"/>
      <c r="KAE36" s="503"/>
      <c r="KAF36" s="503"/>
      <c r="KAG36" s="503"/>
      <c r="KAH36" s="503"/>
      <c r="KAI36" s="503"/>
      <c r="KAJ36" s="503"/>
      <c r="KAK36" s="503"/>
      <c r="KAL36" s="503"/>
      <c r="KAM36" s="503"/>
      <c r="KAN36" s="503"/>
      <c r="KAO36" s="503"/>
      <c r="KAP36" s="503"/>
      <c r="KAQ36" s="503"/>
      <c r="KAR36" s="503"/>
      <c r="KAS36" s="503"/>
      <c r="KAT36" s="503"/>
      <c r="KAU36" s="503"/>
      <c r="KAV36" s="503"/>
      <c r="KAW36" s="503"/>
      <c r="KAX36" s="503"/>
      <c r="KAY36" s="503"/>
      <c r="KAZ36" s="503"/>
      <c r="KBA36" s="503"/>
      <c r="KBB36" s="503"/>
      <c r="KBC36" s="503"/>
      <c r="KBD36" s="503"/>
      <c r="KBE36" s="503"/>
      <c r="KBF36" s="503"/>
      <c r="KBG36" s="503"/>
      <c r="KBH36" s="503"/>
      <c r="KBI36" s="503"/>
      <c r="KBJ36" s="503"/>
      <c r="KBK36" s="503"/>
      <c r="KBL36" s="503"/>
      <c r="KBM36" s="503"/>
      <c r="KBN36" s="503"/>
      <c r="KBO36" s="503"/>
      <c r="KBP36" s="503"/>
      <c r="KBQ36" s="503"/>
      <c r="KBR36" s="503"/>
      <c r="KBS36" s="503"/>
      <c r="KBT36" s="503"/>
      <c r="KBU36" s="503"/>
      <c r="KBV36" s="503"/>
      <c r="KBW36" s="503"/>
      <c r="KBX36" s="503"/>
      <c r="KBY36" s="503"/>
      <c r="KBZ36" s="503"/>
      <c r="KCA36" s="503"/>
      <c r="KCB36" s="503"/>
      <c r="KCC36" s="503"/>
      <c r="KCD36" s="503"/>
      <c r="KCE36" s="503"/>
      <c r="KCF36" s="503"/>
      <c r="KCG36" s="503"/>
      <c r="KCH36" s="503"/>
      <c r="KCI36" s="503"/>
      <c r="KCJ36" s="503"/>
      <c r="KCK36" s="503"/>
      <c r="KCL36" s="503"/>
      <c r="KCM36" s="503"/>
      <c r="KCN36" s="503"/>
      <c r="KCO36" s="503"/>
      <c r="KCP36" s="503"/>
      <c r="KCQ36" s="503"/>
      <c r="KCR36" s="503"/>
      <c r="KCS36" s="503"/>
      <c r="KCT36" s="503"/>
      <c r="KCU36" s="503"/>
      <c r="KCV36" s="503"/>
      <c r="KCW36" s="503"/>
      <c r="KCX36" s="503"/>
      <c r="KCY36" s="503"/>
      <c r="KCZ36" s="503"/>
      <c r="KDA36" s="503"/>
      <c r="KDB36" s="503"/>
      <c r="KDC36" s="503"/>
      <c r="KDD36" s="503"/>
      <c r="KDE36" s="503"/>
      <c r="KDF36" s="503"/>
      <c r="KDG36" s="503"/>
      <c r="KDH36" s="503"/>
      <c r="KDI36" s="503"/>
      <c r="KDJ36" s="503"/>
      <c r="KDK36" s="503"/>
      <c r="KDL36" s="503"/>
      <c r="KDM36" s="503"/>
      <c r="KDN36" s="503"/>
      <c r="KDO36" s="503"/>
      <c r="KDP36" s="503"/>
      <c r="KDQ36" s="503"/>
      <c r="KDR36" s="503"/>
      <c r="KDS36" s="503"/>
      <c r="KDT36" s="503"/>
      <c r="KDU36" s="503"/>
      <c r="KDV36" s="503"/>
      <c r="KDW36" s="503"/>
      <c r="KDX36" s="503"/>
      <c r="KDY36" s="503"/>
      <c r="KDZ36" s="503"/>
      <c r="KEA36" s="503"/>
      <c r="KEB36" s="503"/>
      <c r="KEC36" s="503"/>
      <c r="KED36" s="503"/>
      <c r="KEE36" s="503"/>
      <c r="KEF36" s="503"/>
      <c r="KEG36" s="503"/>
      <c r="KEH36" s="503"/>
      <c r="KEI36" s="503"/>
      <c r="KEJ36" s="503"/>
      <c r="KEK36" s="503"/>
      <c r="KEL36" s="503"/>
      <c r="KEM36" s="503"/>
      <c r="KEN36" s="503"/>
    </row>
    <row r="37" spans="1:7580" ht="15.75" x14ac:dyDescent="0.2">
      <c r="B37" s="377" t="s">
        <v>325</v>
      </c>
      <c r="C37" s="417"/>
      <c r="D37" s="418"/>
      <c r="E37" s="418"/>
      <c r="F37" s="420"/>
      <c r="G37" s="420"/>
      <c r="H37" s="539"/>
      <c r="I37" s="539"/>
      <c r="J37" s="539"/>
      <c r="K37" s="539"/>
      <c r="L37" s="539"/>
      <c r="M37" s="539"/>
      <c r="N37" s="539">
        <f t="shared" si="12"/>
        <v>0</v>
      </c>
      <c r="O37" s="461"/>
      <c r="P37" s="461"/>
      <c r="Q37" s="546"/>
      <c r="R37" s="426"/>
      <c r="S37" s="426"/>
      <c r="T37" s="426"/>
      <c r="U37" s="426"/>
      <c r="V37" s="592"/>
      <c r="W37" s="426"/>
      <c r="X37" s="426"/>
      <c r="Y37" s="426"/>
      <c r="Z37" s="426"/>
      <c r="AA37" s="426"/>
      <c r="AB37" s="426"/>
      <c r="AC37" s="426"/>
      <c r="AD37" s="426"/>
      <c r="AE37" s="177"/>
      <c r="AF37" s="426"/>
      <c r="AG37" s="177"/>
      <c r="AH37" s="426"/>
      <c r="AI37" s="427"/>
      <c r="AJ37" s="1438"/>
      <c r="AK37" s="422"/>
      <c r="AL37" s="423"/>
      <c r="AM37" s="424"/>
      <c r="AN37" s="424"/>
      <c r="AO37" s="4"/>
      <c r="AP37" s="425"/>
      <c r="AQ37" s="425"/>
      <c r="AR37" s="425"/>
      <c r="AS37" s="425"/>
      <c r="AT37" s="425"/>
      <c r="AU37" s="4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  <c r="AML37" s="1"/>
      <c r="AMM37" s="1"/>
      <c r="AMN37" s="1"/>
      <c r="AMO37" s="1"/>
      <c r="AMP37" s="1"/>
      <c r="AMQ37" s="1"/>
      <c r="AMR37" s="1"/>
      <c r="AMS37" s="1"/>
      <c r="AMT37" s="1"/>
      <c r="AMU37" s="1"/>
      <c r="AMV37" s="1"/>
      <c r="AMW37" s="1"/>
      <c r="AMX37" s="1"/>
      <c r="AMY37" s="1"/>
      <c r="AMZ37" s="1"/>
      <c r="ANA37" s="1"/>
      <c r="ANB37" s="1"/>
      <c r="ANC37" s="1"/>
      <c r="AND37" s="1"/>
      <c r="ANE37" s="1"/>
      <c r="ANF37" s="1"/>
      <c r="ANG37" s="1"/>
      <c r="ANH37" s="1"/>
      <c r="ANI37" s="1"/>
      <c r="ANJ37" s="1"/>
      <c r="ANK37" s="1"/>
      <c r="ANL37" s="1"/>
      <c r="ANM37" s="1"/>
      <c r="ANN37" s="1"/>
      <c r="ANO37" s="1"/>
      <c r="ANP37" s="1"/>
      <c r="ANQ37" s="1"/>
      <c r="ANR37" s="1"/>
      <c r="ANS37" s="1"/>
      <c r="ANT37" s="1"/>
      <c r="ANU37" s="1"/>
      <c r="ANV37" s="1"/>
      <c r="ANW37" s="1"/>
      <c r="ANX37" s="1"/>
      <c r="ANY37" s="1"/>
      <c r="ANZ37" s="1"/>
      <c r="AOA37" s="1"/>
      <c r="AOB37" s="1"/>
      <c r="AOC37" s="1"/>
      <c r="AOD37" s="1"/>
      <c r="AOE37" s="1"/>
      <c r="AOF37" s="1"/>
      <c r="AOG37" s="1"/>
      <c r="AOH37" s="1"/>
      <c r="AOI37" s="1"/>
      <c r="AOJ37" s="1"/>
      <c r="AOK37" s="1"/>
      <c r="AOL37" s="1"/>
      <c r="AOM37" s="1"/>
      <c r="AON37" s="1"/>
      <c r="AOO37" s="1"/>
      <c r="AOP37" s="1"/>
      <c r="AOQ37" s="1"/>
      <c r="AOR37" s="1"/>
      <c r="AOS37" s="1"/>
      <c r="AOT37" s="1"/>
      <c r="AOU37" s="1"/>
      <c r="AOV37" s="1"/>
      <c r="AOW37" s="1"/>
      <c r="AOX37" s="1"/>
      <c r="AOY37" s="1"/>
      <c r="AOZ37" s="1"/>
      <c r="APA37" s="1"/>
      <c r="APB37" s="1"/>
      <c r="APC37" s="1"/>
      <c r="APD37" s="1"/>
      <c r="APE37" s="1"/>
      <c r="APF37" s="1"/>
      <c r="APG37" s="1"/>
      <c r="APH37" s="1"/>
      <c r="API37" s="1"/>
      <c r="APJ37" s="1"/>
      <c r="APK37" s="1"/>
      <c r="APL37" s="1"/>
      <c r="APM37" s="1"/>
      <c r="APN37" s="1"/>
      <c r="APO37" s="1"/>
      <c r="APP37" s="1"/>
      <c r="APQ37" s="1"/>
      <c r="APR37" s="1"/>
      <c r="APS37" s="1"/>
      <c r="APT37" s="1"/>
      <c r="APU37" s="1"/>
      <c r="APV37" s="1"/>
      <c r="APW37" s="1"/>
      <c r="APX37" s="1"/>
      <c r="APY37" s="1"/>
      <c r="APZ37" s="1"/>
      <c r="AQA37" s="1"/>
      <c r="AQB37" s="1"/>
      <c r="AQC37" s="1"/>
      <c r="AQD37" s="1"/>
      <c r="AQE37" s="1"/>
      <c r="AQF37" s="1"/>
      <c r="AQG37" s="1"/>
      <c r="AQH37" s="1"/>
      <c r="AQI37" s="1"/>
      <c r="AQJ37" s="1"/>
      <c r="AQK37" s="1"/>
      <c r="AQL37" s="1"/>
      <c r="AQM37" s="1"/>
      <c r="AQN37" s="1"/>
      <c r="AQO37" s="1"/>
      <c r="AQP37" s="1"/>
      <c r="AQQ37" s="1"/>
      <c r="AQR37" s="1"/>
      <c r="AQS37" s="1"/>
      <c r="AQT37" s="1"/>
      <c r="AQU37" s="1"/>
      <c r="AQV37" s="1"/>
      <c r="AQW37" s="1"/>
      <c r="AQX37" s="1"/>
      <c r="AQY37" s="1"/>
      <c r="AQZ37" s="1"/>
      <c r="ARA37" s="1"/>
      <c r="ARB37" s="1"/>
      <c r="ARC37" s="1"/>
      <c r="ARD37" s="1"/>
      <c r="ARE37" s="1"/>
      <c r="ARF37" s="1"/>
      <c r="ARG37" s="1"/>
      <c r="ARH37" s="1"/>
      <c r="ARI37" s="1"/>
      <c r="ARJ37" s="1"/>
      <c r="ARK37" s="1"/>
      <c r="ARL37" s="1"/>
      <c r="ARM37" s="1"/>
      <c r="ARN37" s="1"/>
      <c r="ARO37" s="1"/>
      <c r="ARP37" s="1"/>
      <c r="ARQ37" s="1"/>
      <c r="ARR37" s="1"/>
      <c r="ARS37" s="1"/>
      <c r="ART37" s="1"/>
      <c r="ARU37" s="1"/>
      <c r="ARV37" s="1"/>
      <c r="ARW37" s="1"/>
      <c r="ARX37" s="1"/>
      <c r="ARY37" s="1"/>
      <c r="ARZ37" s="1"/>
      <c r="ASA37" s="1"/>
      <c r="ASB37" s="1"/>
      <c r="ASC37" s="1"/>
      <c r="ASD37" s="1"/>
      <c r="ASE37" s="1"/>
      <c r="ASF37" s="1"/>
      <c r="ASG37" s="1"/>
      <c r="ASH37" s="1"/>
      <c r="ASI37" s="1"/>
      <c r="ASJ37" s="1"/>
      <c r="ASK37" s="1"/>
      <c r="ASL37" s="1"/>
      <c r="ASM37" s="1"/>
      <c r="ASN37" s="1"/>
      <c r="ASO37" s="1"/>
      <c r="ASP37" s="1"/>
      <c r="ASQ37" s="1"/>
      <c r="ASR37" s="1"/>
      <c r="ASS37" s="1"/>
      <c r="AST37" s="1"/>
      <c r="ASU37" s="1"/>
      <c r="ASV37" s="1"/>
      <c r="ASW37" s="1"/>
      <c r="ASX37" s="1"/>
      <c r="ASY37" s="1"/>
      <c r="ASZ37" s="1"/>
      <c r="ATA37" s="1"/>
      <c r="ATB37" s="1"/>
      <c r="ATC37" s="1"/>
      <c r="ATD37" s="1"/>
      <c r="ATE37" s="1"/>
      <c r="ATF37" s="1"/>
      <c r="ATG37" s="1"/>
      <c r="ATH37" s="1"/>
      <c r="ATI37" s="1"/>
      <c r="ATJ37" s="1"/>
      <c r="ATK37" s="1"/>
      <c r="ATL37" s="1"/>
      <c r="ATM37" s="1"/>
      <c r="ATN37" s="1"/>
      <c r="ATO37" s="1"/>
      <c r="ATP37" s="1"/>
      <c r="ATQ37" s="1"/>
      <c r="ATR37" s="1"/>
      <c r="ATS37" s="1"/>
      <c r="ATT37" s="1"/>
      <c r="ATU37" s="1"/>
      <c r="ATV37" s="1"/>
      <c r="ATW37" s="1"/>
      <c r="ATX37" s="1"/>
      <c r="ATY37" s="1"/>
      <c r="ATZ37" s="1"/>
      <c r="AUA37" s="1"/>
      <c r="AUB37" s="1"/>
      <c r="AUC37" s="1"/>
      <c r="AUD37" s="1"/>
      <c r="AUE37" s="1"/>
      <c r="AUF37" s="1"/>
      <c r="AUG37" s="1"/>
      <c r="AUH37" s="1"/>
      <c r="AUI37" s="1"/>
      <c r="AUJ37" s="1"/>
      <c r="AUK37" s="1"/>
      <c r="AUL37" s="1"/>
      <c r="AUM37" s="1"/>
      <c r="AUN37" s="1"/>
      <c r="AUO37" s="1"/>
      <c r="AUP37" s="1"/>
      <c r="AUQ37" s="1"/>
      <c r="AUR37" s="1"/>
      <c r="AUS37" s="1"/>
      <c r="AUT37" s="1"/>
      <c r="AUU37" s="1"/>
      <c r="AUV37" s="1"/>
      <c r="AUW37" s="1"/>
      <c r="AUX37" s="1"/>
      <c r="AUY37" s="1"/>
      <c r="AUZ37" s="1"/>
      <c r="AVA37" s="1"/>
      <c r="AVB37" s="1"/>
      <c r="AVC37" s="1"/>
      <c r="AVD37" s="1"/>
      <c r="AVE37" s="1"/>
      <c r="AVF37" s="1"/>
      <c r="AVG37" s="1"/>
      <c r="AVH37" s="1"/>
      <c r="AVI37" s="1"/>
      <c r="AVJ37" s="1"/>
      <c r="AVK37" s="1"/>
      <c r="AVL37" s="1"/>
      <c r="AVM37" s="1"/>
      <c r="AVN37" s="1"/>
      <c r="AVO37" s="1"/>
      <c r="AVP37" s="1"/>
      <c r="AVQ37" s="1"/>
      <c r="AVR37" s="1"/>
      <c r="AVS37" s="1"/>
      <c r="AVT37" s="1"/>
      <c r="AVU37" s="1"/>
      <c r="AVV37" s="1"/>
      <c r="AVW37" s="1"/>
      <c r="AVX37" s="1"/>
      <c r="AVY37" s="1"/>
      <c r="AVZ37" s="1"/>
      <c r="AWA37" s="1"/>
      <c r="AWB37" s="1"/>
      <c r="AWC37" s="1"/>
      <c r="AWD37" s="1"/>
      <c r="AWE37" s="1"/>
      <c r="AWF37" s="1"/>
      <c r="AWG37" s="1"/>
      <c r="AWH37" s="1"/>
      <c r="AWI37" s="1"/>
      <c r="AWJ37" s="1"/>
      <c r="AWK37" s="1"/>
      <c r="AWL37" s="1"/>
      <c r="AWM37" s="1"/>
      <c r="AWN37" s="1"/>
      <c r="AWO37" s="1"/>
      <c r="AWP37" s="1"/>
      <c r="AWQ37" s="1"/>
      <c r="AWR37" s="1"/>
      <c r="AWS37" s="1"/>
      <c r="AWT37" s="1"/>
      <c r="AWU37" s="1"/>
      <c r="AWV37" s="1"/>
      <c r="AWW37" s="1"/>
      <c r="AWX37" s="1"/>
      <c r="AWY37" s="1"/>
      <c r="AWZ37" s="1"/>
      <c r="AXA37" s="1"/>
      <c r="AXB37" s="1"/>
      <c r="AXC37" s="1"/>
      <c r="AXD37" s="1"/>
      <c r="AXE37" s="1"/>
      <c r="AXF37" s="1"/>
      <c r="AXG37" s="1"/>
      <c r="AXH37" s="1"/>
      <c r="AXI37" s="1"/>
      <c r="AXJ37" s="1"/>
      <c r="AXK37" s="1"/>
      <c r="AXL37" s="1"/>
      <c r="AXM37" s="1"/>
      <c r="AXN37" s="1"/>
      <c r="AXO37" s="1"/>
      <c r="AXP37" s="1"/>
      <c r="AXQ37" s="1"/>
      <c r="AXR37" s="1"/>
      <c r="AXS37" s="1"/>
      <c r="AXT37" s="1"/>
      <c r="AXU37" s="1"/>
      <c r="AXV37" s="1"/>
      <c r="AXW37" s="1"/>
      <c r="AXX37" s="1"/>
      <c r="AXY37" s="1"/>
      <c r="AXZ37" s="1"/>
      <c r="AYA37" s="1"/>
      <c r="AYB37" s="1"/>
      <c r="AYC37" s="1"/>
      <c r="AYD37" s="1"/>
      <c r="AYE37" s="1"/>
      <c r="AYF37" s="1"/>
      <c r="AYG37" s="1"/>
      <c r="AYH37" s="1"/>
      <c r="AYI37" s="1"/>
      <c r="AYJ37" s="1"/>
      <c r="AYK37" s="1"/>
      <c r="AYL37" s="1"/>
      <c r="AYM37" s="1"/>
      <c r="AYN37" s="1"/>
      <c r="AYO37" s="1"/>
      <c r="AYP37" s="1"/>
      <c r="AYQ37" s="1"/>
      <c r="AYR37" s="1"/>
      <c r="AYS37" s="1"/>
      <c r="AYT37" s="1"/>
      <c r="AYU37" s="1"/>
      <c r="AYV37" s="1"/>
      <c r="AYW37" s="1"/>
      <c r="AYX37" s="1"/>
      <c r="AYY37" s="1"/>
      <c r="AYZ37" s="1"/>
      <c r="AZA37" s="1"/>
      <c r="AZB37" s="1"/>
      <c r="AZC37" s="1"/>
      <c r="AZD37" s="1"/>
      <c r="AZE37" s="1"/>
      <c r="AZF37" s="1"/>
      <c r="AZG37" s="1"/>
      <c r="AZH37" s="1"/>
      <c r="AZI37" s="1"/>
      <c r="AZJ37" s="1"/>
      <c r="AZK37" s="1"/>
      <c r="AZL37" s="1"/>
      <c r="AZM37" s="1"/>
      <c r="AZN37" s="1"/>
      <c r="AZO37" s="1"/>
      <c r="AZP37" s="1"/>
      <c r="AZQ37" s="1"/>
      <c r="AZR37" s="1"/>
      <c r="AZS37" s="1"/>
      <c r="AZT37" s="1"/>
      <c r="AZU37" s="1"/>
      <c r="AZV37" s="1"/>
      <c r="AZW37" s="1"/>
      <c r="AZX37" s="1"/>
      <c r="AZY37" s="1"/>
      <c r="AZZ37" s="1"/>
      <c r="BAA37" s="1"/>
      <c r="BAB37" s="1"/>
      <c r="BAC37" s="1"/>
      <c r="BAD37" s="1"/>
      <c r="BAE37" s="1"/>
      <c r="BAF37" s="1"/>
      <c r="BAG37" s="1"/>
      <c r="BAH37" s="1"/>
      <c r="BAI37" s="1"/>
      <c r="BAJ37" s="1"/>
      <c r="BAK37" s="1"/>
      <c r="BAL37" s="1"/>
      <c r="BAM37" s="1"/>
      <c r="BAN37" s="1"/>
      <c r="BAO37" s="1"/>
      <c r="BAP37" s="1"/>
      <c r="BAQ37" s="1"/>
      <c r="BAR37" s="1"/>
      <c r="BAS37" s="1"/>
      <c r="BAT37" s="1"/>
      <c r="BAU37" s="1"/>
      <c r="BAV37" s="1"/>
      <c r="BAW37" s="1"/>
      <c r="BAX37" s="1"/>
      <c r="BAY37" s="1"/>
      <c r="BAZ37" s="1"/>
      <c r="BBA37" s="1"/>
      <c r="BBB37" s="1"/>
      <c r="BBC37" s="1"/>
      <c r="BBD37" s="1"/>
      <c r="BBE37" s="1"/>
      <c r="BBF37" s="1"/>
      <c r="BBG37" s="1"/>
      <c r="BBH37" s="1"/>
      <c r="BBI37" s="1"/>
      <c r="BBJ37" s="1"/>
      <c r="BBK37" s="1"/>
      <c r="BBL37" s="1"/>
      <c r="BBM37" s="1"/>
      <c r="BBN37" s="1"/>
      <c r="BBO37" s="1"/>
      <c r="BBP37" s="1"/>
      <c r="BBQ37" s="1"/>
      <c r="BBR37" s="1"/>
      <c r="BBS37" s="1"/>
      <c r="BBT37" s="1"/>
      <c r="BBU37" s="1"/>
      <c r="BBV37" s="1"/>
      <c r="BBW37" s="1"/>
      <c r="BBX37" s="1"/>
      <c r="BBY37" s="1"/>
      <c r="BBZ37" s="1"/>
      <c r="BCA37" s="1"/>
      <c r="BCB37" s="1"/>
      <c r="BCC37" s="1"/>
      <c r="BCD37" s="1"/>
      <c r="BCE37" s="1"/>
      <c r="BCF37" s="1"/>
      <c r="BCG37" s="1"/>
      <c r="BCH37" s="1"/>
      <c r="BCI37" s="1"/>
      <c r="BCJ37" s="1"/>
      <c r="BCK37" s="1"/>
      <c r="BCL37" s="1"/>
      <c r="BCM37" s="1"/>
      <c r="BCN37" s="1"/>
      <c r="BCO37" s="1"/>
      <c r="BCP37" s="1"/>
      <c r="BCQ37" s="1"/>
      <c r="BCR37" s="1"/>
      <c r="BCS37" s="1"/>
      <c r="BCT37" s="1"/>
      <c r="BCU37" s="1"/>
      <c r="BCV37" s="1"/>
      <c r="BCW37" s="1"/>
      <c r="BCX37" s="1"/>
      <c r="BCY37" s="1"/>
      <c r="BCZ37" s="1"/>
      <c r="BDA37" s="1"/>
      <c r="BDB37" s="1"/>
      <c r="BDC37" s="1"/>
      <c r="BDD37" s="1"/>
      <c r="BDE37" s="1"/>
      <c r="BDF37" s="1"/>
      <c r="BDG37" s="1"/>
      <c r="BDH37" s="1"/>
      <c r="BDI37" s="1"/>
      <c r="BDJ37" s="1"/>
      <c r="BDK37" s="1"/>
      <c r="BDL37" s="1"/>
      <c r="BDM37" s="1"/>
      <c r="BDN37" s="1"/>
      <c r="BDO37" s="1"/>
      <c r="BDP37" s="1"/>
      <c r="BDQ37" s="1"/>
      <c r="BDR37" s="1"/>
      <c r="BDS37" s="1"/>
      <c r="BDT37" s="1"/>
      <c r="BDU37" s="1"/>
      <c r="BDV37" s="1"/>
      <c r="BDW37" s="1"/>
      <c r="BDX37" s="1"/>
      <c r="BDY37" s="1"/>
      <c r="BDZ37" s="1"/>
      <c r="BEA37" s="1"/>
      <c r="BEB37" s="1"/>
      <c r="BEC37" s="1"/>
      <c r="BED37" s="1"/>
      <c r="BEE37" s="1"/>
      <c r="BEF37" s="1"/>
      <c r="BEG37" s="1"/>
      <c r="BEH37" s="1"/>
      <c r="BEI37" s="1"/>
      <c r="BEJ37" s="1"/>
      <c r="BEK37" s="1"/>
      <c r="BEL37" s="1"/>
      <c r="BEM37" s="1"/>
      <c r="BEN37" s="1"/>
      <c r="BEO37" s="1"/>
      <c r="BEP37" s="1"/>
      <c r="BEQ37" s="1"/>
      <c r="BER37" s="1"/>
      <c r="BES37" s="1"/>
      <c r="BET37" s="1"/>
      <c r="BEU37" s="1"/>
      <c r="BEV37" s="1"/>
      <c r="BEW37" s="1"/>
      <c r="BEX37" s="1"/>
      <c r="BEY37" s="1"/>
      <c r="BEZ37" s="1"/>
      <c r="BFA37" s="1"/>
      <c r="BFB37" s="1"/>
      <c r="BFC37" s="1"/>
      <c r="BFD37" s="1"/>
      <c r="BFE37" s="1"/>
      <c r="BFF37" s="1"/>
      <c r="BFG37" s="1"/>
      <c r="BFH37" s="1"/>
      <c r="BFI37" s="1"/>
      <c r="BFJ37" s="1"/>
      <c r="BFK37" s="1"/>
      <c r="BFL37" s="1"/>
      <c r="BFM37" s="1"/>
      <c r="BFN37" s="1"/>
      <c r="BFO37" s="1"/>
      <c r="BFP37" s="1"/>
      <c r="BFQ37" s="1"/>
      <c r="BFR37" s="1"/>
      <c r="BFS37" s="1"/>
      <c r="BFT37" s="1"/>
      <c r="BFU37" s="1"/>
      <c r="BFV37" s="1"/>
      <c r="BFW37" s="1"/>
      <c r="BFX37" s="1"/>
      <c r="BFY37" s="1"/>
      <c r="BFZ37" s="1"/>
      <c r="BGA37" s="1"/>
      <c r="BGB37" s="1"/>
      <c r="BGC37" s="1"/>
      <c r="BGD37" s="1"/>
      <c r="BGE37" s="1"/>
      <c r="BGF37" s="1"/>
      <c r="BGG37" s="1"/>
      <c r="BGH37" s="1"/>
      <c r="BGI37" s="1"/>
      <c r="BGJ37" s="1"/>
      <c r="BGK37" s="1"/>
      <c r="BGL37" s="1"/>
      <c r="BGM37" s="1"/>
      <c r="BGN37" s="1"/>
      <c r="BGO37" s="1"/>
      <c r="BGP37" s="1"/>
      <c r="BGQ37" s="1"/>
      <c r="BGR37" s="1"/>
      <c r="BGS37" s="1"/>
      <c r="BGT37" s="1"/>
      <c r="BGU37" s="1"/>
      <c r="BGV37" s="1"/>
      <c r="BGW37" s="1"/>
      <c r="BGX37" s="1"/>
      <c r="BGY37" s="1"/>
      <c r="BGZ37" s="1"/>
      <c r="BHA37" s="1"/>
      <c r="BHB37" s="1"/>
      <c r="BHC37" s="1"/>
      <c r="BHD37" s="1"/>
      <c r="BHE37" s="1"/>
      <c r="BHF37" s="1"/>
      <c r="BHG37" s="1"/>
      <c r="BHH37" s="1"/>
      <c r="BHI37" s="1"/>
      <c r="BHJ37" s="1"/>
      <c r="BHK37" s="1"/>
      <c r="BHL37" s="1"/>
      <c r="BHM37" s="1"/>
      <c r="BHN37" s="1"/>
      <c r="BHO37" s="1"/>
      <c r="BHP37" s="1"/>
      <c r="BHQ37" s="1"/>
      <c r="BHR37" s="1"/>
      <c r="BHS37" s="1"/>
      <c r="BHT37" s="1"/>
      <c r="BHU37" s="1"/>
      <c r="BHV37" s="1"/>
      <c r="BHW37" s="1"/>
      <c r="BHX37" s="1"/>
      <c r="BHY37" s="1"/>
      <c r="BHZ37" s="1"/>
      <c r="BIA37" s="1"/>
      <c r="BIB37" s="1"/>
      <c r="BIC37" s="1"/>
      <c r="BID37" s="1"/>
      <c r="BIE37" s="1"/>
      <c r="BIF37" s="1"/>
      <c r="BIG37" s="1"/>
      <c r="BIH37" s="1"/>
      <c r="BII37" s="1"/>
      <c r="BIJ37" s="1"/>
      <c r="BIK37" s="1"/>
      <c r="BIL37" s="1"/>
      <c r="BIM37" s="1"/>
      <c r="BIN37" s="1"/>
      <c r="BIO37" s="1"/>
      <c r="BIP37" s="1"/>
      <c r="BIQ37" s="1"/>
      <c r="BIR37" s="1"/>
      <c r="BIS37" s="1"/>
      <c r="BIT37" s="1"/>
      <c r="BIU37" s="1"/>
      <c r="BIV37" s="1"/>
      <c r="BIW37" s="1"/>
      <c r="BIX37" s="1"/>
      <c r="BIY37" s="1"/>
      <c r="BIZ37" s="1"/>
      <c r="BJA37" s="1"/>
      <c r="BJB37" s="1"/>
      <c r="BJC37" s="1"/>
      <c r="BJD37" s="1"/>
      <c r="BJE37" s="1"/>
      <c r="BJF37" s="1"/>
      <c r="BJG37" s="1"/>
      <c r="BJH37" s="1"/>
      <c r="BJI37" s="1"/>
      <c r="BJJ37" s="1"/>
      <c r="BJK37" s="1"/>
      <c r="BJL37" s="1"/>
      <c r="BJM37" s="1"/>
      <c r="BJN37" s="1"/>
      <c r="BJO37" s="1"/>
      <c r="BJP37" s="1"/>
      <c r="BJQ37" s="1"/>
      <c r="BJR37" s="1"/>
      <c r="BJS37" s="1"/>
      <c r="BJT37" s="1"/>
      <c r="BJU37" s="1"/>
      <c r="BJV37" s="1"/>
      <c r="BJW37" s="1"/>
      <c r="BJX37" s="1"/>
      <c r="BJY37" s="1"/>
      <c r="BJZ37" s="1"/>
      <c r="BKA37" s="1"/>
      <c r="BKB37" s="1"/>
      <c r="BKC37" s="1"/>
      <c r="BKD37" s="1"/>
      <c r="BKE37" s="1"/>
      <c r="BKF37" s="1"/>
      <c r="BKG37" s="1"/>
      <c r="BKH37" s="1"/>
      <c r="BKI37" s="1"/>
      <c r="BKJ37" s="1"/>
      <c r="BKK37" s="1"/>
      <c r="BKL37" s="1"/>
      <c r="BKM37" s="1"/>
      <c r="BKN37" s="1"/>
      <c r="BKO37" s="1"/>
      <c r="BKP37" s="1"/>
      <c r="BKQ37" s="1"/>
      <c r="BKR37" s="1"/>
      <c r="BKS37" s="1"/>
      <c r="BKT37" s="1"/>
      <c r="BKU37" s="1"/>
      <c r="BKV37" s="1"/>
      <c r="BKW37" s="1"/>
      <c r="BKX37" s="1"/>
      <c r="BKY37" s="1"/>
      <c r="BKZ37" s="1"/>
      <c r="BLA37" s="1"/>
      <c r="BLB37" s="1"/>
      <c r="BLC37" s="1"/>
      <c r="BLD37" s="1"/>
      <c r="BLE37" s="1"/>
      <c r="BLF37" s="1"/>
      <c r="BLG37" s="1"/>
      <c r="BLH37" s="1"/>
      <c r="BLI37" s="1"/>
      <c r="BLJ37" s="1"/>
      <c r="BLK37" s="1"/>
      <c r="BLL37" s="1"/>
      <c r="BLM37" s="1"/>
      <c r="BLN37" s="1"/>
      <c r="BLO37" s="1"/>
      <c r="BLP37" s="1"/>
      <c r="BLQ37" s="1"/>
      <c r="BLR37" s="1"/>
      <c r="BLS37" s="1"/>
      <c r="BLT37" s="1"/>
      <c r="BLU37" s="1"/>
      <c r="BLV37" s="1"/>
      <c r="BLW37" s="1"/>
      <c r="BLX37" s="1"/>
      <c r="BLY37" s="1"/>
      <c r="BLZ37" s="1"/>
      <c r="BMA37" s="1"/>
      <c r="BMB37" s="1"/>
      <c r="BMC37" s="1"/>
      <c r="BMD37" s="1"/>
      <c r="BME37" s="1"/>
      <c r="BMF37" s="1"/>
      <c r="BMG37" s="1"/>
      <c r="BMH37" s="1"/>
      <c r="BMI37" s="1"/>
      <c r="BMJ37" s="1"/>
      <c r="BMK37" s="1"/>
      <c r="BML37" s="1"/>
      <c r="BMM37" s="1"/>
      <c r="BMN37" s="1"/>
      <c r="BMO37" s="1"/>
      <c r="BMP37" s="1"/>
      <c r="BMQ37" s="1"/>
      <c r="BMR37" s="1"/>
      <c r="BMS37" s="1"/>
      <c r="BMT37" s="1"/>
      <c r="BMU37" s="1"/>
      <c r="BMV37" s="1"/>
      <c r="BMW37" s="1"/>
      <c r="BMX37" s="1"/>
      <c r="BMY37" s="1"/>
      <c r="BMZ37" s="1"/>
      <c r="BNA37" s="1"/>
      <c r="BNB37" s="1"/>
      <c r="BNC37" s="1"/>
      <c r="BND37" s="1"/>
      <c r="BNE37" s="1"/>
      <c r="BNF37" s="1"/>
      <c r="BNG37" s="1"/>
      <c r="BNH37" s="1"/>
      <c r="BNI37" s="1"/>
      <c r="BNJ37" s="1"/>
      <c r="BNK37" s="1"/>
      <c r="BNL37" s="1"/>
      <c r="BNM37" s="1"/>
      <c r="BNN37" s="1"/>
      <c r="BNO37" s="1"/>
      <c r="BNP37" s="1"/>
      <c r="BNQ37" s="1"/>
      <c r="BNR37" s="1"/>
      <c r="BNS37" s="1"/>
      <c r="BNT37" s="1"/>
      <c r="BNU37" s="1"/>
      <c r="BNV37" s="1"/>
      <c r="BNW37" s="1"/>
      <c r="BNX37" s="1"/>
      <c r="BNY37" s="1"/>
      <c r="BNZ37" s="1"/>
      <c r="BOA37" s="1"/>
      <c r="BOB37" s="1"/>
      <c r="BOC37" s="1"/>
      <c r="BOD37" s="1"/>
      <c r="BOE37" s="1"/>
      <c r="BOF37" s="1"/>
      <c r="BOG37" s="1"/>
      <c r="BOH37" s="1"/>
      <c r="BOI37" s="1"/>
      <c r="BOJ37" s="1"/>
      <c r="BOK37" s="1"/>
      <c r="BOL37" s="1"/>
      <c r="BOM37" s="1"/>
      <c r="BON37" s="1"/>
      <c r="BOO37" s="1"/>
      <c r="BOP37" s="1"/>
      <c r="BOQ37" s="1"/>
      <c r="BOR37" s="1"/>
      <c r="BOS37" s="1"/>
      <c r="BOT37" s="1"/>
      <c r="BOU37" s="1"/>
      <c r="BOV37" s="1"/>
      <c r="BOW37" s="1"/>
      <c r="BOX37" s="1"/>
      <c r="BOY37" s="1"/>
      <c r="BOZ37" s="1"/>
      <c r="BPA37" s="1"/>
      <c r="BPB37" s="1"/>
      <c r="BPC37" s="1"/>
      <c r="BPD37" s="1"/>
      <c r="BPE37" s="1"/>
      <c r="BPF37" s="1"/>
      <c r="BPG37" s="1"/>
      <c r="BPH37" s="1"/>
      <c r="BPI37" s="1"/>
      <c r="BPJ37" s="1"/>
      <c r="BPK37" s="1"/>
      <c r="BPL37" s="1"/>
      <c r="BPM37" s="1"/>
      <c r="BPN37" s="1"/>
      <c r="BPO37" s="1"/>
      <c r="BPP37" s="1"/>
      <c r="BPQ37" s="1"/>
      <c r="BPR37" s="1"/>
      <c r="BPS37" s="1"/>
      <c r="BPT37" s="1"/>
      <c r="BPU37" s="1"/>
      <c r="BPV37" s="1"/>
      <c r="BPW37" s="1"/>
      <c r="BPX37" s="1"/>
      <c r="BPY37" s="1"/>
      <c r="BPZ37" s="1"/>
      <c r="BQA37" s="1"/>
      <c r="BQB37" s="1"/>
      <c r="BQC37" s="1"/>
      <c r="BQD37" s="1"/>
      <c r="BQE37" s="1"/>
      <c r="BQF37" s="1"/>
      <c r="BQG37" s="1"/>
      <c r="BQH37" s="1"/>
      <c r="BQI37" s="1"/>
      <c r="BQJ37" s="1"/>
      <c r="BQK37" s="1"/>
      <c r="BQL37" s="1"/>
      <c r="BQM37" s="1"/>
      <c r="BQN37" s="1"/>
      <c r="BQO37" s="1"/>
      <c r="BQP37" s="1"/>
      <c r="BQQ37" s="1"/>
      <c r="BQR37" s="1"/>
      <c r="BQS37" s="1"/>
      <c r="BQT37" s="1"/>
      <c r="BQU37" s="1"/>
      <c r="BQV37" s="1"/>
      <c r="BQW37" s="1"/>
      <c r="BQX37" s="1"/>
      <c r="BQY37" s="1"/>
      <c r="BQZ37" s="1"/>
      <c r="BRA37" s="1"/>
      <c r="BRB37" s="1"/>
      <c r="BRC37" s="1"/>
      <c r="BRD37" s="1"/>
      <c r="BRE37" s="1"/>
      <c r="BRF37" s="1"/>
      <c r="BRG37" s="1"/>
      <c r="BRH37" s="1"/>
      <c r="BRI37" s="1"/>
      <c r="BRJ37" s="1"/>
      <c r="BRK37" s="1"/>
      <c r="BRL37" s="1"/>
      <c r="BRM37" s="1"/>
      <c r="BRN37" s="1"/>
      <c r="BRO37" s="1"/>
      <c r="BRP37" s="1"/>
      <c r="BRQ37" s="1"/>
      <c r="BRR37" s="1"/>
      <c r="BRS37" s="1"/>
      <c r="BRT37" s="1"/>
      <c r="BRU37" s="1"/>
      <c r="BRV37" s="1"/>
      <c r="BRW37" s="1"/>
      <c r="BRX37" s="1"/>
      <c r="BRY37" s="1"/>
      <c r="BRZ37" s="1"/>
      <c r="BSA37" s="1"/>
      <c r="BSB37" s="1"/>
      <c r="BSC37" s="1"/>
      <c r="BSD37" s="1"/>
      <c r="BSE37" s="1"/>
      <c r="BSF37" s="1"/>
      <c r="BSG37" s="1"/>
      <c r="BSH37" s="1"/>
      <c r="BSI37" s="1"/>
      <c r="BSJ37" s="1"/>
      <c r="BSK37" s="1"/>
      <c r="BSL37" s="1"/>
      <c r="BSM37" s="1"/>
      <c r="BSN37" s="1"/>
      <c r="BSO37" s="1"/>
      <c r="BSP37" s="1"/>
      <c r="BSQ37" s="1"/>
      <c r="BSR37" s="1"/>
      <c r="BSS37" s="1"/>
      <c r="BST37" s="1"/>
      <c r="BSU37" s="1"/>
      <c r="BSV37" s="1"/>
      <c r="BSW37" s="1"/>
      <c r="BSX37" s="1"/>
      <c r="BSY37" s="1"/>
      <c r="BSZ37" s="1"/>
      <c r="BTA37" s="1"/>
      <c r="BTB37" s="1"/>
      <c r="BTC37" s="1"/>
      <c r="BTD37" s="1"/>
      <c r="BTE37" s="1"/>
      <c r="BTF37" s="1"/>
      <c r="BTG37" s="1"/>
      <c r="BTH37" s="1"/>
      <c r="BTI37" s="1"/>
      <c r="BTJ37" s="1"/>
      <c r="BTK37" s="1"/>
      <c r="BTL37" s="1"/>
      <c r="BTM37" s="1"/>
      <c r="BTN37" s="1"/>
      <c r="BTO37" s="1"/>
      <c r="BTP37" s="1"/>
      <c r="BTQ37" s="1"/>
      <c r="BTR37" s="1"/>
      <c r="BTS37" s="1"/>
      <c r="BTT37" s="1"/>
      <c r="BTU37" s="1"/>
      <c r="BTV37" s="1"/>
      <c r="BTW37" s="1"/>
      <c r="BTX37" s="1"/>
      <c r="BTY37" s="1"/>
      <c r="BTZ37" s="1"/>
      <c r="BUA37" s="1"/>
      <c r="BUB37" s="1"/>
      <c r="BUC37" s="1"/>
      <c r="BUD37" s="1"/>
      <c r="BUE37" s="1"/>
      <c r="BUF37" s="1"/>
      <c r="BUG37" s="1"/>
      <c r="BUH37" s="1"/>
      <c r="BUI37" s="1"/>
      <c r="BUJ37" s="1"/>
      <c r="BUK37" s="1"/>
      <c r="BUL37" s="1"/>
      <c r="BUM37" s="1"/>
      <c r="BUN37" s="1"/>
      <c r="BUO37" s="1"/>
      <c r="BUP37" s="1"/>
      <c r="BUQ37" s="1"/>
      <c r="BUR37" s="1"/>
      <c r="BUS37" s="1"/>
      <c r="BUT37" s="1"/>
      <c r="BUU37" s="1"/>
      <c r="BUV37" s="1"/>
      <c r="BUW37" s="1"/>
      <c r="BUX37" s="1"/>
      <c r="BUY37" s="1"/>
      <c r="BUZ37" s="1"/>
      <c r="BVA37" s="1"/>
      <c r="BVB37" s="1"/>
      <c r="BVC37" s="1"/>
      <c r="BVD37" s="1"/>
      <c r="BVE37" s="1"/>
      <c r="BVF37" s="1"/>
      <c r="BVG37" s="1"/>
      <c r="BVH37" s="1"/>
      <c r="BVI37" s="1"/>
      <c r="BVJ37" s="1"/>
      <c r="BVK37" s="1"/>
      <c r="BVL37" s="1"/>
      <c r="BVM37" s="1"/>
      <c r="BVN37" s="1"/>
      <c r="BVO37" s="1"/>
      <c r="BVP37" s="1"/>
      <c r="BVQ37" s="1"/>
      <c r="BVR37" s="1"/>
      <c r="BVS37" s="1"/>
      <c r="BVT37" s="1"/>
      <c r="BVU37" s="1"/>
      <c r="BVV37" s="1"/>
      <c r="BVW37" s="1"/>
      <c r="BVX37" s="1"/>
      <c r="BVY37" s="1"/>
      <c r="BVZ37" s="1"/>
      <c r="BWA37" s="1"/>
      <c r="BWB37" s="1"/>
      <c r="BWC37" s="1"/>
      <c r="BWD37" s="1"/>
      <c r="BWE37" s="1"/>
      <c r="BWF37" s="1"/>
      <c r="BWG37" s="1"/>
      <c r="BWH37" s="1"/>
      <c r="BWI37" s="1"/>
      <c r="BWJ37" s="1"/>
      <c r="BWK37" s="1"/>
      <c r="BWL37" s="1"/>
      <c r="BWM37" s="1"/>
      <c r="BWN37" s="1"/>
      <c r="BWO37" s="1"/>
      <c r="BWP37" s="1"/>
      <c r="BWQ37" s="1"/>
      <c r="BWR37" s="1"/>
      <c r="BWS37" s="1"/>
      <c r="BWT37" s="1"/>
      <c r="BWU37" s="1"/>
      <c r="BWV37" s="1"/>
      <c r="BWW37" s="1"/>
      <c r="BWX37" s="1"/>
      <c r="BWY37" s="1"/>
      <c r="BWZ37" s="1"/>
      <c r="BXA37" s="1"/>
      <c r="BXB37" s="1"/>
      <c r="BXC37" s="1"/>
      <c r="BXD37" s="1"/>
      <c r="BXE37" s="1"/>
      <c r="BXF37" s="1"/>
      <c r="BXG37" s="1"/>
      <c r="BXH37" s="1"/>
      <c r="BXI37" s="1"/>
      <c r="BXJ37" s="1"/>
      <c r="BXK37" s="1"/>
      <c r="BXL37" s="1"/>
      <c r="BXM37" s="1"/>
      <c r="BXN37" s="1"/>
      <c r="BXO37" s="1"/>
      <c r="BXP37" s="1"/>
      <c r="BXQ37" s="1"/>
      <c r="BXR37" s="1"/>
      <c r="BXS37" s="1"/>
      <c r="BXT37" s="1"/>
      <c r="BXU37" s="1"/>
      <c r="BXV37" s="1"/>
      <c r="BXW37" s="1"/>
      <c r="BXX37" s="1"/>
      <c r="BXY37" s="1"/>
      <c r="BXZ37" s="1"/>
      <c r="BYA37" s="1"/>
      <c r="BYB37" s="1"/>
      <c r="BYC37" s="1"/>
      <c r="BYD37" s="1"/>
      <c r="BYE37" s="1"/>
      <c r="BYF37" s="1"/>
      <c r="BYG37" s="1"/>
      <c r="BYH37" s="1"/>
      <c r="BYI37" s="1"/>
      <c r="BYJ37" s="1"/>
      <c r="BYK37" s="1"/>
      <c r="BYL37" s="1"/>
      <c r="BYM37" s="1"/>
      <c r="BYN37" s="1"/>
      <c r="BYO37" s="1"/>
      <c r="BYP37" s="1"/>
      <c r="BYQ37" s="1"/>
      <c r="BYR37" s="1"/>
      <c r="BYS37" s="1"/>
      <c r="BYT37" s="1"/>
      <c r="BYU37" s="1"/>
      <c r="BYV37" s="1"/>
      <c r="BYW37" s="1"/>
      <c r="BYX37" s="1"/>
      <c r="BYY37" s="1"/>
      <c r="BYZ37" s="1"/>
      <c r="BZA37" s="1"/>
      <c r="BZB37" s="1"/>
      <c r="BZC37" s="1"/>
      <c r="BZD37" s="1"/>
      <c r="BZE37" s="1"/>
      <c r="BZF37" s="1"/>
      <c r="BZG37" s="1"/>
      <c r="BZH37" s="1"/>
      <c r="BZI37" s="1"/>
      <c r="BZJ37" s="1"/>
      <c r="BZK37" s="1"/>
      <c r="BZL37" s="1"/>
      <c r="BZM37" s="1"/>
      <c r="BZN37" s="1"/>
      <c r="BZO37" s="1"/>
      <c r="BZP37" s="1"/>
      <c r="BZQ37" s="1"/>
      <c r="BZR37" s="1"/>
      <c r="BZS37" s="1"/>
      <c r="BZT37" s="1"/>
      <c r="BZU37" s="1"/>
      <c r="BZV37" s="1"/>
      <c r="BZW37" s="1"/>
      <c r="BZX37" s="1"/>
      <c r="BZY37" s="1"/>
      <c r="BZZ37" s="1"/>
      <c r="CAA37" s="1"/>
      <c r="CAB37" s="1"/>
      <c r="CAC37" s="1"/>
      <c r="CAD37" s="1"/>
      <c r="CAE37" s="1"/>
      <c r="CAF37" s="1"/>
      <c r="CAG37" s="1"/>
      <c r="CAH37" s="1"/>
      <c r="CAI37" s="1"/>
      <c r="CAJ37" s="1"/>
      <c r="CAK37" s="1"/>
      <c r="CAL37" s="1"/>
      <c r="CAM37" s="1"/>
      <c r="CAN37" s="1"/>
      <c r="CAO37" s="1"/>
      <c r="CAP37" s="1"/>
      <c r="CAQ37" s="1"/>
      <c r="CAR37" s="1"/>
      <c r="CAS37" s="1"/>
      <c r="CAT37" s="1"/>
      <c r="CAU37" s="1"/>
      <c r="CAV37" s="1"/>
      <c r="CAW37" s="1"/>
      <c r="CAX37" s="1"/>
      <c r="CAY37" s="1"/>
      <c r="CAZ37" s="1"/>
      <c r="CBA37" s="1"/>
      <c r="CBB37" s="1"/>
      <c r="CBC37" s="1"/>
      <c r="CBD37" s="1"/>
      <c r="CBE37" s="1"/>
      <c r="CBF37" s="1"/>
      <c r="CBG37" s="1"/>
      <c r="CBH37" s="1"/>
      <c r="CBI37" s="1"/>
      <c r="CBJ37" s="1"/>
      <c r="CBK37" s="1"/>
      <c r="CBL37" s="1"/>
      <c r="CBM37" s="1"/>
      <c r="CBN37" s="1"/>
      <c r="CBO37" s="1"/>
      <c r="CBP37" s="1"/>
      <c r="CBQ37" s="1"/>
      <c r="CBR37" s="1"/>
      <c r="CBS37" s="1"/>
      <c r="CBT37" s="1"/>
      <c r="CBU37" s="1"/>
      <c r="CBV37" s="1"/>
      <c r="CBW37" s="1"/>
      <c r="CBX37" s="1"/>
      <c r="CBY37" s="1"/>
      <c r="CBZ37" s="1"/>
      <c r="CCA37" s="1"/>
      <c r="CCB37" s="1"/>
      <c r="CCC37" s="1"/>
      <c r="CCD37" s="1"/>
      <c r="CCE37" s="1"/>
      <c r="CCF37" s="1"/>
      <c r="CCG37" s="1"/>
      <c r="CCH37" s="1"/>
      <c r="CCI37" s="1"/>
      <c r="CCJ37" s="1"/>
      <c r="CCK37" s="1"/>
      <c r="CCL37" s="1"/>
      <c r="CCM37" s="1"/>
      <c r="CCN37" s="1"/>
      <c r="CCO37" s="1"/>
      <c r="CCP37" s="1"/>
      <c r="CCQ37" s="1"/>
      <c r="CCR37" s="1"/>
      <c r="CCS37" s="1"/>
      <c r="CCT37" s="1"/>
      <c r="CCU37" s="1"/>
      <c r="CCV37" s="1"/>
      <c r="CCW37" s="1"/>
      <c r="CCX37" s="1"/>
      <c r="CCY37" s="1"/>
      <c r="CCZ37" s="1"/>
      <c r="CDA37" s="1"/>
      <c r="CDB37" s="1"/>
      <c r="CDC37" s="1"/>
      <c r="CDD37" s="1"/>
      <c r="CDE37" s="1"/>
      <c r="CDF37" s="1"/>
      <c r="CDG37" s="1"/>
      <c r="CDH37" s="1"/>
      <c r="CDI37" s="1"/>
      <c r="CDJ37" s="1"/>
      <c r="CDK37" s="1"/>
      <c r="CDL37" s="1"/>
      <c r="CDM37" s="1"/>
      <c r="CDN37" s="1"/>
      <c r="CDO37" s="1"/>
      <c r="CDP37" s="1"/>
      <c r="CDQ37" s="1"/>
      <c r="CDR37" s="1"/>
      <c r="CDS37" s="1"/>
      <c r="CDT37" s="1"/>
      <c r="CDU37" s="1"/>
      <c r="CDV37" s="1"/>
      <c r="CDW37" s="1"/>
      <c r="CDX37" s="1"/>
      <c r="CDY37" s="1"/>
      <c r="CDZ37" s="1"/>
      <c r="CEA37" s="1"/>
      <c r="CEB37" s="1"/>
      <c r="CEC37" s="1"/>
      <c r="CED37" s="1"/>
      <c r="CEE37" s="1"/>
      <c r="CEF37" s="1"/>
      <c r="CEG37" s="1"/>
      <c r="CEH37" s="1"/>
      <c r="CEI37" s="1"/>
      <c r="CEJ37" s="1"/>
      <c r="CEK37" s="1"/>
      <c r="CEL37" s="1"/>
      <c r="CEM37" s="1"/>
      <c r="CEN37" s="1"/>
      <c r="CEO37" s="1"/>
      <c r="CEP37" s="1"/>
      <c r="CEQ37" s="1"/>
      <c r="CER37" s="1"/>
      <c r="CES37" s="1"/>
      <c r="CET37" s="1"/>
      <c r="CEU37" s="1"/>
      <c r="CEV37" s="1"/>
      <c r="CEW37" s="1"/>
      <c r="CEX37" s="1"/>
      <c r="CEY37" s="1"/>
      <c r="CEZ37" s="1"/>
      <c r="CFA37" s="1"/>
      <c r="CFB37" s="1"/>
      <c r="CFC37" s="1"/>
      <c r="CFD37" s="1"/>
      <c r="CFE37" s="1"/>
      <c r="CFF37" s="1"/>
      <c r="CFG37" s="1"/>
      <c r="CFH37" s="1"/>
      <c r="CFI37" s="1"/>
      <c r="CFJ37" s="1"/>
      <c r="CFK37" s="1"/>
      <c r="CFL37" s="1"/>
      <c r="CFM37" s="1"/>
      <c r="CFN37" s="1"/>
      <c r="CFO37" s="1"/>
      <c r="CFP37" s="1"/>
      <c r="CFQ37" s="1"/>
      <c r="CFR37" s="1"/>
      <c r="CFS37" s="1"/>
      <c r="CFT37" s="1"/>
      <c r="CFU37" s="1"/>
      <c r="CFV37" s="1"/>
      <c r="CFW37" s="1"/>
      <c r="CFX37" s="1"/>
      <c r="CFY37" s="1"/>
      <c r="CFZ37" s="1"/>
      <c r="CGA37" s="1"/>
      <c r="CGB37" s="1"/>
      <c r="CGC37" s="1"/>
      <c r="CGD37" s="1"/>
      <c r="CGE37" s="1"/>
      <c r="CGF37" s="1"/>
      <c r="CGG37" s="1"/>
      <c r="CGH37" s="1"/>
      <c r="CGI37" s="1"/>
      <c r="CGJ37" s="1"/>
      <c r="CGK37" s="1"/>
      <c r="CGL37" s="1"/>
      <c r="CGM37" s="1"/>
      <c r="CGN37" s="1"/>
      <c r="CGO37" s="1"/>
      <c r="CGP37" s="1"/>
      <c r="CGQ37" s="1"/>
      <c r="CGR37" s="1"/>
      <c r="CGS37" s="1"/>
      <c r="CGT37" s="1"/>
      <c r="CGU37" s="1"/>
      <c r="CGV37" s="1"/>
      <c r="CGW37" s="1"/>
      <c r="CGX37" s="1"/>
      <c r="CGY37" s="1"/>
      <c r="CGZ37" s="1"/>
      <c r="CHA37" s="1"/>
      <c r="CHB37" s="1"/>
      <c r="CHC37" s="1"/>
      <c r="CHD37" s="1"/>
      <c r="CHE37" s="1"/>
      <c r="CHF37" s="1"/>
      <c r="CHG37" s="1"/>
      <c r="CHH37" s="1"/>
      <c r="CHI37" s="1"/>
      <c r="CHJ37" s="1"/>
      <c r="CHK37" s="1"/>
      <c r="CHL37" s="1"/>
      <c r="CHM37" s="1"/>
      <c r="CHN37" s="1"/>
      <c r="CHO37" s="1"/>
      <c r="CHP37" s="1"/>
      <c r="CHQ37" s="1"/>
      <c r="CHR37" s="1"/>
      <c r="CHS37" s="1"/>
      <c r="CHT37" s="1"/>
      <c r="CHU37" s="1"/>
      <c r="CHV37" s="1"/>
      <c r="CHW37" s="1"/>
      <c r="CHX37" s="1"/>
      <c r="CHY37" s="1"/>
      <c r="CHZ37" s="1"/>
      <c r="CIA37" s="1"/>
      <c r="CIB37" s="1"/>
      <c r="CIC37" s="1"/>
      <c r="CID37" s="1"/>
      <c r="CIE37" s="1"/>
      <c r="CIF37" s="1"/>
      <c r="CIG37" s="1"/>
      <c r="CIH37" s="1"/>
      <c r="CII37" s="1"/>
      <c r="CIJ37" s="1"/>
      <c r="CIK37" s="1"/>
      <c r="CIL37" s="1"/>
      <c r="CIM37" s="1"/>
      <c r="CIN37" s="1"/>
      <c r="CIO37" s="1"/>
      <c r="CIP37" s="1"/>
      <c r="CIQ37" s="1"/>
      <c r="CIR37" s="1"/>
      <c r="CIS37" s="1"/>
      <c r="CIT37" s="1"/>
      <c r="CIU37" s="1"/>
      <c r="CIV37" s="1"/>
      <c r="CIW37" s="1"/>
      <c r="CIX37" s="1"/>
      <c r="CIY37" s="1"/>
      <c r="CIZ37" s="1"/>
      <c r="CJA37" s="1"/>
      <c r="CJB37" s="1"/>
      <c r="CJC37" s="1"/>
      <c r="CJD37" s="1"/>
      <c r="CJE37" s="1"/>
      <c r="CJF37" s="1"/>
      <c r="CJG37" s="1"/>
      <c r="CJH37" s="1"/>
      <c r="CJI37" s="1"/>
      <c r="CJJ37" s="1"/>
      <c r="CJK37" s="1"/>
      <c r="CJL37" s="1"/>
      <c r="CJM37" s="1"/>
      <c r="CJN37" s="1"/>
      <c r="CJO37" s="1"/>
      <c r="CJP37" s="1"/>
      <c r="CJQ37" s="1"/>
      <c r="CJR37" s="1"/>
      <c r="CJS37" s="1"/>
      <c r="CJT37" s="1"/>
      <c r="CJU37" s="1"/>
      <c r="CJV37" s="1"/>
      <c r="CJW37" s="1"/>
      <c r="CJX37" s="1"/>
      <c r="CJY37" s="1"/>
      <c r="CJZ37" s="1"/>
      <c r="CKA37" s="1"/>
      <c r="CKB37" s="1"/>
      <c r="CKC37" s="1"/>
      <c r="CKD37" s="1"/>
      <c r="CKE37" s="1"/>
      <c r="CKF37" s="1"/>
      <c r="CKG37" s="1"/>
      <c r="CKH37" s="1"/>
      <c r="CKI37" s="1"/>
      <c r="CKJ37" s="1"/>
      <c r="CKK37" s="1"/>
      <c r="CKL37" s="1"/>
      <c r="CKM37" s="1"/>
      <c r="CKN37" s="1"/>
      <c r="CKO37" s="1"/>
      <c r="CKP37" s="1"/>
      <c r="CKQ37" s="1"/>
      <c r="CKR37" s="1"/>
      <c r="CKS37" s="1"/>
      <c r="CKT37" s="1"/>
      <c r="CKU37" s="1"/>
      <c r="CKV37" s="1"/>
      <c r="CKW37" s="1"/>
      <c r="CKX37" s="1"/>
      <c r="CKY37" s="1"/>
      <c r="CKZ37" s="1"/>
      <c r="CLA37" s="1"/>
      <c r="CLB37" s="1"/>
      <c r="CLC37" s="1"/>
      <c r="CLD37" s="1"/>
      <c r="CLE37" s="1"/>
      <c r="CLF37" s="1"/>
      <c r="CLG37" s="1"/>
      <c r="CLH37" s="1"/>
      <c r="CLI37" s="1"/>
      <c r="CLJ37" s="1"/>
      <c r="CLK37" s="1"/>
      <c r="CLL37" s="1"/>
      <c r="CLM37" s="1"/>
      <c r="CLN37" s="1"/>
      <c r="CLO37" s="1"/>
      <c r="CLP37" s="1"/>
      <c r="CLQ37" s="1"/>
      <c r="CLR37" s="1"/>
      <c r="CLS37" s="1"/>
      <c r="CLT37" s="1"/>
      <c r="CLU37" s="1"/>
      <c r="CLV37" s="1"/>
      <c r="CLW37" s="1"/>
      <c r="CLX37" s="1"/>
      <c r="CLY37" s="1"/>
      <c r="CLZ37" s="1"/>
      <c r="CMA37" s="1"/>
      <c r="CMB37" s="1"/>
      <c r="CMC37" s="1"/>
      <c r="CMD37" s="1"/>
      <c r="CME37" s="1"/>
      <c r="CMF37" s="1"/>
      <c r="CMG37" s="1"/>
      <c r="CMH37" s="1"/>
      <c r="CMI37" s="1"/>
      <c r="CMJ37" s="1"/>
      <c r="CMK37" s="1"/>
      <c r="CML37" s="1"/>
      <c r="CMM37" s="1"/>
      <c r="CMN37" s="1"/>
      <c r="CMO37" s="1"/>
      <c r="CMP37" s="1"/>
      <c r="CMQ37" s="1"/>
      <c r="CMR37" s="1"/>
      <c r="CMS37" s="1"/>
      <c r="CMT37" s="1"/>
      <c r="CMU37" s="1"/>
      <c r="CMV37" s="1"/>
      <c r="CMW37" s="1"/>
      <c r="CMX37" s="1"/>
      <c r="CMY37" s="1"/>
      <c r="CMZ37" s="1"/>
      <c r="CNA37" s="1"/>
      <c r="CNB37" s="1"/>
      <c r="CNC37" s="1"/>
      <c r="CND37" s="1"/>
      <c r="CNE37" s="1"/>
      <c r="CNF37" s="1"/>
      <c r="CNG37" s="1"/>
      <c r="CNH37" s="1"/>
      <c r="CNI37" s="1"/>
      <c r="CNJ37" s="1"/>
      <c r="CNK37" s="1"/>
      <c r="CNL37" s="1"/>
      <c r="CNM37" s="1"/>
      <c r="CNN37" s="1"/>
      <c r="CNO37" s="1"/>
      <c r="CNP37" s="1"/>
      <c r="CNQ37" s="1"/>
      <c r="CNR37" s="1"/>
      <c r="CNS37" s="1"/>
      <c r="CNT37" s="1"/>
      <c r="CNU37" s="1"/>
      <c r="CNV37" s="1"/>
      <c r="CNW37" s="1"/>
      <c r="CNX37" s="1"/>
      <c r="CNY37" s="1"/>
      <c r="CNZ37" s="1"/>
      <c r="COA37" s="1"/>
      <c r="COB37" s="1"/>
      <c r="COC37" s="1"/>
      <c r="COD37" s="1"/>
      <c r="COE37" s="1"/>
      <c r="COF37" s="1"/>
      <c r="COG37" s="1"/>
      <c r="COH37" s="1"/>
      <c r="COI37" s="1"/>
      <c r="COJ37" s="1"/>
      <c r="COK37" s="1"/>
      <c r="COL37" s="1"/>
      <c r="COM37" s="1"/>
      <c r="CON37" s="1"/>
      <c r="COO37" s="1"/>
      <c r="COP37" s="1"/>
      <c r="COQ37" s="1"/>
      <c r="COR37" s="1"/>
      <c r="COS37" s="1"/>
      <c r="COT37" s="1"/>
      <c r="COU37" s="1"/>
      <c r="COV37" s="1"/>
      <c r="COW37" s="1"/>
      <c r="COX37" s="1"/>
      <c r="COY37" s="1"/>
      <c r="COZ37" s="1"/>
      <c r="CPA37" s="1"/>
      <c r="CPB37" s="1"/>
      <c r="CPC37" s="1"/>
      <c r="CPD37" s="1"/>
      <c r="CPE37" s="1"/>
      <c r="CPF37" s="1"/>
      <c r="CPG37" s="1"/>
      <c r="CPH37" s="1"/>
      <c r="CPI37" s="1"/>
      <c r="CPJ37" s="1"/>
      <c r="CPK37" s="1"/>
      <c r="CPL37" s="1"/>
      <c r="CPM37" s="1"/>
      <c r="CPN37" s="1"/>
      <c r="CPO37" s="1"/>
      <c r="CPP37" s="1"/>
      <c r="CPQ37" s="1"/>
      <c r="CPR37" s="1"/>
      <c r="CPS37" s="1"/>
      <c r="CPT37" s="1"/>
      <c r="CPU37" s="1"/>
      <c r="CPV37" s="1"/>
      <c r="CPW37" s="1"/>
      <c r="CPX37" s="1"/>
      <c r="CPY37" s="1"/>
      <c r="CPZ37" s="1"/>
      <c r="CQA37" s="1"/>
      <c r="CQB37" s="1"/>
      <c r="CQC37" s="1"/>
      <c r="CQD37" s="1"/>
      <c r="CQE37" s="1"/>
      <c r="CQF37" s="1"/>
      <c r="CQG37" s="1"/>
      <c r="CQH37" s="1"/>
      <c r="CQI37" s="1"/>
      <c r="CQJ37" s="1"/>
      <c r="CQK37" s="1"/>
      <c r="CQL37" s="1"/>
      <c r="CQM37" s="1"/>
      <c r="CQN37" s="1"/>
      <c r="CQO37" s="1"/>
      <c r="CQP37" s="1"/>
      <c r="CQQ37" s="1"/>
      <c r="CQR37" s="1"/>
      <c r="CQS37" s="1"/>
      <c r="CQT37" s="1"/>
      <c r="CQU37" s="1"/>
      <c r="CQV37" s="1"/>
      <c r="CQW37" s="1"/>
      <c r="CQX37" s="1"/>
      <c r="CQY37" s="1"/>
      <c r="CQZ37" s="1"/>
      <c r="CRA37" s="1"/>
      <c r="CRB37" s="1"/>
      <c r="CRC37" s="1"/>
      <c r="CRD37" s="1"/>
      <c r="CRE37" s="1"/>
      <c r="CRF37" s="1"/>
      <c r="CRG37" s="1"/>
      <c r="CRH37" s="1"/>
      <c r="CRI37" s="1"/>
      <c r="CRJ37" s="1"/>
      <c r="CRK37" s="1"/>
      <c r="CRL37" s="1"/>
      <c r="CRM37" s="1"/>
      <c r="CRN37" s="1"/>
      <c r="CRO37" s="1"/>
      <c r="CRP37" s="1"/>
      <c r="CRQ37" s="1"/>
      <c r="CRR37" s="1"/>
      <c r="CRS37" s="1"/>
      <c r="CRT37" s="1"/>
      <c r="CRU37" s="1"/>
      <c r="CRV37" s="1"/>
      <c r="CRW37" s="1"/>
      <c r="CRX37" s="1"/>
      <c r="CRY37" s="1"/>
      <c r="CRZ37" s="1"/>
      <c r="CSA37" s="1"/>
      <c r="CSB37" s="1"/>
      <c r="CSC37" s="1"/>
      <c r="CSD37" s="1"/>
      <c r="CSE37" s="1"/>
      <c r="CSF37" s="1"/>
      <c r="CSG37" s="1"/>
      <c r="CSH37" s="1"/>
      <c r="CSI37" s="1"/>
      <c r="CSJ37" s="1"/>
      <c r="CSK37" s="1"/>
      <c r="CSL37" s="1"/>
      <c r="CSM37" s="1"/>
      <c r="CSN37" s="1"/>
      <c r="CSO37" s="1"/>
      <c r="CSP37" s="1"/>
      <c r="CSQ37" s="1"/>
      <c r="CSR37" s="1"/>
      <c r="CSS37" s="1"/>
      <c r="CST37" s="1"/>
      <c r="CSU37" s="1"/>
      <c r="CSV37" s="1"/>
      <c r="CSW37" s="1"/>
      <c r="CSX37" s="1"/>
      <c r="CSY37" s="1"/>
      <c r="CSZ37" s="1"/>
      <c r="CTA37" s="1"/>
      <c r="CTB37" s="1"/>
      <c r="CTC37" s="1"/>
      <c r="CTD37" s="1"/>
      <c r="CTE37" s="1"/>
      <c r="CTF37" s="1"/>
      <c r="CTG37" s="1"/>
      <c r="CTH37" s="1"/>
      <c r="CTI37" s="1"/>
      <c r="CTJ37" s="1"/>
      <c r="CTK37" s="1"/>
      <c r="CTL37" s="1"/>
      <c r="CTM37" s="1"/>
      <c r="CTN37" s="1"/>
      <c r="CTO37" s="1"/>
      <c r="CTP37" s="1"/>
      <c r="CTQ37" s="1"/>
      <c r="CTR37" s="1"/>
      <c r="CTS37" s="1"/>
      <c r="CTT37" s="1"/>
      <c r="CTU37" s="1"/>
      <c r="CTV37" s="1"/>
      <c r="CTW37" s="1"/>
      <c r="CTX37" s="1"/>
      <c r="CTY37" s="1"/>
      <c r="CTZ37" s="1"/>
      <c r="CUA37" s="1"/>
      <c r="CUB37" s="1"/>
      <c r="CUC37" s="1"/>
      <c r="CUD37" s="1"/>
      <c r="CUE37" s="1"/>
      <c r="CUF37" s="1"/>
      <c r="CUG37" s="1"/>
      <c r="CUH37" s="1"/>
      <c r="CUI37" s="1"/>
      <c r="CUJ37" s="1"/>
      <c r="CUK37" s="1"/>
      <c r="CUL37" s="1"/>
      <c r="CUM37" s="1"/>
      <c r="CUN37" s="1"/>
      <c r="CUO37" s="1"/>
      <c r="CUP37" s="1"/>
      <c r="CUQ37" s="1"/>
      <c r="CUR37" s="1"/>
      <c r="CUS37" s="1"/>
      <c r="CUT37" s="1"/>
      <c r="CUU37" s="1"/>
      <c r="CUV37" s="1"/>
      <c r="CUW37" s="1"/>
      <c r="CUX37" s="1"/>
      <c r="CUY37" s="1"/>
      <c r="CUZ37" s="1"/>
      <c r="CVA37" s="1"/>
      <c r="CVB37" s="1"/>
      <c r="CVC37" s="1"/>
      <c r="CVD37" s="1"/>
      <c r="CVE37" s="1"/>
      <c r="CVF37" s="1"/>
      <c r="CVG37" s="1"/>
      <c r="CVH37" s="1"/>
      <c r="CVI37" s="1"/>
      <c r="CVJ37" s="1"/>
      <c r="CVK37" s="1"/>
      <c r="CVL37" s="1"/>
      <c r="CVM37" s="1"/>
      <c r="CVN37" s="1"/>
      <c r="CVO37" s="1"/>
      <c r="CVP37" s="1"/>
      <c r="CVQ37" s="1"/>
      <c r="CVR37" s="1"/>
      <c r="CVS37" s="1"/>
      <c r="CVT37" s="1"/>
      <c r="CVU37" s="1"/>
      <c r="CVV37" s="1"/>
      <c r="CVW37" s="1"/>
      <c r="CVX37" s="1"/>
      <c r="CVY37" s="1"/>
      <c r="CVZ37" s="1"/>
      <c r="CWA37" s="1"/>
      <c r="CWB37" s="1"/>
      <c r="CWC37" s="1"/>
      <c r="CWD37" s="1"/>
      <c r="CWE37" s="1"/>
      <c r="CWF37" s="1"/>
      <c r="CWG37" s="1"/>
      <c r="CWH37" s="1"/>
      <c r="CWI37" s="1"/>
      <c r="CWJ37" s="1"/>
      <c r="CWK37" s="1"/>
      <c r="CWL37" s="1"/>
      <c r="CWM37" s="1"/>
      <c r="CWN37" s="1"/>
      <c r="CWO37" s="1"/>
      <c r="CWP37" s="1"/>
      <c r="CWQ37" s="1"/>
      <c r="CWR37" s="1"/>
      <c r="CWS37" s="1"/>
      <c r="CWT37" s="1"/>
      <c r="CWU37" s="1"/>
      <c r="CWV37" s="1"/>
      <c r="CWW37" s="1"/>
      <c r="CWX37" s="1"/>
      <c r="CWY37" s="1"/>
      <c r="CWZ37" s="1"/>
      <c r="CXA37" s="1"/>
      <c r="CXB37" s="1"/>
      <c r="CXC37" s="1"/>
      <c r="CXD37" s="1"/>
      <c r="CXE37" s="1"/>
      <c r="CXF37" s="1"/>
      <c r="CXG37" s="1"/>
      <c r="CXH37" s="1"/>
      <c r="CXI37" s="1"/>
      <c r="CXJ37" s="1"/>
      <c r="CXK37" s="1"/>
      <c r="CXL37" s="1"/>
      <c r="CXM37" s="1"/>
      <c r="CXN37" s="1"/>
      <c r="CXO37" s="1"/>
      <c r="CXP37" s="1"/>
      <c r="CXQ37" s="1"/>
      <c r="CXR37" s="1"/>
      <c r="CXS37" s="1"/>
      <c r="CXT37" s="1"/>
      <c r="CXU37" s="1"/>
      <c r="CXV37" s="1"/>
      <c r="CXW37" s="1"/>
      <c r="CXX37" s="1"/>
      <c r="CXY37" s="1"/>
      <c r="CXZ37" s="1"/>
      <c r="CYA37" s="1"/>
      <c r="CYB37" s="1"/>
      <c r="CYC37" s="1"/>
      <c r="CYD37" s="1"/>
      <c r="CYE37" s="1"/>
      <c r="CYF37" s="1"/>
      <c r="CYG37" s="1"/>
      <c r="CYH37" s="1"/>
      <c r="CYI37" s="1"/>
      <c r="CYJ37" s="1"/>
      <c r="CYK37" s="1"/>
      <c r="CYL37" s="1"/>
      <c r="CYM37" s="1"/>
      <c r="CYN37" s="1"/>
      <c r="CYO37" s="1"/>
      <c r="CYP37" s="1"/>
      <c r="CYQ37" s="1"/>
      <c r="CYR37" s="1"/>
      <c r="CYS37" s="1"/>
      <c r="CYT37" s="1"/>
      <c r="CYU37" s="1"/>
      <c r="CYV37" s="1"/>
      <c r="CYW37" s="1"/>
      <c r="CYX37" s="1"/>
      <c r="CYY37" s="1"/>
      <c r="CYZ37" s="1"/>
      <c r="CZA37" s="1"/>
      <c r="CZB37" s="1"/>
      <c r="CZC37" s="1"/>
      <c r="CZD37" s="1"/>
      <c r="CZE37" s="1"/>
      <c r="CZF37" s="1"/>
      <c r="CZG37" s="1"/>
      <c r="CZH37" s="1"/>
      <c r="CZI37" s="1"/>
      <c r="CZJ37" s="1"/>
      <c r="CZK37" s="1"/>
      <c r="CZL37" s="1"/>
      <c r="CZM37" s="1"/>
      <c r="CZN37" s="1"/>
      <c r="CZO37" s="1"/>
      <c r="CZP37" s="1"/>
      <c r="CZQ37" s="1"/>
      <c r="CZR37" s="1"/>
      <c r="CZS37" s="1"/>
      <c r="CZT37" s="1"/>
      <c r="CZU37" s="1"/>
      <c r="CZV37" s="1"/>
      <c r="CZW37" s="1"/>
      <c r="CZX37" s="1"/>
      <c r="CZY37" s="1"/>
      <c r="CZZ37" s="1"/>
      <c r="DAA37" s="1"/>
      <c r="DAB37" s="1"/>
      <c r="DAC37" s="1"/>
      <c r="DAD37" s="1"/>
      <c r="DAE37" s="1"/>
      <c r="DAF37" s="1"/>
      <c r="DAG37" s="1"/>
      <c r="DAH37" s="1"/>
      <c r="DAI37" s="1"/>
      <c r="DAJ37" s="1"/>
      <c r="DAK37" s="1"/>
      <c r="DAL37" s="1"/>
      <c r="DAM37" s="1"/>
      <c r="DAN37" s="1"/>
      <c r="DAO37" s="1"/>
      <c r="DAP37" s="1"/>
      <c r="DAQ37" s="1"/>
      <c r="DAR37" s="1"/>
      <c r="DAS37" s="1"/>
      <c r="DAT37" s="1"/>
      <c r="DAU37" s="1"/>
      <c r="DAV37" s="1"/>
      <c r="DAW37" s="1"/>
      <c r="DAX37" s="1"/>
      <c r="DAY37" s="1"/>
      <c r="DAZ37" s="1"/>
      <c r="DBA37" s="1"/>
      <c r="DBB37" s="1"/>
      <c r="DBC37" s="1"/>
      <c r="DBD37" s="1"/>
      <c r="DBE37" s="1"/>
      <c r="DBF37" s="1"/>
      <c r="DBG37" s="1"/>
      <c r="DBH37" s="1"/>
      <c r="DBI37" s="1"/>
      <c r="DBJ37" s="1"/>
      <c r="DBK37" s="1"/>
      <c r="DBL37" s="1"/>
      <c r="DBM37" s="1"/>
      <c r="DBN37" s="1"/>
      <c r="DBO37" s="1"/>
      <c r="DBP37" s="1"/>
      <c r="DBQ37" s="1"/>
      <c r="DBR37" s="1"/>
      <c r="DBS37" s="1"/>
      <c r="DBT37" s="1"/>
      <c r="DBU37" s="1"/>
      <c r="DBV37" s="1"/>
      <c r="DBW37" s="1"/>
      <c r="DBX37" s="1"/>
      <c r="DBY37" s="1"/>
      <c r="DBZ37" s="1"/>
      <c r="DCA37" s="1"/>
      <c r="DCB37" s="1"/>
      <c r="DCC37" s="1"/>
      <c r="DCD37" s="1"/>
      <c r="DCE37" s="1"/>
      <c r="DCF37" s="1"/>
      <c r="DCG37" s="1"/>
      <c r="DCH37" s="1"/>
      <c r="DCI37" s="1"/>
      <c r="DCJ37" s="1"/>
      <c r="DCK37" s="1"/>
      <c r="DCL37" s="1"/>
      <c r="DCM37" s="1"/>
      <c r="DCN37" s="1"/>
      <c r="DCO37" s="1"/>
      <c r="DCP37" s="1"/>
      <c r="DCQ37" s="1"/>
      <c r="DCR37" s="1"/>
      <c r="DCS37" s="1"/>
      <c r="DCT37" s="1"/>
      <c r="DCU37" s="1"/>
      <c r="DCV37" s="1"/>
      <c r="DCW37" s="1"/>
      <c r="DCX37" s="1"/>
      <c r="DCY37" s="1"/>
      <c r="DCZ37" s="1"/>
      <c r="DDA37" s="1"/>
      <c r="DDB37" s="1"/>
      <c r="DDC37" s="1"/>
      <c r="DDD37" s="1"/>
      <c r="DDE37" s="1"/>
      <c r="DDF37" s="1"/>
      <c r="DDG37" s="1"/>
      <c r="DDH37" s="1"/>
      <c r="DDI37" s="1"/>
      <c r="DDJ37" s="1"/>
      <c r="DDK37" s="1"/>
      <c r="DDL37" s="1"/>
      <c r="DDM37" s="1"/>
      <c r="DDN37" s="1"/>
      <c r="DDO37" s="1"/>
      <c r="DDP37" s="1"/>
      <c r="DDQ37" s="1"/>
      <c r="DDR37" s="1"/>
      <c r="DDS37" s="1"/>
      <c r="DDT37" s="1"/>
      <c r="DDU37" s="1"/>
      <c r="DDV37" s="1"/>
      <c r="DDW37" s="1"/>
      <c r="DDX37" s="1"/>
      <c r="DDY37" s="1"/>
      <c r="DDZ37" s="1"/>
      <c r="DEA37" s="1"/>
      <c r="DEB37" s="1"/>
      <c r="DEC37" s="1"/>
      <c r="DED37" s="1"/>
      <c r="DEE37" s="1"/>
      <c r="DEF37" s="1"/>
      <c r="DEG37" s="1"/>
      <c r="DEH37" s="1"/>
      <c r="DEI37" s="1"/>
      <c r="DEJ37" s="1"/>
      <c r="DEK37" s="1"/>
      <c r="DEL37" s="1"/>
      <c r="DEM37" s="1"/>
      <c r="DEN37" s="1"/>
      <c r="DEO37" s="1"/>
      <c r="DEP37" s="1"/>
      <c r="DEQ37" s="1"/>
      <c r="DER37" s="1"/>
      <c r="DES37" s="1"/>
      <c r="DET37" s="1"/>
      <c r="DEU37" s="1"/>
      <c r="DEV37" s="1"/>
      <c r="DEW37" s="1"/>
      <c r="DEX37" s="1"/>
      <c r="DEY37" s="1"/>
      <c r="DEZ37" s="1"/>
      <c r="DFA37" s="1"/>
      <c r="DFB37" s="1"/>
      <c r="DFC37" s="1"/>
      <c r="DFD37" s="1"/>
      <c r="DFE37" s="1"/>
      <c r="DFF37" s="1"/>
      <c r="DFG37" s="1"/>
      <c r="DFH37" s="1"/>
      <c r="DFI37" s="1"/>
      <c r="DFJ37" s="1"/>
      <c r="DFK37" s="1"/>
      <c r="DFL37" s="1"/>
      <c r="DFM37" s="1"/>
      <c r="DFN37" s="1"/>
      <c r="DFO37" s="1"/>
      <c r="DFP37" s="1"/>
      <c r="DFQ37" s="1"/>
      <c r="DFR37" s="1"/>
      <c r="DFS37" s="1"/>
      <c r="DFT37" s="1"/>
      <c r="DFU37" s="1"/>
      <c r="DFV37" s="1"/>
      <c r="DFW37" s="1"/>
      <c r="DFX37" s="1"/>
      <c r="DFY37" s="1"/>
      <c r="DFZ37" s="1"/>
      <c r="DGA37" s="1"/>
      <c r="DGB37" s="1"/>
      <c r="DGC37" s="1"/>
      <c r="DGD37" s="1"/>
      <c r="DGE37" s="1"/>
      <c r="DGF37" s="1"/>
      <c r="DGG37" s="1"/>
      <c r="DGH37" s="1"/>
      <c r="DGI37" s="1"/>
      <c r="DGJ37" s="1"/>
      <c r="DGK37" s="1"/>
      <c r="DGL37" s="1"/>
      <c r="DGM37" s="1"/>
      <c r="DGN37" s="1"/>
      <c r="DGO37" s="1"/>
      <c r="DGP37" s="1"/>
      <c r="DGQ37" s="1"/>
      <c r="DGR37" s="1"/>
      <c r="DGS37" s="1"/>
      <c r="DGT37" s="1"/>
      <c r="DGU37" s="1"/>
      <c r="DGV37" s="1"/>
      <c r="DGW37" s="1"/>
      <c r="DGX37" s="1"/>
      <c r="DGY37" s="1"/>
      <c r="DGZ37" s="1"/>
      <c r="DHA37" s="1"/>
      <c r="DHB37" s="1"/>
      <c r="DHC37" s="1"/>
      <c r="DHD37" s="1"/>
      <c r="DHE37" s="1"/>
      <c r="DHF37" s="1"/>
      <c r="DHG37" s="1"/>
      <c r="DHH37" s="1"/>
      <c r="DHI37" s="1"/>
      <c r="DHJ37" s="1"/>
      <c r="DHK37" s="1"/>
      <c r="DHL37" s="1"/>
      <c r="DHM37" s="1"/>
      <c r="DHN37" s="1"/>
      <c r="DHO37" s="1"/>
      <c r="DHP37" s="1"/>
      <c r="DHQ37" s="1"/>
      <c r="DHR37" s="1"/>
      <c r="DHS37" s="1"/>
      <c r="DHT37" s="1"/>
      <c r="DHU37" s="1"/>
      <c r="DHV37" s="1"/>
      <c r="DHW37" s="1"/>
      <c r="DHX37" s="1"/>
      <c r="DHY37" s="1"/>
      <c r="DHZ37" s="1"/>
      <c r="DIA37" s="1"/>
      <c r="DIB37" s="1"/>
      <c r="DIC37" s="1"/>
      <c r="DID37" s="1"/>
      <c r="DIE37" s="1"/>
      <c r="DIF37" s="1"/>
      <c r="DIG37" s="1"/>
      <c r="DIH37" s="1"/>
      <c r="DII37" s="1"/>
      <c r="DIJ37" s="1"/>
      <c r="DIK37" s="1"/>
      <c r="DIL37" s="1"/>
      <c r="DIM37" s="1"/>
      <c r="DIN37" s="1"/>
      <c r="DIO37" s="1"/>
      <c r="DIP37" s="1"/>
      <c r="DIQ37" s="1"/>
      <c r="DIR37" s="1"/>
      <c r="DIS37" s="1"/>
      <c r="DIT37" s="1"/>
      <c r="DIU37" s="1"/>
      <c r="DIV37" s="1"/>
      <c r="DIW37" s="1"/>
      <c r="DIX37" s="1"/>
      <c r="DIY37" s="1"/>
      <c r="DIZ37" s="1"/>
      <c r="DJA37" s="1"/>
      <c r="DJB37" s="1"/>
      <c r="DJC37" s="1"/>
      <c r="DJD37" s="1"/>
      <c r="DJE37" s="1"/>
      <c r="DJF37" s="1"/>
      <c r="DJG37" s="1"/>
      <c r="DJH37" s="1"/>
      <c r="DJI37" s="1"/>
      <c r="DJJ37" s="1"/>
      <c r="DJK37" s="1"/>
      <c r="DJL37" s="1"/>
      <c r="DJM37" s="1"/>
      <c r="DJN37" s="1"/>
      <c r="DJO37" s="1"/>
      <c r="DJP37" s="1"/>
      <c r="DJQ37" s="1"/>
      <c r="DJR37" s="1"/>
      <c r="DJS37" s="1"/>
      <c r="DJT37" s="1"/>
      <c r="DJU37" s="1"/>
      <c r="DJV37" s="1"/>
      <c r="DJW37" s="1"/>
      <c r="DJX37" s="1"/>
      <c r="DJY37" s="1"/>
      <c r="DJZ37" s="1"/>
      <c r="DKA37" s="1"/>
      <c r="DKB37" s="1"/>
      <c r="DKC37" s="1"/>
      <c r="DKD37" s="1"/>
      <c r="DKE37" s="1"/>
      <c r="DKF37" s="1"/>
      <c r="DKG37" s="1"/>
      <c r="DKH37" s="1"/>
      <c r="DKI37" s="1"/>
      <c r="DKJ37" s="1"/>
      <c r="DKK37" s="1"/>
      <c r="DKL37" s="1"/>
      <c r="DKM37" s="1"/>
      <c r="DKN37" s="1"/>
      <c r="DKO37" s="1"/>
      <c r="DKP37" s="1"/>
      <c r="DKQ37" s="1"/>
      <c r="DKR37" s="1"/>
      <c r="DKS37" s="1"/>
      <c r="DKT37" s="1"/>
      <c r="DKU37" s="1"/>
      <c r="DKV37" s="1"/>
      <c r="DKW37" s="1"/>
      <c r="DKX37" s="1"/>
      <c r="DKY37" s="1"/>
      <c r="DKZ37" s="1"/>
      <c r="DLA37" s="1"/>
      <c r="DLB37" s="1"/>
      <c r="DLC37" s="1"/>
      <c r="DLD37" s="1"/>
      <c r="DLE37" s="1"/>
      <c r="DLF37" s="1"/>
      <c r="DLG37" s="1"/>
      <c r="DLH37" s="1"/>
      <c r="DLI37" s="1"/>
      <c r="DLJ37" s="1"/>
      <c r="DLK37" s="1"/>
      <c r="DLL37" s="1"/>
      <c r="DLM37" s="1"/>
      <c r="DLN37" s="1"/>
      <c r="DLO37" s="1"/>
      <c r="DLP37" s="1"/>
      <c r="DLQ37" s="1"/>
      <c r="DLR37" s="1"/>
      <c r="DLS37" s="1"/>
      <c r="DLT37" s="1"/>
      <c r="DLU37" s="1"/>
      <c r="DLV37" s="1"/>
      <c r="DLW37" s="1"/>
      <c r="DLX37" s="1"/>
      <c r="DLY37" s="1"/>
      <c r="DLZ37" s="1"/>
      <c r="DMA37" s="1"/>
      <c r="DMB37" s="1"/>
      <c r="DMC37" s="1"/>
      <c r="DMD37" s="1"/>
      <c r="DME37" s="1"/>
      <c r="DMF37" s="1"/>
      <c r="DMG37" s="1"/>
      <c r="DMH37" s="1"/>
      <c r="DMI37" s="1"/>
      <c r="DMJ37" s="1"/>
      <c r="DMK37" s="1"/>
      <c r="DML37" s="1"/>
      <c r="DMM37" s="1"/>
      <c r="DMN37" s="1"/>
      <c r="DMO37" s="1"/>
      <c r="DMP37" s="1"/>
      <c r="DMQ37" s="1"/>
      <c r="DMR37" s="1"/>
      <c r="DMS37" s="1"/>
      <c r="DMT37" s="1"/>
      <c r="DMU37" s="1"/>
      <c r="DMV37" s="1"/>
      <c r="DMW37" s="1"/>
      <c r="DMX37" s="1"/>
      <c r="DMY37" s="1"/>
      <c r="DMZ37" s="1"/>
      <c r="DNA37" s="1"/>
      <c r="DNB37" s="1"/>
      <c r="DNC37" s="1"/>
      <c r="DND37" s="1"/>
      <c r="DNE37" s="1"/>
      <c r="DNF37" s="1"/>
      <c r="DNG37" s="1"/>
      <c r="DNH37" s="1"/>
      <c r="DNI37" s="1"/>
      <c r="DNJ37" s="1"/>
      <c r="DNK37" s="1"/>
      <c r="DNL37" s="1"/>
      <c r="DNM37" s="1"/>
      <c r="DNN37" s="1"/>
      <c r="DNO37" s="1"/>
      <c r="DNP37" s="1"/>
      <c r="DNQ37" s="1"/>
      <c r="DNR37" s="1"/>
      <c r="DNS37" s="1"/>
      <c r="DNT37" s="1"/>
      <c r="DNU37" s="1"/>
      <c r="DNV37" s="1"/>
      <c r="DNW37" s="1"/>
      <c r="DNX37" s="1"/>
      <c r="DNY37" s="1"/>
      <c r="DNZ37" s="1"/>
      <c r="DOA37" s="1"/>
      <c r="DOB37" s="1"/>
      <c r="DOC37" s="1"/>
      <c r="DOD37" s="1"/>
      <c r="DOE37" s="1"/>
      <c r="DOF37" s="1"/>
      <c r="DOG37" s="1"/>
      <c r="DOH37" s="1"/>
      <c r="DOI37" s="1"/>
      <c r="DOJ37" s="1"/>
      <c r="DOK37" s="1"/>
      <c r="DOL37" s="1"/>
      <c r="DOM37" s="1"/>
      <c r="DON37" s="1"/>
      <c r="DOO37" s="1"/>
      <c r="DOP37" s="1"/>
      <c r="DOQ37" s="1"/>
      <c r="DOR37" s="1"/>
      <c r="DOS37" s="1"/>
      <c r="DOT37" s="1"/>
      <c r="DOU37" s="1"/>
      <c r="DOV37" s="1"/>
      <c r="DOW37" s="1"/>
      <c r="DOX37" s="1"/>
      <c r="DOY37" s="1"/>
      <c r="DOZ37" s="1"/>
      <c r="DPA37" s="1"/>
      <c r="DPB37" s="1"/>
      <c r="DPC37" s="1"/>
      <c r="DPD37" s="1"/>
      <c r="DPE37" s="1"/>
      <c r="DPF37" s="1"/>
      <c r="DPG37" s="1"/>
      <c r="DPH37" s="1"/>
      <c r="DPI37" s="1"/>
      <c r="DPJ37" s="1"/>
      <c r="DPK37" s="1"/>
      <c r="DPL37" s="1"/>
      <c r="DPM37" s="1"/>
      <c r="DPN37" s="1"/>
      <c r="DPO37" s="1"/>
      <c r="DPP37" s="1"/>
      <c r="DPQ37" s="1"/>
      <c r="DPR37" s="1"/>
      <c r="DPS37" s="1"/>
      <c r="DPT37" s="1"/>
      <c r="DPU37" s="1"/>
      <c r="DPV37" s="1"/>
      <c r="DPW37" s="1"/>
      <c r="DPX37" s="1"/>
      <c r="DPY37" s="1"/>
      <c r="DPZ37" s="1"/>
      <c r="DQA37" s="1"/>
      <c r="DQB37" s="1"/>
      <c r="DQC37" s="1"/>
      <c r="DQD37" s="1"/>
      <c r="DQE37" s="1"/>
      <c r="DQF37" s="1"/>
      <c r="DQG37" s="1"/>
      <c r="DQH37" s="1"/>
      <c r="DQI37" s="1"/>
      <c r="DQJ37" s="1"/>
      <c r="DQK37" s="1"/>
      <c r="DQL37" s="1"/>
      <c r="DQM37" s="1"/>
      <c r="DQN37" s="1"/>
      <c r="DQO37" s="1"/>
      <c r="DQP37" s="1"/>
      <c r="DQQ37" s="1"/>
      <c r="DQR37" s="1"/>
      <c r="DQS37" s="1"/>
      <c r="DQT37" s="1"/>
      <c r="DQU37" s="1"/>
      <c r="DQV37" s="1"/>
      <c r="DQW37" s="1"/>
      <c r="DQX37" s="1"/>
      <c r="DQY37" s="1"/>
      <c r="DQZ37" s="1"/>
      <c r="DRA37" s="1"/>
      <c r="DRB37" s="1"/>
      <c r="DRC37" s="1"/>
      <c r="DRD37" s="1"/>
      <c r="DRE37" s="1"/>
      <c r="DRF37" s="1"/>
      <c r="DRG37" s="1"/>
      <c r="DRH37" s="1"/>
      <c r="DRI37" s="1"/>
      <c r="DRJ37" s="1"/>
      <c r="DRK37" s="1"/>
      <c r="DRL37" s="1"/>
      <c r="DRM37" s="1"/>
      <c r="DRN37" s="1"/>
      <c r="DRO37" s="1"/>
      <c r="DRP37" s="1"/>
      <c r="DRQ37" s="1"/>
      <c r="DRR37" s="1"/>
      <c r="DRS37" s="1"/>
      <c r="DRT37" s="1"/>
      <c r="DRU37" s="1"/>
      <c r="DRV37" s="1"/>
      <c r="DRW37" s="1"/>
      <c r="DRX37" s="1"/>
      <c r="DRY37" s="1"/>
      <c r="DRZ37" s="1"/>
      <c r="DSA37" s="1"/>
      <c r="DSB37" s="1"/>
      <c r="DSC37" s="1"/>
      <c r="DSD37" s="1"/>
      <c r="DSE37" s="1"/>
      <c r="DSF37" s="1"/>
      <c r="DSG37" s="1"/>
      <c r="DSH37" s="1"/>
      <c r="DSI37" s="1"/>
      <c r="DSJ37" s="1"/>
      <c r="DSK37" s="1"/>
      <c r="DSL37" s="1"/>
      <c r="DSM37" s="1"/>
      <c r="DSN37" s="1"/>
      <c r="DSO37" s="1"/>
      <c r="DSP37" s="1"/>
      <c r="DSQ37" s="1"/>
      <c r="DSR37" s="1"/>
      <c r="DSS37" s="1"/>
      <c r="DST37" s="1"/>
      <c r="DSU37" s="1"/>
      <c r="DSV37" s="1"/>
      <c r="DSW37" s="1"/>
      <c r="DSX37" s="1"/>
      <c r="DSY37" s="1"/>
      <c r="DSZ37" s="1"/>
      <c r="DTA37" s="1"/>
      <c r="DTB37" s="1"/>
      <c r="DTC37" s="1"/>
      <c r="DTD37" s="1"/>
      <c r="DTE37" s="1"/>
      <c r="DTF37" s="1"/>
      <c r="DTG37" s="1"/>
      <c r="DTH37" s="1"/>
      <c r="DTI37" s="1"/>
      <c r="DTJ37" s="1"/>
      <c r="DTK37" s="1"/>
      <c r="DTL37" s="1"/>
      <c r="DTM37" s="1"/>
      <c r="DTN37" s="1"/>
      <c r="DTO37" s="1"/>
      <c r="DTP37" s="1"/>
      <c r="DTQ37" s="1"/>
      <c r="DTR37" s="1"/>
      <c r="DTS37" s="1"/>
      <c r="DTT37" s="1"/>
      <c r="DTU37" s="1"/>
      <c r="DTV37" s="1"/>
      <c r="DTW37" s="1"/>
      <c r="DTX37" s="1"/>
      <c r="DTY37" s="1"/>
      <c r="DTZ37" s="1"/>
      <c r="DUA37" s="1"/>
      <c r="DUB37" s="1"/>
      <c r="DUC37" s="1"/>
      <c r="DUD37" s="1"/>
      <c r="DUE37" s="1"/>
      <c r="DUF37" s="1"/>
      <c r="DUG37" s="1"/>
      <c r="DUH37" s="1"/>
      <c r="DUI37" s="1"/>
      <c r="DUJ37" s="1"/>
      <c r="DUK37" s="1"/>
      <c r="DUL37" s="1"/>
      <c r="DUM37" s="1"/>
      <c r="DUN37" s="1"/>
      <c r="DUO37" s="1"/>
      <c r="DUP37" s="1"/>
      <c r="DUQ37" s="1"/>
      <c r="DUR37" s="1"/>
      <c r="DUS37" s="1"/>
      <c r="DUT37" s="1"/>
      <c r="DUU37" s="1"/>
      <c r="DUV37" s="1"/>
      <c r="DUW37" s="1"/>
      <c r="DUX37" s="1"/>
      <c r="DUY37" s="1"/>
      <c r="DUZ37" s="1"/>
      <c r="DVA37" s="1"/>
      <c r="DVB37" s="1"/>
      <c r="DVC37" s="1"/>
      <c r="DVD37" s="1"/>
      <c r="DVE37" s="1"/>
      <c r="DVF37" s="1"/>
      <c r="DVG37" s="1"/>
      <c r="DVH37" s="1"/>
      <c r="DVI37" s="1"/>
      <c r="DVJ37" s="1"/>
      <c r="DVK37" s="1"/>
      <c r="DVL37" s="1"/>
      <c r="DVM37" s="1"/>
      <c r="DVN37" s="1"/>
      <c r="DVO37" s="1"/>
      <c r="DVP37" s="1"/>
      <c r="DVQ37" s="1"/>
      <c r="DVR37" s="1"/>
      <c r="DVS37" s="1"/>
      <c r="DVT37" s="1"/>
      <c r="DVU37" s="1"/>
      <c r="DVV37" s="1"/>
      <c r="DVW37" s="1"/>
      <c r="DVX37" s="1"/>
      <c r="DVY37" s="1"/>
      <c r="DVZ37" s="1"/>
      <c r="DWA37" s="1"/>
      <c r="DWB37" s="1"/>
      <c r="DWC37" s="1"/>
      <c r="DWD37" s="1"/>
      <c r="DWE37" s="1"/>
      <c r="DWF37" s="1"/>
      <c r="DWG37" s="1"/>
      <c r="DWH37" s="1"/>
      <c r="DWI37" s="1"/>
      <c r="DWJ37" s="1"/>
      <c r="DWK37" s="1"/>
      <c r="DWL37" s="1"/>
      <c r="DWM37" s="1"/>
      <c r="DWN37" s="1"/>
      <c r="DWO37" s="1"/>
      <c r="DWP37" s="1"/>
      <c r="DWQ37" s="1"/>
      <c r="DWR37" s="1"/>
      <c r="DWS37" s="1"/>
      <c r="DWT37" s="1"/>
      <c r="DWU37" s="1"/>
      <c r="DWV37" s="1"/>
      <c r="DWW37" s="1"/>
      <c r="DWX37" s="1"/>
      <c r="DWY37" s="1"/>
      <c r="DWZ37" s="1"/>
      <c r="DXA37" s="1"/>
      <c r="DXB37" s="1"/>
      <c r="DXC37" s="1"/>
      <c r="DXD37" s="1"/>
      <c r="DXE37" s="1"/>
      <c r="DXF37" s="1"/>
      <c r="DXG37" s="1"/>
      <c r="DXH37" s="1"/>
      <c r="DXI37" s="1"/>
      <c r="DXJ37" s="1"/>
      <c r="DXK37" s="1"/>
      <c r="DXL37" s="1"/>
      <c r="DXM37" s="1"/>
      <c r="DXN37" s="1"/>
      <c r="DXO37" s="1"/>
      <c r="DXP37" s="1"/>
      <c r="DXQ37" s="1"/>
      <c r="DXR37" s="1"/>
      <c r="DXS37" s="1"/>
      <c r="DXT37" s="1"/>
      <c r="DXU37" s="1"/>
      <c r="DXV37" s="1"/>
      <c r="DXW37" s="1"/>
      <c r="DXX37" s="1"/>
      <c r="DXY37" s="1"/>
      <c r="DXZ37" s="1"/>
      <c r="DYA37" s="1"/>
      <c r="DYB37" s="1"/>
      <c r="DYC37" s="1"/>
      <c r="DYD37" s="1"/>
      <c r="DYE37" s="1"/>
      <c r="DYF37" s="1"/>
      <c r="DYG37" s="1"/>
      <c r="DYH37" s="1"/>
      <c r="DYI37" s="1"/>
      <c r="DYJ37" s="1"/>
      <c r="DYK37" s="1"/>
      <c r="DYL37" s="1"/>
      <c r="DYM37" s="1"/>
      <c r="DYN37" s="1"/>
      <c r="DYO37" s="1"/>
      <c r="DYP37" s="1"/>
      <c r="DYQ37" s="1"/>
      <c r="DYR37" s="1"/>
      <c r="DYS37" s="1"/>
      <c r="DYT37" s="1"/>
      <c r="DYU37" s="1"/>
      <c r="DYV37" s="1"/>
      <c r="DYW37" s="1"/>
      <c r="DYX37" s="1"/>
      <c r="DYY37" s="1"/>
      <c r="DYZ37" s="1"/>
      <c r="DZA37" s="1"/>
      <c r="DZB37" s="1"/>
      <c r="DZC37" s="1"/>
      <c r="DZD37" s="1"/>
      <c r="DZE37" s="1"/>
      <c r="DZF37" s="1"/>
      <c r="DZG37" s="1"/>
      <c r="DZH37" s="1"/>
      <c r="DZI37" s="1"/>
      <c r="DZJ37" s="1"/>
      <c r="DZK37" s="1"/>
      <c r="DZL37" s="1"/>
      <c r="DZM37" s="1"/>
      <c r="DZN37" s="1"/>
      <c r="DZO37" s="1"/>
      <c r="DZP37" s="1"/>
      <c r="DZQ37" s="1"/>
      <c r="DZR37" s="1"/>
      <c r="DZS37" s="1"/>
      <c r="DZT37" s="1"/>
      <c r="DZU37" s="1"/>
      <c r="DZV37" s="1"/>
      <c r="DZW37" s="1"/>
      <c r="DZX37" s="1"/>
      <c r="DZY37" s="1"/>
      <c r="DZZ37" s="1"/>
      <c r="EAA37" s="1"/>
      <c r="EAB37" s="1"/>
      <c r="EAC37" s="1"/>
      <c r="EAD37" s="1"/>
      <c r="EAE37" s="1"/>
      <c r="EAF37" s="1"/>
      <c r="EAG37" s="1"/>
      <c r="EAH37" s="1"/>
      <c r="EAI37" s="1"/>
      <c r="EAJ37" s="1"/>
      <c r="EAK37" s="1"/>
      <c r="EAL37" s="1"/>
      <c r="EAM37" s="1"/>
      <c r="EAN37" s="1"/>
      <c r="EAO37" s="1"/>
      <c r="EAP37" s="1"/>
      <c r="EAQ37" s="1"/>
      <c r="EAR37" s="1"/>
      <c r="EAS37" s="1"/>
      <c r="EAT37" s="1"/>
      <c r="EAU37" s="1"/>
      <c r="EAV37" s="1"/>
      <c r="EAW37" s="1"/>
      <c r="EAX37" s="1"/>
      <c r="EAY37" s="1"/>
      <c r="EAZ37" s="1"/>
      <c r="EBA37" s="1"/>
      <c r="EBB37" s="1"/>
      <c r="EBC37" s="1"/>
      <c r="EBD37" s="1"/>
      <c r="EBE37" s="1"/>
      <c r="EBF37" s="1"/>
      <c r="EBG37" s="1"/>
      <c r="EBH37" s="1"/>
      <c r="EBI37" s="1"/>
      <c r="EBJ37" s="1"/>
      <c r="EBK37" s="1"/>
      <c r="EBL37" s="1"/>
      <c r="EBM37" s="1"/>
      <c r="EBN37" s="1"/>
      <c r="EBO37" s="1"/>
      <c r="EBP37" s="1"/>
      <c r="EBQ37" s="1"/>
      <c r="EBR37" s="1"/>
      <c r="EBS37" s="1"/>
      <c r="EBT37" s="1"/>
      <c r="EBU37" s="1"/>
      <c r="EBV37" s="1"/>
      <c r="EBW37" s="1"/>
      <c r="EBX37" s="1"/>
      <c r="EBY37" s="1"/>
      <c r="EBZ37" s="1"/>
      <c r="ECA37" s="1"/>
      <c r="ECB37" s="1"/>
      <c r="ECC37" s="1"/>
      <c r="ECD37" s="1"/>
      <c r="ECE37" s="1"/>
      <c r="ECF37" s="1"/>
      <c r="ECG37" s="1"/>
      <c r="ECH37" s="1"/>
      <c r="ECI37" s="1"/>
      <c r="ECJ37" s="1"/>
      <c r="ECK37" s="1"/>
      <c r="ECL37" s="1"/>
      <c r="ECM37" s="1"/>
      <c r="ECN37" s="1"/>
      <c r="ECO37" s="1"/>
      <c r="ECP37" s="1"/>
      <c r="ECQ37" s="1"/>
      <c r="ECR37" s="1"/>
      <c r="ECS37" s="1"/>
      <c r="ECT37" s="1"/>
      <c r="ECU37" s="1"/>
      <c r="ECV37" s="1"/>
      <c r="ECW37" s="1"/>
      <c r="ECX37" s="1"/>
      <c r="ECY37" s="1"/>
      <c r="ECZ37" s="1"/>
      <c r="EDA37" s="1"/>
      <c r="EDB37" s="1"/>
      <c r="EDC37" s="1"/>
      <c r="EDD37" s="1"/>
      <c r="EDE37" s="1"/>
      <c r="EDF37" s="1"/>
      <c r="EDG37" s="1"/>
      <c r="EDH37" s="1"/>
      <c r="EDI37" s="1"/>
      <c r="EDJ37" s="1"/>
      <c r="EDK37" s="1"/>
      <c r="EDL37" s="1"/>
      <c r="EDM37" s="1"/>
      <c r="EDN37" s="1"/>
      <c r="EDO37" s="1"/>
      <c r="EDP37" s="1"/>
      <c r="EDQ37" s="1"/>
      <c r="EDR37" s="1"/>
      <c r="EDS37" s="1"/>
      <c r="EDT37" s="1"/>
      <c r="EDU37" s="1"/>
      <c r="EDV37" s="1"/>
      <c r="EDW37" s="1"/>
      <c r="EDX37" s="1"/>
      <c r="EDY37" s="1"/>
      <c r="EDZ37" s="1"/>
      <c r="EEA37" s="1"/>
      <c r="EEB37" s="1"/>
      <c r="EEC37" s="1"/>
      <c r="EED37" s="1"/>
      <c r="EEE37" s="1"/>
      <c r="EEF37" s="1"/>
      <c r="EEG37" s="1"/>
      <c r="EEH37" s="1"/>
      <c r="EEI37" s="1"/>
      <c r="EEJ37" s="1"/>
      <c r="EEK37" s="1"/>
      <c r="EEL37" s="1"/>
      <c r="EEM37" s="1"/>
      <c r="EEN37" s="1"/>
      <c r="EEO37" s="1"/>
      <c r="EEP37" s="1"/>
      <c r="EEQ37" s="1"/>
      <c r="EER37" s="1"/>
      <c r="EES37" s="1"/>
      <c r="EET37" s="1"/>
      <c r="EEU37" s="1"/>
      <c r="EEV37" s="1"/>
      <c r="EEW37" s="1"/>
      <c r="EEX37" s="1"/>
      <c r="EEY37" s="1"/>
      <c r="EEZ37" s="1"/>
      <c r="EFA37" s="1"/>
      <c r="EFB37" s="1"/>
      <c r="EFC37" s="1"/>
      <c r="EFD37" s="1"/>
      <c r="EFE37" s="1"/>
      <c r="EFF37" s="1"/>
      <c r="EFG37" s="1"/>
      <c r="EFH37" s="1"/>
      <c r="EFI37" s="1"/>
      <c r="EFJ37" s="1"/>
      <c r="EFK37" s="1"/>
      <c r="EFL37" s="1"/>
      <c r="EFM37" s="1"/>
      <c r="EFN37" s="1"/>
      <c r="EFO37" s="1"/>
      <c r="EFP37" s="1"/>
      <c r="EFQ37" s="1"/>
      <c r="EFR37" s="1"/>
      <c r="EFS37" s="1"/>
      <c r="EFT37" s="1"/>
      <c r="EFU37" s="1"/>
      <c r="EFV37" s="1"/>
      <c r="EFW37" s="1"/>
      <c r="EFX37" s="1"/>
      <c r="EFY37" s="1"/>
      <c r="EFZ37" s="1"/>
      <c r="EGA37" s="1"/>
      <c r="EGB37" s="1"/>
      <c r="EGC37" s="1"/>
      <c r="EGD37" s="1"/>
      <c r="EGE37" s="1"/>
      <c r="EGF37" s="1"/>
      <c r="EGG37" s="1"/>
      <c r="EGH37" s="1"/>
      <c r="EGI37" s="1"/>
      <c r="EGJ37" s="1"/>
      <c r="EGK37" s="1"/>
      <c r="EGL37" s="1"/>
      <c r="EGM37" s="1"/>
      <c r="EGN37" s="1"/>
      <c r="EGO37" s="1"/>
      <c r="EGP37" s="1"/>
      <c r="EGQ37" s="1"/>
      <c r="EGR37" s="1"/>
      <c r="EGS37" s="1"/>
      <c r="EGT37" s="1"/>
      <c r="EGU37" s="1"/>
      <c r="EGV37" s="1"/>
      <c r="EGW37" s="1"/>
      <c r="EGX37" s="1"/>
      <c r="EGY37" s="1"/>
      <c r="EGZ37" s="1"/>
      <c r="EHA37" s="1"/>
      <c r="EHB37" s="1"/>
      <c r="EHC37" s="1"/>
      <c r="EHD37" s="1"/>
      <c r="EHE37" s="1"/>
      <c r="EHF37" s="1"/>
      <c r="EHG37" s="1"/>
      <c r="EHH37" s="1"/>
      <c r="EHI37" s="1"/>
      <c r="EHJ37" s="1"/>
      <c r="EHK37" s="1"/>
      <c r="EHL37" s="1"/>
      <c r="EHM37" s="1"/>
      <c r="EHN37" s="1"/>
      <c r="EHO37" s="1"/>
      <c r="EHP37" s="1"/>
      <c r="EHQ37" s="1"/>
      <c r="EHR37" s="1"/>
      <c r="EHS37" s="1"/>
      <c r="EHT37" s="1"/>
      <c r="EHU37" s="1"/>
      <c r="EHV37" s="1"/>
      <c r="EHW37" s="1"/>
      <c r="EHX37" s="1"/>
      <c r="EHY37" s="1"/>
      <c r="EHZ37" s="1"/>
      <c r="EIA37" s="1"/>
      <c r="EIB37" s="1"/>
      <c r="EIC37" s="1"/>
      <c r="EID37" s="1"/>
      <c r="EIE37" s="1"/>
      <c r="EIF37" s="1"/>
      <c r="EIG37" s="1"/>
      <c r="EIH37" s="1"/>
      <c r="EII37" s="1"/>
      <c r="EIJ37" s="1"/>
      <c r="EIK37" s="1"/>
      <c r="EIL37" s="1"/>
      <c r="EIM37" s="1"/>
      <c r="EIN37" s="1"/>
      <c r="EIO37" s="1"/>
      <c r="EIP37" s="1"/>
      <c r="EIQ37" s="1"/>
      <c r="EIR37" s="1"/>
      <c r="EIS37" s="1"/>
      <c r="EIT37" s="1"/>
      <c r="EIU37" s="1"/>
      <c r="EIV37" s="1"/>
      <c r="EIW37" s="1"/>
      <c r="EIX37" s="1"/>
      <c r="EIY37" s="1"/>
      <c r="EIZ37" s="1"/>
      <c r="EJA37" s="1"/>
      <c r="EJB37" s="1"/>
      <c r="EJC37" s="1"/>
      <c r="EJD37" s="1"/>
      <c r="EJE37" s="1"/>
      <c r="EJF37" s="1"/>
      <c r="EJG37" s="1"/>
      <c r="EJH37" s="1"/>
      <c r="EJI37" s="1"/>
      <c r="EJJ37" s="1"/>
      <c r="EJK37" s="1"/>
      <c r="EJL37" s="1"/>
      <c r="EJM37" s="1"/>
      <c r="EJN37" s="1"/>
      <c r="EJO37" s="1"/>
      <c r="EJP37" s="1"/>
      <c r="EJQ37" s="1"/>
      <c r="EJR37" s="1"/>
      <c r="EJS37" s="1"/>
      <c r="EJT37" s="1"/>
      <c r="EJU37" s="1"/>
      <c r="EJV37" s="1"/>
      <c r="EJW37" s="1"/>
      <c r="EJX37" s="1"/>
      <c r="EJY37" s="1"/>
      <c r="EJZ37" s="1"/>
      <c r="EKA37" s="1"/>
      <c r="EKB37" s="1"/>
      <c r="EKC37" s="1"/>
      <c r="EKD37" s="1"/>
      <c r="EKE37" s="1"/>
      <c r="EKF37" s="1"/>
      <c r="EKG37" s="1"/>
      <c r="EKH37" s="1"/>
      <c r="EKI37" s="1"/>
      <c r="EKJ37" s="1"/>
      <c r="EKK37" s="1"/>
      <c r="EKL37" s="1"/>
      <c r="EKM37" s="1"/>
      <c r="EKN37" s="1"/>
      <c r="EKO37" s="1"/>
      <c r="EKP37" s="1"/>
      <c r="EKQ37" s="1"/>
      <c r="EKR37" s="1"/>
      <c r="EKS37" s="1"/>
      <c r="EKT37" s="1"/>
      <c r="EKU37" s="1"/>
      <c r="EKV37" s="1"/>
      <c r="EKW37" s="1"/>
      <c r="EKX37" s="1"/>
      <c r="EKY37" s="1"/>
      <c r="EKZ37" s="1"/>
      <c r="ELA37" s="1"/>
      <c r="ELB37" s="1"/>
      <c r="ELC37" s="1"/>
      <c r="ELD37" s="1"/>
      <c r="ELE37" s="1"/>
      <c r="ELF37" s="1"/>
      <c r="ELG37" s="1"/>
      <c r="ELH37" s="1"/>
      <c r="ELI37" s="1"/>
      <c r="ELJ37" s="1"/>
      <c r="ELK37" s="1"/>
      <c r="ELL37" s="1"/>
      <c r="ELM37" s="1"/>
      <c r="ELN37" s="1"/>
      <c r="ELO37" s="1"/>
      <c r="ELP37" s="1"/>
      <c r="ELQ37" s="1"/>
      <c r="ELR37" s="1"/>
      <c r="ELS37" s="1"/>
      <c r="ELT37" s="1"/>
      <c r="ELU37" s="1"/>
      <c r="ELV37" s="1"/>
      <c r="ELW37" s="1"/>
      <c r="ELX37" s="1"/>
      <c r="ELY37" s="1"/>
      <c r="ELZ37" s="1"/>
      <c r="EMA37" s="1"/>
      <c r="EMB37" s="1"/>
      <c r="EMC37" s="1"/>
      <c r="EMD37" s="1"/>
      <c r="EME37" s="1"/>
      <c r="EMF37" s="1"/>
      <c r="EMG37" s="1"/>
      <c r="EMH37" s="1"/>
      <c r="EMI37" s="1"/>
      <c r="EMJ37" s="1"/>
      <c r="EMK37" s="1"/>
      <c r="EML37" s="1"/>
      <c r="EMM37" s="1"/>
      <c r="EMN37" s="1"/>
      <c r="EMO37" s="1"/>
      <c r="EMP37" s="1"/>
      <c r="EMQ37" s="1"/>
      <c r="EMR37" s="1"/>
      <c r="EMS37" s="1"/>
      <c r="EMT37" s="1"/>
      <c r="EMU37" s="1"/>
      <c r="EMV37" s="1"/>
      <c r="EMW37" s="1"/>
      <c r="EMX37" s="1"/>
      <c r="EMY37" s="1"/>
      <c r="EMZ37" s="1"/>
      <c r="ENA37" s="1"/>
      <c r="ENB37" s="1"/>
      <c r="ENC37" s="1"/>
      <c r="END37" s="1"/>
      <c r="ENE37" s="1"/>
      <c r="ENF37" s="1"/>
      <c r="ENG37" s="1"/>
      <c r="ENH37" s="1"/>
      <c r="ENI37" s="1"/>
      <c r="ENJ37" s="1"/>
      <c r="ENK37" s="1"/>
      <c r="ENL37" s="1"/>
      <c r="ENM37" s="1"/>
      <c r="ENN37" s="1"/>
      <c r="ENO37" s="1"/>
      <c r="ENP37" s="1"/>
      <c r="ENQ37" s="1"/>
      <c r="ENR37" s="1"/>
      <c r="ENS37" s="1"/>
      <c r="ENT37" s="1"/>
      <c r="ENU37" s="1"/>
      <c r="ENV37" s="1"/>
      <c r="ENW37" s="1"/>
      <c r="ENX37" s="1"/>
      <c r="ENY37" s="1"/>
      <c r="ENZ37" s="1"/>
      <c r="EOA37" s="1"/>
      <c r="EOB37" s="1"/>
      <c r="EOC37" s="1"/>
      <c r="EOD37" s="1"/>
      <c r="EOE37" s="1"/>
      <c r="EOF37" s="1"/>
      <c r="EOG37" s="1"/>
      <c r="EOH37" s="1"/>
      <c r="EOI37" s="1"/>
      <c r="EOJ37" s="1"/>
      <c r="EOK37" s="1"/>
      <c r="EOL37" s="1"/>
      <c r="EOM37" s="1"/>
      <c r="EON37" s="1"/>
      <c r="EOO37" s="1"/>
      <c r="EOP37" s="1"/>
      <c r="EOQ37" s="1"/>
      <c r="EOR37" s="1"/>
      <c r="EOS37" s="1"/>
      <c r="EOT37" s="1"/>
      <c r="EOU37" s="1"/>
      <c r="EOV37" s="1"/>
      <c r="EOW37" s="1"/>
      <c r="EOX37" s="1"/>
      <c r="EOY37" s="1"/>
      <c r="EOZ37" s="1"/>
      <c r="EPA37" s="1"/>
      <c r="EPB37" s="1"/>
      <c r="EPC37" s="1"/>
      <c r="EPD37" s="1"/>
      <c r="EPE37" s="1"/>
      <c r="EPF37" s="1"/>
      <c r="EPG37" s="1"/>
      <c r="EPH37" s="1"/>
      <c r="EPI37" s="1"/>
      <c r="EPJ37" s="1"/>
      <c r="EPK37" s="1"/>
      <c r="EPL37" s="1"/>
      <c r="EPM37" s="1"/>
      <c r="EPN37" s="1"/>
      <c r="EPO37" s="1"/>
      <c r="EPP37" s="1"/>
      <c r="EPQ37" s="1"/>
      <c r="EPR37" s="1"/>
      <c r="EPS37" s="1"/>
      <c r="EPT37" s="1"/>
      <c r="EPU37" s="1"/>
      <c r="EPV37" s="1"/>
      <c r="EPW37" s="1"/>
      <c r="EPX37" s="1"/>
      <c r="EPY37" s="1"/>
      <c r="EPZ37" s="1"/>
      <c r="EQA37" s="1"/>
      <c r="EQB37" s="1"/>
      <c r="EQC37" s="1"/>
      <c r="EQD37" s="1"/>
      <c r="EQE37" s="1"/>
      <c r="EQF37" s="1"/>
      <c r="EQG37" s="1"/>
      <c r="EQH37" s="1"/>
      <c r="EQI37" s="1"/>
      <c r="EQJ37" s="1"/>
      <c r="EQK37" s="1"/>
      <c r="EQL37" s="1"/>
      <c r="EQM37" s="1"/>
      <c r="EQN37" s="1"/>
      <c r="EQO37" s="1"/>
      <c r="EQP37" s="1"/>
      <c r="EQQ37" s="1"/>
      <c r="EQR37" s="1"/>
      <c r="EQS37" s="1"/>
      <c r="EQT37" s="1"/>
      <c r="EQU37" s="1"/>
      <c r="EQV37" s="1"/>
      <c r="EQW37" s="1"/>
      <c r="EQX37" s="1"/>
      <c r="EQY37" s="1"/>
      <c r="EQZ37" s="1"/>
      <c r="ERA37" s="1"/>
      <c r="ERB37" s="1"/>
      <c r="ERC37" s="1"/>
      <c r="ERD37" s="1"/>
      <c r="ERE37" s="1"/>
      <c r="ERF37" s="1"/>
      <c r="ERG37" s="1"/>
      <c r="ERH37" s="1"/>
      <c r="ERI37" s="1"/>
      <c r="ERJ37" s="1"/>
      <c r="ERK37" s="1"/>
      <c r="ERL37" s="1"/>
      <c r="ERM37" s="1"/>
      <c r="ERN37" s="1"/>
      <c r="ERO37" s="1"/>
      <c r="ERP37" s="1"/>
      <c r="ERQ37" s="1"/>
      <c r="ERR37" s="1"/>
      <c r="ERS37" s="1"/>
      <c r="ERT37" s="1"/>
      <c r="ERU37" s="1"/>
      <c r="ERV37" s="1"/>
      <c r="ERW37" s="1"/>
      <c r="ERX37" s="1"/>
      <c r="ERY37" s="1"/>
      <c r="ERZ37" s="1"/>
      <c r="ESA37" s="1"/>
      <c r="ESB37" s="1"/>
      <c r="ESC37" s="1"/>
      <c r="ESD37" s="1"/>
      <c r="ESE37" s="1"/>
      <c r="ESF37" s="1"/>
      <c r="ESG37" s="1"/>
      <c r="ESH37" s="1"/>
      <c r="ESI37" s="1"/>
      <c r="ESJ37" s="1"/>
      <c r="ESK37" s="1"/>
      <c r="ESL37" s="1"/>
      <c r="ESM37" s="1"/>
      <c r="ESN37" s="1"/>
      <c r="ESO37" s="1"/>
      <c r="ESP37" s="1"/>
      <c r="ESQ37" s="1"/>
      <c r="ESR37" s="1"/>
      <c r="ESS37" s="1"/>
      <c r="EST37" s="1"/>
      <c r="ESU37" s="1"/>
      <c r="ESV37" s="1"/>
      <c r="ESW37" s="1"/>
      <c r="ESX37" s="1"/>
      <c r="ESY37" s="1"/>
      <c r="ESZ37" s="1"/>
      <c r="ETA37" s="1"/>
      <c r="ETB37" s="1"/>
      <c r="ETC37" s="1"/>
      <c r="ETD37" s="1"/>
      <c r="ETE37" s="1"/>
      <c r="ETF37" s="1"/>
      <c r="ETG37" s="1"/>
      <c r="ETH37" s="1"/>
      <c r="ETI37" s="1"/>
      <c r="ETJ37" s="1"/>
      <c r="ETK37" s="1"/>
      <c r="ETL37" s="1"/>
      <c r="ETM37" s="1"/>
      <c r="ETN37" s="1"/>
      <c r="ETO37" s="1"/>
      <c r="ETP37" s="1"/>
      <c r="ETQ37" s="1"/>
      <c r="ETR37" s="1"/>
      <c r="ETS37" s="1"/>
      <c r="ETT37" s="1"/>
      <c r="ETU37" s="1"/>
      <c r="ETV37" s="1"/>
      <c r="ETW37" s="1"/>
      <c r="ETX37" s="1"/>
      <c r="ETY37" s="1"/>
      <c r="ETZ37" s="1"/>
      <c r="EUA37" s="1"/>
      <c r="EUB37" s="1"/>
      <c r="EUC37" s="1"/>
      <c r="EUD37" s="1"/>
      <c r="EUE37" s="1"/>
      <c r="EUF37" s="1"/>
      <c r="EUG37" s="1"/>
      <c r="EUH37" s="1"/>
      <c r="EUI37" s="1"/>
      <c r="EUJ37" s="1"/>
      <c r="EUK37" s="1"/>
      <c r="EUL37" s="1"/>
      <c r="EUM37" s="1"/>
      <c r="EUN37" s="1"/>
      <c r="EUO37" s="1"/>
      <c r="EUP37" s="1"/>
      <c r="EUQ37" s="1"/>
      <c r="EUR37" s="1"/>
      <c r="EUS37" s="1"/>
      <c r="EUT37" s="1"/>
      <c r="EUU37" s="1"/>
      <c r="EUV37" s="1"/>
      <c r="EUW37" s="1"/>
      <c r="EUX37" s="1"/>
      <c r="EUY37" s="1"/>
      <c r="EUZ37" s="1"/>
      <c r="EVA37" s="1"/>
      <c r="EVB37" s="1"/>
      <c r="EVC37" s="1"/>
      <c r="EVD37" s="1"/>
      <c r="EVE37" s="1"/>
      <c r="EVF37" s="1"/>
      <c r="EVG37" s="1"/>
      <c r="EVH37" s="1"/>
      <c r="EVI37" s="1"/>
      <c r="EVJ37" s="1"/>
      <c r="EVK37" s="1"/>
      <c r="EVL37" s="1"/>
      <c r="EVM37" s="1"/>
      <c r="EVN37" s="1"/>
      <c r="EVO37" s="1"/>
      <c r="EVP37" s="1"/>
      <c r="EVQ37" s="1"/>
      <c r="EVR37" s="1"/>
      <c r="EVS37" s="1"/>
      <c r="EVT37" s="1"/>
      <c r="EVU37" s="1"/>
      <c r="EVV37" s="1"/>
      <c r="EVW37" s="1"/>
      <c r="EVX37" s="1"/>
      <c r="EVY37" s="1"/>
      <c r="EVZ37" s="1"/>
      <c r="EWA37" s="1"/>
      <c r="EWB37" s="1"/>
      <c r="EWC37" s="1"/>
      <c r="EWD37" s="1"/>
      <c r="EWE37" s="1"/>
      <c r="EWF37" s="1"/>
      <c r="EWG37" s="1"/>
      <c r="EWH37" s="1"/>
      <c r="EWI37" s="1"/>
      <c r="EWJ37" s="1"/>
      <c r="EWK37" s="1"/>
      <c r="EWL37" s="1"/>
      <c r="EWM37" s="1"/>
      <c r="EWN37" s="1"/>
      <c r="EWO37" s="1"/>
      <c r="EWP37" s="1"/>
      <c r="EWQ37" s="1"/>
      <c r="EWR37" s="1"/>
      <c r="EWS37" s="1"/>
      <c r="EWT37" s="1"/>
      <c r="EWU37" s="1"/>
      <c r="EWV37" s="1"/>
      <c r="EWW37" s="1"/>
      <c r="EWX37" s="1"/>
      <c r="EWY37" s="1"/>
      <c r="EWZ37" s="1"/>
      <c r="EXA37" s="1"/>
      <c r="EXB37" s="1"/>
      <c r="EXC37" s="1"/>
      <c r="EXD37" s="1"/>
      <c r="EXE37" s="1"/>
      <c r="EXF37" s="1"/>
      <c r="EXG37" s="1"/>
      <c r="EXH37" s="1"/>
      <c r="EXI37" s="1"/>
      <c r="EXJ37" s="1"/>
      <c r="EXK37" s="1"/>
      <c r="EXL37" s="1"/>
      <c r="EXM37" s="1"/>
      <c r="EXN37" s="1"/>
      <c r="EXO37" s="1"/>
      <c r="EXP37" s="1"/>
      <c r="EXQ37" s="1"/>
      <c r="EXR37" s="1"/>
      <c r="EXS37" s="1"/>
      <c r="EXT37" s="1"/>
      <c r="EXU37" s="1"/>
      <c r="EXV37" s="1"/>
      <c r="EXW37" s="1"/>
      <c r="EXX37" s="1"/>
      <c r="EXY37" s="1"/>
      <c r="EXZ37" s="1"/>
      <c r="EYA37" s="1"/>
      <c r="EYB37" s="1"/>
      <c r="EYC37" s="1"/>
      <c r="EYD37" s="1"/>
      <c r="EYE37" s="1"/>
      <c r="EYF37" s="1"/>
      <c r="EYG37" s="1"/>
      <c r="EYH37" s="1"/>
      <c r="EYI37" s="1"/>
      <c r="EYJ37" s="1"/>
      <c r="EYK37" s="1"/>
      <c r="EYL37" s="1"/>
      <c r="EYM37" s="1"/>
      <c r="EYN37" s="1"/>
      <c r="EYO37" s="1"/>
      <c r="EYP37" s="1"/>
      <c r="EYQ37" s="1"/>
      <c r="EYR37" s="1"/>
      <c r="EYS37" s="1"/>
      <c r="EYT37" s="1"/>
      <c r="EYU37" s="1"/>
      <c r="EYV37" s="1"/>
      <c r="EYW37" s="1"/>
      <c r="EYX37" s="1"/>
      <c r="EYY37" s="1"/>
      <c r="EYZ37" s="1"/>
      <c r="EZA37" s="1"/>
      <c r="EZB37" s="1"/>
      <c r="EZC37" s="1"/>
      <c r="EZD37" s="1"/>
      <c r="EZE37" s="1"/>
      <c r="EZF37" s="1"/>
      <c r="EZG37" s="1"/>
      <c r="EZH37" s="1"/>
      <c r="EZI37" s="1"/>
      <c r="EZJ37" s="1"/>
      <c r="EZK37" s="1"/>
      <c r="EZL37" s="1"/>
      <c r="EZM37" s="1"/>
      <c r="EZN37" s="1"/>
      <c r="EZO37" s="1"/>
      <c r="EZP37" s="1"/>
      <c r="EZQ37" s="1"/>
      <c r="EZR37" s="1"/>
      <c r="EZS37" s="1"/>
      <c r="EZT37" s="1"/>
      <c r="EZU37" s="1"/>
      <c r="EZV37" s="1"/>
      <c r="EZW37" s="1"/>
      <c r="EZX37" s="1"/>
      <c r="EZY37" s="1"/>
      <c r="EZZ37" s="1"/>
      <c r="FAA37" s="1"/>
      <c r="FAB37" s="1"/>
      <c r="FAC37" s="1"/>
      <c r="FAD37" s="1"/>
      <c r="FAE37" s="1"/>
      <c r="FAF37" s="1"/>
      <c r="FAG37" s="1"/>
      <c r="FAH37" s="1"/>
      <c r="FAI37" s="1"/>
      <c r="FAJ37" s="1"/>
      <c r="FAK37" s="1"/>
      <c r="FAL37" s="1"/>
      <c r="FAM37" s="1"/>
      <c r="FAN37" s="1"/>
      <c r="FAO37" s="1"/>
      <c r="FAP37" s="1"/>
      <c r="FAQ37" s="1"/>
      <c r="FAR37" s="1"/>
      <c r="FAS37" s="1"/>
      <c r="FAT37" s="1"/>
      <c r="FAU37" s="1"/>
      <c r="FAV37" s="1"/>
      <c r="FAW37" s="1"/>
      <c r="FAX37" s="1"/>
      <c r="FAY37" s="1"/>
      <c r="FAZ37" s="1"/>
      <c r="FBA37" s="1"/>
      <c r="FBB37" s="1"/>
      <c r="FBC37" s="1"/>
      <c r="FBD37" s="1"/>
      <c r="FBE37" s="1"/>
      <c r="FBF37" s="1"/>
      <c r="FBG37" s="1"/>
      <c r="FBH37" s="1"/>
      <c r="FBI37" s="1"/>
      <c r="FBJ37" s="1"/>
      <c r="FBK37" s="1"/>
      <c r="FBL37" s="1"/>
      <c r="FBM37" s="1"/>
      <c r="FBN37" s="1"/>
      <c r="FBO37" s="1"/>
      <c r="FBP37" s="1"/>
      <c r="FBQ37" s="1"/>
      <c r="FBR37" s="1"/>
      <c r="FBS37" s="1"/>
      <c r="FBT37" s="1"/>
      <c r="FBU37" s="1"/>
      <c r="FBV37" s="1"/>
      <c r="FBW37" s="1"/>
      <c r="FBX37" s="1"/>
      <c r="FBY37" s="1"/>
      <c r="FBZ37" s="1"/>
      <c r="FCA37" s="1"/>
      <c r="FCB37" s="1"/>
      <c r="FCC37" s="1"/>
      <c r="FCD37" s="1"/>
      <c r="FCE37" s="1"/>
      <c r="FCF37" s="1"/>
      <c r="FCG37" s="1"/>
      <c r="FCH37" s="1"/>
      <c r="FCI37" s="1"/>
      <c r="FCJ37" s="1"/>
      <c r="FCK37" s="1"/>
      <c r="FCL37" s="1"/>
      <c r="FCM37" s="1"/>
      <c r="FCN37" s="1"/>
      <c r="FCO37" s="1"/>
      <c r="FCP37" s="1"/>
      <c r="FCQ37" s="1"/>
      <c r="FCR37" s="1"/>
      <c r="FCS37" s="1"/>
      <c r="FCT37" s="1"/>
      <c r="FCU37" s="1"/>
      <c r="FCV37" s="1"/>
      <c r="FCW37" s="1"/>
      <c r="FCX37" s="1"/>
      <c r="FCY37" s="1"/>
      <c r="FCZ37" s="1"/>
      <c r="FDA37" s="1"/>
      <c r="FDB37" s="1"/>
      <c r="FDC37" s="1"/>
      <c r="FDD37" s="1"/>
      <c r="FDE37" s="1"/>
      <c r="FDF37" s="1"/>
      <c r="FDG37" s="1"/>
      <c r="FDH37" s="1"/>
      <c r="FDI37" s="1"/>
      <c r="FDJ37" s="1"/>
      <c r="FDK37" s="1"/>
      <c r="FDL37" s="1"/>
      <c r="FDM37" s="1"/>
      <c r="FDN37" s="1"/>
      <c r="FDO37" s="1"/>
      <c r="FDP37" s="1"/>
      <c r="FDQ37" s="1"/>
      <c r="FDR37" s="1"/>
      <c r="FDS37" s="1"/>
      <c r="FDT37" s="1"/>
      <c r="FDU37" s="1"/>
      <c r="FDV37" s="1"/>
      <c r="FDW37" s="1"/>
      <c r="FDX37" s="1"/>
      <c r="FDY37" s="1"/>
      <c r="FDZ37" s="1"/>
      <c r="FEA37" s="1"/>
      <c r="FEB37" s="1"/>
      <c r="FEC37" s="1"/>
      <c r="FED37" s="1"/>
      <c r="FEE37" s="1"/>
      <c r="FEF37" s="1"/>
      <c r="FEG37" s="1"/>
      <c r="FEH37" s="1"/>
      <c r="FEI37" s="1"/>
      <c r="FEJ37" s="1"/>
      <c r="FEK37" s="1"/>
      <c r="FEL37" s="1"/>
      <c r="FEM37" s="1"/>
      <c r="FEN37" s="1"/>
      <c r="FEO37" s="1"/>
      <c r="FEP37" s="1"/>
      <c r="FEQ37" s="1"/>
      <c r="FER37" s="1"/>
      <c r="FES37" s="1"/>
      <c r="FET37" s="1"/>
      <c r="FEU37" s="1"/>
      <c r="FEV37" s="1"/>
      <c r="FEW37" s="1"/>
      <c r="FEX37" s="1"/>
      <c r="FEY37" s="1"/>
      <c r="FEZ37" s="1"/>
      <c r="FFA37" s="1"/>
      <c r="FFB37" s="1"/>
      <c r="FFC37" s="1"/>
      <c r="FFD37" s="1"/>
      <c r="FFE37" s="1"/>
      <c r="FFF37" s="1"/>
      <c r="FFG37" s="1"/>
      <c r="FFH37" s="1"/>
      <c r="FFI37" s="1"/>
      <c r="FFJ37" s="1"/>
      <c r="FFK37" s="1"/>
      <c r="FFL37" s="1"/>
      <c r="FFM37" s="1"/>
      <c r="FFN37" s="1"/>
      <c r="FFO37" s="1"/>
      <c r="FFP37" s="1"/>
      <c r="FFQ37" s="1"/>
      <c r="FFR37" s="1"/>
      <c r="FFS37" s="1"/>
      <c r="FFT37" s="1"/>
      <c r="FFU37" s="1"/>
      <c r="FFV37" s="1"/>
      <c r="FFW37" s="1"/>
      <c r="FFX37" s="1"/>
      <c r="FFY37" s="1"/>
      <c r="FFZ37" s="1"/>
      <c r="FGA37" s="1"/>
      <c r="FGB37" s="1"/>
      <c r="FGC37" s="1"/>
      <c r="FGD37" s="1"/>
      <c r="FGE37" s="1"/>
      <c r="FGF37" s="1"/>
      <c r="FGG37" s="1"/>
      <c r="FGH37" s="1"/>
      <c r="FGI37" s="1"/>
      <c r="FGJ37" s="1"/>
      <c r="FGK37" s="1"/>
      <c r="FGL37" s="1"/>
      <c r="FGM37" s="1"/>
      <c r="FGN37" s="1"/>
      <c r="FGO37" s="1"/>
      <c r="FGP37" s="1"/>
      <c r="FGQ37" s="1"/>
      <c r="FGR37" s="1"/>
      <c r="FGS37" s="1"/>
      <c r="FGT37" s="1"/>
      <c r="FGU37" s="1"/>
      <c r="FGV37" s="1"/>
      <c r="FGW37" s="1"/>
      <c r="FGX37" s="1"/>
      <c r="FGY37" s="1"/>
      <c r="FGZ37" s="1"/>
      <c r="FHA37" s="1"/>
      <c r="FHB37" s="1"/>
      <c r="FHC37" s="1"/>
      <c r="FHD37" s="1"/>
      <c r="FHE37" s="1"/>
      <c r="FHF37" s="1"/>
      <c r="FHG37" s="1"/>
      <c r="FHH37" s="1"/>
      <c r="FHI37" s="1"/>
      <c r="FHJ37" s="1"/>
      <c r="FHK37" s="1"/>
      <c r="FHL37" s="1"/>
      <c r="FHM37" s="1"/>
      <c r="FHN37" s="1"/>
      <c r="FHO37" s="1"/>
      <c r="FHP37" s="1"/>
      <c r="FHQ37" s="1"/>
      <c r="FHR37" s="1"/>
      <c r="FHS37" s="1"/>
      <c r="FHT37" s="1"/>
      <c r="FHU37" s="1"/>
      <c r="FHV37" s="1"/>
      <c r="FHW37" s="1"/>
      <c r="FHX37" s="1"/>
      <c r="FHY37" s="1"/>
      <c r="FHZ37" s="1"/>
      <c r="FIA37" s="1"/>
      <c r="FIB37" s="1"/>
      <c r="FIC37" s="1"/>
      <c r="FID37" s="1"/>
      <c r="FIE37" s="1"/>
      <c r="FIF37" s="1"/>
      <c r="FIG37" s="1"/>
      <c r="FIH37" s="1"/>
      <c r="FII37" s="1"/>
      <c r="FIJ37" s="1"/>
      <c r="FIK37" s="1"/>
      <c r="FIL37" s="1"/>
      <c r="FIM37" s="1"/>
      <c r="FIN37" s="1"/>
      <c r="FIO37" s="1"/>
      <c r="FIP37" s="1"/>
      <c r="FIQ37" s="1"/>
      <c r="FIR37" s="1"/>
      <c r="FIS37" s="1"/>
      <c r="FIT37" s="1"/>
      <c r="FIU37" s="1"/>
      <c r="FIV37" s="1"/>
      <c r="FIW37" s="1"/>
      <c r="FIX37" s="1"/>
      <c r="FIY37" s="1"/>
      <c r="FIZ37" s="1"/>
      <c r="FJA37" s="1"/>
      <c r="FJB37" s="1"/>
      <c r="FJC37" s="1"/>
      <c r="FJD37" s="1"/>
      <c r="FJE37" s="1"/>
      <c r="FJF37" s="1"/>
      <c r="FJG37" s="1"/>
      <c r="FJH37" s="1"/>
      <c r="FJI37" s="1"/>
      <c r="FJJ37" s="1"/>
      <c r="FJK37" s="1"/>
      <c r="FJL37" s="1"/>
      <c r="FJM37" s="1"/>
      <c r="FJN37" s="1"/>
      <c r="FJO37" s="1"/>
      <c r="FJP37" s="1"/>
      <c r="FJQ37" s="1"/>
      <c r="FJR37" s="1"/>
      <c r="FJS37" s="1"/>
      <c r="FJT37" s="1"/>
      <c r="FJU37" s="1"/>
      <c r="FJV37" s="1"/>
      <c r="FJW37" s="1"/>
      <c r="FJX37" s="1"/>
      <c r="FJY37" s="1"/>
      <c r="FJZ37" s="1"/>
      <c r="FKA37" s="1"/>
      <c r="FKB37" s="1"/>
      <c r="FKC37" s="1"/>
      <c r="FKD37" s="1"/>
      <c r="FKE37" s="1"/>
      <c r="FKF37" s="1"/>
      <c r="FKG37" s="1"/>
      <c r="FKH37" s="1"/>
      <c r="FKI37" s="1"/>
      <c r="FKJ37" s="1"/>
      <c r="FKK37" s="1"/>
      <c r="FKL37" s="1"/>
      <c r="FKM37" s="1"/>
      <c r="FKN37" s="1"/>
      <c r="FKO37" s="1"/>
      <c r="FKP37" s="1"/>
      <c r="FKQ37" s="1"/>
      <c r="FKR37" s="1"/>
      <c r="FKS37" s="1"/>
      <c r="FKT37" s="1"/>
      <c r="FKU37" s="1"/>
      <c r="FKV37" s="1"/>
      <c r="FKW37" s="1"/>
      <c r="FKX37" s="1"/>
      <c r="FKY37" s="1"/>
      <c r="FKZ37" s="1"/>
      <c r="FLA37" s="1"/>
      <c r="FLB37" s="1"/>
      <c r="FLC37" s="1"/>
      <c r="FLD37" s="1"/>
      <c r="FLE37" s="1"/>
      <c r="FLF37" s="1"/>
      <c r="FLG37" s="1"/>
      <c r="FLH37" s="1"/>
      <c r="FLI37" s="1"/>
      <c r="FLJ37" s="1"/>
      <c r="FLK37" s="1"/>
      <c r="FLL37" s="1"/>
      <c r="FLM37" s="1"/>
      <c r="FLN37" s="1"/>
      <c r="FLO37" s="1"/>
      <c r="FLP37" s="1"/>
      <c r="FLQ37" s="1"/>
      <c r="FLR37" s="1"/>
      <c r="FLS37" s="1"/>
      <c r="FLT37" s="1"/>
      <c r="FLU37" s="1"/>
      <c r="FLV37" s="1"/>
      <c r="FLW37" s="1"/>
      <c r="FLX37" s="1"/>
      <c r="FLY37" s="1"/>
      <c r="FLZ37" s="1"/>
      <c r="FMA37" s="1"/>
      <c r="FMB37" s="1"/>
      <c r="FMC37" s="1"/>
      <c r="FMD37" s="1"/>
      <c r="FME37" s="1"/>
      <c r="FMF37" s="1"/>
      <c r="FMG37" s="1"/>
      <c r="FMH37" s="1"/>
      <c r="FMI37" s="1"/>
      <c r="FMJ37" s="1"/>
      <c r="FMK37" s="1"/>
      <c r="FML37" s="1"/>
      <c r="FMM37" s="1"/>
      <c r="FMN37" s="1"/>
      <c r="FMO37" s="1"/>
      <c r="FMP37" s="1"/>
      <c r="FMQ37" s="1"/>
      <c r="FMR37" s="1"/>
      <c r="FMS37" s="1"/>
      <c r="FMT37" s="1"/>
      <c r="FMU37" s="1"/>
      <c r="FMV37" s="1"/>
      <c r="FMW37" s="1"/>
      <c r="FMX37" s="1"/>
      <c r="FMY37" s="1"/>
      <c r="FMZ37" s="1"/>
      <c r="FNA37" s="1"/>
      <c r="FNB37" s="1"/>
      <c r="FNC37" s="1"/>
      <c r="FND37" s="1"/>
      <c r="FNE37" s="1"/>
      <c r="FNF37" s="1"/>
      <c r="FNG37" s="1"/>
      <c r="FNH37" s="1"/>
      <c r="FNI37" s="1"/>
      <c r="FNJ37" s="1"/>
      <c r="FNK37" s="1"/>
      <c r="FNL37" s="1"/>
      <c r="FNM37" s="1"/>
      <c r="FNN37" s="1"/>
      <c r="FNO37" s="1"/>
      <c r="FNP37" s="1"/>
      <c r="FNQ37" s="1"/>
      <c r="FNR37" s="1"/>
      <c r="FNS37" s="1"/>
      <c r="FNT37" s="1"/>
      <c r="FNU37" s="1"/>
      <c r="FNV37" s="1"/>
      <c r="FNW37" s="1"/>
      <c r="FNX37" s="1"/>
      <c r="FNY37" s="1"/>
      <c r="FNZ37" s="1"/>
      <c r="FOA37" s="1"/>
      <c r="FOB37" s="1"/>
      <c r="FOC37" s="1"/>
      <c r="FOD37" s="1"/>
      <c r="FOE37" s="1"/>
      <c r="FOF37" s="1"/>
      <c r="FOG37" s="1"/>
      <c r="FOH37" s="1"/>
      <c r="FOI37" s="1"/>
      <c r="FOJ37" s="1"/>
      <c r="FOK37" s="1"/>
      <c r="FOL37" s="1"/>
      <c r="FOM37" s="1"/>
      <c r="FON37" s="1"/>
      <c r="FOO37" s="1"/>
      <c r="FOP37" s="1"/>
      <c r="FOQ37" s="1"/>
      <c r="FOR37" s="1"/>
      <c r="FOS37" s="1"/>
      <c r="FOT37" s="1"/>
      <c r="FOU37" s="1"/>
      <c r="FOV37" s="1"/>
      <c r="FOW37" s="1"/>
      <c r="FOX37" s="1"/>
      <c r="FOY37" s="1"/>
      <c r="FOZ37" s="1"/>
      <c r="FPA37" s="1"/>
      <c r="FPB37" s="1"/>
      <c r="FPC37" s="1"/>
      <c r="FPD37" s="1"/>
      <c r="FPE37" s="1"/>
      <c r="FPF37" s="1"/>
      <c r="FPG37" s="1"/>
      <c r="FPH37" s="1"/>
      <c r="FPI37" s="1"/>
      <c r="FPJ37" s="1"/>
      <c r="FPK37" s="1"/>
      <c r="FPL37" s="1"/>
      <c r="FPM37" s="1"/>
      <c r="FPN37" s="1"/>
      <c r="FPO37" s="1"/>
      <c r="FPP37" s="1"/>
      <c r="FPQ37" s="1"/>
      <c r="FPR37" s="1"/>
      <c r="FPS37" s="1"/>
      <c r="FPT37" s="1"/>
      <c r="FPU37" s="1"/>
      <c r="FPV37" s="1"/>
      <c r="FPW37" s="1"/>
      <c r="FPX37" s="1"/>
      <c r="FPY37" s="1"/>
      <c r="FPZ37" s="1"/>
      <c r="FQA37" s="1"/>
      <c r="FQB37" s="1"/>
      <c r="FQC37" s="1"/>
      <c r="FQD37" s="1"/>
      <c r="FQE37" s="1"/>
      <c r="FQF37" s="1"/>
      <c r="FQG37" s="1"/>
      <c r="FQH37" s="1"/>
      <c r="FQI37" s="1"/>
      <c r="FQJ37" s="1"/>
      <c r="FQK37" s="1"/>
      <c r="FQL37" s="1"/>
      <c r="FQM37" s="1"/>
      <c r="FQN37" s="1"/>
      <c r="FQO37" s="1"/>
      <c r="FQP37" s="1"/>
      <c r="FQQ37" s="1"/>
      <c r="FQR37" s="1"/>
      <c r="FQS37" s="1"/>
      <c r="FQT37" s="1"/>
      <c r="FQU37" s="1"/>
      <c r="FQV37" s="1"/>
      <c r="FQW37" s="1"/>
      <c r="FQX37" s="1"/>
      <c r="FQY37" s="1"/>
      <c r="FQZ37" s="1"/>
      <c r="FRA37" s="1"/>
      <c r="FRB37" s="1"/>
      <c r="FRC37" s="1"/>
      <c r="FRD37" s="1"/>
      <c r="FRE37" s="1"/>
      <c r="FRF37" s="1"/>
      <c r="FRG37" s="1"/>
      <c r="FRH37" s="1"/>
      <c r="FRI37" s="1"/>
      <c r="FRJ37" s="1"/>
      <c r="FRK37" s="1"/>
      <c r="FRL37" s="1"/>
      <c r="FRM37" s="1"/>
      <c r="FRN37" s="1"/>
      <c r="FRO37" s="1"/>
      <c r="FRP37" s="1"/>
      <c r="FRQ37" s="1"/>
      <c r="FRR37" s="1"/>
      <c r="FRS37" s="1"/>
      <c r="FRT37" s="1"/>
      <c r="FRU37" s="1"/>
      <c r="FRV37" s="1"/>
      <c r="FRW37" s="1"/>
      <c r="FRX37" s="1"/>
      <c r="FRY37" s="1"/>
      <c r="FRZ37" s="1"/>
      <c r="FSA37" s="1"/>
      <c r="FSB37" s="1"/>
      <c r="FSC37" s="1"/>
      <c r="FSD37" s="1"/>
      <c r="FSE37" s="1"/>
      <c r="FSF37" s="1"/>
      <c r="FSG37" s="1"/>
      <c r="FSH37" s="1"/>
      <c r="FSI37" s="1"/>
      <c r="FSJ37" s="1"/>
      <c r="FSK37" s="1"/>
      <c r="FSL37" s="1"/>
      <c r="FSM37" s="1"/>
      <c r="FSN37" s="1"/>
      <c r="FSO37" s="1"/>
      <c r="FSP37" s="1"/>
      <c r="FSQ37" s="1"/>
      <c r="FSR37" s="1"/>
      <c r="FSS37" s="1"/>
      <c r="FST37" s="1"/>
      <c r="FSU37" s="1"/>
      <c r="FSV37" s="1"/>
      <c r="FSW37" s="1"/>
      <c r="FSX37" s="1"/>
      <c r="FSY37" s="1"/>
      <c r="FSZ37" s="1"/>
      <c r="FTA37" s="1"/>
      <c r="FTB37" s="1"/>
      <c r="FTC37" s="1"/>
      <c r="FTD37" s="1"/>
      <c r="FTE37" s="1"/>
      <c r="FTF37" s="1"/>
      <c r="FTG37" s="1"/>
      <c r="FTH37" s="1"/>
      <c r="FTI37" s="1"/>
      <c r="FTJ37" s="1"/>
      <c r="FTK37" s="1"/>
      <c r="FTL37" s="1"/>
      <c r="FTM37" s="1"/>
      <c r="FTN37" s="1"/>
      <c r="FTO37" s="1"/>
      <c r="FTP37" s="1"/>
      <c r="FTQ37" s="1"/>
      <c r="FTR37" s="1"/>
      <c r="FTS37" s="1"/>
      <c r="FTT37" s="1"/>
      <c r="FTU37" s="1"/>
      <c r="FTV37" s="1"/>
      <c r="FTW37" s="1"/>
      <c r="FTX37" s="1"/>
      <c r="FTY37" s="1"/>
      <c r="FTZ37" s="1"/>
      <c r="FUA37" s="1"/>
      <c r="FUB37" s="1"/>
      <c r="FUC37" s="1"/>
      <c r="FUD37" s="1"/>
      <c r="FUE37" s="1"/>
      <c r="FUF37" s="1"/>
      <c r="FUG37" s="1"/>
      <c r="FUH37" s="1"/>
      <c r="FUI37" s="1"/>
      <c r="FUJ37" s="1"/>
      <c r="FUK37" s="1"/>
      <c r="FUL37" s="1"/>
      <c r="FUM37" s="1"/>
      <c r="FUN37" s="1"/>
      <c r="FUO37" s="1"/>
      <c r="FUP37" s="1"/>
      <c r="FUQ37" s="1"/>
      <c r="FUR37" s="1"/>
      <c r="FUS37" s="1"/>
      <c r="FUT37" s="1"/>
      <c r="FUU37" s="1"/>
      <c r="FUV37" s="1"/>
      <c r="FUW37" s="1"/>
      <c r="FUX37" s="1"/>
      <c r="FUY37" s="1"/>
      <c r="FUZ37" s="1"/>
      <c r="FVA37" s="1"/>
      <c r="FVB37" s="1"/>
      <c r="FVC37" s="1"/>
      <c r="FVD37" s="1"/>
      <c r="FVE37" s="1"/>
      <c r="FVF37" s="1"/>
      <c r="FVG37" s="1"/>
      <c r="FVH37" s="1"/>
      <c r="FVI37" s="1"/>
      <c r="FVJ37" s="1"/>
      <c r="FVK37" s="1"/>
      <c r="FVL37" s="1"/>
      <c r="FVM37" s="1"/>
      <c r="FVN37" s="1"/>
      <c r="FVO37" s="1"/>
      <c r="FVP37" s="1"/>
      <c r="FVQ37" s="1"/>
      <c r="FVR37" s="1"/>
      <c r="FVS37" s="1"/>
      <c r="FVT37" s="1"/>
      <c r="FVU37" s="1"/>
      <c r="FVV37" s="1"/>
      <c r="FVW37" s="1"/>
      <c r="FVX37" s="1"/>
      <c r="FVY37" s="1"/>
      <c r="FVZ37" s="1"/>
      <c r="FWA37" s="1"/>
      <c r="FWB37" s="1"/>
      <c r="FWC37" s="1"/>
      <c r="FWD37" s="1"/>
      <c r="FWE37" s="1"/>
      <c r="FWF37" s="1"/>
      <c r="FWG37" s="1"/>
      <c r="FWH37" s="1"/>
      <c r="FWI37" s="1"/>
      <c r="FWJ37" s="1"/>
      <c r="FWK37" s="1"/>
      <c r="FWL37" s="1"/>
      <c r="FWM37" s="1"/>
      <c r="FWN37" s="1"/>
      <c r="FWO37" s="1"/>
      <c r="FWP37" s="1"/>
      <c r="FWQ37" s="1"/>
      <c r="FWR37" s="1"/>
      <c r="FWS37" s="1"/>
      <c r="FWT37" s="1"/>
      <c r="FWU37" s="1"/>
      <c r="FWV37" s="1"/>
      <c r="FWW37" s="1"/>
      <c r="FWX37" s="1"/>
      <c r="FWY37" s="1"/>
      <c r="FWZ37" s="1"/>
      <c r="FXA37" s="1"/>
      <c r="FXB37" s="1"/>
      <c r="FXC37" s="1"/>
      <c r="FXD37" s="1"/>
      <c r="FXE37" s="1"/>
      <c r="FXF37" s="1"/>
      <c r="FXG37" s="1"/>
      <c r="FXH37" s="1"/>
      <c r="FXI37" s="1"/>
      <c r="FXJ37" s="1"/>
      <c r="FXK37" s="1"/>
      <c r="FXL37" s="1"/>
      <c r="FXM37" s="1"/>
      <c r="FXN37" s="1"/>
      <c r="FXO37" s="1"/>
      <c r="FXP37" s="1"/>
      <c r="FXQ37" s="1"/>
      <c r="FXR37" s="1"/>
      <c r="FXS37" s="1"/>
      <c r="FXT37" s="1"/>
      <c r="FXU37" s="1"/>
      <c r="FXV37" s="1"/>
      <c r="FXW37" s="1"/>
      <c r="FXX37" s="1"/>
      <c r="FXY37" s="1"/>
      <c r="FXZ37" s="1"/>
      <c r="FYA37" s="1"/>
      <c r="FYB37" s="1"/>
      <c r="FYC37" s="1"/>
      <c r="FYD37" s="1"/>
      <c r="FYE37" s="1"/>
      <c r="FYF37" s="1"/>
      <c r="FYG37" s="1"/>
      <c r="FYH37" s="1"/>
      <c r="FYI37" s="1"/>
      <c r="FYJ37" s="1"/>
      <c r="FYK37" s="1"/>
      <c r="FYL37" s="1"/>
      <c r="FYM37" s="1"/>
      <c r="FYN37" s="1"/>
      <c r="FYO37" s="1"/>
      <c r="FYP37" s="1"/>
      <c r="FYQ37" s="1"/>
      <c r="FYR37" s="1"/>
      <c r="FYS37" s="1"/>
      <c r="FYT37" s="1"/>
      <c r="FYU37" s="1"/>
      <c r="FYV37" s="1"/>
      <c r="FYW37" s="1"/>
      <c r="FYX37" s="1"/>
      <c r="FYY37" s="1"/>
      <c r="FYZ37" s="1"/>
      <c r="FZA37" s="1"/>
      <c r="FZB37" s="1"/>
      <c r="FZC37" s="1"/>
      <c r="FZD37" s="1"/>
      <c r="FZE37" s="1"/>
      <c r="FZF37" s="1"/>
      <c r="FZG37" s="1"/>
      <c r="FZH37" s="1"/>
      <c r="FZI37" s="1"/>
      <c r="FZJ37" s="1"/>
      <c r="FZK37" s="1"/>
      <c r="FZL37" s="1"/>
      <c r="FZM37" s="1"/>
      <c r="FZN37" s="1"/>
      <c r="FZO37" s="1"/>
      <c r="FZP37" s="1"/>
      <c r="FZQ37" s="1"/>
      <c r="FZR37" s="1"/>
      <c r="FZS37" s="1"/>
      <c r="FZT37" s="1"/>
      <c r="FZU37" s="1"/>
      <c r="FZV37" s="1"/>
      <c r="FZW37" s="1"/>
      <c r="FZX37" s="1"/>
      <c r="FZY37" s="1"/>
      <c r="FZZ37" s="1"/>
      <c r="GAA37" s="1"/>
      <c r="GAB37" s="1"/>
      <c r="GAC37" s="1"/>
      <c r="GAD37" s="1"/>
      <c r="GAE37" s="1"/>
      <c r="GAF37" s="1"/>
      <c r="GAG37" s="1"/>
      <c r="GAH37" s="1"/>
      <c r="GAI37" s="1"/>
      <c r="GAJ37" s="1"/>
      <c r="GAK37" s="1"/>
      <c r="GAL37" s="1"/>
      <c r="GAM37" s="1"/>
      <c r="GAN37" s="1"/>
      <c r="GAO37" s="1"/>
      <c r="GAP37" s="1"/>
      <c r="GAQ37" s="1"/>
      <c r="GAR37" s="1"/>
      <c r="GAS37" s="1"/>
      <c r="GAT37" s="1"/>
      <c r="GAU37" s="1"/>
      <c r="GAV37" s="1"/>
      <c r="GAW37" s="1"/>
      <c r="GAX37" s="1"/>
      <c r="GAY37" s="1"/>
      <c r="GAZ37" s="1"/>
      <c r="GBA37" s="1"/>
      <c r="GBB37" s="1"/>
      <c r="GBC37" s="1"/>
      <c r="GBD37" s="1"/>
      <c r="GBE37" s="1"/>
      <c r="GBF37" s="1"/>
      <c r="GBG37" s="1"/>
      <c r="GBH37" s="1"/>
      <c r="GBI37" s="1"/>
      <c r="GBJ37" s="1"/>
      <c r="GBK37" s="1"/>
      <c r="GBL37" s="1"/>
      <c r="GBM37" s="1"/>
      <c r="GBN37" s="1"/>
      <c r="GBO37" s="1"/>
      <c r="GBP37" s="1"/>
      <c r="GBQ37" s="1"/>
      <c r="GBR37" s="1"/>
      <c r="GBS37" s="1"/>
      <c r="GBT37" s="1"/>
      <c r="GBU37" s="1"/>
      <c r="GBV37" s="1"/>
      <c r="GBW37" s="1"/>
      <c r="GBX37" s="1"/>
      <c r="GBY37" s="1"/>
      <c r="GBZ37" s="1"/>
      <c r="GCA37" s="1"/>
      <c r="GCB37" s="1"/>
      <c r="GCC37" s="1"/>
      <c r="GCD37" s="1"/>
      <c r="GCE37" s="1"/>
      <c r="GCF37" s="1"/>
      <c r="GCG37" s="1"/>
      <c r="GCH37" s="1"/>
      <c r="GCI37" s="1"/>
      <c r="GCJ37" s="1"/>
      <c r="GCK37" s="1"/>
      <c r="GCL37" s="1"/>
      <c r="GCM37" s="1"/>
      <c r="GCN37" s="1"/>
      <c r="GCO37" s="1"/>
      <c r="GCP37" s="1"/>
      <c r="GCQ37" s="1"/>
      <c r="GCR37" s="1"/>
      <c r="GCS37" s="1"/>
      <c r="GCT37" s="1"/>
      <c r="GCU37" s="1"/>
      <c r="GCV37" s="1"/>
      <c r="GCW37" s="1"/>
      <c r="GCX37" s="1"/>
      <c r="GCY37" s="1"/>
      <c r="GCZ37" s="1"/>
      <c r="GDA37" s="1"/>
      <c r="GDB37" s="1"/>
      <c r="GDC37" s="1"/>
      <c r="GDD37" s="1"/>
      <c r="GDE37" s="1"/>
      <c r="GDF37" s="1"/>
      <c r="GDG37" s="1"/>
      <c r="GDH37" s="1"/>
      <c r="GDI37" s="1"/>
      <c r="GDJ37" s="1"/>
      <c r="GDK37" s="1"/>
      <c r="GDL37" s="1"/>
      <c r="GDM37" s="1"/>
      <c r="GDN37" s="1"/>
      <c r="GDO37" s="1"/>
      <c r="GDP37" s="1"/>
      <c r="GDQ37" s="1"/>
      <c r="GDR37" s="1"/>
      <c r="GDS37" s="1"/>
      <c r="GDT37" s="1"/>
      <c r="GDU37" s="1"/>
      <c r="GDV37" s="1"/>
      <c r="GDW37" s="1"/>
      <c r="GDX37" s="1"/>
      <c r="GDY37" s="1"/>
      <c r="GDZ37" s="1"/>
      <c r="GEA37" s="1"/>
      <c r="GEB37" s="1"/>
      <c r="GEC37" s="1"/>
      <c r="GED37" s="1"/>
      <c r="GEE37" s="1"/>
      <c r="GEF37" s="1"/>
      <c r="GEG37" s="1"/>
      <c r="GEH37" s="1"/>
      <c r="GEI37" s="1"/>
      <c r="GEJ37" s="1"/>
      <c r="GEK37" s="1"/>
      <c r="GEL37" s="1"/>
      <c r="GEM37" s="1"/>
      <c r="GEN37" s="1"/>
      <c r="GEO37" s="1"/>
      <c r="GEP37" s="1"/>
      <c r="GEQ37" s="1"/>
      <c r="GER37" s="1"/>
      <c r="GES37" s="1"/>
      <c r="GET37" s="1"/>
      <c r="GEU37" s="1"/>
      <c r="GEV37" s="1"/>
      <c r="GEW37" s="1"/>
      <c r="GEX37" s="1"/>
      <c r="GEY37" s="1"/>
      <c r="GEZ37" s="1"/>
      <c r="GFA37" s="1"/>
      <c r="GFB37" s="1"/>
      <c r="GFC37" s="1"/>
      <c r="GFD37" s="1"/>
      <c r="GFE37" s="1"/>
      <c r="GFF37" s="1"/>
      <c r="GFG37" s="1"/>
      <c r="GFH37" s="1"/>
      <c r="GFI37" s="1"/>
      <c r="GFJ37" s="1"/>
      <c r="GFK37" s="1"/>
      <c r="GFL37" s="1"/>
      <c r="GFM37" s="1"/>
      <c r="GFN37" s="1"/>
      <c r="GFO37" s="1"/>
      <c r="GFP37" s="1"/>
      <c r="GFQ37" s="1"/>
      <c r="GFR37" s="1"/>
      <c r="GFS37" s="1"/>
      <c r="GFT37" s="1"/>
      <c r="GFU37" s="1"/>
      <c r="GFV37" s="1"/>
      <c r="GFW37" s="1"/>
      <c r="GFX37" s="1"/>
      <c r="GFY37" s="1"/>
      <c r="GFZ37" s="1"/>
      <c r="GGA37" s="1"/>
      <c r="GGB37" s="1"/>
      <c r="GGC37" s="1"/>
      <c r="GGD37" s="1"/>
      <c r="GGE37" s="1"/>
      <c r="GGF37" s="1"/>
      <c r="GGG37" s="1"/>
      <c r="GGH37" s="1"/>
      <c r="GGI37" s="1"/>
      <c r="GGJ37" s="1"/>
      <c r="GGK37" s="1"/>
      <c r="GGL37" s="1"/>
      <c r="GGM37" s="1"/>
      <c r="GGN37" s="1"/>
      <c r="GGO37" s="1"/>
      <c r="GGP37" s="1"/>
      <c r="GGQ37" s="1"/>
      <c r="GGR37" s="1"/>
      <c r="GGS37" s="1"/>
      <c r="GGT37" s="1"/>
      <c r="GGU37" s="1"/>
      <c r="GGV37" s="1"/>
      <c r="GGW37" s="1"/>
      <c r="GGX37" s="1"/>
      <c r="GGY37" s="1"/>
      <c r="GGZ37" s="1"/>
      <c r="GHA37" s="1"/>
      <c r="GHB37" s="1"/>
      <c r="GHC37" s="1"/>
      <c r="GHD37" s="1"/>
      <c r="GHE37" s="1"/>
      <c r="GHF37" s="1"/>
      <c r="GHG37" s="1"/>
      <c r="GHH37" s="1"/>
      <c r="GHI37" s="1"/>
      <c r="GHJ37" s="1"/>
      <c r="GHK37" s="1"/>
      <c r="GHL37" s="1"/>
      <c r="GHM37" s="1"/>
      <c r="GHN37" s="1"/>
      <c r="GHO37" s="1"/>
      <c r="GHP37" s="1"/>
      <c r="GHQ37" s="1"/>
      <c r="GHR37" s="1"/>
      <c r="GHS37" s="1"/>
      <c r="GHT37" s="1"/>
      <c r="GHU37" s="1"/>
      <c r="GHV37" s="1"/>
      <c r="GHW37" s="1"/>
      <c r="GHX37" s="1"/>
      <c r="GHY37" s="1"/>
      <c r="GHZ37" s="1"/>
      <c r="GIA37" s="1"/>
      <c r="GIB37" s="1"/>
      <c r="GIC37" s="1"/>
      <c r="GID37" s="1"/>
      <c r="GIE37" s="1"/>
      <c r="GIF37" s="1"/>
      <c r="GIG37" s="1"/>
      <c r="GIH37" s="1"/>
      <c r="GII37" s="1"/>
      <c r="GIJ37" s="1"/>
      <c r="GIK37" s="1"/>
      <c r="GIL37" s="1"/>
      <c r="GIM37" s="1"/>
      <c r="GIN37" s="1"/>
      <c r="GIO37" s="1"/>
      <c r="GIP37" s="1"/>
      <c r="GIQ37" s="1"/>
      <c r="GIR37" s="1"/>
      <c r="GIS37" s="1"/>
      <c r="GIT37" s="1"/>
      <c r="GIU37" s="1"/>
      <c r="GIV37" s="1"/>
      <c r="GIW37" s="1"/>
      <c r="GIX37" s="1"/>
      <c r="GIY37" s="1"/>
      <c r="GIZ37" s="1"/>
      <c r="GJA37" s="1"/>
      <c r="GJB37" s="1"/>
      <c r="GJC37" s="1"/>
      <c r="GJD37" s="1"/>
      <c r="GJE37" s="1"/>
      <c r="GJF37" s="1"/>
      <c r="GJG37" s="1"/>
      <c r="GJH37" s="1"/>
      <c r="GJI37" s="1"/>
      <c r="GJJ37" s="1"/>
      <c r="GJK37" s="1"/>
      <c r="GJL37" s="1"/>
      <c r="GJM37" s="1"/>
      <c r="GJN37" s="1"/>
      <c r="GJO37" s="1"/>
      <c r="GJP37" s="1"/>
      <c r="GJQ37" s="1"/>
      <c r="GJR37" s="1"/>
      <c r="GJS37" s="1"/>
      <c r="GJT37" s="1"/>
      <c r="GJU37" s="1"/>
      <c r="GJV37" s="1"/>
      <c r="GJW37" s="1"/>
      <c r="GJX37" s="1"/>
      <c r="GJY37" s="1"/>
      <c r="GJZ37" s="1"/>
      <c r="GKA37" s="1"/>
      <c r="GKB37" s="1"/>
      <c r="GKC37" s="1"/>
      <c r="GKD37" s="1"/>
      <c r="GKE37" s="1"/>
      <c r="GKF37" s="1"/>
      <c r="GKG37" s="1"/>
      <c r="GKH37" s="1"/>
      <c r="GKI37" s="1"/>
      <c r="GKJ37" s="1"/>
      <c r="GKK37" s="1"/>
      <c r="GKL37" s="1"/>
      <c r="GKM37" s="1"/>
      <c r="GKN37" s="1"/>
      <c r="GKO37" s="1"/>
      <c r="GKP37" s="1"/>
      <c r="GKQ37" s="1"/>
      <c r="GKR37" s="1"/>
      <c r="GKS37" s="1"/>
      <c r="GKT37" s="1"/>
      <c r="GKU37" s="1"/>
      <c r="GKV37" s="1"/>
      <c r="GKW37" s="1"/>
      <c r="GKX37" s="1"/>
      <c r="GKY37" s="1"/>
      <c r="GKZ37" s="1"/>
      <c r="GLA37" s="1"/>
      <c r="GLB37" s="1"/>
      <c r="GLC37" s="1"/>
      <c r="GLD37" s="1"/>
      <c r="GLE37" s="1"/>
      <c r="GLF37" s="1"/>
      <c r="GLG37" s="1"/>
      <c r="GLH37" s="1"/>
      <c r="GLI37" s="1"/>
      <c r="GLJ37" s="1"/>
      <c r="GLK37" s="1"/>
      <c r="GLL37" s="1"/>
      <c r="GLM37" s="1"/>
      <c r="GLN37" s="1"/>
      <c r="GLO37" s="1"/>
      <c r="GLP37" s="1"/>
      <c r="GLQ37" s="1"/>
      <c r="GLR37" s="1"/>
      <c r="GLS37" s="1"/>
      <c r="GLT37" s="1"/>
      <c r="GLU37" s="1"/>
      <c r="GLV37" s="1"/>
      <c r="GLW37" s="1"/>
      <c r="GLX37" s="1"/>
      <c r="GLY37" s="1"/>
      <c r="GLZ37" s="1"/>
      <c r="GMA37" s="1"/>
      <c r="GMB37" s="1"/>
      <c r="GMC37" s="1"/>
      <c r="GMD37" s="1"/>
      <c r="GME37" s="1"/>
      <c r="GMF37" s="1"/>
      <c r="GMG37" s="1"/>
      <c r="GMH37" s="1"/>
      <c r="GMI37" s="1"/>
      <c r="GMJ37" s="1"/>
      <c r="GMK37" s="1"/>
      <c r="GML37" s="1"/>
      <c r="GMM37" s="1"/>
      <c r="GMN37" s="1"/>
      <c r="GMO37" s="1"/>
      <c r="GMP37" s="1"/>
      <c r="GMQ37" s="1"/>
      <c r="GMR37" s="1"/>
      <c r="GMS37" s="1"/>
      <c r="GMT37" s="1"/>
      <c r="GMU37" s="1"/>
      <c r="GMV37" s="1"/>
      <c r="GMW37" s="1"/>
      <c r="GMX37" s="1"/>
      <c r="GMY37" s="1"/>
      <c r="GMZ37" s="1"/>
      <c r="GNA37" s="1"/>
      <c r="GNB37" s="1"/>
      <c r="GNC37" s="1"/>
      <c r="GND37" s="1"/>
      <c r="GNE37" s="1"/>
      <c r="GNF37" s="1"/>
      <c r="GNG37" s="1"/>
      <c r="GNH37" s="1"/>
      <c r="GNI37" s="1"/>
      <c r="GNJ37" s="1"/>
      <c r="GNK37" s="1"/>
      <c r="GNL37" s="1"/>
      <c r="GNM37" s="1"/>
      <c r="GNN37" s="1"/>
      <c r="GNO37" s="1"/>
      <c r="GNP37" s="1"/>
      <c r="GNQ37" s="1"/>
      <c r="GNR37" s="1"/>
      <c r="GNS37" s="1"/>
      <c r="GNT37" s="1"/>
      <c r="GNU37" s="1"/>
      <c r="GNV37" s="1"/>
      <c r="GNW37" s="1"/>
      <c r="GNX37" s="1"/>
      <c r="GNY37" s="1"/>
      <c r="GNZ37" s="1"/>
      <c r="GOA37" s="1"/>
      <c r="GOB37" s="1"/>
      <c r="GOC37" s="1"/>
      <c r="GOD37" s="1"/>
      <c r="GOE37" s="1"/>
      <c r="GOF37" s="1"/>
      <c r="GOG37" s="1"/>
      <c r="GOH37" s="1"/>
      <c r="GOI37" s="1"/>
      <c r="GOJ37" s="1"/>
      <c r="GOK37" s="1"/>
      <c r="GOL37" s="1"/>
      <c r="GOM37" s="1"/>
      <c r="GON37" s="1"/>
      <c r="GOO37" s="1"/>
      <c r="GOP37" s="1"/>
      <c r="GOQ37" s="1"/>
      <c r="GOR37" s="1"/>
      <c r="GOS37" s="1"/>
      <c r="GOT37" s="1"/>
      <c r="GOU37" s="1"/>
      <c r="GOV37" s="1"/>
      <c r="GOW37" s="1"/>
      <c r="GOX37" s="1"/>
      <c r="GOY37" s="1"/>
      <c r="GOZ37" s="1"/>
      <c r="GPA37" s="1"/>
      <c r="GPB37" s="1"/>
      <c r="GPC37" s="1"/>
      <c r="GPD37" s="1"/>
      <c r="GPE37" s="1"/>
      <c r="GPF37" s="1"/>
      <c r="GPG37" s="1"/>
      <c r="GPH37" s="1"/>
      <c r="GPI37" s="1"/>
      <c r="GPJ37" s="1"/>
      <c r="GPK37" s="1"/>
      <c r="GPL37" s="1"/>
      <c r="GPM37" s="1"/>
      <c r="GPN37" s="1"/>
      <c r="GPO37" s="1"/>
      <c r="GPP37" s="1"/>
      <c r="GPQ37" s="1"/>
      <c r="GPR37" s="1"/>
      <c r="GPS37" s="1"/>
      <c r="GPT37" s="1"/>
      <c r="GPU37" s="1"/>
      <c r="GPV37" s="1"/>
      <c r="GPW37" s="1"/>
      <c r="GPX37" s="1"/>
      <c r="GPY37" s="1"/>
      <c r="GPZ37" s="1"/>
      <c r="GQA37" s="1"/>
      <c r="GQB37" s="1"/>
      <c r="GQC37" s="1"/>
      <c r="GQD37" s="1"/>
      <c r="GQE37" s="1"/>
      <c r="GQF37" s="1"/>
      <c r="GQG37" s="1"/>
      <c r="GQH37" s="1"/>
      <c r="GQI37" s="1"/>
      <c r="GQJ37" s="1"/>
      <c r="GQK37" s="1"/>
      <c r="GQL37" s="1"/>
      <c r="GQM37" s="1"/>
      <c r="GQN37" s="1"/>
      <c r="GQO37" s="1"/>
      <c r="GQP37" s="1"/>
      <c r="GQQ37" s="1"/>
      <c r="GQR37" s="1"/>
      <c r="GQS37" s="1"/>
      <c r="GQT37" s="1"/>
      <c r="GQU37" s="1"/>
      <c r="GQV37" s="1"/>
      <c r="GQW37" s="1"/>
      <c r="GQX37" s="1"/>
      <c r="GQY37" s="1"/>
      <c r="GQZ37" s="1"/>
      <c r="GRA37" s="1"/>
      <c r="GRB37" s="1"/>
      <c r="GRC37" s="1"/>
      <c r="GRD37" s="1"/>
      <c r="GRE37" s="1"/>
      <c r="GRF37" s="1"/>
      <c r="GRG37" s="1"/>
      <c r="GRH37" s="1"/>
      <c r="GRI37" s="1"/>
      <c r="GRJ37" s="1"/>
      <c r="GRK37" s="1"/>
      <c r="GRL37" s="1"/>
      <c r="GRM37" s="1"/>
      <c r="GRN37" s="1"/>
      <c r="GRO37" s="1"/>
      <c r="GRP37" s="1"/>
      <c r="GRQ37" s="1"/>
      <c r="GRR37" s="1"/>
      <c r="GRS37" s="1"/>
      <c r="GRT37" s="1"/>
      <c r="GRU37" s="1"/>
      <c r="GRV37" s="1"/>
      <c r="GRW37" s="1"/>
      <c r="GRX37" s="1"/>
      <c r="GRY37" s="1"/>
      <c r="GRZ37" s="1"/>
      <c r="GSA37" s="1"/>
      <c r="GSB37" s="1"/>
      <c r="GSC37" s="1"/>
      <c r="GSD37" s="1"/>
      <c r="GSE37" s="1"/>
      <c r="GSF37" s="1"/>
      <c r="GSG37" s="1"/>
      <c r="GSH37" s="1"/>
      <c r="GSI37" s="1"/>
      <c r="GSJ37" s="1"/>
      <c r="GSK37" s="1"/>
      <c r="GSL37" s="1"/>
      <c r="GSM37" s="1"/>
      <c r="GSN37" s="1"/>
      <c r="GSO37" s="1"/>
      <c r="GSP37" s="1"/>
      <c r="GSQ37" s="1"/>
      <c r="GSR37" s="1"/>
      <c r="GSS37" s="1"/>
      <c r="GST37" s="1"/>
      <c r="GSU37" s="1"/>
      <c r="GSV37" s="1"/>
      <c r="GSW37" s="1"/>
      <c r="GSX37" s="1"/>
      <c r="GSY37" s="1"/>
      <c r="GSZ37" s="1"/>
      <c r="GTA37" s="1"/>
      <c r="GTB37" s="1"/>
      <c r="GTC37" s="1"/>
      <c r="GTD37" s="1"/>
      <c r="GTE37" s="1"/>
      <c r="GTF37" s="1"/>
      <c r="GTG37" s="1"/>
      <c r="GTH37" s="1"/>
      <c r="GTI37" s="1"/>
      <c r="GTJ37" s="1"/>
      <c r="GTK37" s="1"/>
      <c r="GTL37" s="1"/>
      <c r="GTM37" s="1"/>
      <c r="GTN37" s="1"/>
      <c r="GTO37" s="1"/>
      <c r="GTP37" s="1"/>
      <c r="GTQ37" s="1"/>
      <c r="GTR37" s="1"/>
      <c r="GTS37" s="1"/>
      <c r="GTT37" s="1"/>
      <c r="GTU37" s="1"/>
      <c r="GTV37" s="1"/>
      <c r="GTW37" s="1"/>
      <c r="GTX37" s="1"/>
      <c r="GTY37" s="1"/>
      <c r="GTZ37" s="1"/>
      <c r="GUA37" s="1"/>
      <c r="GUB37" s="1"/>
      <c r="GUC37" s="1"/>
      <c r="GUD37" s="1"/>
      <c r="GUE37" s="1"/>
      <c r="GUF37" s="1"/>
      <c r="GUG37" s="1"/>
      <c r="GUH37" s="1"/>
      <c r="GUI37" s="1"/>
      <c r="GUJ37" s="1"/>
      <c r="GUK37" s="1"/>
      <c r="GUL37" s="1"/>
      <c r="GUM37" s="1"/>
      <c r="GUN37" s="1"/>
      <c r="GUO37" s="1"/>
      <c r="GUP37" s="1"/>
      <c r="GUQ37" s="1"/>
      <c r="GUR37" s="1"/>
      <c r="GUS37" s="1"/>
      <c r="GUT37" s="1"/>
      <c r="GUU37" s="1"/>
      <c r="GUV37" s="1"/>
      <c r="GUW37" s="1"/>
      <c r="GUX37" s="1"/>
      <c r="GUY37" s="1"/>
      <c r="GUZ37" s="1"/>
      <c r="GVA37" s="1"/>
      <c r="GVB37" s="1"/>
      <c r="GVC37" s="1"/>
      <c r="GVD37" s="1"/>
      <c r="GVE37" s="1"/>
      <c r="GVF37" s="1"/>
      <c r="GVG37" s="1"/>
      <c r="GVH37" s="1"/>
      <c r="GVI37" s="1"/>
      <c r="GVJ37" s="1"/>
      <c r="GVK37" s="1"/>
      <c r="GVL37" s="1"/>
      <c r="GVM37" s="1"/>
      <c r="GVN37" s="1"/>
      <c r="GVO37" s="1"/>
      <c r="GVP37" s="1"/>
      <c r="GVQ37" s="1"/>
      <c r="GVR37" s="1"/>
      <c r="GVS37" s="1"/>
      <c r="GVT37" s="1"/>
      <c r="GVU37" s="1"/>
      <c r="GVV37" s="1"/>
      <c r="GVW37" s="1"/>
      <c r="GVX37" s="1"/>
      <c r="GVY37" s="1"/>
      <c r="GVZ37" s="1"/>
      <c r="GWA37" s="1"/>
      <c r="GWB37" s="1"/>
      <c r="GWC37" s="1"/>
      <c r="GWD37" s="1"/>
      <c r="GWE37" s="1"/>
      <c r="GWF37" s="1"/>
      <c r="GWG37" s="1"/>
      <c r="GWH37" s="1"/>
      <c r="GWI37" s="1"/>
      <c r="GWJ37" s="1"/>
      <c r="GWK37" s="1"/>
      <c r="GWL37" s="1"/>
      <c r="GWM37" s="1"/>
      <c r="GWN37" s="1"/>
      <c r="GWO37" s="1"/>
      <c r="GWP37" s="1"/>
      <c r="GWQ37" s="1"/>
      <c r="GWR37" s="1"/>
      <c r="GWS37" s="1"/>
      <c r="GWT37" s="1"/>
      <c r="GWU37" s="1"/>
      <c r="GWV37" s="1"/>
      <c r="GWW37" s="1"/>
      <c r="GWX37" s="1"/>
      <c r="GWY37" s="1"/>
      <c r="GWZ37" s="1"/>
      <c r="GXA37" s="1"/>
      <c r="GXB37" s="1"/>
      <c r="GXC37" s="1"/>
      <c r="GXD37" s="1"/>
      <c r="GXE37" s="1"/>
      <c r="GXF37" s="1"/>
      <c r="GXG37" s="1"/>
      <c r="GXH37" s="1"/>
      <c r="GXI37" s="1"/>
      <c r="GXJ37" s="1"/>
      <c r="GXK37" s="1"/>
      <c r="GXL37" s="1"/>
      <c r="GXM37" s="1"/>
      <c r="GXN37" s="1"/>
      <c r="GXO37" s="1"/>
      <c r="GXP37" s="1"/>
      <c r="GXQ37" s="1"/>
      <c r="GXR37" s="1"/>
      <c r="GXS37" s="1"/>
      <c r="GXT37" s="1"/>
      <c r="GXU37" s="1"/>
      <c r="GXV37" s="1"/>
      <c r="GXW37" s="1"/>
      <c r="GXX37" s="1"/>
      <c r="GXY37" s="1"/>
      <c r="GXZ37" s="1"/>
      <c r="GYA37" s="1"/>
      <c r="GYB37" s="1"/>
      <c r="GYC37" s="1"/>
      <c r="GYD37" s="1"/>
      <c r="GYE37" s="1"/>
      <c r="GYF37" s="1"/>
      <c r="GYG37" s="1"/>
      <c r="GYH37" s="1"/>
      <c r="GYI37" s="1"/>
      <c r="GYJ37" s="1"/>
      <c r="GYK37" s="1"/>
      <c r="GYL37" s="1"/>
      <c r="GYM37" s="1"/>
      <c r="GYN37" s="1"/>
      <c r="GYO37" s="1"/>
      <c r="GYP37" s="1"/>
      <c r="GYQ37" s="1"/>
      <c r="GYR37" s="1"/>
      <c r="GYS37" s="1"/>
      <c r="GYT37" s="1"/>
      <c r="GYU37" s="1"/>
      <c r="GYV37" s="1"/>
      <c r="GYW37" s="1"/>
      <c r="GYX37" s="1"/>
      <c r="GYY37" s="1"/>
      <c r="GYZ37" s="1"/>
      <c r="GZA37" s="1"/>
      <c r="GZB37" s="1"/>
      <c r="GZC37" s="1"/>
      <c r="GZD37" s="1"/>
      <c r="GZE37" s="1"/>
      <c r="GZF37" s="1"/>
      <c r="GZG37" s="1"/>
      <c r="GZH37" s="1"/>
      <c r="GZI37" s="1"/>
      <c r="GZJ37" s="1"/>
      <c r="GZK37" s="1"/>
      <c r="GZL37" s="1"/>
      <c r="GZM37" s="1"/>
      <c r="GZN37" s="1"/>
      <c r="GZO37" s="1"/>
      <c r="GZP37" s="1"/>
      <c r="GZQ37" s="1"/>
      <c r="GZR37" s="1"/>
      <c r="GZS37" s="1"/>
      <c r="GZT37" s="1"/>
      <c r="GZU37" s="1"/>
      <c r="GZV37" s="1"/>
      <c r="GZW37" s="1"/>
      <c r="GZX37" s="1"/>
      <c r="GZY37" s="1"/>
      <c r="GZZ37" s="1"/>
      <c r="HAA37" s="1"/>
      <c r="HAB37" s="1"/>
      <c r="HAC37" s="1"/>
      <c r="HAD37" s="1"/>
      <c r="HAE37" s="1"/>
      <c r="HAF37" s="1"/>
      <c r="HAG37" s="1"/>
      <c r="HAH37" s="1"/>
      <c r="HAI37" s="1"/>
      <c r="HAJ37" s="1"/>
      <c r="HAK37" s="1"/>
      <c r="HAL37" s="1"/>
      <c r="HAM37" s="1"/>
      <c r="HAN37" s="1"/>
      <c r="HAO37" s="1"/>
      <c r="HAP37" s="1"/>
      <c r="HAQ37" s="1"/>
      <c r="HAR37" s="1"/>
      <c r="HAS37" s="1"/>
      <c r="HAT37" s="1"/>
      <c r="HAU37" s="1"/>
      <c r="HAV37" s="1"/>
      <c r="HAW37" s="1"/>
      <c r="HAX37" s="1"/>
      <c r="HAY37" s="1"/>
      <c r="HAZ37" s="1"/>
      <c r="HBA37" s="1"/>
      <c r="HBB37" s="1"/>
      <c r="HBC37" s="1"/>
      <c r="HBD37" s="1"/>
      <c r="HBE37" s="1"/>
      <c r="HBF37" s="1"/>
      <c r="HBG37" s="1"/>
      <c r="HBH37" s="1"/>
      <c r="HBI37" s="1"/>
      <c r="HBJ37" s="1"/>
      <c r="HBK37" s="1"/>
      <c r="HBL37" s="1"/>
      <c r="HBM37" s="1"/>
      <c r="HBN37" s="1"/>
      <c r="HBO37" s="1"/>
      <c r="HBP37" s="1"/>
      <c r="HBQ37" s="1"/>
      <c r="HBR37" s="1"/>
      <c r="HBS37" s="1"/>
      <c r="HBT37" s="1"/>
      <c r="HBU37" s="1"/>
      <c r="HBV37" s="1"/>
      <c r="HBW37" s="1"/>
      <c r="HBX37" s="1"/>
      <c r="HBY37" s="1"/>
      <c r="HBZ37" s="1"/>
      <c r="HCA37" s="1"/>
      <c r="HCB37" s="1"/>
      <c r="HCC37" s="1"/>
      <c r="HCD37" s="1"/>
      <c r="HCE37" s="1"/>
      <c r="HCF37" s="1"/>
      <c r="HCG37" s="1"/>
      <c r="HCH37" s="1"/>
      <c r="HCI37" s="1"/>
      <c r="HCJ37" s="1"/>
      <c r="HCK37" s="1"/>
      <c r="HCL37" s="1"/>
      <c r="HCM37" s="1"/>
      <c r="HCN37" s="1"/>
      <c r="HCO37" s="1"/>
      <c r="HCP37" s="1"/>
      <c r="HCQ37" s="1"/>
      <c r="HCR37" s="1"/>
      <c r="HCS37" s="1"/>
      <c r="HCT37" s="1"/>
      <c r="HCU37" s="1"/>
      <c r="HCV37" s="1"/>
      <c r="HCW37" s="1"/>
      <c r="HCX37" s="1"/>
      <c r="HCY37" s="1"/>
      <c r="HCZ37" s="1"/>
      <c r="HDA37" s="1"/>
      <c r="HDB37" s="1"/>
      <c r="HDC37" s="1"/>
      <c r="HDD37" s="1"/>
      <c r="HDE37" s="1"/>
      <c r="HDF37" s="1"/>
      <c r="HDG37" s="1"/>
      <c r="HDH37" s="1"/>
      <c r="HDI37" s="1"/>
      <c r="HDJ37" s="1"/>
      <c r="HDK37" s="1"/>
      <c r="HDL37" s="1"/>
      <c r="HDM37" s="1"/>
      <c r="HDN37" s="1"/>
      <c r="HDO37" s="1"/>
      <c r="HDP37" s="1"/>
      <c r="HDQ37" s="1"/>
      <c r="HDR37" s="1"/>
      <c r="HDS37" s="1"/>
      <c r="HDT37" s="1"/>
      <c r="HDU37" s="1"/>
      <c r="HDV37" s="1"/>
      <c r="HDW37" s="1"/>
      <c r="HDX37" s="1"/>
      <c r="HDY37" s="1"/>
      <c r="HDZ37" s="1"/>
      <c r="HEA37" s="1"/>
      <c r="HEB37" s="1"/>
      <c r="HEC37" s="1"/>
      <c r="HED37" s="1"/>
      <c r="HEE37" s="1"/>
      <c r="HEF37" s="1"/>
      <c r="HEG37" s="1"/>
      <c r="HEH37" s="1"/>
      <c r="HEI37" s="1"/>
      <c r="HEJ37" s="1"/>
      <c r="HEK37" s="1"/>
      <c r="HEL37" s="1"/>
      <c r="HEM37" s="1"/>
      <c r="HEN37" s="1"/>
      <c r="HEO37" s="1"/>
      <c r="HEP37" s="1"/>
      <c r="HEQ37" s="1"/>
      <c r="HER37" s="1"/>
      <c r="HES37" s="1"/>
      <c r="HET37" s="1"/>
      <c r="HEU37" s="1"/>
      <c r="HEV37" s="1"/>
      <c r="HEW37" s="1"/>
      <c r="HEX37" s="1"/>
      <c r="HEY37" s="1"/>
      <c r="HEZ37" s="1"/>
      <c r="HFA37" s="1"/>
      <c r="HFB37" s="1"/>
      <c r="HFC37" s="1"/>
      <c r="HFD37" s="1"/>
      <c r="HFE37" s="1"/>
      <c r="HFF37" s="1"/>
      <c r="HFG37" s="1"/>
      <c r="HFH37" s="1"/>
      <c r="HFI37" s="1"/>
      <c r="HFJ37" s="1"/>
      <c r="HFK37" s="1"/>
      <c r="HFL37" s="1"/>
      <c r="HFM37" s="1"/>
      <c r="HFN37" s="1"/>
      <c r="HFO37" s="1"/>
      <c r="HFP37" s="1"/>
      <c r="HFQ37" s="1"/>
      <c r="HFR37" s="1"/>
      <c r="HFS37" s="1"/>
      <c r="HFT37" s="1"/>
      <c r="HFU37" s="1"/>
      <c r="HFV37" s="1"/>
      <c r="HFW37" s="1"/>
      <c r="HFX37" s="1"/>
      <c r="HFY37" s="1"/>
      <c r="HFZ37" s="1"/>
      <c r="HGA37" s="1"/>
      <c r="HGB37" s="1"/>
      <c r="HGC37" s="1"/>
      <c r="HGD37" s="1"/>
      <c r="HGE37" s="1"/>
      <c r="HGF37" s="1"/>
      <c r="HGG37" s="1"/>
      <c r="HGH37" s="1"/>
      <c r="HGI37" s="1"/>
      <c r="HGJ37" s="1"/>
      <c r="HGK37" s="1"/>
      <c r="HGL37" s="1"/>
      <c r="HGM37" s="1"/>
      <c r="HGN37" s="1"/>
      <c r="HGO37" s="1"/>
      <c r="HGP37" s="1"/>
      <c r="HGQ37" s="1"/>
      <c r="HGR37" s="1"/>
      <c r="HGS37" s="1"/>
      <c r="HGT37" s="1"/>
      <c r="HGU37" s="1"/>
      <c r="HGV37" s="1"/>
      <c r="HGW37" s="1"/>
      <c r="HGX37" s="1"/>
      <c r="HGY37" s="1"/>
      <c r="HGZ37" s="1"/>
      <c r="HHA37" s="1"/>
      <c r="HHB37" s="1"/>
      <c r="HHC37" s="1"/>
      <c r="HHD37" s="1"/>
      <c r="HHE37" s="1"/>
      <c r="HHF37" s="1"/>
      <c r="HHG37" s="1"/>
      <c r="HHH37" s="1"/>
      <c r="HHI37" s="1"/>
      <c r="HHJ37" s="1"/>
      <c r="HHK37" s="1"/>
      <c r="HHL37" s="1"/>
      <c r="HHM37" s="1"/>
      <c r="HHN37" s="1"/>
      <c r="HHO37" s="1"/>
      <c r="HHP37" s="1"/>
      <c r="HHQ37" s="1"/>
      <c r="HHR37" s="1"/>
      <c r="HHS37" s="1"/>
      <c r="HHT37" s="1"/>
      <c r="HHU37" s="1"/>
      <c r="HHV37" s="1"/>
      <c r="HHW37" s="1"/>
      <c r="HHX37" s="1"/>
      <c r="HHY37" s="1"/>
      <c r="HHZ37" s="1"/>
      <c r="HIA37" s="1"/>
      <c r="HIB37" s="1"/>
      <c r="HIC37" s="1"/>
      <c r="HID37" s="1"/>
      <c r="HIE37" s="1"/>
      <c r="HIF37" s="1"/>
      <c r="HIG37" s="1"/>
      <c r="HIH37" s="1"/>
      <c r="HII37" s="1"/>
      <c r="HIJ37" s="1"/>
      <c r="HIK37" s="1"/>
      <c r="HIL37" s="1"/>
      <c r="HIM37" s="1"/>
      <c r="HIN37" s="1"/>
      <c r="HIO37" s="1"/>
      <c r="HIP37" s="1"/>
      <c r="HIQ37" s="1"/>
      <c r="HIR37" s="1"/>
      <c r="HIS37" s="1"/>
      <c r="HIT37" s="1"/>
      <c r="HIU37" s="1"/>
      <c r="HIV37" s="1"/>
      <c r="HIW37" s="1"/>
      <c r="HIX37" s="1"/>
      <c r="HIY37" s="1"/>
      <c r="HIZ37" s="1"/>
      <c r="HJA37" s="1"/>
      <c r="HJB37" s="1"/>
      <c r="HJC37" s="1"/>
      <c r="HJD37" s="1"/>
      <c r="HJE37" s="1"/>
      <c r="HJF37" s="1"/>
      <c r="HJG37" s="1"/>
      <c r="HJH37" s="1"/>
      <c r="HJI37" s="1"/>
      <c r="HJJ37" s="1"/>
      <c r="HJK37" s="1"/>
      <c r="HJL37" s="1"/>
      <c r="HJM37" s="1"/>
      <c r="HJN37" s="1"/>
      <c r="HJO37" s="1"/>
      <c r="HJP37" s="1"/>
      <c r="HJQ37" s="1"/>
      <c r="HJR37" s="1"/>
      <c r="HJS37" s="1"/>
      <c r="HJT37" s="1"/>
      <c r="HJU37" s="1"/>
      <c r="HJV37" s="1"/>
      <c r="HJW37" s="1"/>
      <c r="HJX37" s="1"/>
      <c r="HJY37" s="1"/>
      <c r="HJZ37" s="1"/>
      <c r="HKA37" s="1"/>
      <c r="HKB37" s="1"/>
      <c r="HKC37" s="1"/>
      <c r="HKD37" s="1"/>
      <c r="HKE37" s="1"/>
      <c r="HKF37" s="1"/>
      <c r="HKG37" s="1"/>
      <c r="HKH37" s="1"/>
      <c r="HKI37" s="1"/>
      <c r="HKJ37" s="1"/>
      <c r="HKK37" s="1"/>
      <c r="HKL37" s="1"/>
      <c r="HKM37" s="1"/>
      <c r="HKN37" s="1"/>
      <c r="HKO37" s="1"/>
      <c r="HKP37" s="1"/>
      <c r="HKQ37" s="1"/>
      <c r="HKR37" s="1"/>
      <c r="HKS37" s="1"/>
      <c r="HKT37" s="1"/>
      <c r="HKU37" s="1"/>
      <c r="HKV37" s="1"/>
      <c r="HKW37" s="1"/>
      <c r="HKX37" s="1"/>
      <c r="HKY37" s="1"/>
      <c r="HKZ37" s="1"/>
      <c r="HLA37" s="1"/>
      <c r="HLB37" s="1"/>
      <c r="HLC37" s="1"/>
      <c r="HLD37" s="1"/>
      <c r="HLE37" s="1"/>
      <c r="HLF37" s="1"/>
      <c r="HLG37" s="1"/>
      <c r="HLH37" s="1"/>
      <c r="HLI37" s="1"/>
      <c r="HLJ37" s="1"/>
      <c r="HLK37" s="1"/>
      <c r="HLL37" s="1"/>
      <c r="HLM37" s="1"/>
      <c r="HLN37" s="1"/>
      <c r="HLO37" s="1"/>
      <c r="HLP37" s="1"/>
      <c r="HLQ37" s="1"/>
      <c r="HLR37" s="1"/>
      <c r="HLS37" s="1"/>
      <c r="HLT37" s="1"/>
      <c r="HLU37" s="1"/>
      <c r="HLV37" s="1"/>
      <c r="HLW37" s="1"/>
      <c r="HLX37" s="1"/>
      <c r="HLY37" s="1"/>
      <c r="HLZ37" s="1"/>
      <c r="HMA37" s="1"/>
      <c r="HMB37" s="1"/>
      <c r="HMC37" s="1"/>
      <c r="HMD37" s="1"/>
      <c r="HME37" s="1"/>
      <c r="HMF37" s="1"/>
      <c r="HMG37" s="1"/>
      <c r="HMH37" s="1"/>
      <c r="HMI37" s="1"/>
      <c r="HMJ37" s="1"/>
      <c r="HMK37" s="1"/>
      <c r="HML37" s="1"/>
      <c r="HMM37" s="1"/>
      <c r="HMN37" s="1"/>
      <c r="HMO37" s="1"/>
      <c r="HMP37" s="1"/>
      <c r="HMQ37" s="1"/>
      <c r="HMR37" s="1"/>
      <c r="HMS37" s="1"/>
      <c r="HMT37" s="1"/>
      <c r="HMU37" s="1"/>
      <c r="HMV37" s="1"/>
      <c r="HMW37" s="1"/>
      <c r="HMX37" s="1"/>
      <c r="HMY37" s="1"/>
      <c r="HMZ37" s="1"/>
      <c r="HNA37" s="1"/>
      <c r="HNB37" s="1"/>
      <c r="HNC37" s="1"/>
      <c r="HND37" s="1"/>
      <c r="HNE37" s="1"/>
      <c r="HNF37" s="1"/>
      <c r="HNG37" s="1"/>
      <c r="HNH37" s="1"/>
      <c r="HNI37" s="1"/>
      <c r="HNJ37" s="1"/>
      <c r="HNK37" s="1"/>
      <c r="HNL37" s="1"/>
      <c r="HNM37" s="1"/>
      <c r="HNN37" s="1"/>
      <c r="HNO37" s="1"/>
      <c r="HNP37" s="1"/>
      <c r="HNQ37" s="1"/>
      <c r="HNR37" s="1"/>
      <c r="HNS37" s="1"/>
      <c r="HNT37" s="1"/>
      <c r="HNU37" s="1"/>
      <c r="HNV37" s="1"/>
      <c r="HNW37" s="1"/>
      <c r="HNX37" s="1"/>
      <c r="HNY37" s="1"/>
      <c r="HNZ37" s="1"/>
      <c r="HOA37" s="1"/>
      <c r="HOB37" s="1"/>
      <c r="HOC37" s="1"/>
      <c r="HOD37" s="1"/>
      <c r="HOE37" s="1"/>
      <c r="HOF37" s="1"/>
      <c r="HOG37" s="1"/>
      <c r="HOH37" s="1"/>
      <c r="HOI37" s="1"/>
      <c r="HOJ37" s="1"/>
      <c r="HOK37" s="1"/>
      <c r="HOL37" s="1"/>
      <c r="HOM37" s="1"/>
      <c r="HON37" s="1"/>
      <c r="HOO37" s="1"/>
      <c r="HOP37" s="1"/>
      <c r="HOQ37" s="1"/>
      <c r="HOR37" s="1"/>
      <c r="HOS37" s="1"/>
      <c r="HOT37" s="1"/>
      <c r="HOU37" s="1"/>
      <c r="HOV37" s="1"/>
      <c r="HOW37" s="1"/>
      <c r="HOX37" s="1"/>
      <c r="HOY37" s="1"/>
      <c r="HOZ37" s="1"/>
      <c r="HPA37" s="1"/>
      <c r="HPB37" s="1"/>
      <c r="HPC37" s="1"/>
      <c r="HPD37" s="1"/>
      <c r="HPE37" s="1"/>
      <c r="HPF37" s="1"/>
      <c r="HPG37" s="1"/>
      <c r="HPH37" s="1"/>
      <c r="HPI37" s="1"/>
      <c r="HPJ37" s="1"/>
      <c r="HPK37" s="1"/>
      <c r="HPL37" s="1"/>
      <c r="HPM37" s="1"/>
      <c r="HPN37" s="1"/>
      <c r="HPO37" s="1"/>
      <c r="HPP37" s="1"/>
      <c r="HPQ37" s="1"/>
      <c r="HPR37" s="1"/>
      <c r="HPS37" s="1"/>
      <c r="HPT37" s="1"/>
      <c r="HPU37" s="1"/>
      <c r="HPV37" s="1"/>
      <c r="HPW37" s="1"/>
      <c r="HPX37" s="1"/>
      <c r="HPY37" s="1"/>
      <c r="HPZ37" s="1"/>
      <c r="HQA37" s="1"/>
      <c r="HQB37" s="1"/>
      <c r="HQC37" s="1"/>
      <c r="HQD37" s="1"/>
      <c r="HQE37" s="1"/>
      <c r="HQF37" s="1"/>
      <c r="HQG37" s="1"/>
      <c r="HQH37" s="1"/>
      <c r="HQI37" s="1"/>
      <c r="HQJ37" s="1"/>
      <c r="HQK37" s="1"/>
      <c r="HQL37" s="1"/>
      <c r="HQM37" s="1"/>
      <c r="HQN37" s="1"/>
      <c r="HQO37" s="1"/>
      <c r="HQP37" s="1"/>
      <c r="HQQ37" s="1"/>
      <c r="HQR37" s="1"/>
      <c r="HQS37" s="1"/>
      <c r="HQT37" s="1"/>
      <c r="HQU37" s="1"/>
      <c r="HQV37" s="1"/>
      <c r="HQW37" s="1"/>
      <c r="HQX37" s="1"/>
      <c r="HQY37" s="1"/>
      <c r="HQZ37" s="1"/>
      <c r="HRA37" s="1"/>
      <c r="HRB37" s="1"/>
      <c r="HRC37" s="1"/>
      <c r="HRD37" s="1"/>
      <c r="HRE37" s="1"/>
      <c r="HRF37" s="1"/>
      <c r="HRG37" s="1"/>
      <c r="HRH37" s="1"/>
      <c r="HRI37" s="1"/>
      <c r="HRJ37" s="1"/>
      <c r="HRK37" s="1"/>
      <c r="HRL37" s="1"/>
      <c r="HRM37" s="1"/>
      <c r="HRN37" s="1"/>
      <c r="HRO37" s="1"/>
      <c r="HRP37" s="1"/>
      <c r="HRQ37" s="1"/>
      <c r="HRR37" s="1"/>
      <c r="HRS37" s="1"/>
      <c r="HRT37" s="1"/>
      <c r="HRU37" s="1"/>
      <c r="HRV37" s="1"/>
      <c r="HRW37" s="1"/>
      <c r="HRX37" s="1"/>
      <c r="HRY37" s="1"/>
      <c r="HRZ37" s="1"/>
      <c r="HSA37" s="1"/>
      <c r="HSB37" s="1"/>
      <c r="HSC37" s="1"/>
      <c r="HSD37" s="1"/>
      <c r="HSE37" s="1"/>
      <c r="HSF37" s="1"/>
      <c r="HSG37" s="1"/>
      <c r="HSH37" s="1"/>
      <c r="HSI37" s="1"/>
      <c r="HSJ37" s="1"/>
      <c r="HSK37" s="1"/>
      <c r="HSL37" s="1"/>
      <c r="HSM37" s="1"/>
      <c r="HSN37" s="1"/>
      <c r="HSO37" s="1"/>
      <c r="HSP37" s="1"/>
      <c r="HSQ37" s="1"/>
      <c r="HSR37" s="1"/>
      <c r="HSS37" s="1"/>
      <c r="HST37" s="1"/>
      <c r="HSU37" s="1"/>
      <c r="HSV37" s="1"/>
      <c r="HSW37" s="1"/>
      <c r="HSX37" s="1"/>
      <c r="HSY37" s="1"/>
      <c r="HSZ37" s="1"/>
      <c r="HTA37" s="1"/>
      <c r="HTB37" s="1"/>
      <c r="HTC37" s="1"/>
      <c r="HTD37" s="1"/>
      <c r="HTE37" s="1"/>
      <c r="HTF37" s="1"/>
      <c r="HTG37" s="1"/>
      <c r="HTH37" s="1"/>
      <c r="HTI37" s="1"/>
      <c r="HTJ37" s="1"/>
      <c r="HTK37" s="1"/>
      <c r="HTL37" s="1"/>
      <c r="HTM37" s="1"/>
      <c r="HTN37" s="1"/>
      <c r="HTO37" s="1"/>
      <c r="HTP37" s="1"/>
      <c r="HTQ37" s="1"/>
      <c r="HTR37" s="1"/>
      <c r="HTS37" s="1"/>
      <c r="HTT37" s="1"/>
      <c r="HTU37" s="1"/>
      <c r="HTV37" s="1"/>
      <c r="HTW37" s="1"/>
      <c r="HTX37" s="1"/>
      <c r="HTY37" s="1"/>
      <c r="HTZ37" s="1"/>
      <c r="HUA37" s="1"/>
      <c r="HUB37" s="1"/>
      <c r="HUC37" s="1"/>
      <c r="HUD37" s="1"/>
      <c r="HUE37" s="1"/>
      <c r="HUF37" s="1"/>
      <c r="HUG37" s="1"/>
      <c r="HUH37" s="1"/>
      <c r="HUI37" s="1"/>
      <c r="HUJ37" s="1"/>
      <c r="HUK37" s="1"/>
      <c r="HUL37" s="1"/>
      <c r="HUM37" s="1"/>
      <c r="HUN37" s="1"/>
      <c r="HUO37" s="1"/>
      <c r="HUP37" s="1"/>
      <c r="HUQ37" s="1"/>
      <c r="HUR37" s="1"/>
      <c r="HUS37" s="1"/>
      <c r="HUT37" s="1"/>
      <c r="HUU37" s="1"/>
      <c r="HUV37" s="1"/>
      <c r="HUW37" s="1"/>
      <c r="HUX37" s="1"/>
      <c r="HUY37" s="1"/>
      <c r="HUZ37" s="1"/>
      <c r="HVA37" s="1"/>
      <c r="HVB37" s="1"/>
      <c r="HVC37" s="1"/>
      <c r="HVD37" s="1"/>
      <c r="HVE37" s="1"/>
      <c r="HVF37" s="1"/>
      <c r="HVG37" s="1"/>
      <c r="HVH37" s="1"/>
      <c r="HVI37" s="1"/>
      <c r="HVJ37" s="1"/>
      <c r="HVK37" s="1"/>
      <c r="HVL37" s="1"/>
      <c r="HVM37" s="1"/>
      <c r="HVN37" s="1"/>
      <c r="HVO37" s="1"/>
      <c r="HVP37" s="1"/>
      <c r="HVQ37" s="1"/>
      <c r="HVR37" s="1"/>
      <c r="HVS37" s="1"/>
      <c r="HVT37" s="1"/>
      <c r="HVU37" s="1"/>
      <c r="HVV37" s="1"/>
      <c r="HVW37" s="1"/>
      <c r="HVX37" s="1"/>
      <c r="HVY37" s="1"/>
      <c r="HVZ37" s="1"/>
      <c r="HWA37" s="1"/>
      <c r="HWB37" s="1"/>
      <c r="HWC37" s="1"/>
      <c r="HWD37" s="1"/>
      <c r="HWE37" s="1"/>
      <c r="HWF37" s="1"/>
      <c r="HWG37" s="1"/>
      <c r="HWH37" s="1"/>
      <c r="HWI37" s="1"/>
      <c r="HWJ37" s="1"/>
      <c r="HWK37" s="1"/>
      <c r="HWL37" s="1"/>
      <c r="HWM37" s="1"/>
      <c r="HWN37" s="1"/>
      <c r="HWO37" s="1"/>
      <c r="HWP37" s="1"/>
      <c r="HWQ37" s="1"/>
      <c r="HWR37" s="1"/>
      <c r="HWS37" s="1"/>
      <c r="HWT37" s="1"/>
      <c r="HWU37" s="1"/>
      <c r="HWV37" s="1"/>
      <c r="HWW37" s="1"/>
      <c r="HWX37" s="1"/>
      <c r="HWY37" s="1"/>
      <c r="HWZ37" s="1"/>
      <c r="HXA37" s="1"/>
      <c r="HXB37" s="1"/>
      <c r="HXC37" s="1"/>
      <c r="HXD37" s="1"/>
      <c r="HXE37" s="1"/>
      <c r="HXF37" s="1"/>
      <c r="HXG37" s="1"/>
      <c r="HXH37" s="1"/>
      <c r="HXI37" s="1"/>
      <c r="HXJ37" s="1"/>
      <c r="HXK37" s="1"/>
      <c r="HXL37" s="1"/>
      <c r="HXM37" s="1"/>
      <c r="HXN37" s="1"/>
      <c r="HXO37" s="1"/>
      <c r="HXP37" s="1"/>
      <c r="HXQ37" s="1"/>
      <c r="HXR37" s="1"/>
      <c r="HXS37" s="1"/>
      <c r="HXT37" s="1"/>
      <c r="HXU37" s="1"/>
      <c r="HXV37" s="1"/>
      <c r="HXW37" s="1"/>
      <c r="HXX37" s="1"/>
      <c r="HXY37" s="1"/>
      <c r="HXZ37" s="1"/>
      <c r="HYA37" s="1"/>
      <c r="HYB37" s="1"/>
      <c r="HYC37" s="1"/>
      <c r="HYD37" s="1"/>
      <c r="HYE37" s="1"/>
      <c r="HYF37" s="1"/>
      <c r="HYG37" s="1"/>
      <c r="HYH37" s="1"/>
      <c r="HYI37" s="1"/>
      <c r="HYJ37" s="1"/>
      <c r="HYK37" s="1"/>
      <c r="HYL37" s="1"/>
      <c r="HYM37" s="1"/>
      <c r="HYN37" s="1"/>
      <c r="HYO37" s="1"/>
      <c r="HYP37" s="1"/>
      <c r="HYQ37" s="1"/>
      <c r="HYR37" s="1"/>
      <c r="HYS37" s="1"/>
      <c r="HYT37" s="1"/>
      <c r="HYU37" s="1"/>
      <c r="HYV37" s="1"/>
      <c r="HYW37" s="1"/>
      <c r="HYX37" s="1"/>
      <c r="HYY37" s="1"/>
      <c r="HYZ37" s="1"/>
      <c r="HZA37" s="1"/>
      <c r="HZB37" s="1"/>
      <c r="HZC37" s="1"/>
      <c r="HZD37" s="1"/>
      <c r="HZE37" s="1"/>
      <c r="HZF37" s="1"/>
      <c r="HZG37" s="1"/>
      <c r="HZH37" s="1"/>
      <c r="HZI37" s="1"/>
      <c r="HZJ37" s="1"/>
      <c r="HZK37" s="1"/>
      <c r="HZL37" s="1"/>
      <c r="HZM37" s="1"/>
      <c r="HZN37" s="1"/>
      <c r="HZO37" s="1"/>
      <c r="HZP37" s="1"/>
      <c r="HZQ37" s="1"/>
      <c r="HZR37" s="1"/>
      <c r="HZS37" s="1"/>
      <c r="HZT37" s="1"/>
      <c r="HZU37" s="1"/>
      <c r="HZV37" s="1"/>
      <c r="HZW37" s="1"/>
      <c r="HZX37" s="1"/>
      <c r="HZY37" s="1"/>
      <c r="HZZ37" s="1"/>
      <c r="IAA37" s="1"/>
      <c r="IAB37" s="1"/>
      <c r="IAC37" s="1"/>
      <c r="IAD37" s="1"/>
      <c r="IAE37" s="1"/>
      <c r="IAF37" s="1"/>
      <c r="IAG37" s="1"/>
      <c r="IAH37" s="1"/>
      <c r="IAI37" s="1"/>
      <c r="IAJ37" s="1"/>
      <c r="IAK37" s="1"/>
      <c r="IAL37" s="1"/>
      <c r="IAM37" s="1"/>
      <c r="IAN37" s="1"/>
      <c r="IAO37" s="1"/>
      <c r="IAP37" s="1"/>
      <c r="IAQ37" s="1"/>
      <c r="IAR37" s="1"/>
      <c r="IAS37" s="1"/>
      <c r="IAT37" s="1"/>
      <c r="IAU37" s="1"/>
      <c r="IAV37" s="1"/>
      <c r="IAW37" s="1"/>
      <c r="IAX37" s="1"/>
      <c r="IAY37" s="1"/>
      <c r="IAZ37" s="1"/>
      <c r="IBA37" s="1"/>
      <c r="IBB37" s="1"/>
      <c r="IBC37" s="1"/>
      <c r="IBD37" s="1"/>
      <c r="IBE37" s="1"/>
      <c r="IBF37" s="1"/>
      <c r="IBG37" s="1"/>
      <c r="IBH37" s="1"/>
      <c r="IBI37" s="1"/>
      <c r="IBJ37" s="1"/>
      <c r="IBK37" s="1"/>
      <c r="IBL37" s="1"/>
      <c r="IBM37" s="1"/>
      <c r="IBN37" s="1"/>
      <c r="IBO37" s="1"/>
      <c r="IBP37" s="1"/>
      <c r="IBQ37" s="1"/>
      <c r="IBR37" s="1"/>
      <c r="IBS37" s="1"/>
      <c r="IBT37" s="1"/>
      <c r="IBU37" s="1"/>
      <c r="IBV37" s="1"/>
      <c r="IBW37" s="1"/>
      <c r="IBX37" s="1"/>
      <c r="IBY37" s="1"/>
      <c r="IBZ37" s="1"/>
      <c r="ICA37" s="1"/>
      <c r="ICB37" s="1"/>
      <c r="ICC37" s="1"/>
      <c r="ICD37" s="1"/>
      <c r="ICE37" s="1"/>
      <c r="ICF37" s="1"/>
      <c r="ICG37" s="1"/>
      <c r="ICH37" s="1"/>
      <c r="ICI37" s="1"/>
      <c r="ICJ37" s="1"/>
      <c r="ICK37" s="1"/>
      <c r="ICL37" s="1"/>
      <c r="ICM37" s="1"/>
      <c r="ICN37" s="1"/>
      <c r="ICO37" s="1"/>
      <c r="ICP37" s="1"/>
      <c r="ICQ37" s="1"/>
      <c r="ICR37" s="1"/>
      <c r="ICS37" s="1"/>
      <c r="ICT37" s="1"/>
      <c r="ICU37" s="1"/>
      <c r="ICV37" s="1"/>
      <c r="ICW37" s="1"/>
      <c r="ICX37" s="1"/>
      <c r="ICY37" s="1"/>
      <c r="ICZ37" s="1"/>
      <c r="IDA37" s="1"/>
      <c r="IDB37" s="1"/>
      <c r="IDC37" s="1"/>
      <c r="IDD37" s="1"/>
      <c r="IDE37" s="1"/>
      <c r="IDF37" s="1"/>
      <c r="IDG37" s="1"/>
      <c r="IDH37" s="1"/>
      <c r="IDI37" s="1"/>
      <c r="IDJ37" s="1"/>
      <c r="IDK37" s="1"/>
      <c r="IDL37" s="1"/>
      <c r="IDM37" s="1"/>
      <c r="IDN37" s="1"/>
      <c r="IDO37" s="1"/>
      <c r="IDP37" s="1"/>
      <c r="IDQ37" s="1"/>
      <c r="IDR37" s="1"/>
      <c r="IDS37" s="1"/>
      <c r="IDT37" s="1"/>
      <c r="IDU37" s="1"/>
      <c r="IDV37" s="1"/>
      <c r="IDW37" s="1"/>
      <c r="IDX37" s="1"/>
      <c r="IDY37" s="1"/>
      <c r="IDZ37" s="1"/>
      <c r="IEA37" s="1"/>
      <c r="IEB37" s="1"/>
      <c r="IEC37" s="1"/>
      <c r="IED37" s="1"/>
      <c r="IEE37" s="1"/>
      <c r="IEF37" s="1"/>
      <c r="IEG37" s="1"/>
      <c r="IEH37" s="1"/>
      <c r="IEI37" s="1"/>
      <c r="IEJ37" s="1"/>
      <c r="IEK37" s="1"/>
      <c r="IEL37" s="1"/>
      <c r="IEM37" s="1"/>
      <c r="IEN37" s="1"/>
      <c r="IEO37" s="1"/>
      <c r="IEP37" s="1"/>
      <c r="IEQ37" s="1"/>
      <c r="IER37" s="1"/>
      <c r="IES37" s="1"/>
      <c r="IET37" s="1"/>
      <c r="IEU37" s="1"/>
      <c r="IEV37" s="1"/>
      <c r="IEW37" s="1"/>
      <c r="IEX37" s="1"/>
      <c r="IEY37" s="1"/>
      <c r="IEZ37" s="1"/>
      <c r="IFA37" s="1"/>
      <c r="IFB37" s="1"/>
      <c r="IFC37" s="1"/>
      <c r="IFD37" s="1"/>
      <c r="IFE37" s="1"/>
      <c r="IFF37" s="1"/>
      <c r="IFG37" s="1"/>
      <c r="IFH37" s="1"/>
      <c r="IFI37" s="1"/>
      <c r="IFJ37" s="1"/>
      <c r="IFK37" s="1"/>
      <c r="IFL37" s="1"/>
      <c r="IFM37" s="1"/>
      <c r="IFN37" s="1"/>
      <c r="IFO37" s="1"/>
      <c r="IFP37" s="1"/>
      <c r="IFQ37" s="1"/>
      <c r="IFR37" s="1"/>
      <c r="IFS37" s="1"/>
      <c r="IFT37" s="1"/>
      <c r="IFU37" s="1"/>
      <c r="IFV37" s="1"/>
      <c r="IFW37" s="1"/>
      <c r="IFX37" s="1"/>
      <c r="IFY37" s="1"/>
      <c r="IFZ37" s="1"/>
      <c r="IGA37" s="1"/>
      <c r="IGB37" s="1"/>
      <c r="IGC37" s="1"/>
      <c r="IGD37" s="1"/>
      <c r="IGE37" s="1"/>
      <c r="IGF37" s="1"/>
      <c r="IGG37" s="1"/>
      <c r="IGH37" s="1"/>
      <c r="IGI37" s="1"/>
      <c r="IGJ37" s="1"/>
      <c r="IGK37" s="1"/>
      <c r="IGL37" s="1"/>
      <c r="IGM37" s="1"/>
      <c r="IGN37" s="1"/>
      <c r="IGO37" s="1"/>
      <c r="IGP37" s="1"/>
      <c r="IGQ37" s="1"/>
      <c r="IGR37" s="1"/>
      <c r="IGS37" s="1"/>
      <c r="IGT37" s="1"/>
      <c r="IGU37" s="1"/>
      <c r="IGV37" s="1"/>
      <c r="IGW37" s="1"/>
      <c r="IGX37" s="1"/>
      <c r="IGY37" s="1"/>
      <c r="IGZ37" s="1"/>
      <c r="IHA37" s="1"/>
      <c r="IHB37" s="1"/>
      <c r="IHC37" s="1"/>
      <c r="IHD37" s="1"/>
      <c r="IHE37" s="1"/>
      <c r="IHF37" s="1"/>
      <c r="IHG37" s="1"/>
      <c r="IHH37" s="1"/>
      <c r="IHI37" s="1"/>
      <c r="IHJ37" s="1"/>
      <c r="IHK37" s="1"/>
      <c r="IHL37" s="1"/>
      <c r="IHM37" s="1"/>
      <c r="IHN37" s="1"/>
      <c r="IHO37" s="1"/>
      <c r="IHP37" s="1"/>
      <c r="IHQ37" s="1"/>
      <c r="IHR37" s="1"/>
      <c r="IHS37" s="1"/>
      <c r="IHT37" s="1"/>
      <c r="IHU37" s="1"/>
      <c r="IHV37" s="1"/>
      <c r="IHW37" s="1"/>
      <c r="IHX37" s="1"/>
      <c r="IHY37" s="1"/>
      <c r="IHZ37" s="1"/>
      <c r="IIA37" s="1"/>
      <c r="IIB37" s="1"/>
      <c r="IIC37" s="1"/>
      <c r="IID37" s="1"/>
      <c r="IIE37" s="1"/>
      <c r="IIF37" s="1"/>
      <c r="IIG37" s="1"/>
      <c r="IIH37" s="1"/>
      <c r="III37" s="1"/>
      <c r="IIJ37" s="1"/>
      <c r="IIK37" s="1"/>
      <c r="IIL37" s="1"/>
      <c r="IIM37" s="1"/>
      <c r="IIN37" s="1"/>
      <c r="IIO37" s="1"/>
      <c r="IIP37" s="1"/>
      <c r="IIQ37" s="1"/>
      <c r="IIR37" s="1"/>
      <c r="IIS37" s="1"/>
      <c r="IIT37" s="1"/>
      <c r="IIU37" s="1"/>
      <c r="IIV37" s="1"/>
      <c r="IIW37" s="1"/>
      <c r="IIX37" s="1"/>
      <c r="IIY37" s="1"/>
      <c r="IIZ37" s="1"/>
      <c r="IJA37" s="1"/>
      <c r="IJB37" s="1"/>
      <c r="IJC37" s="1"/>
      <c r="IJD37" s="1"/>
      <c r="IJE37" s="1"/>
      <c r="IJF37" s="1"/>
      <c r="IJG37" s="1"/>
      <c r="IJH37" s="1"/>
      <c r="IJI37" s="1"/>
      <c r="IJJ37" s="1"/>
      <c r="IJK37" s="1"/>
      <c r="IJL37" s="1"/>
      <c r="IJM37" s="1"/>
      <c r="IJN37" s="1"/>
      <c r="IJO37" s="1"/>
      <c r="IJP37" s="1"/>
      <c r="IJQ37" s="1"/>
      <c r="IJR37" s="1"/>
      <c r="IJS37" s="1"/>
      <c r="IJT37" s="1"/>
      <c r="IJU37" s="1"/>
      <c r="IJV37" s="1"/>
      <c r="IJW37" s="1"/>
      <c r="IJX37" s="1"/>
      <c r="IJY37" s="1"/>
      <c r="IJZ37" s="1"/>
      <c r="IKA37" s="1"/>
      <c r="IKB37" s="1"/>
      <c r="IKC37" s="1"/>
      <c r="IKD37" s="1"/>
      <c r="IKE37" s="1"/>
      <c r="IKF37" s="1"/>
      <c r="IKG37" s="1"/>
      <c r="IKH37" s="1"/>
      <c r="IKI37" s="1"/>
      <c r="IKJ37" s="1"/>
      <c r="IKK37" s="1"/>
      <c r="IKL37" s="1"/>
      <c r="IKM37" s="1"/>
      <c r="IKN37" s="1"/>
      <c r="IKO37" s="1"/>
      <c r="IKP37" s="1"/>
      <c r="IKQ37" s="1"/>
      <c r="IKR37" s="1"/>
      <c r="IKS37" s="1"/>
      <c r="IKT37" s="1"/>
      <c r="IKU37" s="1"/>
      <c r="IKV37" s="1"/>
      <c r="IKW37" s="1"/>
      <c r="IKX37" s="1"/>
      <c r="IKY37" s="1"/>
      <c r="IKZ37" s="1"/>
      <c r="ILA37" s="1"/>
      <c r="ILB37" s="1"/>
      <c r="ILC37" s="1"/>
      <c r="ILD37" s="1"/>
      <c r="ILE37" s="1"/>
      <c r="ILF37" s="1"/>
      <c r="ILG37" s="1"/>
      <c r="ILH37" s="1"/>
      <c r="ILI37" s="1"/>
      <c r="ILJ37" s="1"/>
      <c r="ILK37" s="1"/>
      <c r="ILL37" s="1"/>
      <c r="ILM37" s="1"/>
      <c r="ILN37" s="1"/>
      <c r="ILO37" s="1"/>
      <c r="ILP37" s="1"/>
      <c r="ILQ37" s="1"/>
      <c r="ILR37" s="1"/>
      <c r="ILS37" s="1"/>
      <c r="ILT37" s="1"/>
      <c r="ILU37" s="1"/>
      <c r="ILV37" s="1"/>
      <c r="ILW37" s="1"/>
      <c r="ILX37" s="1"/>
      <c r="ILY37" s="1"/>
      <c r="ILZ37" s="1"/>
      <c r="IMA37" s="1"/>
      <c r="IMB37" s="1"/>
      <c r="IMC37" s="1"/>
      <c r="IMD37" s="1"/>
      <c r="IME37" s="1"/>
      <c r="IMF37" s="1"/>
      <c r="IMG37" s="1"/>
      <c r="IMH37" s="1"/>
      <c r="IMI37" s="1"/>
      <c r="IMJ37" s="1"/>
      <c r="IMK37" s="1"/>
      <c r="IML37" s="1"/>
      <c r="IMM37" s="1"/>
      <c r="IMN37" s="1"/>
      <c r="IMO37" s="1"/>
      <c r="IMP37" s="1"/>
      <c r="IMQ37" s="1"/>
      <c r="IMR37" s="1"/>
      <c r="IMS37" s="1"/>
      <c r="IMT37" s="1"/>
      <c r="IMU37" s="1"/>
      <c r="IMV37" s="1"/>
      <c r="IMW37" s="1"/>
      <c r="IMX37" s="1"/>
      <c r="IMY37" s="1"/>
      <c r="IMZ37" s="1"/>
      <c r="INA37" s="1"/>
      <c r="INB37" s="1"/>
      <c r="INC37" s="1"/>
      <c r="IND37" s="1"/>
      <c r="INE37" s="1"/>
      <c r="INF37" s="1"/>
      <c r="ING37" s="1"/>
      <c r="INH37" s="1"/>
      <c r="INI37" s="1"/>
      <c r="INJ37" s="1"/>
      <c r="INK37" s="1"/>
      <c r="INL37" s="1"/>
      <c r="INM37" s="1"/>
      <c r="INN37" s="1"/>
      <c r="INO37" s="1"/>
      <c r="INP37" s="1"/>
      <c r="INQ37" s="1"/>
      <c r="INR37" s="1"/>
      <c r="INS37" s="1"/>
      <c r="INT37" s="1"/>
      <c r="INU37" s="1"/>
      <c r="INV37" s="1"/>
      <c r="INW37" s="1"/>
      <c r="INX37" s="1"/>
      <c r="INY37" s="1"/>
      <c r="INZ37" s="1"/>
      <c r="IOA37" s="1"/>
      <c r="IOB37" s="1"/>
      <c r="IOC37" s="1"/>
      <c r="IOD37" s="1"/>
      <c r="IOE37" s="1"/>
      <c r="IOF37" s="1"/>
      <c r="IOG37" s="1"/>
      <c r="IOH37" s="1"/>
      <c r="IOI37" s="1"/>
      <c r="IOJ37" s="1"/>
      <c r="IOK37" s="1"/>
      <c r="IOL37" s="1"/>
      <c r="IOM37" s="1"/>
      <c r="ION37" s="1"/>
      <c r="IOO37" s="1"/>
      <c r="IOP37" s="1"/>
      <c r="IOQ37" s="1"/>
      <c r="IOR37" s="1"/>
      <c r="IOS37" s="1"/>
      <c r="IOT37" s="1"/>
      <c r="IOU37" s="1"/>
      <c r="IOV37" s="1"/>
      <c r="IOW37" s="1"/>
      <c r="IOX37" s="1"/>
      <c r="IOY37" s="1"/>
      <c r="IOZ37" s="1"/>
      <c r="IPA37" s="1"/>
      <c r="IPB37" s="1"/>
      <c r="IPC37" s="1"/>
      <c r="IPD37" s="1"/>
      <c r="IPE37" s="1"/>
      <c r="IPF37" s="1"/>
      <c r="IPG37" s="1"/>
      <c r="IPH37" s="1"/>
      <c r="IPI37" s="1"/>
      <c r="IPJ37" s="1"/>
      <c r="IPK37" s="1"/>
      <c r="IPL37" s="1"/>
      <c r="IPM37" s="1"/>
      <c r="IPN37" s="1"/>
      <c r="IPO37" s="1"/>
      <c r="IPP37" s="1"/>
      <c r="IPQ37" s="1"/>
      <c r="IPR37" s="1"/>
      <c r="IPS37" s="1"/>
      <c r="IPT37" s="1"/>
      <c r="IPU37" s="1"/>
      <c r="IPV37" s="1"/>
      <c r="IPW37" s="1"/>
      <c r="IPX37" s="1"/>
      <c r="IPY37" s="1"/>
      <c r="IPZ37" s="1"/>
      <c r="IQA37" s="1"/>
      <c r="IQB37" s="1"/>
      <c r="IQC37" s="1"/>
      <c r="IQD37" s="1"/>
      <c r="IQE37" s="1"/>
      <c r="IQF37" s="1"/>
      <c r="IQG37" s="1"/>
      <c r="IQH37" s="1"/>
      <c r="IQI37" s="1"/>
      <c r="IQJ37" s="1"/>
      <c r="IQK37" s="1"/>
      <c r="IQL37" s="1"/>
      <c r="IQM37" s="1"/>
      <c r="IQN37" s="1"/>
      <c r="IQO37" s="1"/>
      <c r="IQP37" s="1"/>
      <c r="IQQ37" s="1"/>
      <c r="IQR37" s="1"/>
      <c r="IQS37" s="1"/>
      <c r="IQT37" s="1"/>
      <c r="IQU37" s="1"/>
      <c r="IQV37" s="1"/>
      <c r="IQW37" s="1"/>
      <c r="IQX37" s="1"/>
      <c r="IQY37" s="1"/>
      <c r="IQZ37" s="1"/>
      <c r="IRA37" s="1"/>
      <c r="IRB37" s="1"/>
      <c r="IRC37" s="1"/>
      <c r="IRD37" s="1"/>
      <c r="IRE37" s="1"/>
      <c r="IRF37" s="1"/>
      <c r="IRG37" s="1"/>
      <c r="IRH37" s="1"/>
      <c r="IRI37" s="1"/>
      <c r="IRJ37" s="1"/>
      <c r="IRK37" s="1"/>
      <c r="IRL37" s="1"/>
      <c r="IRM37" s="1"/>
      <c r="IRN37" s="1"/>
      <c r="IRO37" s="1"/>
      <c r="IRP37" s="1"/>
      <c r="IRQ37" s="1"/>
      <c r="IRR37" s="1"/>
      <c r="IRS37" s="1"/>
      <c r="IRT37" s="1"/>
      <c r="IRU37" s="1"/>
      <c r="IRV37" s="1"/>
      <c r="IRW37" s="1"/>
      <c r="IRX37" s="1"/>
      <c r="IRY37" s="1"/>
      <c r="IRZ37" s="1"/>
      <c r="ISA37" s="1"/>
      <c r="ISB37" s="1"/>
      <c r="ISC37" s="1"/>
      <c r="ISD37" s="1"/>
      <c r="ISE37" s="1"/>
      <c r="ISF37" s="1"/>
      <c r="ISG37" s="1"/>
      <c r="ISH37" s="1"/>
      <c r="ISI37" s="1"/>
      <c r="ISJ37" s="1"/>
      <c r="ISK37" s="1"/>
      <c r="ISL37" s="1"/>
      <c r="ISM37" s="1"/>
      <c r="ISN37" s="1"/>
      <c r="ISO37" s="1"/>
      <c r="ISP37" s="1"/>
      <c r="ISQ37" s="1"/>
      <c r="ISR37" s="1"/>
      <c r="ISS37" s="1"/>
      <c r="IST37" s="1"/>
      <c r="ISU37" s="1"/>
      <c r="ISV37" s="1"/>
      <c r="ISW37" s="1"/>
      <c r="ISX37" s="1"/>
      <c r="ISY37" s="1"/>
      <c r="ISZ37" s="1"/>
      <c r="ITA37" s="1"/>
      <c r="ITB37" s="1"/>
      <c r="ITC37" s="1"/>
      <c r="ITD37" s="1"/>
      <c r="ITE37" s="1"/>
      <c r="ITF37" s="1"/>
      <c r="ITG37" s="1"/>
      <c r="ITH37" s="1"/>
      <c r="ITI37" s="1"/>
      <c r="ITJ37" s="1"/>
      <c r="ITK37" s="1"/>
      <c r="ITL37" s="1"/>
      <c r="ITM37" s="1"/>
      <c r="ITN37" s="1"/>
      <c r="ITO37" s="1"/>
      <c r="ITP37" s="1"/>
      <c r="ITQ37" s="1"/>
      <c r="ITR37" s="1"/>
      <c r="ITS37" s="1"/>
      <c r="ITT37" s="1"/>
      <c r="ITU37" s="1"/>
      <c r="ITV37" s="1"/>
      <c r="ITW37" s="1"/>
      <c r="ITX37" s="1"/>
      <c r="ITY37" s="1"/>
      <c r="ITZ37" s="1"/>
      <c r="IUA37" s="1"/>
      <c r="IUB37" s="1"/>
      <c r="IUC37" s="1"/>
      <c r="IUD37" s="1"/>
      <c r="IUE37" s="1"/>
      <c r="IUF37" s="1"/>
      <c r="IUG37" s="1"/>
      <c r="IUH37" s="1"/>
      <c r="IUI37" s="1"/>
      <c r="IUJ37" s="1"/>
      <c r="IUK37" s="1"/>
      <c r="IUL37" s="1"/>
      <c r="IUM37" s="1"/>
      <c r="IUN37" s="1"/>
      <c r="IUO37" s="1"/>
      <c r="IUP37" s="1"/>
      <c r="IUQ37" s="1"/>
      <c r="IUR37" s="1"/>
      <c r="IUS37" s="1"/>
      <c r="IUT37" s="1"/>
      <c r="IUU37" s="1"/>
      <c r="IUV37" s="1"/>
      <c r="IUW37" s="1"/>
      <c r="IUX37" s="1"/>
      <c r="IUY37" s="1"/>
      <c r="IUZ37" s="1"/>
      <c r="IVA37" s="1"/>
      <c r="IVB37" s="1"/>
      <c r="IVC37" s="1"/>
      <c r="IVD37" s="1"/>
      <c r="IVE37" s="1"/>
      <c r="IVF37" s="1"/>
      <c r="IVG37" s="1"/>
      <c r="IVH37" s="1"/>
      <c r="IVI37" s="1"/>
      <c r="IVJ37" s="1"/>
      <c r="IVK37" s="1"/>
      <c r="IVL37" s="1"/>
      <c r="IVM37" s="1"/>
      <c r="IVN37" s="1"/>
      <c r="IVO37" s="1"/>
      <c r="IVP37" s="1"/>
      <c r="IVQ37" s="1"/>
      <c r="IVR37" s="1"/>
      <c r="IVS37" s="1"/>
      <c r="IVT37" s="1"/>
      <c r="IVU37" s="1"/>
      <c r="IVV37" s="1"/>
      <c r="IVW37" s="1"/>
      <c r="IVX37" s="1"/>
      <c r="IVY37" s="1"/>
      <c r="IVZ37" s="1"/>
      <c r="IWA37" s="1"/>
      <c r="IWB37" s="1"/>
      <c r="IWC37" s="1"/>
      <c r="IWD37" s="1"/>
      <c r="IWE37" s="1"/>
      <c r="IWF37" s="1"/>
      <c r="IWG37" s="1"/>
      <c r="IWH37" s="1"/>
      <c r="IWI37" s="1"/>
      <c r="IWJ37" s="1"/>
      <c r="IWK37" s="1"/>
      <c r="IWL37" s="1"/>
      <c r="IWM37" s="1"/>
      <c r="IWN37" s="1"/>
      <c r="IWO37" s="1"/>
      <c r="IWP37" s="1"/>
      <c r="IWQ37" s="1"/>
      <c r="IWR37" s="1"/>
      <c r="IWS37" s="1"/>
      <c r="IWT37" s="1"/>
      <c r="IWU37" s="1"/>
      <c r="IWV37" s="1"/>
      <c r="IWW37" s="1"/>
      <c r="IWX37" s="1"/>
      <c r="IWY37" s="1"/>
      <c r="IWZ37" s="1"/>
      <c r="IXA37" s="1"/>
      <c r="IXB37" s="1"/>
      <c r="IXC37" s="1"/>
      <c r="IXD37" s="1"/>
      <c r="IXE37" s="1"/>
      <c r="IXF37" s="1"/>
      <c r="IXG37" s="1"/>
      <c r="IXH37" s="1"/>
      <c r="IXI37" s="1"/>
      <c r="IXJ37" s="1"/>
      <c r="IXK37" s="1"/>
      <c r="IXL37" s="1"/>
      <c r="IXM37" s="1"/>
      <c r="IXN37" s="1"/>
      <c r="IXO37" s="1"/>
      <c r="IXP37" s="1"/>
      <c r="IXQ37" s="1"/>
      <c r="IXR37" s="1"/>
      <c r="IXS37" s="1"/>
      <c r="IXT37" s="1"/>
      <c r="IXU37" s="1"/>
      <c r="IXV37" s="1"/>
      <c r="IXW37" s="1"/>
      <c r="IXX37" s="1"/>
      <c r="IXY37" s="1"/>
      <c r="IXZ37" s="1"/>
      <c r="IYA37" s="1"/>
      <c r="IYB37" s="1"/>
      <c r="IYC37" s="1"/>
      <c r="IYD37" s="1"/>
      <c r="IYE37" s="1"/>
      <c r="IYF37" s="1"/>
      <c r="IYG37" s="1"/>
      <c r="IYH37" s="1"/>
      <c r="IYI37" s="1"/>
      <c r="IYJ37" s="1"/>
      <c r="IYK37" s="1"/>
      <c r="IYL37" s="1"/>
      <c r="IYM37" s="1"/>
      <c r="IYN37" s="1"/>
      <c r="IYO37" s="1"/>
      <c r="IYP37" s="1"/>
      <c r="IYQ37" s="1"/>
      <c r="IYR37" s="1"/>
      <c r="IYS37" s="1"/>
      <c r="IYT37" s="1"/>
      <c r="IYU37" s="1"/>
      <c r="IYV37" s="1"/>
      <c r="IYW37" s="1"/>
      <c r="IYX37" s="1"/>
      <c r="IYY37" s="1"/>
      <c r="IYZ37" s="1"/>
      <c r="IZA37" s="1"/>
      <c r="IZB37" s="1"/>
      <c r="IZC37" s="1"/>
      <c r="IZD37" s="1"/>
      <c r="IZE37" s="1"/>
      <c r="IZF37" s="1"/>
      <c r="IZG37" s="1"/>
      <c r="IZH37" s="1"/>
      <c r="IZI37" s="1"/>
      <c r="IZJ37" s="1"/>
      <c r="IZK37" s="1"/>
      <c r="IZL37" s="1"/>
      <c r="IZM37" s="1"/>
      <c r="IZN37" s="1"/>
      <c r="IZO37" s="1"/>
      <c r="IZP37" s="1"/>
      <c r="IZQ37" s="1"/>
      <c r="IZR37" s="1"/>
      <c r="IZS37" s="1"/>
      <c r="IZT37" s="1"/>
      <c r="IZU37" s="1"/>
      <c r="IZV37" s="1"/>
      <c r="IZW37" s="1"/>
      <c r="IZX37" s="1"/>
      <c r="IZY37" s="1"/>
      <c r="IZZ37" s="1"/>
      <c r="JAA37" s="1"/>
      <c r="JAB37" s="1"/>
      <c r="JAC37" s="1"/>
      <c r="JAD37" s="1"/>
      <c r="JAE37" s="1"/>
      <c r="JAF37" s="1"/>
      <c r="JAG37" s="1"/>
      <c r="JAH37" s="1"/>
      <c r="JAI37" s="1"/>
      <c r="JAJ37" s="1"/>
      <c r="JAK37" s="1"/>
      <c r="JAL37" s="1"/>
      <c r="JAM37" s="1"/>
      <c r="JAN37" s="1"/>
      <c r="JAO37" s="1"/>
      <c r="JAP37" s="1"/>
      <c r="JAQ37" s="1"/>
      <c r="JAR37" s="1"/>
      <c r="JAS37" s="1"/>
      <c r="JAT37" s="1"/>
      <c r="JAU37" s="1"/>
      <c r="JAV37" s="1"/>
      <c r="JAW37" s="1"/>
      <c r="JAX37" s="1"/>
      <c r="JAY37" s="1"/>
      <c r="JAZ37" s="1"/>
      <c r="JBA37" s="1"/>
      <c r="JBB37" s="1"/>
      <c r="JBC37" s="1"/>
      <c r="JBD37" s="1"/>
      <c r="JBE37" s="1"/>
      <c r="JBF37" s="1"/>
      <c r="JBG37" s="1"/>
      <c r="JBH37" s="1"/>
      <c r="JBI37" s="1"/>
      <c r="JBJ37" s="1"/>
      <c r="JBK37" s="1"/>
      <c r="JBL37" s="1"/>
      <c r="JBM37" s="1"/>
      <c r="JBN37" s="1"/>
      <c r="JBO37" s="1"/>
      <c r="JBP37" s="1"/>
      <c r="JBQ37" s="1"/>
      <c r="JBR37" s="1"/>
      <c r="JBS37" s="1"/>
      <c r="JBT37" s="1"/>
      <c r="JBU37" s="1"/>
      <c r="JBV37" s="1"/>
      <c r="JBW37" s="1"/>
      <c r="JBX37" s="1"/>
      <c r="JBY37" s="1"/>
      <c r="JBZ37" s="1"/>
      <c r="JCA37" s="1"/>
      <c r="JCB37" s="1"/>
      <c r="JCC37" s="1"/>
      <c r="JCD37" s="1"/>
      <c r="JCE37" s="1"/>
      <c r="JCF37" s="1"/>
      <c r="JCG37" s="1"/>
      <c r="JCH37" s="1"/>
      <c r="JCI37" s="1"/>
      <c r="JCJ37" s="1"/>
      <c r="JCK37" s="1"/>
      <c r="JCL37" s="1"/>
      <c r="JCM37" s="1"/>
      <c r="JCN37" s="1"/>
      <c r="JCO37" s="1"/>
      <c r="JCP37" s="1"/>
      <c r="JCQ37" s="1"/>
      <c r="JCR37" s="1"/>
      <c r="JCS37" s="1"/>
      <c r="JCT37" s="1"/>
      <c r="JCU37" s="1"/>
      <c r="JCV37" s="1"/>
      <c r="JCW37" s="1"/>
      <c r="JCX37" s="1"/>
      <c r="JCY37" s="1"/>
      <c r="JCZ37" s="1"/>
      <c r="JDA37" s="1"/>
      <c r="JDB37" s="1"/>
      <c r="JDC37" s="1"/>
      <c r="JDD37" s="1"/>
      <c r="JDE37" s="1"/>
      <c r="JDF37" s="1"/>
      <c r="JDG37" s="1"/>
      <c r="JDH37" s="1"/>
      <c r="JDI37" s="1"/>
      <c r="JDJ37" s="1"/>
      <c r="JDK37" s="1"/>
      <c r="JDL37" s="1"/>
      <c r="JDM37" s="1"/>
      <c r="JDN37" s="1"/>
      <c r="JDO37" s="1"/>
      <c r="JDP37" s="1"/>
      <c r="JDQ37" s="1"/>
      <c r="JDR37" s="1"/>
      <c r="JDS37" s="1"/>
      <c r="JDT37" s="1"/>
      <c r="JDU37" s="1"/>
      <c r="JDV37" s="1"/>
      <c r="JDW37" s="1"/>
      <c r="JDX37" s="1"/>
      <c r="JDY37" s="1"/>
      <c r="JDZ37" s="1"/>
      <c r="JEA37" s="1"/>
      <c r="JEB37" s="1"/>
      <c r="JEC37" s="1"/>
      <c r="JED37" s="1"/>
      <c r="JEE37" s="1"/>
      <c r="JEF37" s="1"/>
      <c r="JEG37" s="1"/>
      <c r="JEH37" s="1"/>
      <c r="JEI37" s="1"/>
      <c r="JEJ37" s="1"/>
      <c r="JEK37" s="1"/>
      <c r="JEL37" s="1"/>
      <c r="JEM37" s="1"/>
      <c r="JEN37" s="1"/>
      <c r="JEO37" s="1"/>
      <c r="JEP37" s="1"/>
      <c r="JEQ37" s="1"/>
      <c r="JER37" s="1"/>
      <c r="JES37" s="1"/>
      <c r="JET37" s="1"/>
      <c r="JEU37" s="1"/>
      <c r="JEV37" s="1"/>
      <c r="JEW37" s="1"/>
      <c r="JEX37" s="1"/>
      <c r="JEY37" s="1"/>
      <c r="JEZ37" s="1"/>
      <c r="JFA37" s="1"/>
      <c r="JFB37" s="1"/>
      <c r="JFC37" s="1"/>
      <c r="JFD37" s="1"/>
      <c r="JFE37" s="1"/>
      <c r="JFF37" s="1"/>
      <c r="JFG37" s="1"/>
      <c r="JFH37" s="1"/>
      <c r="JFI37" s="1"/>
      <c r="JFJ37" s="1"/>
      <c r="JFK37" s="1"/>
      <c r="JFL37" s="1"/>
      <c r="JFM37" s="1"/>
      <c r="JFN37" s="1"/>
      <c r="JFO37" s="1"/>
      <c r="JFP37" s="1"/>
      <c r="JFQ37" s="1"/>
      <c r="JFR37" s="1"/>
      <c r="JFS37" s="1"/>
      <c r="JFT37" s="1"/>
      <c r="JFU37" s="1"/>
      <c r="JFV37" s="1"/>
      <c r="JFW37" s="1"/>
      <c r="JFX37" s="1"/>
      <c r="JFY37" s="1"/>
      <c r="JFZ37" s="1"/>
      <c r="JGA37" s="1"/>
      <c r="JGB37" s="1"/>
      <c r="JGC37" s="1"/>
      <c r="JGD37" s="1"/>
      <c r="JGE37" s="1"/>
      <c r="JGF37" s="1"/>
      <c r="JGG37" s="1"/>
      <c r="JGH37" s="1"/>
      <c r="JGI37" s="1"/>
      <c r="JGJ37" s="1"/>
      <c r="JGK37" s="1"/>
      <c r="JGL37" s="1"/>
      <c r="JGM37" s="1"/>
      <c r="JGN37" s="1"/>
      <c r="JGO37" s="1"/>
      <c r="JGP37" s="1"/>
      <c r="JGQ37" s="1"/>
      <c r="JGR37" s="1"/>
      <c r="JGS37" s="1"/>
      <c r="JGT37" s="1"/>
      <c r="JGU37" s="1"/>
      <c r="JGV37" s="1"/>
      <c r="JGW37" s="1"/>
      <c r="JGX37" s="1"/>
      <c r="JGY37" s="1"/>
      <c r="JGZ37" s="1"/>
      <c r="JHA37" s="1"/>
      <c r="JHB37" s="1"/>
      <c r="JHC37" s="1"/>
      <c r="JHD37" s="1"/>
      <c r="JHE37" s="1"/>
      <c r="JHF37" s="1"/>
      <c r="JHG37" s="1"/>
      <c r="JHH37" s="1"/>
      <c r="JHI37" s="1"/>
      <c r="JHJ37" s="1"/>
      <c r="JHK37" s="1"/>
      <c r="JHL37" s="1"/>
      <c r="JHM37" s="1"/>
      <c r="JHN37" s="1"/>
      <c r="JHO37" s="1"/>
      <c r="JHP37" s="1"/>
      <c r="JHQ37" s="1"/>
      <c r="JHR37" s="1"/>
      <c r="JHS37" s="1"/>
      <c r="JHT37" s="1"/>
      <c r="JHU37" s="1"/>
      <c r="JHV37" s="1"/>
      <c r="JHW37" s="1"/>
      <c r="JHX37" s="1"/>
      <c r="JHY37" s="1"/>
      <c r="JHZ37" s="1"/>
      <c r="JIA37" s="1"/>
      <c r="JIB37" s="1"/>
      <c r="JIC37" s="1"/>
      <c r="JID37" s="1"/>
      <c r="JIE37" s="1"/>
      <c r="JIF37" s="1"/>
      <c r="JIG37" s="1"/>
      <c r="JIH37" s="1"/>
      <c r="JII37" s="1"/>
      <c r="JIJ37" s="1"/>
      <c r="JIK37" s="1"/>
      <c r="JIL37" s="1"/>
      <c r="JIM37" s="1"/>
      <c r="JIN37" s="1"/>
      <c r="JIO37" s="1"/>
      <c r="JIP37" s="1"/>
      <c r="JIQ37" s="1"/>
      <c r="JIR37" s="1"/>
      <c r="JIS37" s="1"/>
      <c r="JIT37" s="1"/>
      <c r="JIU37" s="1"/>
      <c r="JIV37" s="1"/>
      <c r="JIW37" s="1"/>
      <c r="JIX37" s="1"/>
      <c r="JIY37" s="1"/>
      <c r="JIZ37" s="1"/>
      <c r="JJA37" s="1"/>
      <c r="JJB37" s="1"/>
      <c r="JJC37" s="1"/>
      <c r="JJD37" s="1"/>
      <c r="JJE37" s="1"/>
      <c r="JJF37" s="1"/>
      <c r="JJG37" s="1"/>
      <c r="JJH37" s="1"/>
      <c r="JJI37" s="1"/>
      <c r="JJJ37" s="1"/>
      <c r="JJK37" s="1"/>
      <c r="JJL37" s="1"/>
      <c r="JJM37" s="1"/>
      <c r="JJN37" s="1"/>
      <c r="JJO37" s="1"/>
      <c r="JJP37" s="1"/>
      <c r="JJQ37" s="1"/>
      <c r="JJR37" s="1"/>
      <c r="JJS37" s="1"/>
      <c r="JJT37" s="1"/>
      <c r="JJU37" s="1"/>
      <c r="JJV37" s="1"/>
      <c r="JJW37" s="1"/>
      <c r="JJX37" s="1"/>
      <c r="JJY37" s="1"/>
      <c r="JJZ37" s="1"/>
      <c r="JKA37" s="1"/>
      <c r="JKB37" s="1"/>
      <c r="JKC37" s="1"/>
      <c r="JKD37" s="1"/>
      <c r="JKE37" s="1"/>
      <c r="JKF37" s="1"/>
      <c r="JKG37" s="1"/>
      <c r="JKH37" s="1"/>
      <c r="JKI37" s="1"/>
      <c r="JKJ37" s="1"/>
      <c r="JKK37" s="1"/>
      <c r="JKL37" s="1"/>
      <c r="JKM37" s="1"/>
      <c r="JKN37" s="1"/>
      <c r="JKO37" s="1"/>
      <c r="JKP37" s="1"/>
      <c r="JKQ37" s="1"/>
      <c r="JKR37" s="1"/>
      <c r="JKS37" s="1"/>
      <c r="JKT37" s="1"/>
      <c r="JKU37" s="1"/>
      <c r="JKV37" s="1"/>
      <c r="JKW37" s="1"/>
      <c r="JKX37" s="1"/>
      <c r="JKY37" s="1"/>
      <c r="JKZ37" s="1"/>
      <c r="JLA37" s="1"/>
      <c r="JLB37" s="1"/>
      <c r="JLC37" s="1"/>
      <c r="JLD37" s="1"/>
      <c r="JLE37" s="1"/>
      <c r="JLF37" s="1"/>
      <c r="JLG37" s="1"/>
      <c r="JLH37" s="1"/>
      <c r="JLI37" s="1"/>
      <c r="JLJ37" s="1"/>
      <c r="JLK37" s="1"/>
      <c r="JLL37" s="1"/>
      <c r="JLM37" s="1"/>
      <c r="JLN37" s="1"/>
      <c r="JLO37" s="1"/>
      <c r="JLP37" s="1"/>
      <c r="JLQ37" s="1"/>
      <c r="JLR37" s="1"/>
      <c r="JLS37" s="1"/>
      <c r="JLT37" s="1"/>
      <c r="JLU37" s="1"/>
      <c r="JLV37" s="1"/>
      <c r="JLW37" s="1"/>
      <c r="JLX37" s="1"/>
      <c r="JLY37" s="1"/>
      <c r="JLZ37" s="1"/>
      <c r="JMA37" s="1"/>
      <c r="JMB37" s="1"/>
      <c r="JMC37" s="1"/>
      <c r="JMD37" s="1"/>
      <c r="JME37" s="1"/>
      <c r="JMF37" s="1"/>
      <c r="JMG37" s="1"/>
      <c r="JMH37" s="1"/>
      <c r="JMI37" s="1"/>
      <c r="JMJ37" s="1"/>
      <c r="JMK37" s="1"/>
      <c r="JML37" s="1"/>
      <c r="JMM37" s="1"/>
      <c r="JMN37" s="1"/>
      <c r="JMO37" s="1"/>
      <c r="JMP37" s="1"/>
      <c r="JMQ37" s="1"/>
      <c r="JMR37" s="1"/>
      <c r="JMS37" s="1"/>
      <c r="JMT37" s="1"/>
      <c r="JMU37" s="1"/>
      <c r="JMV37" s="1"/>
      <c r="JMW37" s="1"/>
      <c r="JMX37" s="1"/>
      <c r="JMY37" s="1"/>
      <c r="JMZ37" s="1"/>
      <c r="JNA37" s="1"/>
      <c r="JNB37" s="1"/>
      <c r="JNC37" s="1"/>
      <c r="JND37" s="1"/>
      <c r="JNE37" s="1"/>
      <c r="JNF37" s="1"/>
      <c r="JNG37" s="1"/>
      <c r="JNH37" s="1"/>
      <c r="JNI37" s="1"/>
      <c r="JNJ37" s="1"/>
      <c r="JNK37" s="1"/>
      <c r="JNL37" s="1"/>
      <c r="JNM37" s="1"/>
      <c r="JNN37" s="1"/>
      <c r="JNO37" s="1"/>
      <c r="JNP37" s="1"/>
      <c r="JNQ37" s="1"/>
      <c r="JNR37" s="1"/>
      <c r="JNS37" s="1"/>
      <c r="JNT37" s="1"/>
      <c r="JNU37" s="1"/>
      <c r="JNV37" s="1"/>
      <c r="JNW37" s="1"/>
      <c r="JNX37" s="1"/>
      <c r="JNY37" s="1"/>
      <c r="JNZ37" s="1"/>
      <c r="JOA37" s="1"/>
      <c r="JOB37" s="1"/>
      <c r="JOC37" s="1"/>
      <c r="JOD37" s="1"/>
      <c r="JOE37" s="1"/>
      <c r="JOF37" s="1"/>
      <c r="JOG37" s="1"/>
      <c r="JOH37" s="1"/>
      <c r="JOI37" s="1"/>
      <c r="JOJ37" s="1"/>
      <c r="JOK37" s="1"/>
      <c r="JOL37" s="1"/>
      <c r="JOM37" s="1"/>
      <c r="JON37" s="1"/>
      <c r="JOO37" s="1"/>
      <c r="JOP37" s="1"/>
      <c r="JOQ37" s="1"/>
      <c r="JOR37" s="1"/>
      <c r="JOS37" s="1"/>
      <c r="JOT37" s="1"/>
      <c r="JOU37" s="1"/>
      <c r="JOV37" s="1"/>
      <c r="JOW37" s="1"/>
      <c r="JOX37" s="1"/>
      <c r="JOY37" s="1"/>
      <c r="JOZ37" s="1"/>
      <c r="JPA37" s="1"/>
      <c r="JPB37" s="1"/>
      <c r="JPC37" s="1"/>
      <c r="JPD37" s="1"/>
      <c r="JPE37" s="1"/>
      <c r="JPF37" s="1"/>
      <c r="JPG37" s="1"/>
      <c r="JPH37" s="1"/>
      <c r="JPI37" s="1"/>
      <c r="JPJ37" s="1"/>
      <c r="JPK37" s="1"/>
      <c r="JPL37" s="1"/>
      <c r="JPM37" s="1"/>
      <c r="JPN37" s="1"/>
      <c r="JPO37" s="1"/>
      <c r="JPP37" s="1"/>
      <c r="JPQ37" s="1"/>
      <c r="JPR37" s="1"/>
      <c r="JPS37" s="1"/>
      <c r="JPT37" s="1"/>
      <c r="JPU37" s="1"/>
      <c r="JPV37" s="1"/>
      <c r="JPW37" s="1"/>
      <c r="JPX37" s="1"/>
      <c r="JPY37" s="1"/>
      <c r="JPZ37" s="1"/>
      <c r="JQA37" s="1"/>
      <c r="JQB37" s="1"/>
      <c r="JQC37" s="1"/>
      <c r="JQD37" s="1"/>
      <c r="JQE37" s="1"/>
      <c r="JQF37" s="1"/>
      <c r="JQG37" s="1"/>
      <c r="JQH37" s="1"/>
      <c r="JQI37" s="1"/>
      <c r="JQJ37" s="1"/>
      <c r="JQK37" s="1"/>
      <c r="JQL37" s="1"/>
      <c r="JQM37" s="1"/>
      <c r="JQN37" s="1"/>
      <c r="JQO37" s="1"/>
      <c r="JQP37" s="1"/>
      <c r="JQQ37" s="1"/>
      <c r="JQR37" s="1"/>
      <c r="JQS37" s="1"/>
      <c r="JQT37" s="1"/>
      <c r="JQU37" s="1"/>
      <c r="JQV37" s="1"/>
      <c r="JQW37" s="1"/>
      <c r="JQX37" s="1"/>
      <c r="JQY37" s="1"/>
      <c r="JQZ37" s="1"/>
      <c r="JRA37" s="1"/>
      <c r="JRB37" s="1"/>
      <c r="JRC37" s="1"/>
      <c r="JRD37" s="1"/>
      <c r="JRE37" s="1"/>
      <c r="JRF37" s="1"/>
      <c r="JRG37" s="1"/>
      <c r="JRH37" s="1"/>
      <c r="JRI37" s="1"/>
      <c r="JRJ37" s="1"/>
      <c r="JRK37" s="1"/>
      <c r="JRL37" s="1"/>
      <c r="JRM37" s="1"/>
      <c r="JRN37" s="1"/>
      <c r="JRO37" s="1"/>
      <c r="JRP37" s="1"/>
      <c r="JRQ37" s="1"/>
      <c r="JRR37" s="1"/>
      <c r="JRS37" s="1"/>
      <c r="JRT37" s="1"/>
      <c r="JRU37" s="1"/>
      <c r="JRV37" s="1"/>
      <c r="JRW37" s="1"/>
      <c r="JRX37" s="1"/>
      <c r="JRY37" s="1"/>
      <c r="JRZ37" s="1"/>
      <c r="JSA37" s="1"/>
      <c r="JSB37" s="1"/>
      <c r="JSC37" s="1"/>
      <c r="JSD37" s="1"/>
      <c r="JSE37" s="1"/>
      <c r="JSF37" s="1"/>
      <c r="JSG37" s="1"/>
      <c r="JSH37" s="1"/>
      <c r="JSI37" s="1"/>
      <c r="JSJ37" s="1"/>
      <c r="JSK37" s="1"/>
      <c r="JSL37" s="1"/>
      <c r="JSM37" s="1"/>
      <c r="JSN37" s="1"/>
      <c r="JSO37" s="1"/>
      <c r="JSP37" s="1"/>
      <c r="JSQ37" s="1"/>
      <c r="JSR37" s="1"/>
      <c r="JSS37" s="1"/>
      <c r="JST37" s="1"/>
      <c r="JSU37" s="1"/>
      <c r="JSV37" s="1"/>
      <c r="JSW37" s="1"/>
      <c r="JSX37" s="1"/>
      <c r="JSY37" s="1"/>
      <c r="JSZ37" s="1"/>
      <c r="JTA37" s="1"/>
      <c r="JTB37" s="1"/>
      <c r="JTC37" s="1"/>
      <c r="JTD37" s="1"/>
      <c r="JTE37" s="1"/>
      <c r="JTF37" s="1"/>
      <c r="JTG37" s="1"/>
      <c r="JTH37" s="1"/>
      <c r="JTI37" s="1"/>
      <c r="JTJ37" s="1"/>
      <c r="JTK37" s="1"/>
      <c r="JTL37" s="1"/>
      <c r="JTM37" s="1"/>
      <c r="JTN37" s="1"/>
      <c r="JTO37" s="1"/>
      <c r="JTP37" s="1"/>
      <c r="JTQ37" s="1"/>
      <c r="JTR37" s="1"/>
      <c r="JTS37" s="1"/>
      <c r="JTT37" s="1"/>
      <c r="JTU37" s="1"/>
      <c r="JTV37" s="1"/>
      <c r="JTW37" s="1"/>
      <c r="JTX37" s="1"/>
      <c r="JTY37" s="1"/>
      <c r="JTZ37" s="1"/>
      <c r="JUA37" s="1"/>
      <c r="JUB37" s="1"/>
      <c r="JUC37" s="1"/>
      <c r="JUD37" s="1"/>
      <c r="JUE37" s="1"/>
      <c r="JUF37" s="1"/>
      <c r="JUG37" s="1"/>
      <c r="JUH37" s="1"/>
      <c r="JUI37" s="1"/>
      <c r="JUJ37" s="1"/>
      <c r="JUK37" s="1"/>
      <c r="JUL37" s="1"/>
      <c r="JUM37" s="1"/>
      <c r="JUN37" s="1"/>
      <c r="JUO37" s="1"/>
      <c r="JUP37" s="1"/>
      <c r="JUQ37" s="1"/>
      <c r="JUR37" s="1"/>
      <c r="JUS37" s="1"/>
      <c r="JUT37" s="1"/>
      <c r="JUU37" s="1"/>
      <c r="JUV37" s="1"/>
      <c r="JUW37" s="1"/>
      <c r="JUX37" s="1"/>
      <c r="JUY37" s="1"/>
      <c r="JUZ37" s="1"/>
      <c r="JVA37" s="1"/>
      <c r="JVB37" s="1"/>
      <c r="JVC37" s="1"/>
      <c r="JVD37" s="1"/>
      <c r="JVE37" s="1"/>
      <c r="JVF37" s="1"/>
      <c r="JVG37" s="1"/>
      <c r="JVH37" s="1"/>
      <c r="JVI37" s="1"/>
      <c r="JVJ37" s="1"/>
      <c r="JVK37" s="1"/>
      <c r="JVL37" s="1"/>
      <c r="JVM37" s="1"/>
      <c r="JVN37" s="1"/>
      <c r="JVO37" s="1"/>
      <c r="JVP37" s="1"/>
      <c r="JVQ37" s="1"/>
      <c r="JVR37" s="1"/>
      <c r="JVS37" s="1"/>
      <c r="JVT37" s="1"/>
      <c r="JVU37" s="1"/>
      <c r="JVV37" s="1"/>
      <c r="JVW37" s="1"/>
      <c r="JVX37" s="1"/>
      <c r="JVY37" s="1"/>
      <c r="JVZ37" s="1"/>
      <c r="JWA37" s="1"/>
      <c r="JWB37" s="1"/>
      <c r="JWC37" s="1"/>
      <c r="JWD37" s="1"/>
      <c r="JWE37" s="1"/>
      <c r="JWF37" s="1"/>
      <c r="JWG37" s="1"/>
      <c r="JWH37" s="1"/>
      <c r="JWI37" s="1"/>
      <c r="JWJ37" s="1"/>
      <c r="JWK37" s="1"/>
      <c r="JWL37" s="1"/>
      <c r="JWM37" s="1"/>
      <c r="JWN37" s="1"/>
      <c r="JWO37" s="1"/>
      <c r="JWP37" s="1"/>
      <c r="JWQ37" s="1"/>
      <c r="JWR37" s="1"/>
      <c r="JWS37" s="1"/>
      <c r="JWT37" s="1"/>
      <c r="JWU37" s="1"/>
      <c r="JWV37" s="1"/>
      <c r="JWW37" s="1"/>
      <c r="JWX37" s="1"/>
      <c r="JWY37" s="1"/>
      <c r="JWZ37" s="1"/>
      <c r="JXA37" s="1"/>
      <c r="JXB37" s="1"/>
      <c r="JXC37" s="1"/>
      <c r="JXD37" s="1"/>
      <c r="JXE37" s="1"/>
      <c r="JXF37" s="1"/>
      <c r="JXG37" s="1"/>
      <c r="JXH37" s="1"/>
      <c r="JXI37" s="1"/>
      <c r="JXJ37" s="1"/>
      <c r="JXK37" s="1"/>
      <c r="JXL37" s="1"/>
      <c r="JXM37" s="1"/>
      <c r="JXN37" s="1"/>
      <c r="JXO37" s="1"/>
      <c r="JXP37" s="1"/>
      <c r="JXQ37" s="1"/>
      <c r="JXR37" s="1"/>
      <c r="JXS37" s="1"/>
      <c r="JXT37" s="1"/>
      <c r="JXU37" s="1"/>
      <c r="JXV37" s="1"/>
      <c r="JXW37" s="1"/>
      <c r="JXX37" s="1"/>
      <c r="JXY37" s="1"/>
      <c r="JXZ37" s="1"/>
      <c r="JYA37" s="1"/>
      <c r="JYB37" s="1"/>
      <c r="JYC37" s="1"/>
      <c r="JYD37" s="1"/>
      <c r="JYE37" s="1"/>
      <c r="JYF37" s="1"/>
      <c r="JYG37" s="1"/>
      <c r="JYH37" s="1"/>
      <c r="JYI37" s="1"/>
      <c r="JYJ37" s="1"/>
      <c r="JYK37" s="1"/>
      <c r="JYL37" s="1"/>
      <c r="JYM37" s="1"/>
      <c r="JYN37" s="1"/>
      <c r="JYO37" s="1"/>
      <c r="JYP37" s="1"/>
      <c r="JYQ37" s="1"/>
      <c r="JYR37" s="1"/>
      <c r="JYS37" s="1"/>
      <c r="JYT37" s="1"/>
      <c r="JYU37" s="1"/>
      <c r="JYV37" s="1"/>
      <c r="JYW37" s="1"/>
      <c r="JYX37" s="1"/>
      <c r="JYY37" s="1"/>
      <c r="JYZ37" s="1"/>
      <c r="JZA37" s="1"/>
      <c r="JZB37" s="1"/>
      <c r="JZC37" s="1"/>
      <c r="JZD37" s="1"/>
      <c r="JZE37" s="1"/>
      <c r="JZF37" s="1"/>
      <c r="JZG37" s="1"/>
      <c r="JZH37" s="1"/>
      <c r="JZI37" s="1"/>
      <c r="JZJ37" s="1"/>
      <c r="JZK37" s="1"/>
      <c r="JZL37" s="1"/>
      <c r="JZM37" s="1"/>
      <c r="JZN37" s="1"/>
      <c r="JZO37" s="1"/>
      <c r="JZP37" s="1"/>
      <c r="JZQ37" s="1"/>
      <c r="JZR37" s="1"/>
      <c r="JZS37" s="1"/>
      <c r="JZT37" s="1"/>
      <c r="JZU37" s="1"/>
      <c r="JZV37" s="1"/>
      <c r="JZW37" s="1"/>
      <c r="JZX37" s="1"/>
      <c r="JZY37" s="1"/>
      <c r="JZZ37" s="1"/>
      <c r="KAA37" s="1"/>
      <c r="KAB37" s="1"/>
      <c r="KAC37" s="1"/>
      <c r="KAD37" s="1"/>
      <c r="KAE37" s="1"/>
      <c r="KAF37" s="1"/>
      <c r="KAG37" s="1"/>
      <c r="KAH37" s="1"/>
      <c r="KAI37" s="1"/>
      <c r="KAJ37" s="1"/>
      <c r="KAK37" s="1"/>
      <c r="KAL37" s="1"/>
      <c r="KAM37" s="1"/>
      <c r="KAN37" s="1"/>
      <c r="KAO37" s="1"/>
      <c r="KAP37" s="1"/>
      <c r="KAQ37" s="1"/>
      <c r="KAR37" s="1"/>
      <c r="KAS37" s="1"/>
      <c r="KAT37" s="1"/>
      <c r="KAU37" s="1"/>
      <c r="KAV37" s="1"/>
      <c r="KAW37" s="1"/>
      <c r="KAX37" s="1"/>
      <c r="KAY37" s="1"/>
      <c r="KAZ37" s="1"/>
      <c r="KBA37" s="1"/>
      <c r="KBB37" s="1"/>
      <c r="KBC37" s="1"/>
      <c r="KBD37" s="1"/>
      <c r="KBE37" s="1"/>
      <c r="KBF37" s="1"/>
      <c r="KBG37" s="1"/>
      <c r="KBH37" s="1"/>
      <c r="KBI37" s="1"/>
      <c r="KBJ37" s="1"/>
      <c r="KBK37" s="1"/>
      <c r="KBL37" s="1"/>
      <c r="KBM37" s="1"/>
      <c r="KBN37" s="1"/>
      <c r="KBO37" s="1"/>
      <c r="KBP37" s="1"/>
      <c r="KBQ37" s="1"/>
      <c r="KBR37" s="1"/>
      <c r="KBS37" s="1"/>
      <c r="KBT37" s="1"/>
      <c r="KBU37" s="1"/>
      <c r="KBV37" s="1"/>
      <c r="KBW37" s="1"/>
      <c r="KBX37" s="1"/>
      <c r="KBY37" s="1"/>
      <c r="KBZ37" s="1"/>
      <c r="KCA37" s="1"/>
      <c r="KCB37" s="1"/>
      <c r="KCC37" s="1"/>
      <c r="KCD37" s="1"/>
      <c r="KCE37" s="1"/>
      <c r="KCF37" s="1"/>
      <c r="KCG37" s="1"/>
      <c r="KCH37" s="1"/>
      <c r="KCI37" s="1"/>
      <c r="KCJ37" s="1"/>
      <c r="KCK37" s="1"/>
      <c r="KCL37" s="1"/>
      <c r="KCM37" s="1"/>
      <c r="KCN37" s="1"/>
      <c r="KCO37" s="1"/>
      <c r="KCP37" s="1"/>
      <c r="KCQ37" s="1"/>
      <c r="KCR37" s="1"/>
      <c r="KCS37" s="1"/>
      <c r="KCT37" s="1"/>
      <c r="KCU37" s="1"/>
      <c r="KCV37" s="1"/>
      <c r="KCW37" s="1"/>
      <c r="KCX37" s="1"/>
      <c r="KCY37" s="1"/>
      <c r="KCZ37" s="1"/>
      <c r="KDA37" s="1"/>
      <c r="KDB37" s="1"/>
      <c r="KDC37" s="1"/>
      <c r="KDD37" s="1"/>
      <c r="KDE37" s="1"/>
      <c r="KDF37" s="1"/>
      <c r="KDG37" s="1"/>
      <c r="KDH37" s="1"/>
      <c r="KDI37" s="1"/>
      <c r="KDJ37" s="1"/>
      <c r="KDK37" s="1"/>
      <c r="KDL37" s="1"/>
      <c r="KDM37" s="1"/>
      <c r="KDN37" s="1"/>
      <c r="KDO37" s="1"/>
      <c r="KDP37" s="1"/>
      <c r="KDQ37" s="1"/>
      <c r="KDR37" s="1"/>
      <c r="KDS37" s="1"/>
      <c r="KDT37" s="1"/>
      <c r="KDU37" s="1"/>
      <c r="KDV37" s="1"/>
      <c r="KDW37" s="1"/>
      <c r="KDX37" s="1"/>
      <c r="KDY37" s="1"/>
      <c r="KDZ37" s="1"/>
      <c r="KEA37" s="1"/>
      <c r="KEB37" s="1"/>
      <c r="KEC37" s="1"/>
      <c r="KED37" s="1"/>
      <c r="KEE37" s="1"/>
      <c r="KEF37" s="1"/>
      <c r="KEG37" s="1"/>
      <c r="KEH37" s="1"/>
      <c r="KEI37" s="1"/>
      <c r="KEJ37" s="1"/>
      <c r="KEK37" s="1"/>
      <c r="KEL37" s="1"/>
      <c r="KEM37" s="1"/>
      <c r="KEN37" s="1"/>
    </row>
    <row r="38" spans="1:7580" s="899" customFormat="1" ht="15.75" x14ac:dyDescent="0.2">
      <c r="A38" s="873"/>
      <c r="B38" s="902" t="s">
        <v>326</v>
      </c>
      <c r="C38" s="898">
        <v>25631</v>
      </c>
      <c r="D38" s="877" t="s">
        <v>244</v>
      </c>
      <c r="E38" s="877"/>
      <c r="F38" s="878" t="s">
        <v>241</v>
      </c>
      <c r="G38" s="878" t="s">
        <v>242</v>
      </c>
      <c r="H38" s="880">
        <v>2</v>
      </c>
      <c r="I38" s="880"/>
      <c r="J38" s="880">
        <f>IF(G38="A",(H38+I38)/2,H38+I38)</f>
        <v>2</v>
      </c>
      <c r="K38" s="880">
        <f>TRUNC(J38,0)</f>
        <v>2</v>
      </c>
      <c r="L38" s="880"/>
      <c r="M38" s="880"/>
      <c r="N38" s="880">
        <f t="shared" si="12"/>
        <v>0</v>
      </c>
      <c r="O38" s="884"/>
      <c r="P38" s="884"/>
      <c r="Q38" s="546"/>
      <c r="R38" s="882"/>
      <c r="S38" s="882"/>
      <c r="T38" s="882"/>
      <c r="U38" s="882"/>
      <c r="V38" s="592"/>
      <c r="W38" s="882"/>
      <c r="X38" s="882"/>
      <c r="Y38" s="882"/>
      <c r="Z38" s="882"/>
      <c r="AA38" s="882"/>
      <c r="AB38" s="882"/>
      <c r="AC38" s="882"/>
      <c r="AD38" s="882"/>
      <c r="AE38" s="885"/>
      <c r="AF38" s="882"/>
      <c r="AG38" s="885"/>
      <c r="AH38" s="882"/>
      <c r="AI38" s="893"/>
      <c r="AJ38" s="1438">
        <f>SUM(N38:AI38)+K38</f>
        <v>2</v>
      </c>
      <c r="AK38" s="887"/>
      <c r="AL38" s="888"/>
      <c r="AM38" s="896"/>
      <c r="AN38" s="896"/>
      <c r="AO38" s="889"/>
      <c r="AP38" s="890"/>
      <c r="AQ38" s="890"/>
      <c r="AR38" s="890"/>
      <c r="AS38" s="890"/>
      <c r="AT38" s="890"/>
      <c r="AU38" s="889"/>
      <c r="AV38" s="873"/>
      <c r="AW38" s="873"/>
      <c r="AX38" s="873"/>
      <c r="AY38" s="873"/>
      <c r="AZ38" s="873"/>
      <c r="KEN38" s="873"/>
    </row>
    <row r="39" spans="1:7580" ht="15.75" x14ac:dyDescent="0.2">
      <c r="A39" s="9">
        <v>47</v>
      </c>
      <c r="B39" s="402" t="s">
        <v>252</v>
      </c>
      <c r="C39" s="449"/>
      <c r="D39" s="450"/>
      <c r="E39" s="450"/>
      <c r="F39" s="419"/>
      <c r="G39" s="447"/>
      <c r="H39" s="539"/>
      <c r="I39" s="539"/>
      <c r="J39" s="539"/>
      <c r="K39" s="539"/>
      <c r="L39" s="539"/>
      <c r="M39" s="539"/>
      <c r="N39" s="539">
        <f t="shared" si="12"/>
        <v>0</v>
      </c>
      <c r="O39" s="572"/>
      <c r="P39" s="573"/>
      <c r="Q39" s="546">
        <f t="shared" ref="Q39:Q71" si="15">TRUNC(IF(D39="PM",0,IF(E39="CA",(K39)/6,(K39)/3)),0)</f>
        <v>0</v>
      </c>
      <c r="R39" s="570"/>
      <c r="S39" s="570"/>
      <c r="T39" s="421"/>
      <c r="U39" s="570"/>
      <c r="V39" s="593"/>
      <c r="W39" s="570"/>
      <c r="X39" s="570"/>
      <c r="Y39" s="570"/>
      <c r="Z39" s="570"/>
      <c r="AA39" s="570"/>
      <c r="AB39" s="421"/>
      <c r="AC39" s="421"/>
      <c r="AD39" s="421"/>
      <c r="AE39" s="571"/>
      <c r="AF39" s="421"/>
      <c r="AG39" s="571"/>
      <c r="AH39" s="421"/>
      <c r="AI39" s="452"/>
      <c r="AJ39" s="1438"/>
      <c r="AK39" s="453"/>
      <c r="AL39" s="454"/>
      <c r="AM39" s="455"/>
      <c r="AN39" s="455"/>
      <c r="AO39" s="456"/>
      <c r="AP39" s="457"/>
      <c r="AQ39" s="457"/>
      <c r="AR39" s="457"/>
      <c r="AS39" s="458"/>
      <c r="AT39" s="457"/>
      <c r="AU39" s="456"/>
      <c r="BA39" s="503"/>
      <c r="BB39" s="503"/>
      <c r="BC39" s="503"/>
      <c r="BD39" s="503"/>
      <c r="BE39" s="503"/>
      <c r="BF39" s="503"/>
      <c r="BG39" s="503"/>
      <c r="BH39" s="503"/>
      <c r="BI39" s="503"/>
      <c r="BJ39" s="503"/>
      <c r="BK39" s="503"/>
      <c r="BL39" s="503"/>
      <c r="BM39" s="503"/>
      <c r="BN39" s="503"/>
      <c r="BO39" s="503"/>
      <c r="BP39" s="503"/>
      <c r="BQ39" s="503"/>
      <c r="BR39" s="503"/>
      <c r="BS39" s="503"/>
      <c r="BT39" s="503"/>
      <c r="BU39" s="503"/>
      <c r="BV39" s="503"/>
      <c r="BW39" s="503"/>
      <c r="BX39" s="503"/>
      <c r="BY39" s="503"/>
      <c r="BZ39" s="503"/>
      <c r="CA39" s="503"/>
      <c r="CB39" s="503"/>
      <c r="CC39" s="503"/>
      <c r="CD39" s="503"/>
      <c r="CE39" s="503"/>
      <c r="CF39" s="503"/>
      <c r="CG39" s="503"/>
      <c r="CH39" s="503"/>
      <c r="CI39" s="503"/>
      <c r="CJ39" s="503"/>
      <c r="CK39" s="503"/>
      <c r="CL39" s="503"/>
      <c r="CM39" s="503"/>
      <c r="CN39" s="503"/>
      <c r="CO39" s="503"/>
      <c r="CP39" s="503"/>
      <c r="CQ39" s="503"/>
      <c r="CR39" s="503"/>
      <c r="CS39" s="503"/>
      <c r="CT39" s="503"/>
      <c r="CU39" s="503"/>
      <c r="CV39" s="503"/>
      <c r="CW39" s="503"/>
      <c r="CX39" s="503"/>
      <c r="CY39" s="503"/>
      <c r="CZ39" s="503"/>
      <c r="DA39" s="503"/>
      <c r="DB39" s="503"/>
      <c r="DC39" s="503"/>
      <c r="DD39" s="503"/>
      <c r="DE39" s="503"/>
      <c r="DF39" s="503"/>
      <c r="DG39" s="503"/>
      <c r="DH39" s="503"/>
      <c r="DI39" s="503"/>
      <c r="DJ39" s="503"/>
      <c r="DK39" s="503"/>
      <c r="DL39" s="503"/>
      <c r="DM39" s="503"/>
      <c r="DN39" s="503"/>
      <c r="DO39" s="503"/>
      <c r="DP39" s="503"/>
      <c r="DQ39" s="503"/>
      <c r="DR39" s="503"/>
      <c r="DS39" s="503"/>
      <c r="DT39" s="503"/>
      <c r="DU39" s="503"/>
      <c r="DV39" s="503"/>
      <c r="DW39" s="503"/>
      <c r="DX39" s="503"/>
      <c r="DY39" s="503"/>
      <c r="DZ39" s="503"/>
      <c r="EA39" s="503"/>
      <c r="EB39" s="503"/>
      <c r="EC39" s="503"/>
      <c r="ED39" s="503"/>
      <c r="EE39" s="503"/>
      <c r="EF39" s="503"/>
      <c r="EG39" s="503"/>
      <c r="EH39" s="503"/>
      <c r="EI39" s="503"/>
      <c r="EJ39" s="503"/>
      <c r="EK39" s="503"/>
      <c r="EL39" s="503"/>
      <c r="EM39" s="503"/>
      <c r="EN39" s="503"/>
      <c r="EO39" s="503"/>
      <c r="EP39" s="503"/>
      <c r="EQ39" s="503"/>
      <c r="ER39" s="503"/>
      <c r="ES39" s="503"/>
      <c r="ET39" s="503"/>
      <c r="EU39" s="503"/>
      <c r="EV39" s="503"/>
      <c r="EW39" s="503"/>
      <c r="EX39" s="503"/>
      <c r="EY39" s="503"/>
      <c r="EZ39" s="503"/>
      <c r="FA39" s="503"/>
      <c r="FB39" s="503"/>
      <c r="FC39" s="503"/>
      <c r="FD39" s="503"/>
      <c r="FE39" s="503"/>
      <c r="FF39" s="503"/>
      <c r="FG39" s="503"/>
      <c r="FH39" s="503"/>
      <c r="FI39" s="503"/>
      <c r="FJ39" s="503"/>
      <c r="FK39" s="503"/>
      <c r="FL39" s="503"/>
      <c r="FM39" s="503"/>
      <c r="FN39" s="503"/>
      <c r="FO39" s="503"/>
      <c r="FP39" s="503"/>
      <c r="FQ39" s="503"/>
      <c r="FR39" s="503"/>
      <c r="FS39" s="503"/>
      <c r="FT39" s="503"/>
      <c r="FU39" s="503"/>
      <c r="FV39" s="503"/>
      <c r="FW39" s="503"/>
      <c r="FX39" s="503"/>
      <c r="FY39" s="503"/>
      <c r="FZ39" s="503"/>
      <c r="GA39" s="503"/>
      <c r="GB39" s="503"/>
      <c r="GC39" s="503"/>
      <c r="GD39" s="503"/>
      <c r="GE39" s="503"/>
      <c r="GF39" s="503"/>
      <c r="GG39" s="503"/>
      <c r="GH39" s="503"/>
      <c r="GI39" s="503"/>
      <c r="GJ39" s="503"/>
      <c r="GK39" s="503"/>
      <c r="GL39" s="503"/>
      <c r="GM39" s="503"/>
      <c r="GN39" s="503"/>
      <c r="GO39" s="503"/>
      <c r="GP39" s="503"/>
      <c r="GQ39" s="503"/>
      <c r="GR39" s="503"/>
      <c r="GS39" s="503"/>
      <c r="GT39" s="503"/>
      <c r="GU39" s="503"/>
      <c r="GV39" s="503"/>
      <c r="GW39" s="503"/>
      <c r="GX39" s="503"/>
      <c r="GY39" s="503"/>
      <c r="GZ39" s="503"/>
      <c r="HA39" s="503"/>
      <c r="HB39" s="503"/>
      <c r="HC39" s="503"/>
      <c r="HD39" s="503"/>
      <c r="HE39" s="503"/>
      <c r="HF39" s="503"/>
      <c r="HG39" s="503"/>
      <c r="HH39" s="503"/>
      <c r="HI39" s="503"/>
      <c r="HJ39" s="503"/>
      <c r="HK39" s="503"/>
      <c r="HL39" s="503"/>
      <c r="HM39" s="503"/>
      <c r="HN39" s="503"/>
      <c r="HO39" s="503"/>
      <c r="HP39" s="503"/>
      <c r="HQ39" s="503"/>
      <c r="HR39" s="503"/>
      <c r="HS39" s="503"/>
      <c r="HT39" s="503"/>
      <c r="HU39" s="503"/>
      <c r="HV39" s="503"/>
      <c r="HW39" s="503"/>
      <c r="HX39" s="503"/>
      <c r="HY39" s="503"/>
      <c r="HZ39" s="503"/>
      <c r="IA39" s="503"/>
      <c r="IB39" s="503"/>
      <c r="IC39" s="503"/>
      <c r="ID39" s="503"/>
      <c r="IE39" s="503"/>
      <c r="IF39" s="503"/>
      <c r="IG39" s="503"/>
      <c r="IH39" s="503"/>
      <c r="II39" s="503"/>
      <c r="IJ39" s="503"/>
      <c r="IK39" s="503"/>
      <c r="IL39" s="503"/>
      <c r="IM39" s="503"/>
      <c r="IN39" s="503"/>
      <c r="IO39" s="503"/>
      <c r="IP39" s="503"/>
      <c r="IQ39" s="503"/>
      <c r="IR39" s="503"/>
      <c r="IS39" s="503"/>
      <c r="IT39" s="503"/>
      <c r="IU39" s="503"/>
      <c r="IV39" s="503"/>
      <c r="IW39" s="503"/>
      <c r="IX39" s="503"/>
      <c r="IY39" s="503"/>
      <c r="IZ39" s="503"/>
      <c r="JA39" s="503"/>
      <c r="JB39" s="503"/>
      <c r="JC39" s="503"/>
      <c r="JD39" s="503"/>
      <c r="JE39" s="503"/>
      <c r="JF39" s="503"/>
      <c r="JG39" s="503"/>
      <c r="JH39" s="503"/>
      <c r="JI39" s="503"/>
      <c r="JJ39" s="503"/>
      <c r="JK39" s="503"/>
      <c r="JL39" s="503"/>
      <c r="JM39" s="503"/>
      <c r="JN39" s="503"/>
      <c r="JO39" s="503"/>
      <c r="JP39" s="503"/>
      <c r="JQ39" s="503"/>
      <c r="JR39" s="503"/>
      <c r="JS39" s="503"/>
      <c r="JT39" s="503"/>
      <c r="JU39" s="503"/>
      <c r="JV39" s="503"/>
      <c r="JW39" s="503"/>
      <c r="JX39" s="503"/>
      <c r="JY39" s="503"/>
      <c r="JZ39" s="503"/>
      <c r="KA39" s="503"/>
      <c r="KB39" s="503"/>
      <c r="KC39" s="503"/>
      <c r="KD39" s="503"/>
      <c r="KE39" s="503"/>
      <c r="KF39" s="503"/>
      <c r="KG39" s="503"/>
      <c r="KH39" s="503"/>
      <c r="KI39" s="503"/>
      <c r="KJ39" s="503"/>
      <c r="KK39" s="503"/>
      <c r="KL39" s="503"/>
      <c r="KM39" s="503"/>
      <c r="KN39" s="503"/>
      <c r="KO39" s="503"/>
      <c r="KP39" s="503"/>
      <c r="KQ39" s="503"/>
      <c r="KR39" s="503"/>
      <c r="KS39" s="503"/>
      <c r="KT39" s="503"/>
      <c r="KU39" s="503"/>
      <c r="KV39" s="503"/>
      <c r="KW39" s="503"/>
      <c r="KX39" s="503"/>
      <c r="KY39" s="503"/>
      <c r="KZ39" s="503"/>
      <c r="LA39" s="503"/>
      <c r="LB39" s="503"/>
      <c r="LC39" s="503"/>
      <c r="LD39" s="503"/>
      <c r="LE39" s="503"/>
      <c r="LF39" s="503"/>
      <c r="LG39" s="503"/>
      <c r="LH39" s="503"/>
      <c r="LI39" s="503"/>
      <c r="LJ39" s="503"/>
      <c r="LK39" s="503"/>
      <c r="LL39" s="503"/>
      <c r="LM39" s="503"/>
      <c r="LN39" s="503"/>
      <c r="LO39" s="503"/>
      <c r="LP39" s="503"/>
      <c r="LQ39" s="503"/>
      <c r="LR39" s="503"/>
      <c r="LS39" s="503"/>
      <c r="LT39" s="503"/>
      <c r="LU39" s="503"/>
      <c r="LV39" s="503"/>
      <c r="LW39" s="503"/>
      <c r="LX39" s="503"/>
      <c r="LY39" s="503"/>
      <c r="LZ39" s="503"/>
      <c r="MA39" s="503"/>
      <c r="MB39" s="503"/>
      <c r="MC39" s="503"/>
      <c r="MD39" s="503"/>
      <c r="ME39" s="503"/>
      <c r="MF39" s="503"/>
      <c r="MG39" s="503"/>
      <c r="MH39" s="503"/>
      <c r="MI39" s="503"/>
      <c r="MJ39" s="503"/>
      <c r="MK39" s="503"/>
      <c r="ML39" s="503"/>
      <c r="MM39" s="503"/>
      <c r="MN39" s="503"/>
      <c r="MO39" s="503"/>
      <c r="MP39" s="503"/>
      <c r="MQ39" s="503"/>
      <c r="MR39" s="503"/>
      <c r="MS39" s="503"/>
      <c r="MT39" s="503"/>
      <c r="MU39" s="503"/>
      <c r="MV39" s="503"/>
      <c r="MW39" s="503"/>
      <c r="MX39" s="503"/>
      <c r="MY39" s="503"/>
      <c r="MZ39" s="503"/>
      <c r="NA39" s="503"/>
      <c r="NB39" s="503"/>
      <c r="NC39" s="503"/>
      <c r="ND39" s="503"/>
      <c r="NE39" s="503"/>
      <c r="NF39" s="503"/>
      <c r="NG39" s="503"/>
      <c r="NH39" s="503"/>
      <c r="NI39" s="503"/>
      <c r="NJ39" s="503"/>
      <c r="NK39" s="503"/>
      <c r="NL39" s="503"/>
      <c r="NM39" s="503"/>
      <c r="NN39" s="503"/>
      <c r="NO39" s="503"/>
      <c r="NP39" s="503"/>
      <c r="NQ39" s="503"/>
      <c r="NR39" s="503"/>
      <c r="NS39" s="503"/>
      <c r="NT39" s="503"/>
      <c r="NU39" s="503"/>
      <c r="NV39" s="503"/>
      <c r="NW39" s="503"/>
      <c r="NX39" s="503"/>
      <c r="NY39" s="503"/>
      <c r="NZ39" s="503"/>
      <c r="OA39" s="503"/>
      <c r="OB39" s="503"/>
      <c r="OC39" s="503"/>
      <c r="OD39" s="503"/>
      <c r="OE39" s="503"/>
      <c r="OF39" s="503"/>
      <c r="OG39" s="503"/>
      <c r="OH39" s="503"/>
      <c r="OI39" s="503"/>
      <c r="OJ39" s="503"/>
      <c r="OK39" s="503"/>
      <c r="OL39" s="503"/>
      <c r="OM39" s="503"/>
      <c r="ON39" s="503"/>
      <c r="OO39" s="503"/>
      <c r="OP39" s="503"/>
      <c r="OQ39" s="503"/>
      <c r="OR39" s="503"/>
      <c r="OS39" s="503"/>
      <c r="OT39" s="503"/>
      <c r="OU39" s="503"/>
      <c r="OV39" s="503"/>
      <c r="OW39" s="503"/>
      <c r="OX39" s="503"/>
      <c r="OY39" s="503"/>
      <c r="OZ39" s="503"/>
      <c r="PA39" s="503"/>
      <c r="PB39" s="503"/>
      <c r="PC39" s="503"/>
      <c r="PD39" s="503"/>
      <c r="PE39" s="503"/>
      <c r="PF39" s="503"/>
      <c r="PG39" s="503"/>
      <c r="PH39" s="503"/>
      <c r="PI39" s="503"/>
      <c r="PJ39" s="503"/>
      <c r="PK39" s="503"/>
      <c r="PL39" s="503"/>
      <c r="PM39" s="503"/>
      <c r="PN39" s="503"/>
      <c r="PO39" s="503"/>
      <c r="PP39" s="503"/>
      <c r="PQ39" s="503"/>
      <c r="PR39" s="503"/>
      <c r="PS39" s="503"/>
      <c r="PT39" s="503"/>
      <c r="PU39" s="503"/>
      <c r="PV39" s="503"/>
      <c r="PW39" s="503"/>
      <c r="PX39" s="503"/>
      <c r="PY39" s="503"/>
      <c r="PZ39" s="503"/>
      <c r="QA39" s="503"/>
      <c r="QB39" s="503"/>
      <c r="QC39" s="503"/>
      <c r="QD39" s="503"/>
      <c r="QE39" s="503"/>
      <c r="QF39" s="503"/>
      <c r="QG39" s="503"/>
      <c r="QH39" s="503"/>
      <c r="QI39" s="503"/>
      <c r="QJ39" s="503"/>
      <c r="QK39" s="503"/>
      <c r="QL39" s="503"/>
      <c r="QM39" s="503"/>
      <c r="QN39" s="503"/>
      <c r="QO39" s="503"/>
      <c r="QP39" s="503"/>
      <c r="QQ39" s="503"/>
      <c r="QR39" s="503"/>
      <c r="QS39" s="503"/>
      <c r="QT39" s="503"/>
      <c r="QU39" s="503"/>
      <c r="QV39" s="503"/>
      <c r="QW39" s="503"/>
      <c r="QX39" s="503"/>
      <c r="QY39" s="503"/>
      <c r="QZ39" s="503"/>
      <c r="RA39" s="503"/>
      <c r="RB39" s="503"/>
      <c r="RC39" s="503"/>
      <c r="RD39" s="503"/>
      <c r="RE39" s="503"/>
      <c r="RF39" s="503"/>
      <c r="RG39" s="503"/>
      <c r="RH39" s="503"/>
      <c r="RI39" s="503"/>
      <c r="RJ39" s="503"/>
      <c r="RK39" s="503"/>
      <c r="RL39" s="503"/>
      <c r="RM39" s="503"/>
      <c r="RN39" s="503"/>
      <c r="RO39" s="503"/>
      <c r="RP39" s="503"/>
      <c r="RQ39" s="503"/>
      <c r="RR39" s="503"/>
      <c r="RS39" s="503"/>
      <c r="RT39" s="503"/>
      <c r="RU39" s="503"/>
      <c r="RV39" s="503"/>
      <c r="RW39" s="503"/>
      <c r="RX39" s="503"/>
      <c r="RY39" s="503"/>
      <c r="RZ39" s="503"/>
      <c r="SA39" s="503"/>
      <c r="SB39" s="503"/>
      <c r="SC39" s="503"/>
      <c r="SD39" s="503"/>
      <c r="SE39" s="503"/>
      <c r="SF39" s="503"/>
      <c r="SG39" s="503"/>
      <c r="SH39" s="503"/>
      <c r="SI39" s="503"/>
      <c r="SJ39" s="503"/>
      <c r="SK39" s="503"/>
      <c r="SL39" s="503"/>
      <c r="SM39" s="503"/>
      <c r="SN39" s="503"/>
      <c r="SO39" s="503"/>
      <c r="SP39" s="503"/>
      <c r="SQ39" s="503"/>
      <c r="SR39" s="503"/>
      <c r="SS39" s="503"/>
      <c r="ST39" s="503"/>
      <c r="SU39" s="503"/>
      <c r="SV39" s="503"/>
      <c r="SW39" s="503"/>
      <c r="SX39" s="503"/>
      <c r="SY39" s="503"/>
      <c r="SZ39" s="503"/>
      <c r="TA39" s="503"/>
      <c r="TB39" s="503"/>
      <c r="TC39" s="503"/>
      <c r="TD39" s="503"/>
      <c r="TE39" s="503"/>
      <c r="TF39" s="503"/>
      <c r="TG39" s="503"/>
      <c r="TH39" s="503"/>
      <c r="TI39" s="503"/>
      <c r="TJ39" s="503"/>
      <c r="TK39" s="503"/>
      <c r="TL39" s="503"/>
      <c r="TM39" s="503"/>
      <c r="TN39" s="503"/>
      <c r="TO39" s="503"/>
      <c r="TP39" s="503"/>
      <c r="TQ39" s="503"/>
      <c r="TR39" s="503"/>
      <c r="TS39" s="503"/>
      <c r="TT39" s="503"/>
      <c r="TU39" s="503"/>
      <c r="TV39" s="503"/>
      <c r="TW39" s="503"/>
      <c r="TX39" s="503"/>
      <c r="TY39" s="503"/>
      <c r="TZ39" s="503"/>
      <c r="UA39" s="503"/>
      <c r="UB39" s="503"/>
      <c r="UC39" s="503"/>
      <c r="UD39" s="503"/>
      <c r="UE39" s="503"/>
      <c r="UF39" s="503"/>
      <c r="UG39" s="503"/>
      <c r="UH39" s="503"/>
      <c r="UI39" s="503"/>
      <c r="UJ39" s="503"/>
      <c r="UK39" s="503"/>
      <c r="UL39" s="503"/>
      <c r="UM39" s="503"/>
      <c r="UN39" s="503"/>
      <c r="UO39" s="503"/>
      <c r="UP39" s="503"/>
      <c r="UQ39" s="503"/>
      <c r="UR39" s="503"/>
      <c r="US39" s="503"/>
      <c r="UT39" s="503"/>
      <c r="UU39" s="503"/>
      <c r="UV39" s="503"/>
      <c r="UW39" s="503"/>
      <c r="UX39" s="503"/>
      <c r="UY39" s="503"/>
      <c r="UZ39" s="503"/>
      <c r="VA39" s="503"/>
      <c r="VB39" s="503"/>
      <c r="VC39" s="503"/>
      <c r="VD39" s="503"/>
      <c r="VE39" s="503"/>
      <c r="VF39" s="503"/>
      <c r="VG39" s="503"/>
      <c r="VH39" s="503"/>
      <c r="VI39" s="503"/>
      <c r="VJ39" s="503"/>
      <c r="VK39" s="503"/>
      <c r="VL39" s="503"/>
      <c r="VM39" s="503"/>
      <c r="VN39" s="503"/>
      <c r="VO39" s="503"/>
      <c r="VP39" s="503"/>
      <c r="VQ39" s="503"/>
      <c r="VR39" s="503"/>
      <c r="VS39" s="503"/>
      <c r="VT39" s="503"/>
      <c r="VU39" s="503"/>
      <c r="VV39" s="503"/>
      <c r="VW39" s="503"/>
      <c r="VX39" s="503"/>
      <c r="VY39" s="503"/>
      <c r="VZ39" s="503"/>
      <c r="WA39" s="503"/>
      <c r="WB39" s="503"/>
      <c r="WC39" s="503"/>
      <c r="WD39" s="503"/>
      <c r="WE39" s="503"/>
      <c r="WF39" s="503"/>
      <c r="WG39" s="503"/>
      <c r="WH39" s="503"/>
      <c r="WI39" s="503"/>
      <c r="WJ39" s="503"/>
      <c r="WK39" s="503"/>
      <c r="WL39" s="503"/>
      <c r="WM39" s="503"/>
      <c r="WN39" s="503"/>
      <c r="WO39" s="503"/>
      <c r="WP39" s="503"/>
      <c r="WQ39" s="503"/>
      <c r="WR39" s="503"/>
      <c r="WS39" s="503"/>
      <c r="WT39" s="503"/>
      <c r="WU39" s="503"/>
      <c r="WV39" s="503"/>
      <c r="WW39" s="503"/>
      <c r="WX39" s="503"/>
      <c r="WY39" s="503"/>
      <c r="WZ39" s="503"/>
      <c r="XA39" s="503"/>
      <c r="XB39" s="503"/>
      <c r="XC39" s="503"/>
      <c r="XD39" s="503"/>
      <c r="XE39" s="503"/>
      <c r="XF39" s="503"/>
      <c r="XG39" s="503"/>
      <c r="XH39" s="503"/>
      <c r="XI39" s="503"/>
      <c r="XJ39" s="503"/>
      <c r="XK39" s="503"/>
      <c r="XL39" s="503"/>
      <c r="XM39" s="503"/>
      <c r="XN39" s="503"/>
      <c r="XO39" s="503"/>
      <c r="XP39" s="503"/>
      <c r="XQ39" s="503"/>
      <c r="XR39" s="503"/>
      <c r="XS39" s="503"/>
      <c r="XT39" s="503"/>
      <c r="XU39" s="503"/>
      <c r="XV39" s="503"/>
      <c r="XW39" s="503"/>
      <c r="XX39" s="503"/>
      <c r="XY39" s="503"/>
      <c r="XZ39" s="503"/>
      <c r="YA39" s="503"/>
      <c r="YB39" s="503"/>
      <c r="YC39" s="503"/>
      <c r="YD39" s="503"/>
      <c r="YE39" s="503"/>
      <c r="YF39" s="503"/>
      <c r="YG39" s="503"/>
      <c r="YH39" s="503"/>
      <c r="YI39" s="503"/>
      <c r="YJ39" s="503"/>
      <c r="YK39" s="503"/>
      <c r="YL39" s="503"/>
      <c r="YM39" s="503"/>
      <c r="YN39" s="503"/>
      <c r="YO39" s="503"/>
      <c r="YP39" s="503"/>
      <c r="YQ39" s="503"/>
      <c r="YR39" s="503"/>
      <c r="YS39" s="503"/>
      <c r="YT39" s="503"/>
      <c r="YU39" s="503"/>
      <c r="YV39" s="503"/>
      <c r="YW39" s="503"/>
      <c r="YX39" s="503"/>
      <c r="YY39" s="503"/>
      <c r="YZ39" s="503"/>
      <c r="ZA39" s="503"/>
      <c r="ZB39" s="503"/>
      <c r="ZC39" s="503"/>
      <c r="ZD39" s="503"/>
      <c r="ZE39" s="503"/>
      <c r="ZF39" s="503"/>
      <c r="ZG39" s="503"/>
      <c r="ZH39" s="503"/>
      <c r="ZI39" s="503"/>
      <c r="ZJ39" s="503"/>
      <c r="ZK39" s="503"/>
      <c r="ZL39" s="503"/>
      <c r="ZM39" s="503"/>
      <c r="ZN39" s="503"/>
      <c r="ZO39" s="503"/>
      <c r="ZP39" s="503"/>
      <c r="ZQ39" s="503"/>
      <c r="ZR39" s="503"/>
      <c r="ZS39" s="503"/>
      <c r="ZT39" s="503"/>
      <c r="ZU39" s="503"/>
      <c r="ZV39" s="503"/>
      <c r="ZW39" s="503"/>
      <c r="ZX39" s="503"/>
      <c r="ZY39" s="503"/>
      <c r="ZZ39" s="503"/>
      <c r="AAA39" s="503"/>
      <c r="AAB39" s="503"/>
      <c r="AAC39" s="503"/>
      <c r="AAD39" s="503"/>
      <c r="AAE39" s="503"/>
      <c r="AAF39" s="503"/>
      <c r="AAG39" s="503"/>
      <c r="AAH39" s="503"/>
      <c r="AAI39" s="503"/>
      <c r="AAJ39" s="503"/>
      <c r="AAK39" s="503"/>
      <c r="AAL39" s="503"/>
      <c r="AAM39" s="503"/>
      <c r="AAN39" s="503"/>
      <c r="AAO39" s="503"/>
      <c r="AAP39" s="503"/>
      <c r="AAQ39" s="503"/>
      <c r="AAR39" s="503"/>
      <c r="AAS39" s="503"/>
      <c r="AAT39" s="503"/>
      <c r="AAU39" s="503"/>
      <c r="AAV39" s="503"/>
      <c r="AAW39" s="503"/>
      <c r="AAX39" s="503"/>
      <c r="AAY39" s="503"/>
      <c r="AAZ39" s="503"/>
      <c r="ABA39" s="503"/>
      <c r="ABB39" s="503"/>
      <c r="ABC39" s="503"/>
      <c r="ABD39" s="503"/>
      <c r="ABE39" s="503"/>
      <c r="ABF39" s="503"/>
      <c r="ABG39" s="503"/>
      <c r="ABH39" s="503"/>
      <c r="ABI39" s="503"/>
      <c r="ABJ39" s="503"/>
      <c r="ABK39" s="503"/>
      <c r="ABL39" s="503"/>
      <c r="ABM39" s="503"/>
      <c r="ABN39" s="503"/>
      <c r="ABO39" s="503"/>
      <c r="ABP39" s="503"/>
      <c r="ABQ39" s="503"/>
      <c r="ABR39" s="503"/>
      <c r="ABS39" s="503"/>
      <c r="ABT39" s="503"/>
      <c r="ABU39" s="503"/>
      <c r="ABV39" s="503"/>
      <c r="ABW39" s="503"/>
      <c r="ABX39" s="503"/>
      <c r="ABY39" s="503"/>
      <c r="ABZ39" s="503"/>
      <c r="ACA39" s="503"/>
      <c r="ACB39" s="503"/>
      <c r="ACC39" s="503"/>
      <c r="ACD39" s="503"/>
      <c r="ACE39" s="503"/>
      <c r="ACF39" s="503"/>
      <c r="ACG39" s="503"/>
      <c r="ACH39" s="503"/>
      <c r="ACI39" s="503"/>
      <c r="ACJ39" s="503"/>
      <c r="ACK39" s="503"/>
      <c r="ACL39" s="503"/>
      <c r="ACM39" s="503"/>
      <c r="ACN39" s="503"/>
      <c r="ACO39" s="503"/>
      <c r="ACP39" s="503"/>
      <c r="ACQ39" s="503"/>
      <c r="ACR39" s="503"/>
      <c r="ACS39" s="503"/>
      <c r="ACT39" s="503"/>
      <c r="ACU39" s="503"/>
      <c r="ACV39" s="503"/>
      <c r="ACW39" s="503"/>
      <c r="ACX39" s="503"/>
      <c r="ACY39" s="503"/>
      <c r="ACZ39" s="503"/>
      <c r="ADA39" s="503"/>
      <c r="ADB39" s="503"/>
      <c r="ADC39" s="503"/>
      <c r="ADD39" s="503"/>
      <c r="ADE39" s="503"/>
      <c r="ADF39" s="503"/>
      <c r="ADG39" s="503"/>
      <c r="ADH39" s="503"/>
      <c r="ADI39" s="503"/>
      <c r="ADJ39" s="503"/>
      <c r="ADK39" s="503"/>
      <c r="ADL39" s="503"/>
      <c r="ADM39" s="503"/>
      <c r="ADN39" s="503"/>
      <c r="ADO39" s="503"/>
      <c r="ADP39" s="503"/>
      <c r="ADQ39" s="503"/>
      <c r="ADR39" s="503"/>
      <c r="ADS39" s="503"/>
      <c r="ADT39" s="503"/>
      <c r="ADU39" s="503"/>
      <c r="ADV39" s="503"/>
      <c r="ADW39" s="503"/>
      <c r="ADX39" s="503"/>
      <c r="ADY39" s="503"/>
      <c r="ADZ39" s="503"/>
      <c r="AEA39" s="503"/>
      <c r="AEB39" s="503"/>
      <c r="AEC39" s="503"/>
      <c r="AED39" s="503"/>
      <c r="AEE39" s="503"/>
      <c r="AEF39" s="503"/>
      <c r="AEG39" s="503"/>
      <c r="AEH39" s="503"/>
      <c r="AEI39" s="503"/>
      <c r="AEJ39" s="503"/>
      <c r="AEK39" s="503"/>
      <c r="AEL39" s="503"/>
      <c r="AEM39" s="503"/>
      <c r="AEN39" s="503"/>
      <c r="AEO39" s="503"/>
      <c r="AEP39" s="503"/>
      <c r="AEQ39" s="503"/>
      <c r="AER39" s="503"/>
      <c r="AES39" s="503"/>
      <c r="AET39" s="503"/>
      <c r="AEU39" s="503"/>
      <c r="AEV39" s="503"/>
      <c r="AEW39" s="503"/>
      <c r="AEX39" s="503"/>
      <c r="AEY39" s="503"/>
      <c r="AEZ39" s="503"/>
      <c r="AFA39" s="503"/>
      <c r="AFB39" s="503"/>
      <c r="AFC39" s="503"/>
      <c r="AFD39" s="503"/>
      <c r="AFE39" s="503"/>
      <c r="AFF39" s="503"/>
      <c r="AFG39" s="503"/>
      <c r="AFH39" s="503"/>
      <c r="AFI39" s="503"/>
      <c r="AFJ39" s="503"/>
      <c r="AFK39" s="503"/>
      <c r="AFL39" s="503"/>
      <c r="AFM39" s="503"/>
      <c r="AFN39" s="503"/>
      <c r="AFO39" s="503"/>
      <c r="AFP39" s="503"/>
      <c r="AFQ39" s="503"/>
      <c r="AFR39" s="503"/>
      <c r="AFS39" s="503"/>
      <c r="AFT39" s="503"/>
      <c r="AFU39" s="503"/>
      <c r="AFV39" s="503"/>
      <c r="AFW39" s="503"/>
      <c r="AFX39" s="503"/>
      <c r="AFY39" s="503"/>
      <c r="AFZ39" s="503"/>
      <c r="AGA39" s="503"/>
      <c r="AGB39" s="503"/>
      <c r="AGC39" s="503"/>
      <c r="AGD39" s="503"/>
      <c r="AGE39" s="503"/>
      <c r="AGF39" s="503"/>
      <c r="AGG39" s="503"/>
      <c r="AGH39" s="503"/>
      <c r="AGI39" s="503"/>
      <c r="AGJ39" s="503"/>
      <c r="AGK39" s="503"/>
      <c r="AGL39" s="503"/>
      <c r="AGM39" s="503"/>
      <c r="AGN39" s="503"/>
      <c r="AGO39" s="503"/>
      <c r="AGP39" s="503"/>
      <c r="AGQ39" s="503"/>
      <c r="AGR39" s="503"/>
      <c r="AGS39" s="503"/>
      <c r="AGT39" s="503"/>
      <c r="AGU39" s="503"/>
      <c r="AGV39" s="503"/>
      <c r="AGW39" s="503"/>
      <c r="AGX39" s="503"/>
      <c r="AGY39" s="503"/>
      <c r="AGZ39" s="503"/>
      <c r="AHA39" s="503"/>
      <c r="AHB39" s="503"/>
      <c r="AHC39" s="503"/>
      <c r="AHD39" s="503"/>
      <c r="AHE39" s="503"/>
      <c r="AHF39" s="503"/>
      <c r="AHG39" s="503"/>
      <c r="AHH39" s="503"/>
      <c r="AHI39" s="503"/>
      <c r="AHJ39" s="503"/>
      <c r="AHK39" s="503"/>
      <c r="AHL39" s="503"/>
      <c r="AHM39" s="503"/>
      <c r="AHN39" s="503"/>
      <c r="AHO39" s="503"/>
      <c r="AHP39" s="503"/>
      <c r="AHQ39" s="503"/>
      <c r="AHR39" s="503"/>
      <c r="AHS39" s="503"/>
      <c r="AHT39" s="503"/>
      <c r="AHU39" s="503"/>
      <c r="AHV39" s="503"/>
      <c r="AHW39" s="503"/>
      <c r="AHX39" s="503"/>
      <c r="AHY39" s="503"/>
      <c r="AHZ39" s="503"/>
      <c r="AIA39" s="503"/>
      <c r="AIB39" s="503"/>
      <c r="AIC39" s="503"/>
      <c r="AID39" s="503"/>
      <c r="AIE39" s="503"/>
      <c r="AIF39" s="503"/>
      <c r="AIG39" s="503"/>
      <c r="AIH39" s="503"/>
      <c r="AII39" s="503"/>
      <c r="AIJ39" s="503"/>
      <c r="AIK39" s="503"/>
      <c r="AIL39" s="503"/>
      <c r="AIM39" s="503"/>
      <c r="AIN39" s="503"/>
      <c r="AIO39" s="503"/>
      <c r="AIP39" s="503"/>
      <c r="AIQ39" s="503"/>
      <c r="AIR39" s="503"/>
      <c r="AIS39" s="503"/>
      <c r="AIT39" s="503"/>
      <c r="AIU39" s="503"/>
      <c r="AIV39" s="503"/>
      <c r="AIW39" s="503"/>
      <c r="AIX39" s="503"/>
      <c r="AIY39" s="503"/>
      <c r="AIZ39" s="503"/>
      <c r="AJA39" s="503"/>
      <c r="AJB39" s="503"/>
      <c r="AJC39" s="503"/>
      <c r="AJD39" s="503"/>
      <c r="AJE39" s="503"/>
      <c r="AJF39" s="503"/>
      <c r="AJG39" s="503"/>
      <c r="AJH39" s="503"/>
      <c r="AJI39" s="503"/>
      <c r="AJJ39" s="503"/>
      <c r="AJK39" s="503"/>
      <c r="AJL39" s="503"/>
      <c r="AJM39" s="503"/>
      <c r="AJN39" s="503"/>
      <c r="AJO39" s="503"/>
      <c r="AJP39" s="503"/>
      <c r="AJQ39" s="503"/>
      <c r="AJR39" s="503"/>
      <c r="AJS39" s="503"/>
      <c r="AJT39" s="503"/>
      <c r="AJU39" s="503"/>
      <c r="AJV39" s="503"/>
      <c r="AJW39" s="503"/>
      <c r="AJX39" s="503"/>
      <c r="AJY39" s="503"/>
      <c r="AJZ39" s="503"/>
      <c r="AKA39" s="503"/>
      <c r="AKB39" s="503"/>
      <c r="AKC39" s="503"/>
      <c r="AKD39" s="503"/>
      <c r="AKE39" s="503"/>
      <c r="AKF39" s="503"/>
      <c r="AKG39" s="503"/>
      <c r="AKH39" s="503"/>
      <c r="AKI39" s="503"/>
      <c r="AKJ39" s="503"/>
      <c r="AKK39" s="503"/>
      <c r="AKL39" s="503"/>
      <c r="AKM39" s="503"/>
      <c r="AKN39" s="503"/>
      <c r="AKO39" s="503"/>
      <c r="AKP39" s="503"/>
      <c r="AKQ39" s="503"/>
      <c r="AKR39" s="503"/>
      <c r="AKS39" s="503"/>
      <c r="AKT39" s="503"/>
      <c r="AKU39" s="503"/>
      <c r="AKV39" s="503"/>
      <c r="AKW39" s="503"/>
      <c r="AKX39" s="503"/>
      <c r="AKY39" s="503"/>
      <c r="AKZ39" s="503"/>
      <c r="ALA39" s="503"/>
      <c r="ALB39" s="503"/>
      <c r="ALC39" s="503"/>
      <c r="ALD39" s="503"/>
      <c r="ALE39" s="503"/>
      <c r="ALF39" s="503"/>
      <c r="ALG39" s="503"/>
      <c r="ALH39" s="503"/>
      <c r="ALI39" s="503"/>
      <c r="ALJ39" s="503"/>
      <c r="ALK39" s="503"/>
      <c r="ALL39" s="503"/>
      <c r="ALM39" s="503"/>
      <c r="ALN39" s="503"/>
      <c r="ALO39" s="503"/>
      <c r="ALP39" s="503"/>
      <c r="ALQ39" s="503"/>
      <c r="ALR39" s="503"/>
      <c r="ALS39" s="503"/>
      <c r="ALT39" s="503"/>
      <c r="ALU39" s="503"/>
      <c r="ALV39" s="503"/>
      <c r="ALW39" s="503"/>
      <c r="ALX39" s="503"/>
      <c r="ALY39" s="503"/>
      <c r="ALZ39" s="503"/>
      <c r="AMA39" s="503"/>
      <c r="AMB39" s="503"/>
      <c r="AMC39" s="503"/>
      <c r="AMD39" s="503"/>
      <c r="AME39" s="503"/>
      <c r="AMF39" s="503"/>
      <c r="AMG39" s="503"/>
      <c r="AMH39" s="503"/>
      <c r="AMI39" s="503"/>
      <c r="AMJ39" s="503"/>
      <c r="AMK39" s="503"/>
      <c r="AML39" s="503"/>
      <c r="AMM39" s="503"/>
      <c r="AMN39" s="503"/>
      <c r="AMO39" s="503"/>
      <c r="AMP39" s="503"/>
      <c r="AMQ39" s="503"/>
      <c r="AMR39" s="503"/>
      <c r="AMS39" s="503"/>
      <c r="AMT39" s="503"/>
      <c r="AMU39" s="503"/>
      <c r="AMV39" s="503"/>
      <c r="AMW39" s="503"/>
      <c r="AMX39" s="503"/>
      <c r="AMY39" s="503"/>
      <c r="AMZ39" s="503"/>
      <c r="ANA39" s="503"/>
      <c r="ANB39" s="503"/>
      <c r="ANC39" s="503"/>
      <c r="AND39" s="503"/>
      <c r="ANE39" s="503"/>
      <c r="ANF39" s="503"/>
      <c r="ANG39" s="503"/>
      <c r="ANH39" s="503"/>
      <c r="ANI39" s="503"/>
      <c r="ANJ39" s="503"/>
      <c r="ANK39" s="503"/>
      <c r="ANL39" s="503"/>
      <c r="ANM39" s="503"/>
      <c r="ANN39" s="503"/>
      <c r="ANO39" s="503"/>
      <c r="ANP39" s="503"/>
      <c r="ANQ39" s="503"/>
      <c r="ANR39" s="503"/>
      <c r="ANS39" s="503"/>
      <c r="ANT39" s="503"/>
      <c r="ANU39" s="503"/>
      <c r="ANV39" s="503"/>
      <c r="ANW39" s="503"/>
      <c r="ANX39" s="503"/>
      <c r="ANY39" s="503"/>
      <c r="ANZ39" s="503"/>
      <c r="AOA39" s="503"/>
      <c r="AOB39" s="503"/>
      <c r="AOC39" s="503"/>
      <c r="AOD39" s="503"/>
      <c r="AOE39" s="503"/>
      <c r="AOF39" s="503"/>
      <c r="AOG39" s="503"/>
      <c r="AOH39" s="503"/>
      <c r="AOI39" s="503"/>
      <c r="AOJ39" s="503"/>
      <c r="AOK39" s="503"/>
      <c r="AOL39" s="503"/>
      <c r="AOM39" s="503"/>
      <c r="AON39" s="503"/>
      <c r="AOO39" s="503"/>
      <c r="AOP39" s="503"/>
      <c r="AOQ39" s="503"/>
      <c r="AOR39" s="503"/>
      <c r="AOS39" s="503"/>
      <c r="AOT39" s="503"/>
      <c r="AOU39" s="503"/>
      <c r="AOV39" s="503"/>
      <c r="AOW39" s="503"/>
      <c r="AOX39" s="503"/>
      <c r="AOY39" s="503"/>
      <c r="AOZ39" s="503"/>
      <c r="APA39" s="503"/>
      <c r="APB39" s="503"/>
      <c r="APC39" s="503"/>
      <c r="APD39" s="503"/>
      <c r="APE39" s="503"/>
      <c r="APF39" s="503"/>
      <c r="APG39" s="503"/>
      <c r="APH39" s="503"/>
      <c r="API39" s="503"/>
      <c r="APJ39" s="503"/>
      <c r="APK39" s="503"/>
      <c r="APL39" s="503"/>
      <c r="APM39" s="503"/>
      <c r="APN39" s="503"/>
      <c r="APO39" s="503"/>
      <c r="APP39" s="503"/>
      <c r="APQ39" s="503"/>
      <c r="APR39" s="503"/>
      <c r="APS39" s="503"/>
      <c r="APT39" s="503"/>
      <c r="APU39" s="503"/>
      <c r="APV39" s="503"/>
      <c r="APW39" s="503"/>
      <c r="APX39" s="503"/>
      <c r="APY39" s="503"/>
      <c r="APZ39" s="503"/>
      <c r="AQA39" s="503"/>
      <c r="AQB39" s="503"/>
      <c r="AQC39" s="503"/>
      <c r="AQD39" s="503"/>
      <c r="AQE39" s="503"/>
      <c r="AQF39" s="503"/>
      <c r="AQG39" s="503"/>
      <c r="AQH39" s="503"/>
      <c r="AQI39" s="503"/>
      <c r="AQJ39" s="503"/>
      <c r="AQK39" s="503"/>
      <c r="AQL39" s="503"/>
      <c r="AQM39" s="503"/>
      <c r="AQN39" s="503"/>
      <c r="AQO39" s="503"/>
      <c r="AQP39" s="503"/>
      <c r="AQQ39" s="503"/>
      <c r="AQR39" s="503"/>
      <c r="AQS39" s="503"/>
      <c r="AQT39" s="503"/>
      <c r="AQU39" s="503"/>
      <c r="AQV39" s="503"/>
      <c r="AQW39" s="503"/>
      <c r="AQX39" s="503"/>
      <c r="AQY39" s="503"/>
      <c r="AQZ39" s="503"/>
      <c r="ARA39" s="503"/>
      <c r="ARB39" s="503"/>
      <c r="ARC39" s="503"/>
      <c r="ARD39" s="503"/>
      <c r="ARE39" s="503"/>
      <c r="ARF39" s="503"/>
      <c r="ARG39" s="503"/>
      <c r="ARH39" s="503"/>
      <c r="ARI39" s="503"/>
      <c r="ARJ39" s="503"/>
      <c r="ARK39" s="503"/>
      <c r="ARL39" s="503"/>
      <c r="ARM39" s="503"/>
      <c r="ARN39" s="503"/>
      <c r="ARO39" s="503"/>
      <c r="ARP39" s="503"/>
      <c r="ARQ39" s="503"/>
      <c r="ARR39" s="503"/>
      <c r="ARS39" s="503"/>
      <c r="ART39" s="503"/>
      <c r="ARU39" s="503"/>
      <c r="ARV39" s="503"/>
      <c r="ARW39" s="503"/>
      <c r="ARX39" s="503"/>
      <c r="ARY39" s="503"/>
      <c r="ARZ39" s="503"/>
      <c r="ASA39" s="503"/>
      <c r="ASB39" s="503"/>
      <c r="ASC39" s="503"/>
      <c r="ASD39" s="503"/>
      <c r="ASE39" s="503"/>
      <c r="ASF39" s="503"/>
      <c r="ASG39" s="503"/>
      <c r="ASH39" s="503"/>
      <c r="ASI39" s="503"/>
      <c r="ASJ39" s="503"/>
      <c r="ASK39" s="503"/>
      <c r="ASL39" s="503"/>
      <c r="ASM39" s="503"/>
      <c r="ASN39" s="503"/>
      <c r="ASO39" s="503"/>
      <c r="ASP39" s="503"/>
      <c r="ASQ39" s="503"/>
      <c r="ASR39" s="503"/>
      <c r="ASS39" s="503"/>
      <c r="AST39" s="503"/>
      <c r="ASU39" s="503"/>
      <c r="ASV39" s="503"/>
      <c r="ASW39" s="503"/>
      <c r="ASX39" s="503"/>
      <c r="ASY39" s="503"/>
      <c r="ASZ39" s="503"/>
      <c r="ATA39" s="503"/>
      <c r="ATB39" s="503"/>
      <c r="ATC39" s="503"/>
      <c r="ATD39" s="503"/>
      <c r="ATE39" s="503"/>
      <c r="ATF39" s="503"/>
      <c r="ATG39" s="503"/>
      <c r="ATH39" s="503"/>
      <c r="ATI39" s="503"/>
      <c r="ATJ39" s="503"/>
      <c r="ATK39" s="503"/>
      <c r="ATL39" s="503"/>
      <c r="ATM39" s="503"/>
      <c r="ATN39" s="503"/>
      <c r="ATO39" s="503"/>
      <c r="ATP39" s="503"/>
      <c r="ATQ39" s="503"/>
      <c r="ATR39" s="503"/>
      <c r="ATS39" s="503"/>
      <c r="ATT39" s="503"/>
      <c r="ATU39" s="503"/>
      <c r="ATV39" s="503"/>
      <c r="ATW39" s="503"/>
      <c r="ATX39" s="503"/>
      <c r="ATY39" s="503"/>
      <c r="ATZ39" s="503"/>
      <c r="AUA39" s="503"/>
      <c r="AUB39" s="503"/>
      <c r="AUC39" s="503"/>
      <c r="AUD39" s="503"/>
      <c r="AUE39" s="503"/>
      <c r="AUF39" s="503"/>
      <c r="AUG39" s="503"/>
      <c r="AUH39" s="503"/>
      <c r="AUI39" s="503"/>
      <c r="AUJ39" s="503"/>
      <c r="AUK39" s="503"/>
      <c r="AUL39" s="503"/>
      <c r="AUM39" s="503"/>
      <c r="AUN39" s="503"/>
      <c r="AUO39" s="503"/>
      <c r="AUP39" s="503"/>
      <c r="AUQ39" s="503"/>
      <c r="AUR39" s="503"/>
      <c r="AUS39" s="503"/>
      <c r="AUT39" s="503"/>
      <c r="AUU39" s="503"/>
      <c r="AUV39" s="503"/>
      <c r="AUW39" s="503"/>
      <c r="AUX39" s="503"/>
      <c r="AUY39" s="503"/>
      <c r="AUZ39" s="503"/>
      <c r="AVA39" s="503"/>
      <c r="AVB39" s="503"/>
      <c r="AVC39" s="503"/>
      <c r="AVD39" s="503"/>
      <c r="AVE39" s="503"/>
      <c r="AVF39" s="503"/>
      <c r="AVG39" s="503"/>
      <c r="AVH39" s="503"/>
      <c r="AVI39" s="503"/>
      <c r="AVJ39" s="503"/>
      <c r="AVK39" s="503"/>
      <c r="AVL39" s="503"/>
      <c r="AVM39" s="503"/>
      <c r="AVN39" s="503"/>
      <c r="AVO39" s="503"/>
      <c r="AVP39" s="503"/>
      <c r="AVQ39" s="503"/>
      <c r="AVR39" s="503"/>
      <c r="AVS39" s="503"/>
      <c r="AVT39" s="503"/>
      <c r="AVU39" s="503"/>
      <c r="AVV39" s="503"/>
      <c r="AVW39" s="503"/>
      <c r="AVX39" s="503"/>
      <c r="AVY39" s="503"/>
      <c r="AVZ39" s="503"/>
      <c r="AWA39" s="503"/>
      <c r="AWB39" s="503"/>
      <c r="AWC39" s="503"/>
      <c r="AWD39" s="503"/>
      <c r="AWE39" s="503"/>
      <c r="AWF39" s="503"/>
      <c r="AWG39" s="503"/>
      <c r="AWH39" s="503"/>
      <c r="AWI39" s="503"/>
      <c r="AWJ39" s="503"/>
      <c r="AWK39" s="503"/>
      <c r="AWL39" s="503"/>
      <c r="AWM39" s="503"/>
      <c r="AWN39" s="503"/>
      <c r="AWO39" s="503"/>
      <c r="AWP39" s="503"/>
      <c r="AWQ39" s="503"/>
      <c r="AWR39" s="503"/>
      <c r="AWS39" s="503"/>
      <c r="AWT39" s="503"/>
      <c r="AWU39" s="503"/>
      <c r="AWV39" s="503"/>
      <c r="AWW39" s="503"/>
      <c r="AWX39" s="503"/>
      <c r="AWY39" s="503"/>
      <c r="AWZ39" s="503"/>
      <c r="AXA39" s="503"/>
      <c r="AXB39" s="503"/>
      <c r="AXC39" s="503"/>
      <c r="AXD39" s="503"/>
      <c r="AXE39" s="503"/>
      <c r="AXF39" s="503"/>
      <c r="AXG39" s="503"/>
      <c r="AXH39" s="503"/>
      <c r="AXI39" s="503"/>
      <c r="AXJ39" s="503"/>
      <c r="AXK39" s="503"/>
      <c r="AXL39" s="503"/>
      <c r="AXM39" s="503"/>
      <c r="AXN39" s="503"/>
      <c r="AXO39" s="503"/>
      <c r="AXP39" s="503"/>
      <c r="AXQ39" s="503"/>
      <c r="AXR39" s="503"/>
      <c r="AXS39" s="503"/>
      <c r="AXT39" s="503"/>
      <c r="AXU39" s="503"/>
      <c r="AXV39" s="503"/>
      <c r="AXW39" s="503"/>
      <c r="AXX39" s="503"/>
      <c r="AXY39" s="503"/>
      <c r="AXZ39" s="503"/>
      <c r="AYA39" s="503"/>
      <c r="AYB39" s="503"/>
      <c r="AYC39" s="503"/>
      <c r="AYD39" s="503"/>
      <c r="AYE39" s="503"/>
      <c r="AYF39" s="503"/>
      <c r="AYG39" s="503"/>
      <c r="AYH39" s="503"/>
      <c r="AYI39" s="503"/>
      <c r="AYJ39" s="503"/>
      <c r="AYK39" s="503"/>
      <c r="AYL39" s="503"/>
      <c r="AYM39" s="503"/>
      <c r="AYN39" s="503"/>
      <c r="AYO39" s="503"/>
      <c r="AYP39" s="503"/>
      <c r="AYQ39" s="503"/>
      <c r="AYR39" s="503"/>
      <c r="AYS39" s="503"/>
      <c r="AYT39" s="503"/>
      <c r="AYU39" s="503"/>
      <c r="AYV39" s="503"/>
      <c r="AYW39" s="503"/>
      <c r="AYX39" s="503"/>
      <c r="AYY39" s="503"/>
      <c r="AYZ39" s="503"/>
      <c r="AZA39" s="503"/>
      <c r="AZB39" s="503"/>
      <c r="AZC39" s="503"/>
      <c r="AZD39" s="503"/>
      <c r="AZE39" s="503"/>
      <c r="AZF39" s="503"/>
      <c r="AZG39" s="503"/>
      <c r="AZH39" s="503"/>
      <c r="AZI39" s="503"/>
      <c r="AZJ39" s="503"/>
      <c r="AZK39" s="503"/>
      <c r="AZL39" s="503"/>
      <c r="AZM39" s="503"/>
      <c r="AZN39" s="503"/>
      <c r="AZO39" s="503"/>
      <c r="AZP39" s="503"/>
      <c r="AZQ39" s="503"/>
      <c r="AZR39" s="503"/>
      <c r="AZS39" s="503"/>
      <c r="AZT39" s="503"/>
      <c r="AZU39" s="503"/>
      <c r="AZV39" s="503"/>
      <c r="AZW39" s="503"/>
      <c r="AZX39" s="503"/>
      <c r="AZY39" s="503"/>
      <c r="AZZ39" s="503"/>
      <c r="BAA39" s="503"/>
      <c r="BAB39" s="503"/>
      <c r="BAC39" s="503"/>
      <c r="BAD39" s="503"/>
      <c r="BAE39" s="503"/>
      <c r="BAF39" s="503"/>
      <c r="BAG39" s="503"/>
      <c r="BAH39" s="503"/>
      <c r="BAI39" s="503"/>
      <c r="BAJ39" s="503"/>
      <c r="BAK39" s="503"/>
      <c r="BAL39" s="503"/>
      <c r="BAM39" s="503"/>
      <c r="BAN39" s="503"/>
      <c r="BAO39" s="503"/>
      <c r="BAP39" s="503"/>
      <c r="BAQ39" s="503"/>
      <c r="BAR39" s="503"/>
      <c r="BAS39" s="503"/>
      <c r="BAT39" s="503"/>
      <c r="BAU39" s="503"/>
      <c r="BAV39" s="503"/>
      <c r="BAW39" s="503"/>
      <c r="BAX39" s="503"/>
      <c r="BAY39" s="503"/>
      <c r="BAZ39" s="503"/>
      <c r="BBA39" s="503"/>
      <c r="BBB39" s="503"/>
      <c r="BBC39" s="503"/>
      <c r="BBD39" s="503"/>
      <c r="BBE39" s="503"/>
      <c r="BBF39" s="503"/>
      <c r="BBG39" s="503"/>
      <c r="BBH39" s="503"/>
      <c r="BBI39" s="503"/>
      <c r="BBJ39" s="503"/>
      <c r="BBK39" s="503"/>
      <c r="BBL39" s="503"/>
      <c r="BBM39" s="503"/>
      <c r="BBN39" s="503"/>
      <c r="BBO39" s="503"/>
      <c r="BBP39" s="503"/>
      <c r="BBQ39" s="503"/>
      <c r="BBR39" s="503"/>
      <c r="BBS39" s="503"/>
      <c r="BBT39" s="503"/>
      <c r="BBU39" s="503"/>
      <c r="BBV39" s="503"/>
      <c r="BBW39" s="503"/>
      <c r="BBX39" s="503"/>
      <c r="BBY39" s="503"/>
      <c r="BBZ39" s="503"/>
      <c r="BCA39" s="503"/>
      <c r="BCB39" s="503"/>
      <c r="BCC39" s="503"/>
      <c r="BCD39" s="503"/>
      <c r="BCE39" s="503"/>
      <c r="BCF39" s="503"/>
      <c r="BCG39" s="503"/>
      <c r="BCH39" s="503"/>
      <c r="BCI39" s="503"/>
      <c r="BCJ39" s="503"/>
      <c r="BCK39" s="503"/>
      <c r="BCL39" s="503"/>
      <c r="BCM39" s="503"/>
      <c r="BCN39" s="503"/>
      <c r="BCO39" s="503"/>
      <c r="BCP39" s="503"/>
      <c r="BCQ39" s="503"/>
      <c r="BCR39" s="503"/>
      <c r="BCS39" s="503"/>
      <c r="BCT39" s="503"/>
      <c r="BCU39" s="503"/>
      <c r="BCV39" s="503"/>
      <c r="BCW39" s="503"/>
      <c r="BCX39" s="503"/>
      <c r="BCY39" s="503"/>
      <c r="BCZ39" s="503"/>
      <c r="BDA39" s="503"/>
      <c r="BDB39" s="503"/>
      <c r="BDC39" s="503"/>
      <c r="BDD39" s="503"/>
      <c r="BDE39" s="503"/>
      <c r="BDF39" s="503"/>
      <c r="BDG39" s="503"/>
      <c r="BDH39" s="503"/>
      <c r="BDI39" s="503"/>
      <c r="BDJ39" s="503"/>
      <c r="BDK39" s="503"/>
      <c r="BDL39" s="503"/>
      <c r="BDM39" s="503"/>
      <c r="BDN39" s="503"/>
      <c r="BDO39" s="503"/>
      <c r="BDP39" s="503"/>
      <c r="BDQ39" s="503"/>
      <c r="BDR39" s="503"/>
      <c r="BDS39" s="503"/>
      <c r="BDT39" s="503"/>
      <c r="BDU39" s="503"/>
      <c r="BDV39" s="503"/>
      <c r="BDW39" s="503"/>
      <c r="BDX39" s="503"/>
      <c r="BDY39" s="503"/>
      <c r="BDZ39" s="503"/>
      <c r="BEA39" s="503"/>
      <c r="BEB39" s="503"/>
      <c r="BEC39" s="503"/>
      <c r="BED39" s="503"/>
      <c r="BEE39" s="503"/>
      <c r="BEF39" s="503"/>
      <c r="BEG39" s="503"/>
      <c r="BEH39" s="503"/>
      <c r="BEI39" s="503"/>
      <c r="BEJ39" s="503"/>
      <c r="BEK39" s="503"/>
      <c r="BEL39" s="503"/>
      <c r="BEM39" s="503"/>
      <c r="BEN39" s="503"/>
      <c r="BEO39" s="503"/>
      <c r="BEP39" s="503"/>
      <c r="BEQ39" s="503"/>
      <c r="BER39" s="503"/>
      <c r="BES39" s="503"/>
      <c r="BET39" s="503"/>
      <c r="BEU39" s="503"/>
      <c r="BEV39" s="503"/>
      <c r="BEW39" s="503"/>
      <c r="BEX39" s="503"/>
      <c r="BEY39" s="503"/>
      <c r="BEZ39" s="503"/>
      <c r="BFA39" s="503"/>
      <c r="BFB39" s="503"/>
      <c r="BFC39" s="503"/>
      <c r="BFD39" s="503"/>
      <c r="BFE39" s="503"/>
      <c r="BFF39" s="503"/>
      <c r="BFG39" s="503"/>
      <c r="BFH39" s="503"/>
      <c r="BFI39" s="503"/>
      <c r="BFJ39" s="503"/>
      <c r="BFK39" s="503"/>
      <c r="BFL39" s="503"/>
      <c r="BFM39" s="503"/>
      <c r="BFN39" s="503"/>
      <c r="BFO39" s="503"/>
      <c r="BFP39" s="503"/>
      <c r="BFQ39" s="503"/>
      <c r="BFR39" s="503"/>
      <c r="BFS39" s="503"/>
      <c r="BFT39" s="503"/>
      <c r="BFU39" s="503"/>
      <c r="BFV39" s="503"/>
      <c r="BFW39" s="503"/>
      <c r="BFX39" s="503"/>
      <c r="BFY39" s="503"/>
      <c r="BFZ39" s="503"/>
      <c r="BGA39" s="503"/>
      <c r="BGB39" s="503"/>
      <c r="BGC39" s="503"/>
      <c r="BGD39" s="503"/>
      <c r="BGE39" s="503"/>
      <c r="BGF39" s="503"/>
      <c r="BGG39" s="503"/>
      <c r="BGH39" s="503"/>
      <c r="BGI39" s="503"/>
      <c r="BGJ39" s="503"/>
      <c r="BGK39" s="503"/>
      <c r="BGL39" s="503"/>
      <c r="BGM39" s="503"/>
      <c r="BGN39" s="503"/>
      <c r="BGO39" s="503"/>
      <c r="BGP39" s="503"/>
      <c r="BGQ39" s="503"/>
      <c r="BGR39" s="503"/>
      <c r="BGS39" s="503"/>
      <c r="BGT39" s="503"/>
      <c r="BGU39" s="503"/>
      <c r="BGV39" s="503"/>
      <c r="BGW39" s="503"/>
      <c r="BGX39" s="503"/>
      <c r="BGY39" s="503"/>
      <c r="BGZ39" s="503"/>
      <c r="BHA39" s="503"/>
      <c r="BHB39" s="503"/>
      <c r="BHC39" s="503"/>
      <c r="BHD39" s="503"/>
      <c r="BHE39" s="503"/>
      <c r="BHF39" s="503"/>
      <c r="BHG39" s="503"/>
      <c r="BHH39" s="503"/>
      <c r="BHI39" s="503"/>
      <c r="BHJ39" s="503"/>
      <c r="BHK39" s="503"/>
      <c r="BHL39" s="503"/>
      <c r="BHM39" s="503"/>
      <c r="BHN39" s="503"/>
      <c r="BHO39" s="503"/>
      <c r="BHP39" s="503"/>
      <c r="BHQ39" s="503"/>
      <c r="BHR39" s="503"/>
      <c r="BHS39" s="503"/>
      <c r="BHT39" s="503"/>
      <c r="BHU39" s="503"/>
      <c r="BHV39" s="503"/>
      <c r="BHW39" s="503"/>
      <c r="BHX39" s="503"/>
      <c r="BHY39" s="503"/>
      <c r="BHZ39" s="503"/>
      <c r="BIA39" s="503"/>
      <c r="BIB39" s="503"/>
      <c r="BIC39" s="503"/>
      <c r="BID39" s="503"/>
      <c r="BIE39" s="503"/>
      <c r="BIF39" s="503"/>
      <c r="BIG39" s="503"/>
      <c r="BIH39" s="503"/>
      <c r="BII39" s="503"/>
      <c r="BIJ39" s="503"/>
      <c r="BIK39" s="503"/>
      <c r="BIL39" s="503"/>
      <c r="BIM39" s="503"/>
      <c r="BIN39" s="503"/>
      <c r="BIO39" s="503"/>
      <c r="BIP39" s="503"/>
      <c r="BIQ39" s="503"/>
      <c r="BIR39" s="503"/>
      <c r="BIS39" s="503"/>
      <c r="BIT39" s="503"/>
      <c r="BIU39" s="503"/>
      <c r="BIV39" s="503"/>
      <c r="BIW39" s="503"/>
      <c r="BIX39" s="503"/>
      <c r="BIY39" s="503"/>
      <c r="BIZ39" s="503"/>
      <c r="BJA39" s="503"/>
      <c r="BJB39" s="503"/>
      <c r="BJC39" s="503"/>
      <c r="BJD39" s="503"/>
      <c r="BJE39" s="503"/>
      <c r="BJF39" s="503"/>
      <c r="BJG39" s="503"/>
      <c r="BJH39" s="503"/>
      <c r="BJI39" s="503"/>
      <c r="BJJ39" s="503"/>
      <c r="BJK39" s="503"/>
      <c r="BJL39" s="503"/>
      <c r="BJM39" s="503"/>
      <c r="BJN39" s="503"/>
      <c r="BJO39" s="503"/>
      <c r="BJP39" s="503"/>
      <c r="BJQ39" s="503"/>
      <c r="BJR39" s="503"/>
      <c r="BJS39" s="503"/>
      <c r="BJT39" s="503"/>
      <c r="BJU39" s="503"/>
      <c r="BJV39" s="503"/>
      <c r="BJW39" s="503"/>
      <c r="BJX39" s="503"/>
      <c r="BJY39" s="503"/>
      <c r="BJZ39" s="503"/>
      <c r="BKA39" s="503"/>
      <c r="BKB39" s="503"/>
      <c r="BKC39" s="503"/>
      <c r="BKD39" s="503"/>
      <c r="BKE39" s="503"/>
      <c r="BKF39" s="503"/>
      <c r="BKG39" s="503"/>
      <c r="BKH39" s="503"/>
      <c r="BKI39" s="503"/>
      <c r="BKJ39" s="503"/>
      <c r="BKK39" s="503"/>
      <c r="BKL39" s="503"/>
      <c r="BKM39" s="503"/>
      <c r="BKN39" s="503"/>
      <c r="BKO39" s="503"/>
      <c r="BKP39" s="503"/>
      <c r="BKQ39" s="503"/>
      <c r="BKR39" s="503"/>
      <c r="BKS39" s="503"/>
      <c r="BKT39" s="503"/>
      <c r="BKU39" s="503"/>
      <c r="BKV39" s="503"/>
      <c r="BKW39" s="503"/>
      <c r="BKX39" s="503"/>
      <c r="BKY39" s="503"/>
      <c r="BKZ39" s="503"/>
      <c r="BLA39" s="503"/>
      <c r="BLB39" s="503"/>
      <c r="BLC39" s="503"/>
      <c r="BLD39" s="503"/>
      <c r="BLE39" s="503"/>
      <c r="BLF39" s="503"/>
      <c r="BLG39" s="503"/>
      <c r="BLH39" s="503"/>
      <c r="BLI39" s="503"/>
      <c r="BLJ39" s="503"/>
      <c r="BLK39" s="503"/>
      <c r="BLL39" s="503"/>
      <c r="BLM39" s="503"/>
      <c r="BLN39" s="503"/>
      <c r="BLO39" s="503"/>
      <c r="BLP39" s="503"/>
      <c r="BLQ39" s="503"/>
      <c r="BLR39" s="503"/>
      <c r="BLS39" s="503"/>
      <c r="BLT39" s="503"/>
      <c r="BLU39" s="503"/>
      <c r="BLV39" s="503"/>
      <c r="BLW39" s="503"/>
      <c r="BLX39" s="503"/>
      <c r="BLY39" s="503"/>
      <c r="BLZ39" s="503"/>
      <c r="BMA39" s="503"/>
      <c r="BMB39" s="503"/>
      <c r="BMC39" s="503"/>
      <c r="BMD39" s="503"/>
      <c r="BME39" s="503"/>
      <c r="BMF39" s="503"/>
      <c r="BMG39" s="503"/>
      <c r="BMH39" s="503"/>
      <c r="BMI39" s="503"/>
      <c r="BMJ39" s="503"/>
      <c r="BMK39" s="503"/>
      <c r="BML39" s="503"/>
      <c r="BMM39" s="503"/>
      <c r="BMN39" s="503"/>
      <c r="BMO39" s="503"/>
      <c r="BMP39" s="503"/>
      <c r="BMQ39" s="503"/>
      <c r="BMR39" s="503"/>
      <c r="BMS39" s="503"/>
      <c r="BMT39" s="503"/>
      <c r="BMU39" s="503"/>
      <c r="BMV39" s="503"/>
      <c r="BMW39" s="503"/>
      <c r="BMX39" s="503"/>
      <c r="BMY39" s="503"/>
      <c r="BMZ39" s="503"/>
      <c r="BNA39" s="503"/>
      <c r="BNB39" s="503"/>
      <c r="BNC39" s="503"/>
      <c r="BND39" s="503"/>
      <c r="BNE39" s="503"/>
      <c r="BNF39" s="503"/>
      <c r="BNG39" s="503"/>
      <c r="BNH39" s="503"/>
      <c r="BNI39" s="503"/>
      <c r="BNJ39" s="503"/>
      <c r="BNK39" s="503"/>
      <c r="BNL39" s="503"/>
      <c r="BNM39" s="503"/>
      <c r="BNN39" s="503"/>
      <c r="BNO39" s="503"/>
      <c r="BNP39" s="503"/>
      <c r="BNQ39" s="503"/>
      <c r="BNR39" s="503"/>
      <c r="BNS39" s="503"/>
      <c r="BNT39" s="503"/>
      <c r="BNU39" s="503"/>
      <c r="BNV39" s="503"/>
      <c r="BNW39" s="503"/>
      <c r="BNX39" s="503"/>
      <c r="BNY39" s="503"/>
      <c r="BNZ39" s="503"/>
      <c r="BOA39" s="503"/>
      <c r="BOB39" s="503"/>
      <c r="BOC39" s="503"/>
      <c r="BOD39" s="503"/>
      <c r="BOE39" s="503"/>
      <c r="BOF39" s="503"/>
      <c r="BOG39" s="503"/>
      <c r="BOH39" s="503"/>
      <c r="BOI39" s="503"/>
      <c r="BOJ39" s="503"/>
      <c r="BOK39" s="503"/>
      <c r="BOL39" s="503"/>
      <c r="BOM39" s="503"/>
      <c r="BON39" s="503"/>
      <c r="BOO39" s="503"/>
      <c r="BOP39" s="503"/>
      <c r="BOQ39" s="503"/>
      <c r="BOR39" s="503"/>
      <c r="BOS39" s="503"/>
      <c r="BOT39" s="503"/>
      <c r="BOU39" s="503"/>
      <c r="BOV39" s="503"/>
      <c r="BOW39" s="503"/>
      <c r="BOX39" s="503"/>
      <c r="BOY39" s="503"/>
      <c r="BOZ39" s="503"/>
      <c r="BPA39" s="503"/>
      <c r="BPB39" s="503"/>
      <c r="BPC39" s="503"/>
      <c r="BPD39" s="503"/>
      <c r="BPE39" s="503"/>
      <c r="BPF39" s="503"/>
      <c r="BPG39" s="503"/>
      <c r="BPH39" s="503"/>
      <c r="BPI39" s="503"/>
      <c r="BPJ39" s="503"/>
      <c r="BPK39" s="503"/>
      <c r="BPL39" s="503"/>
      <c r="BPM39" s="503"/>
      <c r="BPN39" s="503"/>
      <c r="BPO39" s="503"/>
      <c r="BPP39" s="503"/>
      <c r="BPQ39" s="503"/>
      <c r="BPR39" s="503"/>
      <c r="BPS39" s="503"/>
      <c r="BPT39" s="503"/>
      <c r="BPU39" s="503"/>
      <c r="BPV39" s="503"/>
      <c r="BPW39" s="503"/>
      <c r="BPX39" s="503"/>
      <c r="BPY39" s="503"/>
      <c r="BPZ39" s="503"/>
      <c r="BQA39" s="503"/>
      <c r="BQB39" s="503"/>
      <c r="BQC39" s="503"/>
      <c r="BQD39" s="503"/>
      <c r="BQE39" s="503"/>
      <c r="BQF39" s="503"/>
      <c r="BQG39" s="503"/>
      <c r="BQH39" s="503"/>
      <c r="BQI39" s="503"/>
      <c r="BQJ39" s="503"/>
      <c r="BQK39" s="503"/>
      <c r="BQL39" s="503"/>
      <c r="BQM39" s="503"/>
      <c r="BQN39" s="503"/>
      <c r="BQO39" s="503"/>
      <c r="BQP39" s="503"/>
      <c r="BQQ39" s="503"/>
      <c r="BQR39" s="503"/>
      <c r="BQS39" s="503"/>
      <c r="BQT39" s="503"/>
      <c r="BQU39" s="503"/>
      <c r="BQV39" s="503"/>
      <c r="BQW39" s="503"/>
      <c r="BQX39" s="503"/>
      <c r="BQY39" s="503"/>
      <c r="BQZ39" s="503"/>
      <c r="BRA39" s="503"/>
      <c r="BRB39" s="503"/>
      <c r="BRC39" s="503"/>
      <c r="BRD39" s="503"/>
      <c r="BRE39" s="503"/>
      <c r="BRF39" s="503"/>
      <c r="BRG39" s="503"/>
      <c r="BRH39" s="503"/>
      <c r="BRI39" s="503"/>
      <c r="BRJ39" s="503"/>
      <c r="BRK39" s="503"/>
      <c r="BRL39" s="503"/>
      <c r="BRM39" s="503"/>
      <c r="BRN39" s="503"/>
      <c r="BRO39" s="503"/>
      <c r="BRP39" s="503"/>
      <c r="BRQ39" s="503"/>
      <c r="BRR39" s="503"/>
      <c r="BRS39" s="503"/>
      <c r="BRT39" s="503"/>
      <c r="BRU39" s="503"/>
      <c r="BRV39" s="503"/>
      <c r="BRW39" s="503"/>
      <c r="BRX39" s="503"/>
      <c r="BRY39" s="503"/>
      <c r="BRZ39" s="503"/>
      <c r="BSA39" s="503"/>
      <c r="BSB39" s="503"/>
      <c r="BSC39" s="503"/>
      <c r="BSD39" s="503"/>
      <c r="BSE39" s="503"/>
      <c r="BSF39" s="503"/>
      <c r="BSG39" s="503"/>
      <c r="BSH39" s="503"/>
      <c r="BSI39" s="503"/>
      <c r="BSJ39" s="503"/>
      <c r="BSK39" s="503"/>
      <c r="BSL39" s="503"/>
      <c r="BSM39" s="503"/>
      <c r="BSN39" s="503"/>
      <c r="BSO39" s="503"/>
      <c r="BSP39" s="503"/>
      <c r="BSQ39" s="503"/>
      <c r="BSR39" s="503"/>
      <c r="BSS39" s="503"/>
      <c r="BST39" s="503"/>
      <c r="BSU39" s="503"/>
      <c r="BSV39" s="503"/>
      <c r="BSW39" s="503"/>
      <c r="BSX39" s="503"/>
      <c r="BSY39" s="503"/>
      <c r="BSZ39" s="503"/>
      <c r="BTA39" s="503"/>
      <c r="BTB39" s="503"/>
      <c r="BTC39" s="503"/>
      <c r="BTD39" s="503"/>
      <c r="BTE39" s="503"/>
      <c r="BTF39" s="503"/>
      <c r="BTG39" s="503"/>
      <c r="BTH39" s="503"/>
      <c r="BTI39" s="503"/>
      <c r="BTJ39" s="503"/>
      <c r="BTK39" s="503"/>
      <c r="BTL39" s="503"/>
      <c r="BTM39" s="503"/>
      <c r="BTN39" s="503"/>
      <c r="BTO39" s="503"/>
      <c r="BTP39" s="503"/>
      <c r="BTQ39" s="503"/>
      <c r="BTR39" s="503"/>
      <c r="BTS39" s="503"/>
      <c r="BTT39" s="503"/>
      <c r="BTU39" s="503"/>
      <c r="BTV39" s="503"/>
      <c r="BTW39" s="503"/>
      <c r="BTX39" s="503"/>
      <c r="BTY39" s="503"/>
      <c r="BTZ39" s="503"/>
      <c r="BUA39" s="503"/>
      <c r="BUB39" s="503"/>
      <c r="BUC39" s="503"/>
      <c r="BUD39" s="503"/>
      <c r="BUE39" s="503"/>
      <c r="BUF39" s="503"/>
      <c r="BUG39" s="503"/>
      <c r="BUH39" s="503"/>
      <c r="BUI39" s="503"/>
      <c r="BUJ39" s="503"/>
      <c r="BUK39" s="503"/>
      <c r="BUL39" s="503"/>
      <c r="BUM39" s="503"/>
      <c r="BUN39" s="503"/>
      <c r="BUO39" s="503"/>
      <c r="BUP39" s="503"/>
      <c r="BUQ39" s="503"/>
      <c r="BUR39" s="503"/>
      <c r="BUS39" s="503"/>
      <c r="BUT39" s="503"/>
      <c r="BUU39" s="503"/>
      <c r="BUV39" s="503"/>
      <c r="BUW39" s="503"/>
      <c r="BUX39" s="503"/>
      <c r="BUY39" s="503"/>
      <c r="BUZ39" s="503"/>
      <c r="BVA39" s="503"/>
      <c r="BVB39" s="503"/>
      <c r="BVC39" s="503"/>
      <c r="BVD39" s="503"/>
      <c r="BVE39" s="503"/>
      <c r="BVF39" s="503"/>
      <c r="BVG39" s="503"/>
      <c r="BVH39" s="503"/>
      <c r="BVI39" s="503"/>
      <c r="BVJ39" s="503"/>
      <c r="BVK39" s="503"/>
      <c r="BVL39" s="503"/>
      <c r="BVM39" s="503"/>
      <c r="BVN39" s="503"/>
      <c r="BVO39" s="503"/>
      <c r="BVP39" s="503"/>
      <c r="BVQ39" s="503"/>
      <c r="BVR39" s="503"/>
      <c r="BVS39" s="503"/>
      <c r="BVT39" s="503"/>
      <c r="BVU39" s="503"/>
      <c r="BVV39" s="503"/>
      <c r="BVW39" s="503"/>
      <c r="BVX39" s="503"/>
      <c r="BVY39" s="503"/>
      <c r="BVZ39" s="503"/>
      <c r="BWA39" s="503"/>
      <c r="BWB39" s="503"/>
      <c r="BWC39" s="503"/>
      <c r="BWD39" s="503"/>
      <c r="BWE39" s="503"/>
      <c r="BWF39" s="503"/>
      <c r="BWG39" s="503"/>
      <c r="BWH39" s="503"/>
      <c r="BWI39" s="503"/>
      <c r="BWJ39" s="503"/>
      <c r="BWK39" s="503"/>
      <c r="BWL39" s="503"/>
      <c r="BWM39" s="503"/>
      <c r="BWN39" s="503"/>
      <c r="BWO39" s="503"/>
      <c r="BWP39" s="503"/>
      <c r="BWQ39" s="503"/>
      <c r="BWR39" s="503"/>
      <c r="BWS39" s="503"/>
      <c r="BWT39" s="503"/>
      <c r="BWU39" s="503"/>
      <c r="BWV39" s="503"/>
      <c r="BWW39" s="503"/>
      <c r="BWX39" s="503"/>
      <c r="BWY39" s="503"/>
      <c r="BWZ39" s="503"/>
      <c r="BXA39" s="503"/>
      <c r="BXB39" s="503"/>
      <c r="BXC39" s="503"/>
      <c r="BXD39" s="503"/>
      <c r="BXE39" s="503"/>
      <c r="BXF39" s="503"/>
      <c r="BXG39" s="503"/>
      <c r="BXH39" s="503"/>
      <c r="BXI39" s="503"/>
      <c r="BXJ39" s="503"/>
      <c r="BXK39" s="503"/>
      <c r="BXL39" s="503"/>
      <c r="BXM39" s="503"/>
      <c r="BXN39" s="503"/>
      <c r="BXO39" s="503"/>
      <c r="BXP39" s="503"/>
      <c r="BXQ39" s="503"/>
      <c r="BXR39" s="503"/>
      <c r="BXS39" s="503"/>
      <c r="BXT39" s="503"/>
      <c r="BXU39" s="503"/>
      <c r="BXV39" s="503"/>
      <c r="BXW39" s="503"/>
      <c r="BXX39" s="503"/>
      <c r="BXY39" s="503"/>
      <c r="BXZ39" s="503"/>
      <c r="BYA39" s="503"/>
      <c r="BYB39" s="503"/>
      <c r="BYC39" s="503"/>
      <c r="BYD39" s="503"/>
      <c r="BYE39" s="503"/>
      <c r="BYF39" s="503"/>
      <c r="BYG39" s="503"/>
      <c r="BYH39" s="503"/>
      <c r="BYI39" s="503"/>
      <c r="BYJ39" s="503"/>
      <c r="BYK39" s="503"/>
      <c r="BYL39" s="503"/>
      <c r="BYM39" s="503"/>
      <c r="BYN39" s="503"/>
      <c r="BYO39" s="503"/>
      <c r="BYP39" s="503"/>
      <c r="BYQ39" s="503"/>
      <c r="BYR39" s="503"/>
      <c r="BYS39" s="503"/>
      <c r="BYT39" s="503"/>
      <c r="BYU39" s="503"/>
      <c r="BYV39" s="503"/>
      <c r="BYW39" s="503"/>
      <c r="BYX39" s="503"/>
      <c r="BYY39" s="503"/>
      <c r="BYZ39" s="503"/>
      <c r="BZA39" s="503"/>
      <c r="BZB39" s="503"/>
      <c r="BZC39" s="503"/>
      <c r="BZD39" s="503"/>
      <c r="BZE39" s="503"/>
      <c r="BZF39" s="503"/>
      <c r="BZG39" s="503"/>
      <c r="BZH39" s="503"/>
      <c r="BZI39" s="503"/>
      <c r="BZJ39" s="503"/>
      <c r="BZK39" s="503"/>
      <c r="BZL39" s="503"/>
      <c r="BZM39" s="503"/>
      <c r="BZN39" s="503"/>
      <c r="BZO39" s="503"/>
      <c r="BZP39" s="503"/>
      <c r="BZQ39" s="503"/>
      <c r="BZR39" s="503"/>
      <c r="BZS39" s="503"/>
      <c r="BZT39" s="503"/>
      <c r="BZU39" s="503"/>
      <c r="BZV39" s="503"/>
      <c r="BZW39" s="503"/>
      <c r="BZX39" s="503"/>
      <c r="BZY39" s="503"/>
      <c r="BZZ39" s="503"/>
      <c r="CAA39" s="503"/>
      <c r="CAB39" s="503"/>
      <c r="CAC39" s="503"/>
      <c r="CAD39" s="503"/>
      <c r="CAE39" s="503"/>
      <c r="CAF39" s="503"/>
      <c r="CAG39" s="503"/>
      <c r="CAH39" s="503"/>
      <c r="CAI39" s="503"/>
      <c r="CAJ39" s="503"/>
      <c r="CAK39" s="503"/>
      <c r="CAL39" s="503"/>
      <c r="CAM39" s="503"/>
      <c r="CAN39" s="503"/>
      <c r="CAO39" s="503"/>
      <c r="CAP39" s="503"/>
      <c r="CAQ39" s="503"/>
      <c r="CAR39" s="503"/>
      <c r="CAS39" s="503"/>
      <c r="CAT39" s="503"/>
      <c r="CAU39" s="503"/>
      <c r="CAV39" s="503"/>
      <c r="CAW39" s="503"/>
      <c r="CAX39" s="503"/>
      <c r="CAY39" s="503"/>
      <c r="CAZ39" s="503"/>
      <c r="CBA39" s="503"/>
      <c r="CBB39" s="503"/>
      <c r="CBC39" s="503"/>
      <c r="CBD39" s="503"/>
      <c r="CBE39" s="503"/>
      <c r="CBF39" s="503"/>
      <c r="CBG39" s="503"/>
      <c r="CBH39" s="503"/>
      <c r="CBI39" s="503"/>
      <c r="CBJ39" s="503"/>
      <c r="CBK39" s="503"/>
      <c r="CBL39" s="503"/>
      <c r="CBM39" s="503"/>
      <c r="CBN39" s="503"/>
      <c r="CBO39" s="503"/>
      <c r="CBP39" s="503"/>
      <c r="CBQ39" s="503"/>
      <c r="CBR39" s="503"/>
      <c r="CBS39" s="503"/>
      <c r="CBT39" s="503"/>
      <c r="CBU39" s="503"/>
      <c r="CBV39" s="503"/>
      <c r="CBW39" s="503"/>
      <c r="CBX39" s="503"/>
      <c r="CBY39" s="503"/>
      <c r="CBZ39" s="503"/>
      <c r="CCA39" s="503"/>
      <c r="CCB39" s="503"/>
      <c r="CCC39" s="503"/>
      <c r="CCD39" s="503"/>
      <c r="CCE39" s="503"/>
      <c r="CCF39" s="503"/>
      <c r="CCG39" s="503"/>
      <c r="CCH39" s="503"/>
      <c r="CCI39" s="503"/>
      <c r="CCJ39" s="503"/>
      <c r="CCK39" s="503"/>
      <c r="CCL39" s="503"/>
      <c r="CCM39" s="503"/>
      <c r="CCN39" s="503"/>
      <c r="CCO39" s="503"/>
      <c r="CCP39" s="503"/>
      <c r="CCQ39" s="503"/>
      <c r="CCR39" s="503"/>
      <c r="CCS39" s="503"/>
      <c r="CCT39" s="503"/>
      <c r="CCU39" s="503"/>
      <c r="CCV39" s="503"/>
      <c r="CCW39" s="503"/>
      <c r="CCX39" s="503"/>
      <c r="CCY39" s="503"/>
      <c r="CCZ39" s="503"/>
      <c r="CDA39" s="503"/>
      <c r="CDB39" s="503"/>
      <c r="CDC39" s="503"/>
      <c r="CDD39" s="503"/>
      <c r="CDE39" s="503"/>
      <c r="CDF39" s="503"/>
      <c r="CDG39" s="503"/>
      <c r="CDH39" s="503"/>
      <c r="CDI39" s="503"/>
      <c r="CDJ39" s="503"/>
      <c r="CDK39" s="503"/>
      <c r="CDL39" s="503"/>
      <c r="CDM39" s="503"/>
      <c r="CDN39" s="503"/>
      <c r="CDO39" s="503"/>
      <c r="CDP39" s="503"/>
      <c r="CDQ39" s="503"/>
      <c r="CDR39" s="503"/>
      <c r="CDS39" s="503"/>
      <c r="CDT39" s="503"/>
      <c r="CDU39" s="503"/>
      <c r="CDV39" s="503"/>
      <c r="CDW39" s="503"/>
      <c r="CDX39" s="503"/>
      <c r="CDY39" s="503"/>
      <c r="CDZ39" s="503"/>
      <c r="CEA39" s="503"/>
      <c r="CEB39" s="503"/>
      <c r="CEC39" s="503"/>
      <c r="CED39" s="503"/>
      <c r="CEE39" s="503"/>
      <c r="CEF39" s="503"/>
      <c r="CEG39" s="503"/>
      <c r="CEH39" s="503"/>
      <c r="CEI39" s="503"/>
      <c r="CEJ39" s="503"/>
      <c r="CEK39" s="503"/>
      <c r="CEL39" s="503"/>
      <c r="CEM39" s="503"/>
      <c r="CEN39" s="503"/>
      <c r="CEO39" s="503"/>
      <c r="CEP39" s="503"/>
      <c r="CEQ39" s="503"/>
      <c r="CER39" s="503"/>
      <c r="CES39" s="503"/>
      <c r="CET39" s="503"/>
      <c r="CEU39" s="503"/>
      <c r="CEV39" s="503"/>
      <c r="CEW39" s="503"/>
      <c r="CEX39" s="503"/>
      <c r="CEY39" s="503"/>
      <c r="CEZ39" s="503"/>
      <c r="CFA39" s="503"/>
      <c r="CFB39" s="503"/>
      <c r="CFC39" s="503"/>
      <c r="CFD39" s="503"/>
      <c r="CFE39" s="503"/>
      <c r="CFF39" s="503"/>
      <c r="CFG39" s="503"/>
      <c r="CFH39" s="503"/>
      <c r="CFI39" s="503"/>
      <c r="CFJ39" s="503"/>
      <c r="CFK39" s="503"/>
      <c r="CFL39" s="503"/>
      <c r="CFM39" s="503"/>
      <c r="CFN39" s="503"/>
      <c r="CFO39" s="503"/>
      <c r="CFP39" s="503"/>
      <c r="CFQ39" s="503"/>
      <c r="CFR39" s="503"/>
      <c r="CFS39" s="503"/>
      <c r="CFT39" s="503"/>
      <c r="CFU39" s="503"/>
      <c r="CFV39" s="503"/>
      <c r="CFW39" s="503"/>
      <c r="CFX39" s="503"/>
      <c r="CFY39" s="503"/>
      <c r="CFZ39" s="503"/>
      <c r="CGA39" s="503"/>
      <c r="CGB39" s="503"/>
      <c r="CGC39" s="503"/>
      <c r="CGD39" s="503"/>
      <c r="CGE39" s="503"/>
      <c r="CGF39" s="503"/>
      <c r="CGG39" s="503"/>
      <c r="CGH39" s="503"/>
      <c r="CGI39" s="503"/>
      <c r="CGJ39" s="503"/>
      <c r="CGK39" s="503"/>
      <c r="CGL39" s="503"/>
      <c r="CGM39" s="503"/>
      <c r="CGN39" s="503"/>
      <c r="CGO39" s="503"/>
      <c r="CGP39" s="503"/>
      <c r="CGQ39" s="503"/>
      <c r="CGR39" s="503"/>
      <c r="CGS39" s="503"/>
      <c r="CGT39" s="503"/>
      <c r="CGU39" s="503"/>
      <c r="CGV39" s="503"/>
      <c r="CGW39" s="503"/>
      <c r="CGX39" s="503"/>
      <c r="CGY39" s="503"/>
      <c r="CGZ39" s="503"/>
      <c r="CHA39" s="503"/>
      <c r="CHB39" s="503"/>
      <c r="CHC39" s="503"/>
      <c r="CHD39" s="503"/>
      <c r="CHE39" s="503"/>
      <c r="CHF39" s="503"/>
      <c r="CHG39" s="503"/>
      <c r="CHH39" s="503"/>
      <c r="CHI39" s="503"/>
      <c r="CHJ39" s="503"/>
      <c r="CHK39" s="503"/>
      <c r="CHL39" s="503"/>
      <c r="CHM39" s="503"/>
      <c r="CHN39" s="503"/>
      <c r="CHO39" s="503"/>
      <c r="CHP39" s="503"/>
      <c r="CHQ39" s="503"/>
      <c r="CHR39" s="503"/>
      <c r="CHS39" s="503"/>
      <c r="CHT39" s="503"/>
      <c r="CHU39" s="503"/>
      <c r="CHV39" s="503"/>
      <c r="CHW39" s="503"/>
      <c r="CHX39" s="503"/>
      <c r="CHY39" s="503"/>
      <c r="CHZ39" s="503"/>
      <c r="CIA39" s="503"/>
      <c r="CIB39" s="503"/>
      <c r="CIC39" s="503"/>
      <c r="CID39" s="503"/>
      <c r="CIE39" s="503"/>
      <c r="CIF39" s="503"/>
      <c r="CIG39" s="503"/>
      <c r="CIH39" s="503"/>
      <c r="CII39" s="503"/>
      <c r="CIJ39" s="503"/>
      <c r="CIK39" s="503"/>
      <c r="CIL39" s="503"/>
      <c r="CIM39" s="503"/>
      <c r="CIN39" s="503"/>
      <c r="CIO39" s="503"/>
      <c r="CIP39" s="503"/>
      <c r="CIQ39" s="503"/>
      <c r="CIR39" s="503"/>
      <c r="CIS39" s="503"/>
      <c r="CIT39" s="503"/>
      <c r="CIU39" s="503"/>
      <c r="CIV39" s="503"/>
      <c r="CIW39" s="503"/>
      <c r="CIX39" s="503"/>
      <c r="CIY39" s="503"/>
      <c r="CIZ39" s="503"/>
      <c r="CJA39" s="503"/>
      <c r="CJB39" s="503"/>
      <c r="CJC39" s="503"/>
      <c r="CJD39" s="503"/>
      <c r="CJE39" s="503"/>
      <c r="CJF39" s="503"/>
      <c r="CJG39" s="503"/>
      <c r="CJH39" s="503"/>
      <c r="CJI39" s="503"/>
      <c r="CJJ39" s="503"/>
      <c r="CJK39" s="503"/>
      <c r="CJL39" s="503"/>
      <c r="CJM39" s="503"/>
      <c r="CJN39" s="503"/>
      <c r="CJO39" s="503"/>
      <c r="CJP39" s="503"/>
      <c r="CJQ39" s="503"/>
      <c r="CJR39" s="503"/>
      <c r="CJS39" s="503"/>
      <c r="CJT39" s="503"/>
      <c r="CJU39" s="503"/>
      <c r="CJV39" s="503"/>
      <c r="CJW39" s="503"/>
      <c r="CJX39" s="503"/>
      <c r="CJY39" s="503"/>
      <c r="CJZ39" s="503"/>
      <c r="CKA39" s="503"/>
      <c r="CKB39" s="503"/>
      <c r="CKC39" s="503"/>
      <c r="CKD39" s="503"/>
      <c r="CKE39" s="503"/>
      <c r="CKF39" s="503"/>
      <c r="CKG39" s="503"/>
      <c r="CKH39" s="503"/>
      <c r="CKI39" s="503"/>
      <c r="CKJ39" s="503"/>
      <c r="CKK39" s="503"/>
      <c r="CKL39" s="503"/>
      <c r="CKM39" s="503"/>
      <c r="CKN39" s="503"/>
      <c r="CKO39" s="503"/>
      <c r="CKP39" s="503"/>
      <c r="CKQ39" s="503"/>
      <c r="CKR39" s="503"/>
      <c r="CKS39" s="503"/>
      <c r="CKT39" s="503"/>
      <c r="CKU39" s="503"/>
      <c r="CKV39" s="503"/>
      <c r="CKW39" s="503"/>
      <c r="CKX39" s="503"/>
      <c r="CKY39" s="503"/>
      <c r="CKZ39" s="503"/>
      <c r="CLA39" s="503"/>
      <c r="CLB39" s="503"/>
      <c r="CLC39" s="503"/>
      <c r="CLD39" s="503"/>
      <c r="CLE39" s="503"/>
      <c r="CLF39" s="503"/>
      <c r="CLG39" s="503"/>
      <c r="CLH39" s="503"/>
      <c r="CLI39" s="503"/>
      <c r="CLJ39" s="503"/>
      <c r="CLK39" s="503"/>
      <c r="CLL39" s="503"/>
      <c r="CLM39" s="503"/>
      <c r="CLN39" s="503"/>
      <c r="CLO39" s="503"/>
      <c r="CLP39" s="503"/>
      <c r="CLQ39" s="503"/>
      <c r="CLR39" s="503"/>
      <c r="CLS39" s="503"/>
      <c r="CLT39" s="503"/>
      <c r="CLU39" s="503"/>
      <c r="CLV39" s="503"/>
      <c r="CLW39" s="503"/>
      <c r="CLX39" s="503"/>
      <c r="CLY39" s="503"/>
      <c r="CLZ39" s="503"/>
      <c r="CMA39" s="503"/>
      <c r="CMB39" s="503"/>
      <c r="CMC39" s="503"/>
      <c r="CMD39" s="503"/>
      <c r="CME39" s="503"/>
      <c r="CMF39" s="503"/>
      <c r="CMG39" s="503"/>
      <c r="CMH39" s="503"/>
      <c r="CMI39" s="503"/>
      <c r="CMJ39" s="503"/>
      <c r="CMK39" s="503"/>
      <c r="CML39" s="503"/>
      <c r="CMM39" s="503"/>
      <c r="CMN39" s="503"/>
      <c r="CMO39" s="503"/>
      <c r="CMP39" s="503"/>
      <c r="CMQ39" s="503"/>
      <c r="CMR39" s="503"/>
      <c r="CMS39" s="503"/>
      <c r="CMT39" s="503"/>
      <c r="CMU39" s="503"/>
      <c r="CMV39" s="503"/>
      <c r="CMW39" s="503"/>
      <c r="CMX39" s="503"/>
      <c r="CMY39" s="503"/>
      <c r="CMZ39" s="503"/>
      <c r="CNA39" s="503"/>
      <c r="CNB39" s="503"/>
      <c r="CNC39" s="503"/>
      <c r="CND39" s="503"/>
      <c r="CNE39" s="503"/>
      <c r="CNF39" s="503"/>
      <c r="CNG39" s="503"/>
      <c r="CNH39" s="503"/>
      <c r="CNI39" s="503"/>
      <c r="CNJ39" s="503"/>
      <c r="CNK39" s="503"/>
      <c r="CNL39" s="503"/>
      <c r="CNM39" s="503"/>
      <c r="CNN39" s="503"/>
      <c r="CNO39" s="503"/>
      <c r="CNP39" s="503"/>
      <c r="CNQ39" s="503"/>
      <c r="CNR39" s="503"/>
      <c r="CNS39" s="503"/>
      <c r="CNT39" s="503"/>
      <c r="CNU39" s="503"/>
      <c r="CNV39" s="503"/>
      <c r="CNW39" s="503"/>
      <c r="CNX39" s="503"/>
      <c r="CNY39" s="503"/>
      <c r="CNZ39" s="503"/>
      <c r="COA39" s="503"/>
      <c r="COB39" s="503"/>
      <c r="COC39" s="503"/>
      <c r="COD39" s="503"/>
      <c r="COE39" s="503"/>
      <c r="COF39" s="503"/>
      <c r="COG39" s="503"/>
      <c r="COH39" s="503"/>
      <c r="COI39" s="503"/>
      <c r="COJ39" s="503"/>
      <c r="COK39" s="503"/>
      <c r="COL39" s="503"/>
      <c r="COM39" s="503"/>
      <c r="CON39" s="503"/>
      <c r="COO39" s="503"/>
      <c r="COP39" s="503"/>
      <c r="COQ39" s="503"/>
      <c r="COR39" s="503"/>
      <c r="COS39" s="503"/>
      <c r="COT39" s="503"/>
      <c r="COU39" s="503"/>
      <c r="COV39" s="503"/>
      <c r="COW39" s="503"/>
      <c r="COX39" s="503"/>
      <c r="COY39" s="503"/>
      <c r="COZ39" s="503"/>
      <c r="CPA39" s="503"/>
      <c r="CPB39" s="503"/>
      <c r="CPC39" s="503"/>
      <c r="CPD39" s="503"/>
      <c r="CPE39" s="503"/>
      <c r="CPF39" s="503"/>
      <c r="CPG39" s="503"/>
      <c r="CPH39" s="503"/>
      <c r="CPI39" s="503"/>
      <c r="CPJ39" s="503"/>
      <c r="CPK39" s="503"/>
      <c r="CPL39" s="503"/>
      <c r="CPM39" s="503"/>
      <c r="CPN39" s="503"/>
      <c r="CPO39" s="503"/>
      <c r="CPP39" s="503"/>
      <c r="CPQ39" s="503"/>
      <c r="CPR39" s="503"/>
      <c r="CPS39" s="503"/>
      <c r="CPT39" s="503"/>
      <c r="CPU39" s="503"/>
      <c r="CPV39" s="503"/>
      <c r="CPW39" s="503"/>
      <c r="CPX39" s="503"/>
      <c r="CPY39" s="503"/>
      <c r="CPZ39" s="503"/>
      <c r="CQA39" s="503"/>
      <c r="CQB39" s="503"/>
      <c r="CQC39" s="503"/>
      <c r="CQD39" s="503"/>
      <c r="CQE39" s="503"/>
      <c r="CQF39" s="503"/>
      <c r="CQG39" s="503"/>
      <c r="CQH39" s="503"/>
      <c r="CQI39" s="503"/>
      <c r="CQJ39" s="503"/>
      <c r="CQK39" s="503"/>
      <c r="CQL39" s="503"/>
      <c r="CQM39" s="503"/>
      <c r="CQN39" s="503"/>
      <c r="CQO39" s="503"/>
      <c r="CQP39" s="503"/>
      <c r="CQQ39" s="503"/>
      <c r="CQR39" s="503"/>
      <c r="CQS39" s="503"/>
      <c r="CQT39" s="503"/>
      <c r="CQU39" s="503"/>
      <c r="CQV39" s="503"/>
      <c r="CQW39" s="503"/>
      <c r="CQX39" s="503"/>
      <c r="CQY39" s="503"/>
      <c r="CQZ39" s="503"/>
      <c r="CRA39" s="503"/>
      <c r="CRB39" s="503"/>
      <c r="CRC39" s="503"/>
      <c r="CRD39" s="503"/>
      <c r="CRE39" s="503"/>
      <c r="CRF39" s="503"/>
      <c r="CRG39" s="503"/>
      <c r="CRH39" s="503"/>
      <c r="CRI39" s="503"/>
      <c r="CRJ39" s="503"/>
      <c r="CRK39" s="503"/>
      <c r="CRL39" s="503"/>
      <c r="CRM39" s="503"/>
      <c r="CRN39" s="503"/>
      <c r="CRO39" s="503"/>
      <c r="CRP39" s="503"/>
      <c r="CRQ39" s="503"/>
      <c r="CRR39" s="503"/>
      <c r="CRS39" s="503"/>
      <c r="CRT39" s="503"/>
      <c r="CRU39" s="503"/>
      <c r="CRV39" s="503"/>
      <c r="CRW39" s="503"/>
      <c r="CRX39" s="503"/>
      <c r="CRY39" s="503"/>
      <c r="CRZ39" s="503"/>
      <c r="CSA39" s="503"/>
      <c r="CSB39" s="503"/>
      <c r="CSC39" s="503"/>
      <c r="CSD39" s="503"/>
      <c r="CSE39" s="503"/>
      <c r="CSF39" s="503"/>
      <c r="CSG39" s="503"/>
      <c r="CSH39" s="503"/>
      <c r="CSI39" s="503"/>
      <c r="CSJ39" s="503"/>
      <c r="CSK39" s="503"/>
      <c r="CSL39" s="503"/>
      <c r="CSM39" s="503"/>
      <c r="CSN39" s="503"/>
      <c r="CSO39" s="503"/>
      <c r="CSP39" s="503"/>
      <c r="CSQ39" s="503"/>
      <c r="CSR39" s="503"/>
      <c r="CSS39" s="503"/>
      <c r="CST39" s="503"/>
      <c r="CSU39" s="503"/>
      <c r="CSV39" s="503"/>
      <c r="CSW39" s="503"/>
      <c r="CSX39" s="503"/>
      <c r="CSY39" s="503"/>
      <c r="CSZ39" s="503"/>
      <c r="CTA39" s="503"/>
      <c r="CTB39" s="503"/>
      <c r="CTC39" s="503"/>
      <c r="CTD39" s="503"/>
      <c r="CTE39" s="503"/>
      <c r="CTF39" s="503"/>
      <c r="CTG39" s="503"/>
      <c r="CTH39" s="503"/>
      <c r="CTI39" s="503"/>
      <c r="CTJ39" s="503"/>
      <c r="CTK39" s="503"/>
      <c r="CTL39" s="503"/>
      <c r="CTM39" s="503"/>
      <c r="CTN39" s="503"/>
      <c r="CTO39" s="503"/>
      <c r="CTP39" s="503"/>
      <c r="CTQ39" s="503"/>
      <c r="CTR39" s="503"/>
      <c r="CTS39" s="503"/>
      <c r="CTT39" s="503"/>
      <c r="CTU39" s="503"/>
      <c r="CTV39" s="503"/>
      <c r="CTW39" s="503"/>
      <c r="CTX39" s="503"/>
      <c r="CTY39" s="503"/>
      <c r="CTZ39" s="503"/>
      <c r="CUA39" s="503"/>
      <c r="CUB39" s="503"/>
      <c r="CUC39" s="503"/>
      <c r="CUD39" s="503"/>
      <c r="CUE39" s="503"/>
      <c r="CUF39" s="503"/>
      <c r="CUG39" s="503"/>
      <c r="CUH39" s="503"/>
      <c r="CUI39" s="503"/>
      <c r="CUJ39" s="503"/>
      <c r="CUK39" s="503"/>
      <c r="CUL39" s="503"/>
      <c r="CUM39" s="503"/>
      <c r="CUN39" s="503"/>
      <c r="CUO39" s="503"/>
      <c r="CUP39" s="503"/>
      <c r="CUQ39" s="503"/>
      <c r="CUR39" s="503"/>
      <c r="CUS39" s="503"/>
      <c r="CUT39" s="503"/>
      <c r="CUU39" s="503"/>
      <c r="CUV39" s="503"/>
      <c r="CUW39" s="503"/>
      <c r="CUX39" s="503"/>
      <c r="CUY39" s="503"/>
      <c r="CUZ39" s="503"/>
      <c r="CVA39" s="503"/>
      <c r="CVB39" s="503"/>
      <c r="CVC39" s="503"/>
      <c r="CVD39" s="503"/>
      <c r="CVE39" s="503"/>
      <c r="CVF39" s="503"/>
      <c r="CVG39" s="503"/>
      <c r="CVH39" s="503"/>
      <c r="CVI39" s="503"/>
      <c r="CVJ39" s="503"/>
      <c r="CVK39" s="503"/>
      <c r="CVL39" s="503"/>
      <c r="CVM39" s="503"/>
      <c r="CVN39" s="503"/>
      <c r="CVO39" s="503"/>
      <c r="CVP39" s="503"/>
      <c r="CVQ39" s="503"/>
      <c r="CVR39" s="503"/>
      <c r="CVS39" s="503"/>
      <c r="CVT39" s="503"/>
      <c r="CVU39" s="503"/>
      <c r="CVV39" s="503"/>
      <c r="CVW39" s="503"/>
      <c r="CVX39" s="503"/>
      <c r="CVY39" s="503"/>
      <c r="CVZ39" s="503"/>
      <c r="CWA39" s="503"/>
      <c r="CWB39" s="503"/>
      <c r="CWC39" s="503"/>
      <c r="CWD39" s="503"/>
      <c r="CWE39" s="503"/>
      <c r="CWF39" s="503"/>
      <c r="CWG39" s="503"/>
      <c r="CWH39" s="503"/>
      <c r="CWI39" s="503"/>
      <c r="CWJ39" s="503"/>
      <c r="CWK39" s="503"/>
      <c r="CWL39" s="503"/>
      <c r="CWM39" s="503"/>
      <c r="CWN39" s="503"/>
      <c r="CWO39" s="503"/>
      <c r="CWP39" s="503"/>
      <c r="CWQ39" s="503"/>
      <c r="CWR39" s="503"/>
      <c r="CWS39" s="503"/>
      <c r="CWT39" s="503"/>
      <c r="CWU39" s="503"/>
      <c r="CWV39" s="503"/>
      <c r="CWW39" s="503"/>
      <c r="CWX39" s="503"/>
      <c r="CWY39" s="503"/>
      <c r="CWZ39" s="503"/>
      <c r="CXA39" s="503"/>
      <c r="CXB39" s="503"/>
      <c r="CXC39" s="503"/>
      <c r="CXD39" s="503"/>
      <c r="CXE39" s="503"/>
      <c r="CXF39" s="503"/>
      <c r="CXG39" s="503"/>
      <c r="CXH39" s="503"/>
      <c r="CXI39" s="503"/>
      <c r="CXJ39" s="503"/>
      <c r="CXK39" s="503"/>
      <c r="CXL39" s="503"/>
      <c r="CXM39" s="503"/>
      <c r="CXN39" s="503"/>
      <c r="CXO39" s="503"/>
      <c r="CXP39" s="503"/>
      <c r="CXQ39" s="503"/>
      <c r="CXR39" s="503"/>
      <c r="CXS39" s="503"/>
      <c r="CXT39" s="503"/>
      <c r="CXU39" s="503"/>
      <c r="CXV39" s="503"/>
      <c r="CXW39" s="503"/>
      <c r="CXX39" s="503"/>
      <c r="CXY39" s="503"/>
      <c r="CXZ39" s="503"/>
      <c r="CYA39" s="503"/>
      <c r="CYB39" s="503"/>
      <c r="CYC39" s="503"/>
      <c r="CYD39" s="503"/>
      <c r="CYE39" s="503"/>
      <c r="CYF39" s="503"/>
      <c r="CYG39" s="503"/>
      <c r="CYH39" s="503"/>
      <c r="CYI39" s="503"/>
      <c r="CYJ39" s="503"/>
      <c r="CYK39" s="503"/>
      <c r="CYL39" s="503"/>
      <c r="CYM39" s="503"/>
      <c r="CYN39" s="503"/>
      <c r="CYO39" s="503"/>
      <c r="CYP39" s="503"/>
      <c r="CYQ39" s="503"/>
      <c r="CYR39" s="503"/>
      <c r="CYS39" s="503"/>
      <c r="CYT39" s="503"/>
      <c r="CYU39" s="503"/>
      <c r="CYV39" s="503"/>
      <c r="CYW39" s="503"/>
      <c r="CYX39" s="503"/>
      <c r="CYY39" s="503"/>
      <c r="CYZ39" s="503"/>
      <c r="CZA39" s="503"/>
      <c r="CZB39" s="503"/>
      <c r="CZC39" s="503"/>
      <c r="CZD39" s="503"/>
      <c r="CZE39" s="503"/>
      <c r="CZF39" s="503"/>
      <c r="CZG39" s="503"/>
      <c r="CZH39" s="503"/>
      <c r="CZI39" s="503"/>
      <c r="CZJ39" s="503"/>
      <c r="CZK39" s="503"/>
      <c r="CZL39" s="503"/>
      <c r="CZM39" s="503"/>
      <c r="CZN39" s="503"/>
      <c r="CZO39" s="503"/>
      <c r="CZP39" s="503"/>
      <c r="CZQ39" s="503"/>
      <c r="CZR39" s="503"/>
      <c r="CZS39" s="503"/>
      <c r="CZT39" s="503"/>
      <c r="CZU39" s="503"/>
      <c r="CZV39" s="503"/>
      <c r="CZW39" s="503"/>
      <c r="CZX39" s="503"/>
      <c r="CZY39" s="503"/>
      <c r="CZZ39" s="503"/>
      <c r="DAA39" s="503"/>
      <c r="DAB39" s="503"/>
      <c r="DAC39" s="503"/>
      <c r="DAD39" s="503"/>
      <c r="DAE39" s="503"/>
      <c r="DAF39" s="503"/>
      <c r="DAG39" s="503"/>
      <c r="DAH39" s="503"/>
      <c r="DAI39" s="503"/>
      <c r="DAJ39" s="503"/>
      <c r="DAK39" s="503"/>
      <c r="DAL39" s="503"/>
      <c r="DAM39" s="503"/>
      <c r="DAN39" s="503"/>
      <c r="DAO39" s="503"/>
      <c r="DAP39" s="503"/>
      <c r="DAQ39" s="503"/>
      <c r="DAR39" s="503"/>
      <c r="DAS39" s="503"/>
      <c r="DAT39" s="503"/>
      <c r="DAU39" s="503"/>
      <c r="DAV39" s="503"/>
      <c r="DAW39" s="503"/>
      <c r="DAX39" s="503"/>
      <c r="DAY39" s="503"/>
      <c r="DAZ39" s="503"/>
      <c r="DBA39" s="503"/>
      <c r="DBB39" s="503"/>
      <c r="DBC39" s="503"/>
      <c r="DBD39" s="503"/>
      <c r="DBE39" s="503"/>
      <c r="DBF39" s="503"/>
      <c r="DBG39" s="503"/>
      <c r="DBH39" s="503"/>
      <c r="DBI39" s="503"/>
      <c r="DBJ39" s="503"/>
      <c r="DBK39" s="503"/>
      <c r="DBL39" s="503"/>
      <c r="DBM39" s="503"/>
      <c r="DBN39" s="503"/>
      <c r="DBO39" s="503"/>
      <c r="DBP39" s="503"/>
      <c r="DBQ39" s="503"/>
      <c r="DBR39" s="503"/>
      <c r="DBS39" s="503"/>
      <c r="DBT39" s="503"/>
      <c r="DBU39" s="503"/>
      <c r="DBV39" s="503"/>
      <c r="DBW39" s="503"/>
      <c r="DBX39" s="503"/>
      <c r="DBY39" s="503"/>
      <c r="DBZ39" s="503"/>
      <c r="DCA39" s="503"/>
      <c r="DCB39" s="503"/>
      <c r="DCC39" s="503"/>
      <c r="DCD39" s="503"/>
      <c r="DCE39" s="503"/>
      <c r="DCF39" s="503"/>
      <c r="DCG39" s="503"/>
      <c r="DCH39" s="503"/>
      <c r="DCI39" s="503"/>
      <c r="DCJ39" s="503"/>
      <c r="DCK39" s="503"/>
      <c r="DCL39" s="503"/>
      <c r="DCM39" s="503"/>
      <c r="DCN39" s="503"/>
      <c r="DCO39" s="503"/>
      <c r="DCP39" s="503"/>
      <c r="DCQ39" s="503"/>
      <c r="DCR39" s="503"/>
      <c r="DCS39" s="503"/>
      <c r="DCT39" s="503"/>
      <c r="DCU39" s="503"/>
      <c r="DCV39" s="503"/>
      <c r="DCW39" s="503"/>
      <c r="DCX39" s="503"/>
      <c r="DCY39" s="503"/>
      <c r="DCZ39" s="503"/>
      <c r="DDA39" s="503"/>
      <c r="DDB39" s="503"/>
      <c r="DDC39" s="503"/>
      <c r="DDD39" s="503"/>
      <c r="DDE39" s="503"/>
      <c r="DDF39" s="503"/>
      <c r="DDG39" s="503"/>
      <c r="DDH39" s="503"/>
      <c r="DDI39" s="503"/>
      <c r="DDJ39" s="503"/>
      <c r="DDK39" s="503"/>
      <c r="DDL39" s="503"/>
      <c r="DDM39" s="503"/>
      <c r="DDN39" s="503"/>
      <c r="DDO39" s="503"/>
      <c r="DDP39" s="503"/>
      <c r="DDQ39" s="503"/>
      <c r="DDR39" s="503"/>
      <c r="DDS39" s="503"/>
      <c r="DDT39" s="503"/>
      <c r="DDU39" s="503"/>
      <c r="DDV39" s="503"/>
      <c r="DDW39" s="503"/>
      <c r="DDX39" s="503"/>
      <c r="DDY39" s="503"/>
      <c r="DDZ39" s="503"/>
      <c r="DEA39" s="503"/>
      <c r="DEB39" s="503"/>
      <c r="DEC39" s="503"/>
      <c r="DED39" s="503"/>
      <c r="DEE39" s="503"/>
      <c r="DEF39" s="503"/>
      <c r="DEG39" s="503"/>
      <c r="DEH39" s="503"/>
      <c r="DEI39" s="503"/>
      <c r="DEJ39" s="503"/>
      <c r="DEK39" s="503"/>
      <c r="DEL39" s="503"/>
      <c r="DEM39" s="503"/>
      <c r="DEN39" s="503"/>
      <c r="DEO39" s="503"/>
      <c r="DEP39" s="503"/>
      <c r="DEQ39" s="503"/>
      <c r="DER39" s="503"/>
      <c r="DES39" s="503"/>
      <c r="DET39" s="503"/>
      <c r="DEU39" s="503"/>
      <c r="DEV39" s="503"/>
      <c r="DEW39" s="503"/>
      <c r="DEX39" s="503"/>
      <c r="DEY39" s="503"/>
      <c r="DEZ39" s="503"/>
      <c r="DFA39" s="503"/>
      <c r="DFB39" s="503"/>
      <c r="DFC39" s="503"/>
      <c r="DFD39" s="503"/>
      <c r="DFE39" s="503"/>
      <c r="DFF39" s="503"/>
      <c r="DFG39" s="503"/>
      <c r="DFH39" s="503"/>
      <c r="DFI39" s="503"/>
      <c r="DFJ39" s="503"/>
      <c r="DFK39" s="503"/>
      <c r="DFL39" s="503"/>
      <c r="DFM39" s="503"/>
      <c r="DFN39" s="503"/>
      <c r="DFO39" s="503"/>
      <c r="DFP39" s="503"/>
      <c r="DFQ39" s="503"/>
      <c r="DFR39" s="503"/>
      <c r="DFS39" s="503"/>
      <c r="DFT39" s="503"/>
      <c r="DFU39" s="503"/>
      <c r="DFV39" s="503"/>
      <c r="DFW39" s="503"/>
      <c r="DFX39" s="503"/>
      <c r="DFY39" s="503"/>
      <c r="DFZ39" s="503"/>
      <c r="DGA39" s="503"/>
      <c r="DGB39" s="503"/>
      <c r="DGC39" s="503"/>
      <c r="DGD39" s="503"/>
      <c r="DGE39" s="503"/>
      <c r="DGF39" s="503"/>
      <c r="DGG39" s="503"/>
      <c r="DGH39" s="503"/>
      <c r="DGI39" s="503"/>
      <c r="DGJ39" s="503"/>
      <c r="DGK39" s="503"/>
      <c r="DGL39" s="503"/>
      <c r="DGM39" s="503"/>
      <c r="DGN39" s="503"/>
      <c r="DGO39" s="503"/>
      <c r="DGP39" s="503"/>
      <c r="DGQ39" s="503"/>
      <c r="DGR39" s="503"/>
      <c r="DGS39" s="503"/>
      <c r="DGT39" s="503"/>
      <c r="DGU39" s="503"/>
      <c r="DGV39" s="503"/>
      <c r="DGW39" s="503"/>
      <c r="DGX39" s="503"/>
      <c r="DGY39" s="503"/>
      <c r="DGZ39" s="503"/>
      <c r="DHA39" s="503"/>
      <c r="DHB39" s="503"/>
      <c r="DHC39" s="503"/>
      <c r="DHD39" s="503"/>
      <c r="DHE39" s="503"/>
      <c r="DHF39" s="503"/>
      <c r="DHG39" s="503"/>
      <c r="DHH39" s="503"/>
      <c r="DHI39" s="503"/>
      <c r="DHJ39" s="503"/>
      <c r="DHK39" s="503"/>
      <c r="DHL39" s="503"/>
      <c r="DHM39" s="503"/>
      <c r="DHN39" s="503"/>
      <c r="DHO39" s="503"/>
      <c r="DHP39" s="503"/>
      <c r="DHQ39" s="503"/>
      <c r="DHR39" s="503"/>
      <c r="DHS39" s="503"/>
      <c r="DHT39" s="503"/>
      <c r="DHU39" s="503"/>
      <c r="DHV39" s="503"/>
      <c r="DHW39" s="503"/>
      <c r="DHX39" s="503"/>
      <c r="DHY39" s="503"/>
      <c r="DHZ39" s="503"/>
      <c r="DIA39" s="503"/>
      <c r="DIB39" s="503"/>
      <c r="DIC39" s="503"/>
      <c r="DID39" s="503"/>
      <c r="DIE39" s="503"/>
      <c r="DIF39" s="503"/>
      <c r="DIG39" s="503"/>
      <c r="DIH39" s="503"/>
      <c r="DII39" s="503"/>
      <c r="DIJ39" s="503"/>
      <c r="DIK39" s="503"/>
      <c r="DIL39" s="503"/>
      <c r="DIM39" s="503"/>
      <c r="DIN39" s="503"/>
      <c r="DIO39" s="503"/>
      <c r="DIP39" s="503"/>
      <c r="DIQ39" s="503"/>
      <c r="DIR39" s="503"/>
      <c r="DIS39" s="503"/>
      <c r="DIT39" s="503"/>
      <c r="DIU39" s="503"/>
      <c r="DIV39" s="503"/>
      <c r="DIW39" s="503"/>
      <c r="DIX39" s="503"/>
      <c r="DIY39" s="503"/>
      <c r="DIZ39" s="503"/>
      <c r="DJA39" s="503"/>
      <c r="DJB39" s="503"/>
      <c r="DJC39" s="503"/>
      <c r="DJD39" s="503"/>
      <c r="DJE39" s="503"/>
      <c r="DJF39" s="503"/>
      <c r="DJG39" s="503"/>
      <c r="DJH39" s="503"/>
      <c r="DJI39" s="503"/>
      <c r="DJJ39" s="503"/>
      <c r="DJK39" s="503"/>
      <c r="DJL39" s="503"/>
      <c r="DJM39" s="503"/>
      <c r="DJN39" s="503"/>
      <c r="DJO39" s="503"/>
      <c r="DJP39" s="503"/>
      <c r="DJQ39" s="503"/>
      <c r="DJR39" s="503"/>
      <c r="DJS39" s="503"/>
      <c r="DJT39" s="503"/>
      <c r="DJU39" s="503"/>
      <c r="DJV39" s="503"/>
      <c r="DJW39" s="503"/>
      <c r="DJX39" s="503"/>
      <c r="DJY39" s="503"/>
      <c r="DJZ39" s="503"/>
      <c r="DKA39" s="503"/>
      <c r="DKB39" s="503"/>
      <c r="DKC39" s="503"/>
      <c r="DKD39" s="503"/>
      <c r="DKE39" s="503"/>
      <c r="DKF39" s="503"/>
      <c r="DKG39" s="503"/>
      <c r="DKH39" s="503"/>
      <c r="DKI39" s="503"/>
      <c r="DKJ39" s="503"/>
      <c r="DKK39" s="503"/>
      <c r="DKL39" s="503"/>
      <c r="DKM39" s="503"/>
      <c r="DKN39" s="503"/>
      <c r="DKO39" s="503"/>
      <c r="DKP39" s="503"/>
      <c r="DKQ39" s="503"/>
      <c r="DKR39" s="503"/>
      <c r="DKS39" s="503"/>
      <c r="DKT39" s="503"/>
      <c r="DKU39" s="503"/>
      <c r="DKV39" s="503"/>
      <c r="DKW39" s="503"/>
      <c r="DKX39" s="503"/>
      <c r="DKY39" s="503"/>
      <c r="DKZ39" s="503"/>
      <c r="DLA39" s="503"/>
      <c r="DLB39" s="503"/>
      <c r="DLC39" s="503"/>
      <c r="DLD39" s="503"/>
      <c r="DLE39" s="503"/>
      <c r="DLF39" s="503"/>
      <c r="DLG39" s="503"/>
      <c r="DLH39" s="503"/>
      <c r="DLI39" s="503"/>
      <c r="DLJ39" s="503"/>
      <c r="DLK39" s="503"/>
      <c r="DLL39" s="503"/>
      <c r="DLM39" s="503"/>
      <c r="DLN39" s="503"/>
      <c r="DLO39" s="503"/>
      <c r="DLP39" s="503"/>
      <c r="DLQ39" s="503"/>
      <c r="DLR39" s="503"/>
      <c r="DLS39" s="503"/>
      <c r="DLT39" s="503"/>
      <c r="DLU39" s="503"/>
      <c r="DLV39" s="503"/>
      <c r="DLW39" s="503"/>
      <c r="DLX39" s="503"/>
      <c r="DLY39" s="503"/>
      <c r="DLZ39" s="503"/>
      <c r="DMA39" s="503"/>
      <c r="DMB39" s="503"/>
      <c r="DMC39" s="503"/>
      <c r="DMD39" s="503"/>
      <c r="DME39" s="503"/>
      <c r="DMF39" s="503"/>
      <c r="DMG39" s="503"/>
      <c r="DMH39" s="503"/>
      <c r="DMI39" s="503"/>
      <c r="DMJ39" s="503"/>
      <c r="DMK39" s="503"/>
      <c r="DML39" s="503"/>
      <c r="DMM39" s="503"/>
      <c r="DMN39" s="503"/>
      <c r="DMO39" s="503"/>
      <c r="DMP39" s="503"/>
      <c r="DMQ39" s="503"/>
      <c r="DMR39" s="503"/>
      <c r="DMS39" s="503"/>
      <c r="DMT39" s="503"/>
      <c r="DMU39" s="503"/>
      <c r="DMV39" s="503"/>
      <c r="DMW39" s="503"/>
      <c r="DMX39" s="503"/>
      <c r="DMY39" s="503"/>
      <c r="DMZ39" s="503"/>
      <c r="DNA39" s="503"/>
      <c r="DNB39" s="503"/>
      <c r="DNC39" s="503"/>
      <c r="DND39" s="503"/>
      <c r="DNE39" s="503"/>
      <c r="DNF39" s="503"/>
      <c r="DNG39" s="503"/>
      <c r="DNH39" s="503"/>
      <c r="DNI39" s="503"/>
      <c r="DNJ39" s="503"/>
      <c r="DNK39" s="503"/>
      <c r="DNL39" s="503"/>
      <c r="DNM39" s="503"/>
      <c r="DNN39" s="503"/>
      <c r="DNO39" s="503"/>
      <c r="DNP39" s="503"/>
      <c r="DNQ39" s="503"/>
      <c r="DNR39" s="503"/>
      <c r="DNS39" s="503"/>
      <c r="DNT39" s="503"/>
      <c r="DNU39" s="503"/>
      <c r="DNV39" s="503"/>
      <c r="DNW39" s="503"/>
      <c r="DNX39" s="503"/>
      <c r="DNY39" s="503"/>
      <c r="DNZ39" s="503"/>
      <c r="DOA39" s="503"/>
      <c r="DOB39" s="503"/>
      <c r="DOC39" s="503"/>
      <c r="DOD39" s="503"/>
      <c r="DOE39" s="503"/>
      <c r="DOF39" s="503"/>
      <c r="DOG39" s="503"/>
      <c r="DOH39" s="503"/>
      <c r="DOI39" s="503"/>
      <c r="DOJ39" s="503"/>
      <c r="DOK39" s="503"/>
      <c r="DOL39" s="503"/>
      <c r="DOM39" s="503"/>
      <c r="DON39" s="503"/>
      <c r="DOO39" s="503"/>
      <c r="DOP39" s="503"/>
      <c r="DOQ39" s="503"/>
      <c r="DOR39" s="503"/>
      <c r="DOS39" s="503"/>
      <c r="DOT39" s="503"/>
      <c r="DOU39" s="503"/>
      <c r="DOV39" s="503"/>
      <c r="DOW39" s="503"/>
      <c r="DOX39" s="503"/>
      <c r="DOY39" s="503"/>
      <c r="DOZ39" s="503"/>
      <c r="DPA39" s="503"/>
      <c r="DPB39" s="503"/>
      <c r="DPC39" s="503"/>
      <c r="DPD39" s="503"/>
      <c r="DPE39" s="503"/>
      <c r="DPF39" s="503"/>
      <c r="DPG39" s="503"/>
      <c r="DPH39" s="503"/>
      <c r="DPI39" s="503"/>
      <c r="DPJ39" s="503"/>
      <c r="DPK39" s="503"/>
      <c r="DPL39" s="503"/>
      <c r="DPM39" s="503"/>
      <c r="DPN39" s="503"/>
      <c r="DPO39" s="503"/>
      <c r="DPP39" s="503"/>
      <c r="DPQ39" s="503"/>
      <c r="DPR39" s="503"/>
      <c r="DPS39" s="503"/>
      <c r="DPT39" s="503"/>
      <c r="DPU39" s="503"/>
      <c r="DPV39" s="503"/>
      <c r="DPW39" s="503"/>
      <c r="DPX39" s="503"/>
      <c r="DPY39" s="503"/>
      <c r="DPZ39" s="503"/>
      <c r="DQA39" s="503"/>
      <c r="DQB39" s="503"/>
      <c r="DQC39" s="503"/>
      <c r="DQD39" s="503"/>
      <c r="DQE39" s="503"/>
      <c r="DQF39" s="503"/>
      <c r="DQG39" s="503"/>
      <c r="DQH39" s="503"/>
      <c r="DQI39" s="503"/>
      <c r="DQJ39" s="503"/>
      <c r="DQK39" s="503"/>
      <c r="DQL39" s="503"/>
      <c r="DQM39" s="503"/>
      <c r="DQN39" s="503"/>
      <c r="DQO39" s="503"/>
      <c r="DQP39" s="503"/>
      <c r="DQQ39" s="503"/>
      <c r="DQR39" s="503"/>
      <c r="DQS39" s="503"/>
      <c r="DQT39" s="503"/>
      <c r="DQU39" s="503"/>
      <c r="DQV39" s="503"/>
      <c r="DQW39" s="503"/>
      <c r="DQX39" s="503"/>
      <c r="DQY39" s="503"/>
      <c r="DQZ39" s="503"/>
      <c r="DRA39" s="503"/>
      <c r="DRB39" s="503"/>
      <c r="DRC39" s="503"/>
      <c r="DRD39" s="503"/>
      <c r="DRE39" s="503"/>
      <c r="DRF39" s="503"/>
      <c r="DRG39" s="503"/>
      <c r="DRH39" s="503"/>
      <c r="DRI39" s="503"/>
      <c r="DRJ39" s="503"/>
      <c r="DRK39" s="503"/>
      <c r="DRL39" s="503"/>
      <c r="DRM39" s="503"/>
      <c r="DRN39" s="503"/>
      <c r="DRO39" s="503"/>
      <c r="DRP39" s="503"/>
      <c r="DRQ39" s="503"/>
      <c r="DRR39" s="503"/>
      <c r="DRS39" s="503"/>
      <c r="DRT39" s="503"/>
      <c r="DRU39" s="503"/>
      <c r="DRV39" s="503"/>
      <c r="DRW39" s="503"/>
      <c r="DRX39" s="503"/>
      <c r="DRY39" s="503"/>
      <c r="DRZ39" s="503"/>
      <c r="DSA39" s="503"/>
      <c r="DSB39" s="503"/>
      <c r="DSC39" s="503"/>
      <c r="DSD39" s="503"/>
      <c r="DSE39" s="503"/>
      <c r="DSF39" s="503"/>
      <c r="DSG39" s="503"/>
      <c r="DSH39" s="503"/>
      <c r="DSI39" s="503"/>
      <c r="DSJ39" s="503"/>
      <c r="DSK39" s="503"/>
      <c r="DSL39" s="503"/>
      <c r="DSM39" s="503"/>
      <c r="DSN39" s="503"/>
      <c r="DSO39" s="503"/>
      <c r="DSP39" s="503"/>
      <c r="DSQ39" s="503"/>
      <c r="DSR39" s="503"/>
      <c r="DSS39" s="503"/>
      <c r="DST39" s="503"/>
      <c r="DSU39" s="503"/>
      <c r="DSV39" s="503"/>
      <c r="DSW39" s="503"/>
      <c r="DSX39" s="503"/>
      <c r="DSY39" s="503"/>
      <c r="DSZ39" s="503"/>
      <c r="DTA39" s="503"/>
      <c r="DTB39" s="503"/>
      <c r="DTC39" s="503"/>
      <c r="DTD39" s="503"/>
      <c r="DTE39" s="503"/>
      <c r="DTF39" s="503"/>
      <c r="DTG39" s="503"/>
      <c r="DTH39" s="503"/>
      <c r="DTI39" s="503"/>
      <c r="DTJ39" s="503"/>
      <c r="DTK39" s="503"/>
      <c r="DTL39" s="503"/>
      <c r="DTM39" s="503"/>
      <c r="DTN39" s="503"/>
      <c r="DTO39" s="503"/>
      <c r="DTP39" s="503"/>
      <c r="DTQ39" s="503"/>
      <c r="DTR39" s="503"/>
      <c r="DTS39" s="503"/>
      <c r="DTT39" s="503"/>
      <c r="DTU39" s="503"/>
      <c r="DTV39" s="503"/>
      <c r="DTW39" s="503"/>
      <c r="DTX39" s="503"/>
      <c r="DTY39" s="503"/>
      <c r="DTZ39" s="503"/>
      <c r="DUA39" s="503"/>
      <c r="DUB39" s="503"/>
      <c r="DUC39" s="503"/>
      <c r="DUD39" s="503"/>
      <c r="DUE39" s="503"/>
      <c r="DUF39" s="503"/>
      <c r="DUG39" s="503"/>
      <c r="DUH39" s="503"/>
      <c r="DUI39" s="503"/>
      <c r="DUJ39" s="503"/>
      <c r="DUK39" s="503"/>
      <c r="DUL39" s="503"/>
      <c r="DUM39" s="503"/>
      <c r="DUN39" s="503"/>
      <c r="DUO39" s="503"/>
      <c r="DUP39" s="503"/>
      <c r="DUQ39" s="503"/>
      <c r="DUR39" s="503"/>
      <c r="DUS39" s="503"/>
      <c r="DUT39" s="503"/>
      <c r="DUU39" s="503"/>
      <c r="DUV39" s="503"/>
      <c r="DUW39" s="503"/>
      <c r="DUX39" s="503"/>
      <c r="DUY39" s="503"/>
      <c r="DUZ39" s="503"/>
      <c r="DVA39" s="503"/>
      <c r="DVB39" s="503"/>
      <c r="DVC39" s="503"/>
      <c r="DVD39" s="503"/>
      <c r="DVE39" s="503"/>
      <c r="DVF39" s="503"/>
      <c r="DVG39" s="503"/>
      <c r="DVH39" s="503"/>
      <c r="DVI39" s="503"/>
      <c r="DVJ39" s="503"/>
      <c r="DVK39" s="503"/>
      <c r="DVL39" s="503"/>
      <c r="DVM39" s="503"/>
      <c r="DVN39" s="503"/>
      <c r="DVO39" s="503"/>
      <c r="DVP39" s="503"/>
      <c r="DVQ39" s="503"/>
      <c r="DVR39" s="503"/>
      <c r="DVS39" s="503"/>
      <c r="DVT39" s="503"/>
      <c r="DVU39" s="503"/>
      <c r="DVV39" s="503"/>
      <c r="DVW39" s="503"/>
      <c r="DVX39" s="503"/>
      <c r="DVY39" s="503"/>
      <c r="DVZ39" s="503"/>
      <c r="DWA39" s="503"/>
      <c r="DWB39" s="503"/>
      <c r="DWC39" s="503"/>
      <c r="DWD39" s="503"/>
      <c r="DWE39" s="503"/>
      <c r="DWF39" s="503"/>
      <c r="DWG39" s="503"/>
      <c r="DWH39" s="503"/>
      <c r="DWI39" s="503"/>
      <c r="DWJ39" s="503"/>
      <c r="DWK39" s="503"/>
      <c r="DWL39" s="503"/>
      <c r="DWM39" s="503"/>
      <c r="DWN39" s="503"/>
      <c r="DWO39" s="503"/>
      <c r="DWP39" s="503"/>
      <c r="DWQ39" s="503"/>
      <c r="DWR39" s="503"/>
      <c r="DWS39" s="503"/>
      <c r="DWT39" s="503"/>
      <c r="DWU39" s="503"/>
      <c r="DWV39" s="503"/>
      <c r="DWW39" s="503"/>
      <c r="DWX39" s="503"/>
      <c r="DWY39" s="503"/>
      <c r="DWZ39" s="503"/>
      <c r="DXA39" s="503"/>
      <c r="DXB39" s="503"/>
      <c r="DXC39" s="503"/>
      <c r="DXD39" s="503"/>
      <c r="DXE39" s="503"/>
      <c r="DXF39" s="503"/>
      <c r="DXG39" s="503"/>
      <c r="DXH39" s="503"/>
      <c r="DXI39" s="503"/>
      <c r="DXJ39" s="503"/>
      <c r="DXK39" s="503"/>
      <c r="DXL39" s="503"/>
      <c r="DXM39" s="503"/>
      <c r="DXN39" s="503"/>
      <c r="DXO39" s="503"/>
      <c r="DXP39" s="503"/>
      <c r="DXQ39" s="503"/>
      <c r="DXR39" s="503"/>
      <c r="DXS39" s="503"/>
      <c r="DXT39" s="503"/>
      <c r="DXU39" s="503"/>
      <c r="DXV39" s="503"/>
      <c r="DXW39" s="503"/>
      <c r="DXX39" s="503"/>
      <c r="DXY39" s="503"/>
      <c r="DXZ39" s="503"/>
      <c r="DYA39" s="503"/>
      <c r="DYB39" s="503"/>
      <c r="DYC39" s="503"/>
      <c r="DYD39" s="503"/>
      <c r="DYE39" s="503"/>
      <c r="DYF39" s="503"/>
      <c r="DYG39" s="503"/>
      <c r="DYH39" s="503"/>
      <c r="DYI39" s="503"/>
      <c r="DYJ39" s="503"/>
      <c r="DYK39" s="503"/>
      <c r="DYL39" s="503"/>
      <c r="DYM39" s="503"/>
      <c r="DYN39" s="503"/>
      <c r="DYO39" s="503"/>
      <c r="DYP39" s="503"/>
      <c r="DYQ39" s="503"/>
      <c r="DYR39" s="503"/>
      <c r="DYS39" s="503"/>
      <c r="DYT39" s="503"/>
      <c r="DYU39" s="503"/>
      <c r="DYV39" s="503"/>
      <c r="DYW39" s="503"/>
      <c r="DYX39" s="503"/>
      <c r="DYY39" s="503"/>
      <c r="DYZ39" s="503"/>
      <c r="DZA39" s="503"/>
      <c r="DZB39" s="503"/>
      <c r="DZC39" s="503"/>
      <c r="DZD39" s="503"/>
      <c r="DZE39" s="503"/>
      <c r="DZF39" s="503"/>
      <c r="DZG39" s="503"/>
      <c r="DZH39" s="503"/>
      <c r="DZI39" s="503"/>
      <c r="DZJ39" s="503"/>
      <c r="DZK39" s="503"/>
      <c r="DZL39" s="503"/>
      <c r="DZM39" s="503"/>
      <c r="DZN39" s="503"/>
      <c r="DZO39" s="503"/>
      <c r="DZP39" s="503"/>
      <c r="DZQ39" s="503"/>
      <c r="DZR39" s="503"/>
      <c r="DZS39" s="503"/>
      <c r="DZT39" s="503"/>
      <c r="DZU39" s="503"/>
      <c r="DZV39" s="503"/>
      <c r="DZW39" s="503"/>
      <c r="DZX39" s="503"/>
      <c r="DZY39" s="503"/>
      <c r="DZZ39" s="503"/>
      <c r="EAA39" s="503"/>
      <c r="EAB39" s="503"/>
      <c r="EAC39" s="503"/>
      <c r="EAD39" s="503"/>
      <c r="EAE39" s="503"/>
      <c r="EAF39" s="503"/>
      <c r="EAG39" s="503"/>
      <c r="EAH39" s="503"/>
      <c r="EAI39" s="503"/>
      <c r="EAJ39" s="503"/>
      <c r="EAK39" s="503"/>
      <c r="EAL39" s="503"/>
      <c r="EAM39" s="503"/>
      <c r="EAN39" s="503"/>
      <c r="EAO39" s="503"/>
      <c r="EAP39" s="503"/>
      <c r="EAQ39" s="503"/>
      <c r="EAR39" s="503"/>
      <c r="EAS39" s="503"/>
      <c r="EAT39" s="503"/>
      <c r="EAU39" s="503"/>
      <c r="EAV39" s="503"/>
      <c r="EAW39" s="503"/>
      <c r="EAX39" s="503"/>
      <c r="EAY39" s="503"/>
      <c r="EAZ39" s="503"/>
      <c r="EBA39" s="503"/>
      <c r="EBB39" s="503"/>
      <c r="EBC39" s="503"/>
      <c r="EBD39" s="503"/>
      <c r="EBE39" s="503"/>
      <c r="EBF39" s="503"/>
      <c r="EBG39" s="503"/>
      <c r="EBH39" s="503"/>
      <c r="EBI39" s="503"/>
      <c r="EBJ39" s="503"/>
      <c r="EBK39" s="503"/>
      <c r="EBL39" s="503"/>
      <c r="EBM39" s="503"/>
      <c r="EBN39" s="503"/>
      <c r="EBO39" s="503"/>
      <c r="EBP39" s="503"/>
      <c r="EBQ39" s="503"/>
      <c r="EBR39" s="503"/>
      <c r="EBS39" s="503"/>
      <c r="EBT39" s="503"/>
      <c r="EBU39" s="503"/>
      <c r="EBV39" s="503"/>
      <c r="EBW39" s="503"/>
      <c r="EBX39" s="503"/>
      <c r="EBY39" s="503"/>
      <c r="EBZ39" s="503"/>
      <c r="ECA39" s="503"/>
      <c r="ECB39" s="503"/>
      <c r="ECC39" s="503"/>
      <c r="ECD39" s="503"/>
      <c r="ECE39" s="503"/>
      <c r="ECF39" s="503"/>
      <c r="ECG39" s="503"/>
      <c r="ECH39" s="503"/>
      <c r="ECI39" s="503"/>
      <c r="ECJ39" s="503"/>
      <c r="ECK39" s="503"/>
      <c r="ECL39" s="503"/>
      <c r="ECM39" s="503"/>
      <c r="ECN39" s="503"/>
      <c r="ECO39" s="503"/>
      <c r="ECP39" s="503"/>
      <c r="ECQ39" s="503"/>
      <c r="ECR39" s="503"/>
      <c r="ECS39" s="503"/>
      <c r="ECT39" s="503"/>
      <c r="ECU39" s="503"/>
      <c r="ECV39" s="503"/>
      <c r="ECW39" s="503"/>
      <c r="ECX39" s="503"/>
      <c r="ECY39" s="503"/>
      <c r="ECZ39" s="503"/>
      <c r="EDA39" s="503"/>
      <c r="EDB39" s="503"/>
      <c r="EDC39" s="503"/>
      <c r="EDD39" s="503"/>
      <c r="EDE39" s="503"/>
      <c r="EDF39" s="503"/>
      <c r="EDG39" s="503"/>
      <c r="EDH39" s="503"/>
      <c r="EDI39" s="503"/>
      <c r="EDJ39" s="503"/>
      <c r="EDK39" s="503"/>
      <c r="EDL39" s="503"/>
      <c r="EDM39" s="503"/>
      <c r="EDN39" s="503"/>
      <c r="EDO39" s="503"/>
      <c r="EDP39" s="503"/>
      <c r="EDQ39" s="503"/>
      <c r="EDR39" s="503"/>
      <c r="EDS39" s="503"/>
      <c r="EDT39" s="503"/>
      <c r="EDU39" s="503"/>
      <c r="EDV39" s="503"/>
      <c r="EDW39" s="503"/>
      <c r="EDX39" s="503"/>
      <c r="EDY39" s="503"/>
      <c r="EDZ39" s="503"/>
      <c r="EEA39" s="503"/>
      <c r="EEB39" s="503"/>
      <c r="EEC39" s="503"/>
      <c r="EED39" s="503"/>
      <c r="EEE39" s="503"/>
      <c r="EEF39" s="503"/>
      <c r="EEG39" s="503"/>
      <c r="EEH39" s="503"/>
      <c r="EEI39" s="503"/>
      <c r="EEJ39" s="503"/>
      <c r="EEK39" s="503"/>
      <c r="EEL39" s="503"/>
      <c r="EEM39" s="503"/>
      <c r="EEN39" s="503"/>
      <c r="EEO39" s="503"/>
      <c r="EEP39" s="503"/>
      <c r="EEQ39" s="503"/>
      <c r="EER39" s="503"/>
      <c r="EES39" s="503"/>
      <c r="EET39" s="503"/>
      <c r="EEU39" s="503"/>
      <c r="EEV39" s="503"/>
      <c r="EEW39" s="503"/>
      <c r="EEX39" s="503"/>
      <c r="EEY39" s="503"/>
      <c r="EEZ39" s="503"/>
      <c r="EFA39" s="503"/>
      <c r="EFB39" s="503"/>
      <c r="EFC39" s="503"/>
      <c r="EFD39" s="503"/>
      <c r="EFE39" s="503"/>
      <c r="EFF39" s="503"/>
      <c r="EFG39" s="503"/>
      <c r="EFH39" s="503"/>
      <c r="EFI39" s="503"/>
      <c r="EFJ39" s="503"/>
      <c r="EFK39" s="503"/>
      <c r="EFL39" s="503"/>
      <c r="EFM39" s="503"/>
      <c r="EFN39" s="503"/>
      <c r="EFO39" s="503"/>
      <c r="EFP39" s="503"/>
      <c r="EFQ39" s="503"/>
      <c r="EFR39" s="503"/>
      <c r="EFS39" s="503"/>
      <c r="EFT39" s="503"/>
      <c r="EFU39" s="503"/>
      <c r="EFV39" s="503"/>
      <c r="EFW39" s="503"/>
      <c r="EFX39" s="503"/>
      <c r="EFY39" s="503"/>
      <c r="EFZ39" s="503"/>
      <c r="EGA39" s="503"/>
      <c r="EGB39" s="503"/>
      <c r="EGC39" s="503"/>
      <c r="EGD39" s="503"/>
      <c r="EGE39" s="503"/>
      <c r="EGF39" s="503"/>
      <c r="EGG39" s="503"/>
      <c r="EGH39" s="503"/>
      <c r="EGI39" s="503"/>
      <c r="EGJ39" s="503"/>
      <c r="EGK39" s="503"/>
      <c r="EGL39" s="503"/>
      <c r="EGM39" s="503"/>
      <c r="EGN39" s="503"/>
      <c r="EGO39" s="503"/>
      <c r="EGP39" s="503"/>
      <c r="EGQ39" s="503"/>
      <c r="EGR39" s="503"/>
      <c r="EGS39" s="503"/>
      <c r="EGT39" s="503"/>
      <c r="EGU39" s="503"/>
      <c r="EGV39" s="503"/>
      <c r="EGW39" s="503"/>
      <c r="EGX39" s="503"/>
      <c r="EGY39" s="503"/>
      <c r="EGZ39" s="503"/>
      <c r="EHA39" s="503"/>
      <c r="EHB39" s="503"/>
      <c r="EHC39" s="503"/>
      <c r="EHD39" s="503"/>
      <c r="EHE39" s="503"/>
      <c r="EHF39" s="503"/>
      <c r="EHG39" s="503"/>
      <c r="EHH39" s="503"/>
      <c r="EHI39" s="503"/>
      <c r="EHJ39" s="503"/>
      <c r="EHK39" s="503"/>
      <c r="EHL39" s="503"/>
      <c r="EHM39" s="503"/>
      <c r="EHN39" s="503"/>
      <c r="EHO39" s="503"/>
      <c r="EHP39" s="503"/>
      <c r="EHQ39" s="503"/>
      <c r="EHR39" s="503"/>
      <c r="EHS39" s="503"/>
      <c r="EHT39" s="503"/>
      <c r="EHU39" s="503"/>
      <c r="EHV39" s="503"/>
      <c r="EHW39" s="503"/>
      <c r="EHX39" s="503"/>
      <c r="EHY39" s="503"/>
      <c r="EHZ39" s="503"/>
      <c r="EIA39" s="503"/>
      <c r="EIB39" s="503"/>
      <c r="EIC39" s="503"/>
      <c r="EID39" s="503"/>
      <c r="EIE39" s="503"/>
      <c r="EIF39" s="503"/>
      <c r="EIG39" s="503"/>
      <c r="EIH39" s="503"/>
      <c r="EII39" s="503"/>
      <c r="EIJ39" s="503"/>
      <c r="EIK39" s="503"/>
      <c r="EIL39" s="503"/>
      <c r="EIM39" s="503"/>
      <c r="EIN39" s="503"/>
      <c r="EIO39" s="503"/>
      <c r="EIP39" s="503"/>
      <c r="EIQ39" s="503"/>
      <c r="EIR39" s="503"/>
      <c r="EIS39" s="503"/>
      <c r="EIT39" s="503"/>
      <c r="EIU39" s="503"/>
      <c r="EIV39" s="503"/>
      <c r="EIW39" s="503"/>
      <c r="EIX39" s="503"/>
      <c r="EIY39" s="503"/>
      <c r="EIZ39" s="503"/>
      <c r="EJA39" s="503"/>
      <c r="EJB39" s="503"/>
      <c r="EJC39" s="503"/>
      <c r="EJD39" s="503"/>
      <c r="EJE39" s="503"/>
      <c r="EJF39" s="503"/>
      <c r="EJG39" s="503"/>
      <c r="EJH39" s="503"/>
      <c r="EJI39" s="503"/>
      <c r="EJJ39" s="503"/>
      <c r="EJK39" s="503"/>
      <c r="EJL39" s="503"/>
      <c r="EJM39" s="503"/>
      <c r="EJN39" s="503"/>
      <c r="EJO39" s="503"/>
      <c r="EJP39" s="503"/>
      <c r="EJQ39" s="503"/>
      <c r="EJR39" s="503"/>
      <c r="EJS39" s="503"/>
      <c r="EJT39" s="503"/>
      <c r="EJU39" s="503"/>
      <c r="EJV39" s="503"/>
      <c r="EJW39" s="503"/>
      <c r="EJX39" s="503"/>
      <c r="EJY39" s="503"/>
      <c r="EJZ39" s="503"/>
      <c r="EKA39" s="503"/>
      <c r="EKB39" s="503"/>
      <c r="EKC39" s="503"/>
      <c r="EKD39" s="503"/>
      <c r="EKE39" s="503"/>
      <c r="EKF39" s="503"/>
      <c r="EKG39" s="503"/>
      <c r="EKH39" s="503"/>
      <c r="EKI39" s="503"/>
      <c r="EKJ39" s="503"/>
      <c r="EKK39" s="503"/>
      <c r="EKL39" s="503"/>
      <c r="EKM39" s="503"/>
      <c r="EKN39" s="503"/>
      <c r="EKO39" s="503"/>
      <c r="EKP39" s="503"/>
      <c r="EKQ39" s="503"/>
      <c r="EKR39" s="503"/>
      <c r="EKS39" s="503"/>
      <c r="EKT39" s="503"/>
      <c r="EKU39" s="503"/>
      <c r="EKV39" s="503"/>
      <c r="EKW39" s="503"/>
      <c r="EKX39" s="503"/>
      <c r="EKY39" s="503"/>
      <c r="EKZ39" s="503"/>
      <c r="ELA39" s="503"/>
      <c r="ELB39" s="503"/>
      <c r="ELC39" s="503"/>
      <c r="ELD39" s="503"/>
      <c r="ELE39" s="503"/>
      <c r="ELF39" s="503"/>
      <c r="ELG39" s="503"/>
      <c r="ELH39" s="503"/>
      <c r="ELI39" s="503"/>
      <c r="ELJ39" s="503"/>
      <c r="ELK39" s="503"/>
      <c r="ELL39" s="503"/>
      <c r="ELM39" s="503"/>
      <c r="ELN39" s="503"/>
      <c r="ELO39" s="503"/>
      <c r="ELP39" s="503"/>
      <c r="ELQ39" s="503"/>
      <c r="ELR39" s="503"/>
      <c r="ELS39" s="503"/>
      <c r="ELT39" s="503"/>
      <c r="ELU39" s="503"/>
      <c r="ELV39" s="503"/>
      <c r="ELW39" s="503"/>
      <c r="ELX39" s="503"/>
      <c r="ELY39" s="503"/>
      <c r="ELZ39" s="503"/>
      <c r="EMA39" s="503"/>
      <c r="EMB39" s="503"/>
      <c r="EMC39" s="503"/>
      <c r="EMD39" s="503"/>
      <c r="EME39" s="503"/>
      <c r="EMF39" s="503"/>
      <c r="EMG39" s="503"/>
      <c r="EMH39" s="503"/>
      <c r="EMI39" s="503"/>
      <c r="EMJ39" s="503"/>
      <c r="EMK39" s="503"/>
      <c r="EML39" s="503"/>
      <c r="EMM39" s="503"/>
      <c r="EMN39" s="503"/>
      <c r="EMO39" s="503"/>
      <c r="EMP39" s="503"/>
      <c r="EMQ39" s="503"/>
      <c r="EMR39" s="503"/>
      <c r="EMS39" s="503"/>
      <c r="EMT39" s="503"/>
      <c r="EMU39" s="503"/>
      <c r="EMV39" s="503"/>
      <c r="EMW39" s="503"/>
      <c r="EMX39" s="503"/>
      <c r="EMY39" s="503"/>
      <c r="EMZ39" s="503"/>
      <c r="ENA39" s="503"/>
      <c r="ENB39" s="503"/>
      <c r="ENC39" s="503"/>
      <c r="END39" s="503"/>
      <c r="ENE39" s="503"/>
      <c r="ENF39" s="503"/>
      <c r="ENG39" s="503"/>
      <c r="ENH39" s="503"/>
      <c r="ENI39" s="503"/>
      <c r="ENJ39" s="503"/>
      <c r="ENK39" s="503"/>
      <c r="ENL39" s="503"/>
      <c r="ENM39" s="503"/>
      <c r="ENN39" s="503"/>
      <c r="ENO39" s="503"/>
      <c r="ENP39" s="503"/>
      <c r="ENQ39" s="503"/>
      <c r="ENR39" s="503"/>
      <c r="ENS39" s="503"/>
      <c r="ENT39" s="503"/>
      <c r="ENU39" s="503"/>
      <c r="ENV39" s="503"/>
      <c r="ENW39" s="503"/>
      <c r="ENX39" s="503"/>
      <c r="ENY39" s="503"/>
      <c r="ENZ39" s="503"/>
      <c r="EOA39" s="503"/>
      <c r="EOB39" s="503"/>
      <c r="EOC39" s="503"/>
      <c r="EOD39" s="503"/>
      <c r="EOE39" s="503"/>
      <c r="EOF39" s="503"/>
      <c r="EOG39" s="503"/>
      <c r="EOH39" s="503"/>
      <c r="EOI39" s="503"/>
      <c r="EOJ39" s="503"/>
      <c r="EOK39" s="503"/>
      <c r="EOL39" s="503"/>
      <c r="EOM39" s="503"/>
      <c r="EON39" s="503"/>
      <c r="EOO39" s="503"/>
      <c r="EOP39" s="503"/>
      <c r="EOQ39" s="503"/>
      <c r="EOR39" s="503"/>
      <c r="EOS39" s="503"/>
      <c r="EOT39" s="503"/>
      <c r="EOU39" s="503"/>
      <c r="EOV39" s="503"/>
      <c r="EOW39" s="503"/>
      <c r="EOX39" s="503"/>
      <c r="EOY39" s="503"/>
      <c r="EOZ39" s="503"/>
      <c r="EPA39" s="503"/>
      <c r="EPB39" s="503"/>
      <c r="EPC39" s="503"/>
      <c r="EPD39" s="503"/>
      <c r="EPE39" s="503"/>
      <c r="EPF39" s="503"/>
      <c r="EPG39" s="503"/>
      <c r="EPH39" s="503"/>
      <c r="EPI39" s="503"/>
      <c r="EPJ39" s="503"/>
      <c r="EPK39" s="503"/>
      <c r="EPL39" s="503"/>
      <c r="EPM39" s="503"/>
      <c r="EPN39" s="503"/>
      <c r="EPO39" s="503"/>
      <c r="EPP39" s="503"/>
      <c r="EPQ39" s="503"/>
      <c r="EPR39" s="503"/>
      <c r="EPS39" s="503"/>
      <c r="EPT39" s="503"/>
      <c r="EPU39" s="503"/>
      <c r="EPV39" s="503"/>
      <c r="EPW39" s="503"/>
      <c r="EPX39" s="503"/>
      <c r="EPY39" s="503"/>
      <c r="EPZ39" s="503"/>
      <c r="EQA39" s="503"/>
      <c r="EQB39" s="503"/>
      <c r="EQC39" s="503"/>
      <c r="EQD39" s="503"/>
      <c r="EQE39" s="503"/>
      <c r="EQF39" s="503"/>
      <c r="EQG39" s="503"/>
      <c r="EQH39" s="503"/>
      <c r="EQI39" s="503"/>
      <c r="EQJ39" s="503"/>
      <c r="EQK39" s="503"/>
      <c r="EQL39" s="503"/>
      <c r="EQM39" s="503"/>
      <c r="EQN39" s="503"/>
      <c r="EQO39" s="503"/>
      <c r="EQP39" s="503"/>
      <c r="EQQ39" s="503"/>
      <c r="EQR39" s="503"/>
      <c r="EQS39" s="503"/>
      <c r="EQT39" s="503"/>
      <c r="EQU39" s="503"/>
      <c r="EQV39" s="503"/>
      <c r="EQW39" s="503"/>
      <c r="EQX39" s="503"/>
      <c r="EQY39" s="503"/>
      <c r="EQZ39" s="503"/>
      <c r="ERA39" s="503"/>
      <c r="ERB39" s="503"/>
      <c r="ERC39" s="503"/>
      <c r="ERD39" s="503"/>
      <c r="ERE39" s="503"/>
      <c r="ERF39" s="503"/>
      <c r="ERG39" s="503"/>
      <c r="ERH39" s="503"/>
      <c r="ERI39" s="503"/>
      <c r="ERJ39" s="503"/>
      <c r="ERK39" s="503"/>
      <c r="ERL39" s="503"/>
      <c r="ERM39" s="503"/>
      <c r="ERN39" s="503"/>
      <c r="ERO39" s="503"/>
      <c r="ERP39" s="503"/>
      <c r="ERQ39" s="503"/>
      <c r="ERR39" s="503"/>
      <c r="ERS39" s="503"/>
      <c r="ERT39" s="503"/>
      <c r="ERU39" s="503"/>
      <c r="ERV39" s="503"/>
      <c r="ERW39" s="503"/>
      <c r="ERX39" s="503"/>
      <c r="ERY39" s="503"/>
      <c r="ERZ39" s="503"/>
      <c r="ESA39" s="503"/>
      <c r="ESB39" s="503"/>
      <c r="ESC39" s="503"/>
      <c r="ESD39" s="503"/>
      <c r="ESE39" s="503"/>
      <c r="ESF39" s="503"/>
      <c r="ESG39" s="503"/>
      <c r="ESH39" s="503"/>
      <c r="ESI39" s="503"/>
      <c r="ESJ39" s="503"/>
      <c r="ESK39" s="503"/>
      <c r="ESL39" s="503"/>
      <c r="ESM39" s="503"/>
      <c r="ESN39" s="503"/>
      <c r="ESO39" s="503"/>
      <c r="ESP39" s="503"/>
      <c r="ESQ39" s="503"/>
      <c r="ESR39" s="503"/>
      <c r="ESS39" s="503"/>
      <c r="EST39" s="503"/>
      <c r="ESU39" s="503"/>
      <c r="ESV39" s="503"/>
      <c r="ESW39" s="503"/>
      <c r="ESX39" s="503"/>
      <c r="ESY39" s="503"/>
      <c r="ESZ39" s="503"/>
      <c r="ETA39" s="503"/>
      <c r="ETB39" s="503"/>
      <c r="ETC39" s="503"/>
      <c r="ETD39" s="503"/>
      <c r="ETE39" s="503"/>
      <c r="ETF39" s="503"/>
      <c r="ETG39" s="503"/>
      <c r="ETH39" s="503"/>
      <c r="ETI39" s="503"/>
      <c r="ETJ39" s="503"/>
      <c r="ETK39" s="503"/>
      <c r="ETL39" s="503"/>
      <c r="ETM39" s="503"/>
      <c r="ETN39" s="503"/>
      <c r="ETO39" s="503"/>
      <c r="ETP39" s="503"/>
      <c r="ETQ39" s="503"/>
      <c r="ETR39" s="503"/>
      <c r="ETS39" s="503"/>
      <c r="ETT39" s="503"/>
      <c r="ETU39" s="503"/>
      <c r="ETV39" s="503"/>
      <c r="ETW39" s="503"/>
      <c r="ETX39" s="503"/>
      <c r="ETY39" s="503"/>
      <c r="ETZ39" s="503"/>
      <c r="EUA39" s="503"/>
      <c r="EUB39" s="503"/>
      <c r="EUC39" s="503"/>
      <c r="EUD39" s="503"/>
      <c r="EUE39" s="503"/>
      <c r="EUF39" s="503"/>
      <c r="EUG39" s="503"/>
      <c r="EUH39" s="503"/>
      <c r="EUI39" s="503"/>
      <c r="EUJ39" s="503"/>
      <c r="EUK39" s="503"/>
      <c r="EUL39" s="503"/>
      <c r="EUM39" s="503"/>
      <c r="EUN39" s="503"/>
      <c r="EUO39" s="503"/>
      <c r="EUP39" s="503"/>
      <c r="EUQ39" s="503"/>
      <c r="EUR39" s="503"/>
      <c r="EUS39" s="503"/>
      <c r="EUT39" s="503"/>
      <c r="EUU39" s="503"/>
      <c r="EUV39" s="503"/>
      <c r="EUW39" s="503"/>
      <c r="EUX39" s="503"/>
      <c r="EUY39" s="503"/>
      <c r="EUZ39" s="503"/>
      <c r="EVA39" s="503"/>
      <c r="EVB39" s="503"/>
      <c r="EVC39" s="503"/>
      <c r="EVD39" s="503"/>
      <c r="EVE39" s="503"/>
      <c r="EVF39" s="503"/>
      <c r="EVG39" s="503"/>
      <c r="EVH39" s="503"/>
      <c r="EVI39" s="503"/>
      <c r="EVJ39" s="503"/>
      <c r="EVK39" s="503"/>
      <c r="EVL39" s="503"/>
      <c r="EVM39" s="503"/>
      <c r="EVN39" s="503"/>
      <c r="EVO39" s="503"/>
      <c r="EVP39" s="503"/>
      <c r="EVQ39" s="503"/>
      <c r="EVR39" s="503"/>
      <c r="EVS39" s="503"/>
      <c r="EVT39" s="503"/>
      <c r="EVU39" s="503"/>
      <c r="EVV39" s="503"/>
      <c r="EVW39" s="503"/>
      <c r="EVX39" s="503"/>
      <c r="EVY39" s="503"/>
      <c r="EVZ39" s="503"/>
      <c r="EWA39" s="503"/>
      <c r="EWB39" s="503"/>
      <c r="EWC39" s="503"/>
      <c r="EWD39" s="503"/>
      <c r="EWE39" s="503"/>
      <c r="EWF39" s="503"/>
      <c r="EWG39" s="503"/>
      <c r="EWH39" s="503"/>
      <c r="EWI39" s="503"/>
      <c r="EWJ39" s="503"/>
      <c r="EWK39" s="503"/>
      <c r="EWL39" s="503"/>
      <c r="EWM39" s="503"/>
      <c r="EWN39" s="503"/>
      <c r="EWO39" s="503"/>
      <c r="EWP39" s="503"/>
      <c r="EWQ39" s="503"/>
      <c r="EWR39" s="503"/>
      <c r="EWS39" s="503"/>
      <c r="EWT39" s="503"/>
      <c r="EWU39" s="503"/>
      <c r="EWV39" s="503"/>
      <c r="EWW39" s="503"/>
      <c r="EWX39" s="503"/>
      <c r="EWY39" s="503"/>
      <c r="EWZ39" s="503"/>
      <c r="EXA39" s="503"/>
      <c r="EXB39" s="503"/>
      <c r="EXC39" s="503"/>
      <c r="EXD39" s="503"/>
      <c r="EXE39" s="503"/>
      <c r="EXF39" s="503"/>
      <c r="EXG39" s="503"/>
      <c r="EXH39" s="503"/>
      <c r="EXI39" s="503"/>
      <c r="EXJ39" s="503"/>
      <c r="EXK39" s="503"/>
      <c r="EXL39" s="503"/>
      <c r="EXM39" s="503"/>
      <c r="EXN39" s="503"/>
      <c r="EXO39" s="503"/>
      <c r="EXP39" s="503"/>
      <c r="EXQ39" s="503"/>
      <c r="EXR39" s="503"/>
      <c r="EXS39" s="503"/>
      <c r="EXT39" s="503"/>
      <c r="EXU39" s="503"/>
      <c r="EXV39" s="503"/>
      <c r="EXW39" s="503"/>
      <c r="EXX39" s="503"/>
      <c r="EXY39" s="503"/>
      <c r="EXZ39" s="503"/>
      <c r="EYA39" s="503"/>
      <c r="EYB39" s="503"/>
      <c r="EYC39" s="503"/>
      <c r="EYD39" s="503"/>
      <c r="EYE39" s="503"/>
      <c r="EYF39" s="503"/>
      <c r="EYG39" s="503"/>
      <c r="EYH39" s="503"/>
      <c r="EYI39" s="503"/>
      <c r="EYJ39" s="503"/>
      <c r="EYK39" s="503"/>
      <c r="EYL39" s="503"/>
      <c r="EYM39" s="503"/>
      <c r="EYN39" s="503"/>
      <c r="EYO39" s="503"/>
      <c r="EYP39" s="503"/>
      <c r="EYQ39" s="503"/>
      <c r="EYR39" s="503"/>
      <c r="EYS39" s="503"/>
      <c r="EYT39" s="503"/>
      <c r="EYU39" s="503"/>
      <c r="EYV39" s="503"/>
      <c r="EYW39" s="503"/>
      <c r="EYX39" s="503"/>
      <c r="EYY39" s="503"/>
      <c r="EYZ39" s="503"/>
      <c r="EZA39" s="503"/>
      <c r="EZB39" s="503"/>
      <c r="EZC39" s="503"/>
      <c r="EZD39" s="503"/>
      <c r="EZE39" s="503"/>
      <c r="EZF39" s="503"/>
      <c r="EZG39" s="503"/>
      <c r="EZH39" s="503"/>
      <c r="EZI39" s="503"/>
      <c r="EZJ39" s="503"/>
      <c r="EZK39" s="503"/>
      <c r="EZL39" s="503"/>
      <c r="EZM39" s="503"/>
      <c r="EZN39" s="503"/>
      <c r="EZO39" s="503"/>
      <c r="EZP39" s="503"/>
      <c r="EZQ39" s="503"/>
      <c r="EZR39" s="503"/>
      <c r="EZS39" s="503"/>
      <c r="EZT39" s="503"/>
      <c r="EZU39" s="503"/>
      <c r="EZV39" s="503"/>
      <c r="EZW39" s="503"/>
      <c r="EZX39" s="503"/>
      <c r="EZY39" s="503"/>
      <c r="EZZ39" s="503"/>
      <c r="FAA39" s="503"/>
      <c r="FAB39" s="503"/>
      <c r="FAC39" s="503"/>
      <c r="FAD39" s="503"/>
      <c r="FAE39" s="503"/>
      <c r="FAF39" s="503"/>
      <c r="FAG39" s="503"/>
      <c r="FAH39" s="503"/>
      <c r="FAI39" s="503"/>
      <c r="FAJ39" s="503"/>
      <c r="FAK39" s="503"/>
      <c r="FAL39" s="503"/>
      <c r="FAM39" s="503"/>
      <c r="FAN39" s="503"/>
      <c r="FAO39" s="503"/>
      <c r="FAP39" s="503"/>
      <c r="FAQ39" s="503"/>
      <c r="FAR39" s="503"/>
      <c r="FAS39" s="503"/>
      <c r="FAT39" s="503"/>
      <c r="FAU39" s="503"/>
      <c r="FAV39" s="503"/>
      <c r="FAW39" s="503"/>
      <c r="FAX39" s="503"/>
      <c r="FAY39" s="503"/>
      <c r="FAZ39" s="503"/>
      <c r="FBA39" s="503"/>
      <c r="FBB39" s="503"/>
      <c r="FBC39" s="503"/>
      <c r="FBD39" s="503"/>
      <c r="FBE39" s="503"/>
      <c r="FBF39" s="503"/>
      <c r="FBG39" s="503"/>
      <c r="FBH39" s="503"/>
      <c r="FBI39" s="503"/>
      <c r="FBJ39" s="503"/>
      <c r="FBK39" s="503"/>
      <c r="FBL39" s="503"/>
      <c r="FBM39" s="503"/>
      <c r="FBN39" s="503"/>
      <c r="FBO39" s="503"/>
      <c r="FBP39" s="503"/>
      <c r="FBQ39" s="503"/>
      <c r="FBR39" s="503"/>
      <c r="FBS39" s="503"/>
      <c r="FBT39" s="503"/>
      <c r="FBU39" s="503"/>
      <c r="FBV39" s="503"/>
      <c r="FBW39" s="503"/>
      <c r="FBX39" s="503"/>
      <c r="FBY39" s="503"/>
      <c r="FBZ39" s="503"/>
      <c r="FCA39" s="503"/>
      <c r="FCB39" s="503"/>
      <c r="FCC39" s="503"/>
      <c r="FCD39" s="503"/>
      <c r="FCE39" s="503"/>
      <c r="FCF39" s="503"/>
      <c r="FCG39" s="503"/>
      <c r="FCH39" s="503"/>
      <c r="FCI39" s="503"/>
      <c r="FCJ39" s="503"/>
      <c r="FCK39" s="503"/>
      <c r="FCL39" s="503"/>
      <c r="FCM39" s="503"/>
      <c r="FCN39" s="503"/>
      <c r="FCO39" s="503"/>
      <c r="FCP39" s="503"/>
      <c r="FCQ39" s="503"/>
      <c r="FCR39" s="503"/>
      <c r="FCS39" s="503"/>
      <c r="FCT39" s="503"/>
      <c r="FCU39" s="503"/>
      <c r="FCV39" s="503"/>
      <c r="FCW39" s="503"/>
      <c r="FCX39" s="503"/>
      <c r="FCY39" s="503"/>
      <c r="FCZ39" s="503"/>
      <c r="FDA39" s="503"/>
      <c r="FDB39" s="503"/>
      <c r="FDC39" s="503"/>
      <c r="FDD39" s="503"/>
      <c r="FDE39" s="503"/>
      <c r="FDF39" s="503"/>
      <c r="FDG39" s="503"/>
      <c r="FDH39" s="503"/>
      <c r="FDI39" s="503"/>
      <c r="FDJ39" s="503"/>
      <c r="FDK39" s="503"/>
      <c r="FDL39" s="503"/>
      <c r="FDM39" s="503"/>
      <c r="FDN39" s="503"/>
      <c r="FDO39" s="503"/>
      <c r="FDP39" s="503"/>
      <c r="FDQ39" s="503"/>
      <c r="FDR39" s="503"/>
      <c r="FDS39" s="503"/>
      <c r="FDT39" s="503"/>
      <c r="FDU39" s="503"/>
      <c r="FDV39" s="503"/>
      <c r="FDW39" s="503"/>
      <c r="FDX39" s="503"/>
      <c r="FDY39" s="503"/>
      <c r="FDZ39" s="503"/>
      <c r="FEA39" s="503"/>
      <c r="FEB39" s="503"/>
      <c r="FEC39" s="503"/>
      <c r="FED39" s="503"/>
      <c r="FEE39" s="503"/>
      <c r="FEF39" s="503"/>
      <c r="FEG39" s="503"/>
      <c r="FEH39" s="503"/>
      <c r="FEI39" s="503"/>
      <c r="FEJ39" s="503"/>
      <c r="FEK39" s="503"/>
      <c r="FEL39" s="503"/>
      <c r="FEM39" s="503"/>
      <c r="FEN39" s="503"/>
      <c r="FEO39" s="503"/>
      <c r="FEP39" s="503"/>
      <c r="FEQ39" s="503"/>
      <c r="FER39" s="503"/>
      <c r="FES39" s="503"/>
      <c r="FET39" s="503"/>
      <c r="FEU39" s="503"/>
      <c r="FEV39" s="503"/>
      <c r="FEW39" s="503"/>
      <c r="FEX39" s="503"/>
      <c r="FEY39" s="503"/>
      <c r="FEZ39" s="503"/>
      <c r="FFA39" s="503"/>
      <c r="FFB39" s="503"/>
      <c r="FFC39" s="503"/>
      <c r="FFD39" s="503"/>
      <c r="FFE39" s="503"/>
      <c r="FFF39" s="503"/>
      <c r="FFG39" s="503"/>
      <c r="FFH39" s="503"/>
      <c r="FFI39" s="503"/>
      <c r="FFJ39" s="503"/>
      <c r="FFK39" s="503"/>
      <c r="FFL39" s="503"/>
      <c r="FFM39" s="503"/>
      <c r="FFN39" s="503"/>
      <c r="FFO39" s="503"/>
      <c r="FFP39" s="503"/>
      <c r="FFQ39" s="503"/>
      <c r="FFR39" s="503"/>
      <c r="FFS39" s="503"/>
      <c r="FFT39" s="503"/>
      <c r="FFU39" s="503"/>
      <c r="FFV39" s="503"/>
      <c r="FFW39" s="503"/>
      <c r="FFX39" s="503"/>
      <c r="FFY39" s="503"/>
      <c r="FFZ39" s="503"/>
      <c r="FGA39" s="503"/>
      <c r="FGB39" s="503"/>
      <c r="FGC39" s="503"/>
      <c r="FGD39" s="503"/>
      <c r="FGE39" s="503"/>
      <c r="FGF39" s="503"/>
      <c r="FGG39" s="503"/>
      <c r="FGH39" s="503"/>
      <c r="FGI39" s="503"/>
      <c r="FGJ39" s="503"/>
      <c r="FGK39" s="503"/>
      <c r="FGL39" s="503"/>
      <c r="FGM39" s="503"/>
      <c r="FGN39" s="503"/>
      <c r="FGO39" s="503"/>
      <c r="FGP39" s="503"/>
      <c r="FGQ39" s="503"/>
      <c r="FGR39" s="503"/>
      <c r="FGS39" s="503"/>
      <c r="FGT39" s="503"/>
      <c r="FGU39" s="503"/>
      <c r="FGV39" s="503"/>
      <c r="FGW39" s="503"/>
      <c r="FGX39" s="503"/>
      <c r="FGY39" s="503"/>
      <c r="FGZ39" s="503"/>
      <c r="FHA39" s="503"/>
      <c r="FHB39" s="503"/>
      <c r="FHC39" s="503"/>
      <c r="FHD39" s="503"/>
      <c r="FHE39" s="503"/>
      <c r="FHF39" s="503"/>
      <c r="FHG39" s="503"/>
      <c r="FHH39" s="503"/>
      <c r="FHI39" s="503"/>
      <c r="FHJ39" s="503"/>
      <c r="FHK39" s="503"/>
      <c r="FHL39" s="503"/>
      <c r="FHM39" s="503"/>
      <c r="FHN39" s="503"/>
      <c r="FHO39" s="503"/>
      <c r="FHP39" s="503"/>
      <c r="FHQ39" s="503"/>
      <c r="FHR39" s="503"/>
      <c r="FHS39" s="503"/>
      <c r="FHT39" s="503"/>
      <c r="FHU39" s="503"/>
      <c r="FHV39" s="503"/>
      <c r="FHW39" s="503"/>
      <c r="FHX39" s="503"/>
      <c r="FHY39" s="503"/>
      <c r="FHZ39" s="503"/>
      <c r="FIA39" s="503"/>
      <c r="FIB39" s="503"/>
      <c r="FIC39" s="503"/>
      <c r="FID39" s="503"/>
      <c r="FIE39" s="503"/>
      <c r="FIF39" s="503"/>
      <c r="FIG39" s="503"/>
      <c r="FIH39" s="503"/>
      <c r="FII39" s="503"/>
      <c r="FIJ39" s="503"/>
      <c r="FIK39" s="503"/>
      <c r="FIL39" s="503"/>
      <c r="FIM39" s="503"/>
      <c r="FIN39" s="503"/>
      <c r="FIO39" s="503"/>
      <c r="FIP39" s="503"/>
      <c r="FIQ39" s="503"/>
      <c r="FIR39" s="503"/>
      <c r="FIS39" s="503"/>
      <c r="FIT39" s="503"/>
      <c r="FIU39" s="503"/>
      <c r="FIV39" s="503"/>
      <c r="FIW39" s="503"/>
      <c r="FIX39" s="503"/>
      <c r="FIY39" s="503"/>
      <c r="FIZ39" s="503"/>
      <c r="FJA39" s="503"/>
      <c r="FJB39" s="503"/>
      <c r="FJC39" s="503"/>
      <c r="FJD39" s="503"/>
      <c r="FJE39" s="503"/>
      <c r="FJF39" s="503"/>
      <c r="FJG39" s="503"/>
      <c r="FJH39" s="503"/>
      <c r="FJI39" s="503"/>
      <c r="FJJ39" s="503"/>
      <c r="FJK39" s="503"/>
      <c r="FJL39" s="503"/>
      <c r="FJM39" s="503"/>
      <c r="FJN39" s="503"/>
      <c r="FJO39" s="503"/>
      <c r="FJP39" s="503"/>
      <c r="FJQ39" s="503"/>
      <c r="FJR39" s="503"/>
      <c r="FJS39" s="503"/>
      <c r="FJT39" s="503"/>
      <c r="FJU39" s="503"/>
      <c r="FJV39" s="503"/>
      <c r="FJW39" s="503"/>
      <c r="FJX39" s="503"/>
      <c r="FJY39" s="503"/>
      <c r="FJZ39" s="503"/>
      <c r="FKA39" s="503"/>
      <c r="FKB39" s="503"/>
      <c r="FKC39" s="503"/>
      <c r="FKD39" s="503"/>
      <c r="FKE39" s="503"/>
      <c r="FKF39" s="503"/>
      <c r="FKG39" s="503"/>
      <c r="FKH39" s="503"/>
      <c r="FKI39" s="503"/>
      <c r="FKJ39" s="503"/>
      <c r="FKK39" s="503"/>
      <c r="FKL39" s="503"/>
      <c r="FKM39" s="503"/>
      <c r="FKN39" s="503"/>
      <c r="FKO39" s="503"/>
      <c r="FKP39" s="503"/>
      <c r="FKQ39" s="503"/>
      <c r="FKR39" s="503"/>
      <c r="FKS39" s="503"/>
      <c r="FKT39" s="503"/>
      <c r="FKU39" s="503"/>
      <c r="FKV39" s="503"/>
      <c r="FKW39" s="503"/>
      <c r="FKX39" s="503"/>
      <c r="FKY39" s="503"/>
      <c r="FKZ39" s="503"/>
      <c r="FLA39" s="503"/>
      <c r="FLB39" s="503"/>
      <c r="FLC39" s="503"/>
      <c r="FLD39" s="503"/>
      <c r="FLE39" s="503"/>
      <c r="FLF39" s="503"/>
      <c r="FLG39" s="503"/>
      <c r="FLH39" s="503"/>
      <c r="FLI39" s="503"/>
      <c r="FLJ39" s="503"/>
      <c r="FLK39" s="503"/>
      <c r="FLL39" s="503"/>
      <c r="FLM39" s="503"/>
      <c r="FLN39" s="503"/>
      <c r="FLO39" s="503"/>
      <c r="FLP39" s="503"/>
      <c r="FLQ39" s="503"/>
      <c r="FLR39" s="503"/>
      <c r="FLS39" s="503"/>
      <c r="FLT39" s="503"/>
      <c r="FLU39" s="503"/>
      <c r="FLV39" s="503"/>
      <c r="FLW39" s="503"/>
      <c r="FLX39" s="503"/>
      <c r="FLY39" s="503"/>
      <c r="FLZ39" s="503"/>
      <c r="FMA39" s="503"/>
      <c r="FMB39" s="503"/>
      <c r="FMC39" s="503"/>
      <c r="FMD39" s="503"/>
      <c r="FME39" s="503"/>
      <c r="FMF39" s="503"/>
      <c r="FMG39" s="503"/>
      <c r="FMH39" s="503"/>
      <c r="FMI39" s="503"/>
      <c r="FMJ39" s="503"/>
      <c r="FMK39" s="503"/>
      <c r="FML39" s="503"/>
      <c r="FMM39" s="503"/>
      <c r="FMN39" s="503"/>
      <c r="FMO39" s="503"/>
      <c r="FMP39" s="503"/>
      <c r="FMQ39" s="503"/>
      <c r="FMR39" s="503"/>
      <c r="FMS39" s="503"/>
      <c r="FMT39" s="503"/>
      <c r="FMU39" s="503"/>
      <c r="FMV39" s="503"/>
      <c r="FMW39" s="503"/>
      <c r="FMX39" s="503"/>
      <c r="FMY39" s="503"/>
      <c r="FMZ39" s="503"/>
      <c r="FNA39" s="503"/>
      <c r="FNB39" s="503"/>
      <c r="FNC39" s="503"/>
      <c r="FND39" s="503"/>
      <c r="FNE39" s="503"/>
      <c r="FNF39" s="503"/>
      <c r="FNG39" s="503"/>
      <c r="FNH39" s="503"/>
      <c r="FNI39" s="503"/>
      <c r="FNJ39" s="503"/>
      <c r="FNK39" s="503"/>
      <c r="FNL39" s="503"/>
      <c r="FNM39" s="503"/>
      <c r="FNN39" s="503"/>
      <c r="FNO39" s="503"/>
      <c r="FNP39" s="503"/>
      <c r="FNQ39" s="503"/>
      <c r="FNR39" s="503"/>
      <c r="FNS39" s="503"/>
      <c r="FNT39" s="503"/>
      <c r="FNU39" s="503"/>
      <c r="FNV39" s="503"/>
      <c r="FNW39" s="503"/>
      <c r="FNX39" s="503"/>
      <c r="FNY39" s="503"/>
      <c r="FNZ39" s="503"/>
      <c r="FOA39" s="503"/>
      <c r="FOB39" s="503"/>
      <c r="FOC39" s="503"/>
      <c r="FOD39" s="503"/>
      <c r="FOE39" s="503"/>
      <c r="FOF39" s="503"/>
      <c r="FOG39" s="503"/>
      <c r="FOH39" s="503"/>
      <c r="FOI39" s="503"/>
      <c r="FOJ39" s="503"/>
      <c r="FOK39" s="503"/>
      <c r="FOL39" s="503"/>
      <c r="FOM39" s="503"/>
      <c r="FON39" s="503"/>
      <c r="FOO39" s="503"/>
      <c r="FOP39" s="503"/>
      <c r="FOQ39" s="503"/>
      <c r="FOR39" s="503"/>
      <c r="FOS39" s="503"/>
      <c r="FOT39" s="503"/>
      <c r="FOU39" s="503"/>
      <c r="FOV39" s="503"/>
      <c r="FOW39" s="503"/>
      <c r="FOX39" s="503"/>
      <c r="FOY39" s="503"/>
      <c r="FOZ39" s="503"/>
      <c r="FPA39" s="503"/>
      <c r="FPB39" s="503"/>
      <c r="FPC39" s="503"/>
      <c r="FPD39" s="503"/>
      <c r="FPE39" s="503"/>
      <c r="FPF39" s="503"/>
      <c r="FPG39" s="503"/>
      <c r="FPH39" s="503"/>
      <c r="FPI39" s="503"/>
      <c r="FPJ39" s="503"/>
      <c r="FPK39" s="503"/>
      <c r="FPL39" s="503"/>
      <c r="FPM39" s="503"/>
      <c r="FPN39" s="503"/>
      <c r="FPO39" s="503"/>
      <c r="FPP39" s="503"/>
      <c r="FPQ39" s="503"/>
      <c r="FPR39" s="503"/>
      <c r="FPS39" s="503"/>
      <c r="FPT39" s="503"/>
      <c r="FPU39" s="503"/>
      <c r="FPV39" s="503"/>
      <c r="FPW39" s="503"/>
      <c r="FPX39" s="503"/>
      <c r="FPY39" s="503"/>
      <c r="FPZ39" s="503"/>
      <c r="FQA39" s="503"/>
      <c r="FQB39" s="503"/>
      <c r="FQC39" s="503"/>
      <c r="FQD39" s="503"/>
      <c r="FQE39" s="503"/>
      <c r="FQF39" s="503"/>
      <c r="FQG39" s="503"/>
      <c r="FQH39" s="503"/>
      <c r="FQI39" s="503"/>
      <c r="FQJ39" s="503"/>
      <c r="FQK39" s="503"/>
      <c r="FQL39" s="503"/>
      <c r="FQM39" s="503"/>
      <c r="FQN39" s="503"/>
      <c r="FQO39" s="503"/>
      <c r="FQP39" s="503"/>
      <c r="FQQ39" s="503"/>
      <c r="FQR39" s="503"/>
      <c r="FQS39" s="503"/>
      <c r="FQT39" s="503"/>
      <c r="FQU39" s="503"/>
      <c r="FQV39" s="503"/>
      <c r="FQW39" s="503"/>
      <c r="FQX39" s="503"/>
      <c r="FQY39" s="503"/>
      <c r="FQZ39" s="503"/>
      <c r="FRA39" s="503"/>
      <c r="FRB39" s="503"/>
      <c r="FRC39" s="503"/>
      <c r="FRD39" s="503"/>
      <c r="FRE39" s="503"/>
      <c r="FRF39" s="503"/>
      <c r="FRG39" s="503"/>
      <c r="FRH39" s="503"/>
      <c r="FRI39" s="503"/>
      <c r="FRJ39" s="503"/>
      <c r="FRK39" s="503"/>
      <c r="FRL39" s="503"/>
      <c r="FRM39" s="503"/>
      <c r="FRN39" s="503"/>
      <c r="FRO39" s="503"/>
      <c r="FRP39" s="503"/>
      <c r="FRQ39" s="503"/>
      <c r="FRR39" s="503"/>
      <c r="FRS39" s="503"/>
      <c r="FRT39" s="503"/>
      <c r="FRU39" s="503"/>
      <c r="FRV39" s="503"/>
      <c r="FRW39" s="503"/>
      <c r="FRX39" s="503"/>
      <c r="FRY39" s="503"/>
      <c r="FRZ39" s="503"/>
      <c r="FSA39" s="503"/>
      <c r="FSB39" s="503"/>
      <c r="FSC39" s="503"/>
      <c r="FSD39" s="503"/>
      <c r="FSE39" s="503"/>
      <c r="FSF39" s="503"/>
      <c r="FSG39" s="503"/>
      <c r="FSH39" s="503"/>
      <c r="FSI39" s="503"/>
      <c r="FSJ39" s="503"/>
      <c r="FSK39" s="503"/>
      <c r="FSL39" s="503"/>
      <c r="FSM39" s="503"/>
      <c r="FSN39" s="503"/>
      <c r="FSO39" s="503"/>
      <c r="FSP39" s="503"/>
      <c r="FSQ39" s="503"/>
      <c r="FSR39" s="503"/>
      <c r="FSS39" s="503"/>
      <c r="FST39" s="503"/>
      <c r="FSU39" s="503"/>
      <c r="FSV39" s="503"/>
      <c r="FSW39" s="503"/>
      <c r="FSX39" s="503"/>
      <c r="FSY39" s="503"/>
      <c r="FSZ39" s="503"/>
      <c r="FTA39" s="503"/>
      <c r="FTB39" s="503"/>
      <c r="FTC39" s="503"/>
      <c r="FTD39" s="503"/>
      <c r="FTE39" s="503"/>
      <c r="FTF39" s="503"/>
      <c r="FTG39" s="503"/>
      <c r="FTH39" s="503"/>
      <c r="FTI39" s="503"/>
      <c r="FTJ39" s="503"/>
      <c r="FTK39" s="503"/>
      <c r="FTL39" s="503"/>
      <c r="FTM39" s="503"/>
      <c r="FTN39" s="503"/>
      <c r="FTO39" s="503"/>
      <c r="FTP39" s="503"/>
      <c r="FTQ39" s="503"/>
      <c r="FTR39" s="503"/>
      <c r="FTS39" s="503"/>
      <c r="FTT39" s="503"/>
      <c r="FTU39" s="503"/>
      <c r="FTV39" s="503"/>
      <c r="FTW39" s="503"/>
      <c r="FTX39" s="503"/>
      <c r="FTY39" s="503"/>
      <c r="FTZ39" s="503"/>
      <c r="FUA39" s="503"/>
      <c r="FUB39" s="503"/>
      <c r="FUC39" s="503"/>
      <c r="FUD39" s="503"/>
      <c r="FUE39" s="503"/>
      <c r="FUF39" s="503"/>
      <c r="FUG39" s="503"/>
      <c r="FUH39" s="503"/>
      <c r="FUI39" s="503"/>
      <c r="FUJ39" s="503"/>
      <c r="FUK39" s="503"/>
      <c r="FUL39" s="503"/>
      <c r="FUM39" s="503"/>
      <c r="FUN39" s="503"/>
      <c r="FUO39" s="503"/>
      <c r="FUP39" s="503"/>
      <c r="FUQ39" s="503"/>
      <c r="FUR39" s="503"/>
      <c r="FUS39" s="503"/>
      <c r="FUT39" s="503"/>
      <c r="FUU39" s="503"/>
      <c r="FUV39" s="503"/>
      <c r="FUW39" s="503"/>
      <c r="FUX39" s="503"/>
      <c r="FUY39" s="503"/>
      <c r="FUZ39" s="503"/>
      <c r="FVA39" s="503"/>
      <c r="FVB39" s="503"/>
      <c r="FVC39" s="503"/>
      <c r="FVD39" s="503"/>
      <c r="FVE39" s="503"/>
      <c r="FVF39" s="503"/>
      <c r="FVG39" s="503"/>
      <c r="FVH39" s="503"/>
      <c r="FVI39" s="503"/>
      <c r="FVJ39" s="503"/>
      <c r="FVK39" s="503"/>
      <c r="FVL39" s="503"/>
      <c r="FVM39" s="503"/>
      <c r="FVN39" s="503"/>
      <c r="FVO39" s="503"/>
      <c r="FVP39" s="503"/>
      <c r="FVQ39" s="503"/>
      <c r="FVR39" s="503"/>
      <c r="FVS39" s="503"/>
      <c r="FVT39" s="503"/>
      <c r="FVU39" s="503"/>
      <c r="FVV39" s="503"/>
      <c r="FVW39" s="503"/>
      <c r="FVX39" s="503"/>
      <c r="FVY39" s="503"/>
      <c r="FVZ39" s="503"/>
      <c r="FWA39" s="503"/>
      <c r="FWB39" s="503"/>
      <c r="FWC39" s="503"/>
      <c r="FWD39" s="503"/>
      <c r="FWE39" s="503"/>
      <c r="FWF39" s="503"/>
      <c r="FWG39" s="503"/>
      <c r="FWH39" s="503"/>
      <c r="FWI39" s="503"/>
      <c r="FWJ39" s="503"/>
      <c r="FWK39" s="503"/>
      <c r="FWL39" s="503"/>
      <c r="FWM39" s="503"/>
      <c r="FWN39" s="503"/>
      <c r="FWO39" s="503"/>
      <c r="FWP39" s="503"/>
      <c r="FWQ39" s="503"/>
      <c r="FWR39" s="503"/>
      <c r="FWS39" s="503"/>
      <c r="FWT39" s="503"/>
      <c r="FWU39" s="503"/>
      <c r="FWV39" s="503"/>
      <c r="FWW39" s="503"/>
      <c r="FWX39" s="503"/>
      <c r="FWY39" s="503"/>
      <c r="FWZ39" s="503"/>
      <c r="FXA39" s="503"/>
      <c r="FXB39" s="503"/>
      <c r="FXC39" s="503"/>
      <c r="FXD39" s="503"/>
      <c r="FXE39" s="503"/>
      <c r="FXF39" s="503"/>
      <c r="FXG39" s="503"/>
      <c r="FXH39" s="503"/>
      <c r="FXI39" s="503"/>
      <c r="FXJ39" s="503"/>
      <c r="FXK39" s="503"/>
      <c r="FXL39" s="503"/>
      <c r="FXM39" s="503"/>
      <c r="FXN39" s="503"/>
      <c r="FXO39" s="503"/>
      <c r="FXP39" s="503"/>
      <c r="FXQ39" s="503"/>
      <c r="FXR39" s="503"/>
      <c r="FXS39" s="503"/>
      <c r="FXT39" s="503"/>
      <c r="FXU39" s="503"/>
      <c r="FXV39" s="503"/>
      <c r="FXW39" s="503"/>
      <c r="FXX39" s="503"/>
      <c r="FXY39" s="503"/>
      <c r="FXZ39" s="503"/>
      <c r="FYA39" s="503"/>
      <c r="FYB39" s="503"/>
      <c r="FYC39" s="503"/>
      <c r="FYD39" s="503"/>
      <c r="FYE39" s="503"/>
      <c r="FYF39" s="503"/>
      <c r="FYG39" s="503"/>
      <c r="FYH39" s="503"/>
      <c r="FYI39" s="503"/>
      <c r="FYJ39" s="503"/>
      <c r="FYK39" s="503"/>
      <c r="FYL39" s="503"/>
      <c r="FYM39" s="503"/>
      <c r="FYN39" s="503"/>
      <c r="FYO39" s="503"/>
      <c r="FYP39" s="503"/>
      <c r="FYQ39" s="503"/>
      <c r="FYR39" s="503"/>
      <c r="FYS39" s="503"/>
      <c r="FYT39" s="503"/>
      <c r="FYU39" s="503"/>
      <c r="FYV39" s="503"/>
      <c r="FYW39" s="503"/>
      <c r="FYX39" s="503"/>
      <c r="FYY39" s="503"/>
      <c r="FYZ39" s="503"/>
      <c r="FZA39" s="503"/>
      <c r="FZB39" s="503"/>
      <c r="FZC39" s="503"/>
      <c r="FZD39" s="503"/>
      <c r="FZE39" s="503"/>
      <c r="FZF39" s="503"/>
      <c r="FZG39" s="503"/>
      <c r="FZH39" s="503"/>
      <c r="FZI39" s="503"/>
      <c r="FZJ39" s="503"/>
      <c r="FZK39" s="503"/>
      <c r="FZL39" s="503"/>
      <c r="FZM39" s="503"/>
      <c r="FZN39" s="503"/>
      <c r="FZO39" s="503"/>
      <c r="FZP39" s="503"/>
      <c r="FZQ39" s="503"/>
      <c r="FZR39" s="503"/>
      <c r="FZS39" s="503"/>
      <c r="FZT39" s="503"/>
      <c r="FZU39" s="503"/>
      <c r="FZV39" s="503"/>
      <c r="FZW39" s="503"/>
      <c r="FZX39" s="503"/>
      <c r="FZY39" s="503"/>
      <c r="FZZ39" s="503"/>
      <c r="GAA39" s="503"/>
      <c r="GAB39" s="503"/>
      <c r="GAC39" s="503"/>
      <c r="GAD39" s="503"/>
      <c r="GAE39" s="503"/>
      <c r="GAF39" s="503"/>
      <c r="GAG39" s="503"/>
      <c r="GAH39" s="503"/>
      <c r="GAI39" s="503"/>
      <c r="GAJ39" s="503"/>
      <c r="GAK39" s="503"/>
      <c r="GAL39" s="503"/>
      <c r="GAM39" s="503"/>
      <c r="GAN39" s="503"/>
      <c r="GAO39" s="503"/>
      <c r="GAP39" s="503"/>
      <c r="GAQ39" s="503"/>
      <c r="GAR39" s="503"/>
      <c r="GAS39" s="503"/>
      <c r="GAT39" s="503"/>
      <c r="GAU39" s="503"/>
      <c r="GAV39" s="503"/>
      <c r="GAW39" s="503"/>
      <c r="GAX39" s="503"/>
      <c r="GAY39" s="503"/>
      <c r="GAZ39" s="503"/>
      <c r="GBA39" s="503"/>
      <c r="GBB39" s="503"/>
      <c r="GBC39" s="503"/>
      <c r="GBD39" s="503"/>
      <c r="GBE39" s="503"/>
      <c r="GBF39" s="503"/>
      <c r="GBG39" s="503"/>
      <c r="GBH39" s="503"/>
      <c r="GBI39" s="503"/>
      <c r="GBJ39" s="503"/>
      <c r="GBK39" s="503"/>
      <c r="GBL39" s="503"/>
      <c r="GBM39" s="503"/>
      <c r="GBN39" s="503"/>
      <c r="GBO39" s="503"/>
      <c r="GBP39" s="503"/>
      <c r="GBQ39" s="503"/>
      <c r="GBR39" s="503"/>
      <c r="GBS39" s="503"/>
      <c r="GBT39" s="503"/>
      <c r="GBU39" s="503"/>
      <c r="GBV39" s="503"/>
      <c r="GBW39" s="503"/>
      <c r="GBX39" s="503"/>
      <c r="GBY39" s="503"/>
      <c r="GBZ39" s="503"/>
      <c r="GCA39" s="503"/>
      <c r="GCB39" s="503"/>
      <c r="GCC39" s="503"/>
      <c r="GCD39" s="503"/>
      <c r="GCE39" s="503"/>
      <c r="GCF39" s="503"/>
      <c r="GCG39" s="503"/>
      <c r="GCH39" s="503"/>
      <c r="GCI39" s="503"/>
      <c r="GCJ39" s="503"/>
      <c r="GCK39" s="503"/>
      <c r="GCL39" s="503"/>
      <c r="GCM39" s="503"/>
      <c r="GCN39" s="503"/>
      <c r="GCO39" s="503"/>
      <c r="GCP39" s="503"/>
      <c r="GCQ39" s="503"/>
      <c r="GCR39" s="503"/>
      <c r="GCS39" s="503"/>
      <c r="GCT39" s="503"/>
      <c r="GCU39" s="503"/>
      <c r="GCV39" s="503"/>
      <c r="GCW39" s="503"/>
      <c r="GCX39" s="503"/>
      <c r="GCY39" s="503"/>
      <c r="GCZ39" s="503"/>
      <c r="GDA39" s="503"/>
      <c r="GDB39" s="503"/>
      <c r="GDC39" s="503"/>
      <c r="GDD39" s="503"/>
      <c r="GDE39" s="503"/>
      <c r="GDF39" s="503"/>
      <c r="GDG39" s="503"/>
      <c r="GDH39" s="503"/>
      <c r="GDI39" s="503"/>
      <c r="GDJ39" s="503"/>
      <c r="GDK39" s="503"/>
      <c r="GDL39" s="503"/>
      <c r="GDM39" s="503"/>
      <c r="GDN39" s="503"/>
      <c r="GDO39" s="503"/>
      <c r="GDP39" s="503"/>
      <c r="GDQ39" s="503"/>
      <c r="GDR39" s="503"/>
      <c r="GDS39" s="503"/>
      <c r="GDT39" s="503"/>
      <c r="GDU39" s="503"/>
      <c r="GDV39" s="503"/>
      <c r="GDW39" s="503"/>
      <c r="GDX39" s="503"/>
      <c r="GDY39" s="503"/>
      <c r="GDZ39" s="503"/>
      <c r="GEA39" s="503"/>
      <c r="GEB39" s="503"/>
      <c r="GEC39" s="503"/>
      <c r="GED39" s="503"/>
      <c r="GEE39" s="503"/>
      <c r="GEF39" s="503"/>
      <c r="GEG39" s="503"/>
      <c r="GEH39" s="503"/>
      <c r="GEI39" s="503"/>
      <c r="GEJ39" s="503"/>
      <c r="GEK39" s="503"/>
      <c r="GEL39" s="503"/>
      <c r="GEM39" s="503"/>
      <c r="GEN39" s="503"/>
      <c r="GEO39" s="503"/>
      <c r="GEP39" s="503"/>
      <c r="GEQ39" s="503"/>
      <c r="GER39" s="503"/>
      <c r="GES39" s="503"/>
      <c r="GET39" s="503"/>
      <c r="GEU39" s="503"/>
      <c r="GEV39" s="503"/>
      <c r="GEW39" s="503"/>
      <c r="GEX39" s="503"/>
      <c r="GEY39" s="503"/>
      <c r="GEZ39" s="503"/>
      <c r="GFA39" s="503"/>
      <c r="GFB39" s="503"/>
      <c r="GFC39" s="503"/>
      <c r="GFD39" s="503"/>
      <c r="GFE39" s="503"/>
      <c r="GFF39" s="503"/>
      <c r="GFG39" s="503"/>
      <c r="GFH39" s="503"/>
      <c r="GFI39" s="503"/>
      <c r="GFJ39" s="503"/>
      <c r="GFK39" s="503"/>
      <c r="GFL39" s="503"/>
      <c r="GFM39" s="503"/>
      <c r="GFN39" s="503"/>
      <c r="GFO39" s="503"/>
      <c r="GFP39" s="503"/>
      <c r="GFQ39" s="503"/>
      <c r="GFR39" s="503"/>
      <c r="GFS39" s="503"/>
      <c r="GFT39" s="503"/>
      <c r="GFU39" s="503"/>
      <c r="GFV39" s="503"/>
      <c r="GFW39" s="503"/>
      <c r="GFX39" s="503"/>
      <c r="GFY39" s="503"/>
      <c r="GFZ39" s="503"/>
      <c r="GGA39" s="503"/>
      <c r="GGB39" s="503"/>
      <c r="GGC39" s="503"/>
      <c r="GGD39" s="503"/>
      <c r="GGE39" s="503"/>
      <c r="GGF39" s="503"/>
      <c r="GGG39" s="503"/>
      <c r="GGH39" s="503"/>
      <c r="GGI39" s="503"/>
      <c r="GGJ39" s="503"/>
      <c r="GGK39" s="503"/>
      <c r="GGL39" s="503"/>
      <c r="GGM39" s="503"/>
      <c r="GGN39" s="503"/>
      <c r="GGO39" s="503"/>
      <c r="GGP39" s="503"/>
      <c r="GGQ39" s="503"/>
      <c r="GGR39" s="503"/>
      <c r="GGS39" s="503"/>
      <c r="GGT39" s="503"/>
      <c r="GGU39" s="503"/>
      <c r="GGV39" s="503"/>
      <c r="GGW39" s="503"/>
      <c r="GGX39" s="503"/>
      <c r="GGY39" s="503"/>
      <c r="GGZ39" s="503"/>
      <c r="GHA39" s="503"/>
      <c r="GHB39" s="503"/>
      <c r="GHC39" s="503"/>
      <c r="GHD39" s="503"/>
      <c r="GHE39" s="503"/>
      <c r="GHF39" s="503"/>
      <c r="GHG39" s="503"/>
      <c r="GHH39" s="503"/>
      <c r="GHI39" s="503"/>
      <c r="GHJ39" s="503"/>
      <c r="GHK39" s="503"/>
      <c r="GHL39" s="503"/>
      <c r="GHM39" s="503"/>
      <c r="GHN39" s="503"/>
      <c r="GHO39" s="503"/>
      <c r="GHP39" s="503"/>
      <c r="GHQ39" s="503"/>
      <c r="GHR39" s="503"/>
      <c r="GHS39" s="503"/>
      <c r="GHT39" s="503"/>
      <c r="GHU39" s="503"/>
      <c r="GHV39" s="503"/>
      <c r="GHW39" s="503"/>
      <c r="GHX39" s="503"/>
      <c r="GHY39" s="503"/>
      <c r="GHZ39" s="503"/>
      <c r="GIA39" s="503"/>
      <c r="GIB39" s="503"/>
      <c r="GIC39" s="503"/>
      <c r="GID39" s="503"/>
      <c r="GIE39" s="503"/>
      <c r="GIF39" s="503"/>
      <c r="GIG39" s="503"/>
      <c r="GIH39" s="503"/>
      <c r="GII39" s="503"/>
      <c r="GIJ39" s="503"/>
      <c r="GIK39" s="503"/>
      <c r="GIL39" s="503"/>
      <c r="GIM39" s="503"/>
      <c r="GIN39" s="503"/>
      <c r="GIO39" s="503"/>
      <c r="GIP39" s="503"/>
      <c r="GIQ39" s="503"/>
      <c r="GIR39" s="503"/>
      <c r="GIS39" s="503"/>
      <c r="GIT39" s="503"/>
      <c r="GIU39" s="503"/>
      <c r="GIV39" s="503"/>
      <c r="GIW39" s="503"/>
      <c r="GIX39" s="503"/>
      <c r="GIY39" s="503"/>
      <c r="GIZ39" s="503"/>
      <c r="GJA39" s="503"/>
      <c r="GJB39" s="503"/>
      <c r="GJC39" s="503"/>
      <c r="GJD39" s="503"/>
      <c r="GJE39" s="503"/>
      <c r="GJF39" s="503"/>
      <c r="GJG39" s="503"/>
      <c r="GJH39" s="503"/>
      <c r="GJI39" s="503"/>
      <c r="GJJ39" s="503"/>
      <c r="GJK39" s="503"/>
      <c r="GJL39" s="503"/>
      <c r="GJM39" s="503"/>
      <c r="GJN39" s="503"/>
      <c r="GJO39" s="503"/>
      <c r="GJP39" s="503"/>
      <c r="GJQ39" s="503"/>
      <c r="GJR39" s="503"/>
      <c r="GJS39" s="503"/>
      <c r="GJT39" s="503"/>
      <c r="GJU39" s="503"/>
      <c r="GJV39" s="503"/>
      <c r="GJW39" s="503"/>
      <c r="GJX39" s="503"/>
      <c r="GJY39" s="503"/>
      <c r="GJZ39" s="503"/>
      <c r="GKA39" s="503"/>
      <c r="GKB39" s="503"/>
      <c r="GKC39" s="503"/>
      <c r="GKD39" s="503"/>
      <c r="GKE39" s="503"/>
      <c r="GKF39" s="503"/>
      <c r="GKG39" s="503"/>
      <c r="GKH39" s="503"/>
      <c r="GKI39" s="503"/>
      <c r="GKJ39" s="503"/>
      <c r="GKK39" s="503"/>
      <c r="GKL39" s="503"/>
      <c r="GKM39" s="503"/>
      <c r="GKN39" s="503"/>
      <c r="GKO39" s="503"/>
      <c r="GKP39" s="503"/>
      <c r="GKQ39" s="503"/>
      <c r="GKR39" s="503"/>
      <c r="GKS39" s="503"/>
      <c r="GKT39" s="503"/>
      <c r="GKU39" s="503"/>
      <c r="GKV39" s="503"/>
      <c r="GKW39" s="503"/>
      <c r="GKX39" s="503"/>
      <c r="GKY39" s="503"/>
      <c r="GKZ39" s="503"/>
      <c r="GLA39" s="503"/>
      <c r="GLB39" s="503"/>
      <c r="GLC39" s="503"/>
      <c r="GLD39" s="503"/>
      <c r="GLE39" s="503"/>
      <c r="GLF39" s="503"/>
      <c r="GLG39" s="503"/>
      <c r="GLH39" s="503"/>
      <c r="GLI39" s="503"/>
      <c r="GLJ39" s="503"/>
      <c r="GLK39" s="503"/>
      <c r="GLL39" s="503"/>
      <c r="GLM39" s="503"/>
      <c r="GLN39" s="503"/>
      <c r="GLO39" s="503"/>
      <c r="GLP39" s="503"/>
      <c r="GLQ39" s="503"/>
      <c r="GLR39" s="503"/>
      <c r="GLS39" s="503"/>
      <c r="GLT39" s="503"/>
      <c r="GLU39" s="503"/>
      <c r="GLV39" s="503"/>
      <c r="GLW39" s="503"/>
      <c r="GLX39" s="503"/>
      <c r="GLY39" s="503"/>
      <c r="GLZ39" s="503"/>
      <c r="GMA39" s="503"/>
      <c r="GMB39" s="503"/>
      <c r="GMC39" s="503"/>
      <c r="GMD39" s="503"/>
      <c r="GME39" s="503"/>
      <c r="GMF39" s="503"/>
      <c r="GMG39" s="503"/>
      <c r="GMH39" s="503"/>
      <c r="GMI39" s="503"/>
      <c r="GMJ39" s="503"/>
      <c r="GMK39" s="503"/>
      <c r="GML39" s="503"/>
      <c r="GMM39" s="503"/>
      <c r="GMN39" s="503"/>
      <c r="GMO39" s="503"/>
      <c r="GMP39" s="503"/>
      <c r="GMQ39" s="503"/>
      <c r="GMR39" s="503"/>
      <c r="GMS39" s="503"/>
      <c r="GMT39" s="503"/>
      <c r="GMU39" s="503"/>
      <c r="GMV39" s="503"/>
      <c r="GMW39" s="503"/>
      <c r="GMX39" s="503"/>
      <c r="GMY39" s="503"/>
      <c r="GMZ39" s="503"/>
      <c r="GNA39" s="503"/>
      <c r="GNB39" s="503"/>
      <c r="GNC39" s="503"/>
      <c r="GND39" s="503"/>
      <c r="GNE39" s="503"/>
      <c r="GNF39" s="503"/>
      <c r="GNG39" s="503"/>
      <c r="GNH39" s="503"/>
      <c r="GNI39" s="503"/>
      <c r="GNJ39" s="503"/>
      <c r="GNK39" s="503"/>
      <c r="GNL39" s="503"/>
      <c r="GNM39" s="503"/>
      <c r="GNN39" s="503"/>
      <c r="GNO39" s="503"/>
      <c r="GNP39" s="503"/>
      <c r="GNQ39" s="503"/>
      <c r="GNR39" s="503"/>
      <c r="GNS39" s="503"/>
      <c r="GNT39" s="503"/>
      <c r="GNU39" s="503"/>
      <c r="GNV39" s="503"/>
      <c r="GNW39" s="503"/>
      <c r="GNX39" s="503"/>
      <c r="GNY39" s="503"/>
      <c r="GNZ39" s="503"/>
      <c r="GOA39" s="503"/>
      <c r="GOB39" s="503"/>
      <c r="GOC39" s="503"/>
      <c r="GOD39" s="503"/>
      <c r="GOE39" s="503"/>
      <c r="GOF39" s="503"/>
      <c r="GOG39" s="503"/>
      <c r="GOH39" s="503"/>
      <c r="GOI39" s="503"/>
      <c r="GOJ39" s="503"/>
      <c r="GOK39" s="503"/>
      <c r="GOL39" s="503"/>
      <c r="GOM39" s="503"/>
      <c r="GON39" s="503"/>
      <c r="GOO39" s="503"/>
      <c r="GOP39" s="503"/>
      <c r="GOQ39" s="503"/>
      <c r="GOR39" s="503"/>
      <c r="GOS39" s="503"/>
      <c r="GOT39" s="503"/>
      <c r="GOU39" s="503"/>
      <c r="GOV39" s="503"/>
      <c r="GOW39" s="503"/>
      <c r="GOX39" s="503"/>
      <c r="GOY39" s="503"/>
      <c r="GOZ39" s="503"/>
      <c r="GPA39" s="503"/>
      <c r="GPB39" s="503"/>
      <c r="GPC39" s="503"/>
      <c r="GPD39" s="503"/>
      <c r="GPE39" s="503"/>
      <c r="GPF39" s="503"/>
      <c r="GPG39" s="503"/>
      <c r="GPH39" s="503"/>
      <c r="GPI39" s="503"/>
      <c r="GPJ39" s="503"/>
      <c r="GPK39" s="503"/>
      <c r="GPL39" s="503"/>
      <c r="GPM39" s="503"/>
      <c r="GPN39" s="503"/>
      <c r="GPO39" s="503"/>
      <c r="GPP39" s="503"/>
      <c r="GPQ39" s="503"/>
      <c r="GPR39" s="503"/>
      <c r="GPS39" s="503"/>
      <c r="GPT39" s="503"/>
      <c r="GPU39" s="503"/>
      <c r="GPV39" s="503"/>
      <c r="GPW39" s="503"/>
      <c r="GPX39" s="503"/>
      <c r="GPY39" s="503"/>
      <c r="GPZ39" s="503"/>
      <c r="GQA39" s="503"/>
      <c r="GQB39" s="503"/>
      <c r="GQC39" s="503"/>
      <c r="GQD39" s="503"/>
      <c r="GQE39" s="503"/>
      <c r="GQF39" s="503"/>
      <c r="GQG39" s="503"/>
      <c r="GQH39" s="503"/>
      <c r="GQI39" s="503"/>
      <c r="GQJ39" s="503"/>
      <c r="GQK39" s="503"/>
      <c r="GQL39" s="503"/>
      <c r="GQM39" s="503"/>
      <c r="GQN39" s="503"/>
      <c r="GQO39" s="503"/>
      <c r="GQP39" s="503"/>
      <c r="GQQ39" s="503"/>
      <c r="GQR39" s="503"/>
      <c r="GQS39" s="503"/>
      <c r="GQT39" s="503"/>
      <c r="GQU39" s="503"/>
      <c r="GQV39" s="503"/>
      <c r="GQW39" s="503"/>
      <c r="GQX39" s="503"/>
      <c r="GQY39" s="503"/>
      <c r="GQZ39" s="503"/>
      <c r="GRA39" s="503"/>
      <c r="GRB39" s="503"/>
      <c r="GRC39" s="503"/>
      <c r="GRD39" s="503"/>
      <c r="GRE39" s="503"/>
      <c r="GRF39" s="503"/>
      <c r="GRG39" s="503"/>
      <c r="GRH39" s="503"/>
      <c r="GRI39" s="503"/>
      <c r="GRJ39" s="503"/>
      <c r="GRK39" s="503"/>
      <c r="GRL39" s="503"/>
      <c r="GRM39" s="503"/>
      <c r="GRN39" s="503"/>
      <c r="GRO39" s="503"/>
      <c r="GRP39" s="503"/>
      <c r="GRQ39" s="503"/>
      <c r="GRR39" s="503"/>
      <c r="GRS39" s="503"/>
      <c r="GRT39" s="503"/>
      <c r="GRU39" s="503"/>
      <c r="GRV39" s="503"/>
      <c r="GRW39" s="503"/>
      <c r="GRX39" s="503"/>
      <c r="GRY39" s="503"/>
      <c r="GRZ39" s="503"/>
      <c r="GSA39" s="503"/>
      <c r="GSB39" s="503"/>
      <c r="GSC39" s="503"/>
      <c r="GSD39" s="503"/>
      <c r="GSE39" s="503"/>
      <c r="GSF39" s="503"/>
      <c r="GSG39" s="503"/>
      <c r="GSH39" s="503"/>
      <c r="GSI39" s="503"/>
      <c r="GSJ39" s="503"/>
      <c r="GSK39" s="503"/>
      <c r="GSL39" s="503"/>
      <c r="GSM39" s="503"/>
      <c r="GSN39" s="503"/>
      <c r="GSO39" s="503"/>
      <c r="GSP39" s="503"/>
      <c r="GSQ39" s="503"/>
      <c r="GSR39" s="503"/>
      <c r="GSS39" s="503"/>
      <c r="GST39" s="503"/>
      <c r="GSU39" s="503"/>
      <c r="GSV39" s="503"/>
      <c r="GSW39" s="503"/>
      <c r="GSX39" s="503"/>
      <c r="GSY39" s="503"/>
      <c r="GSZ39" s="503"/>
      <c r="GTA39" s="503"/>
      <c r="GTB39" s="503"/>
      <c r="GTC39" s="503"/>
      <c r="GTD39" s="503"/>
      <c r="GTE39" s="503"/>
      <c r="GTF39" s="503"/>
      <c r="GTG39" s="503"/>
      <c r="GTH39" s="503"/>
      <c r="GTI39" s="503"/>
      <c r="GTJ39" s="503"/>
      <c r="GTK39" s="503"/>
      <c r="GTL39" s="503"/>
      <c r="GTM39" s="503"/>
      <c r="GTN39" s="503"/>
      <c r="GTO39" s="503"/>
      <c r="GTP39" s="503"/>
      <c r="GTQ39" s="503"/>
      <c r="GTR39" s="503"/>
      <c r="GTS39" s="503"/>
      <c r="GTT39" s="503"/>
      <c r="GTU39" s="503"/>
      <c r="GTV39" s="503"/>
      <c r="GTW39" s="503"/>
      <c r="GTX39" s="503"/>
      <c r="GTY39" s="503"/>
      <c r="GTZ39" s="503"/>
      <c r="GUA39" s="503"/>
      <c r="GUB39" s="503"/>
      <c r="GUC39" s="503"/>
      <c r="GUD39" s="503"/>
      <c r="GUE39" s="503"/>
      <c r="GUF39" s="503"/>
      <c r="GUG39" s="503"/>
      <c r="GUH39" s="503"/>
      <c r="GUI39" s="503"/>
      <c r="GUJ39" s="503"/>
      <c r="GUK39" s="503"/>
      <c r="GUL39" s="503"/>
      <c r="GUM39" s="503"/>
      <c r="GUN39" s="503"/>
      <c r="GUO39" s="503"/>
      <c r="GUP39" s="503"/>
      <c r="GUQ39" s="503"/>
      <c r="GUR39" s="503"/>
      <c r="GUS39" s="503"/>
      <c r="GUT39" s="503"/>
      <c r="GUU39" s="503"/>
      <c r="GUV39" s="503"/>
      <c r="GUW39" s="503"/>
      <c r="GUX39" s="503"/>
      <c r="GUY39" s="503"/>
      <c r="GUZ39" s="503"/>
      <c r="GVA39" s="503"/>
      <c r="GVB39" s="503"/>
      <c r="GVC39" s="503"/>
      <c r="GVD39" s="503"/>
      <c r="GVE39" s="503"/>
      <c r="GVF39" s="503"/>
      <c r="GVG39" s="503"/>
      <c r="GVH39" s="503"/>
      <c r="GVI39" s="503"/>
      <c r="GVJ39" s="503"/>
      <c r="GVK39" s="503"/>
      <c r="GVL39" s="503"/>
      <c r="GVM39" s="503"/>
      <c r="GVN39" s="503"/>
      <c r="GVO39" s="503"/>
      <c r="GVP39" s="503"/>
      <c r="GVQ39" s="503"/>
      <c r="GVR39" s="503"/>
      <c r="GVS39" s="503"/>
      <c r="GVT39" s="503"/>
      <c r="GVU39" s="503"/>
      <c r="GVV39" s="503"/>
      <c r="GVW39" s="503"/>
      <c r="GVX39" s="503"/>
      <c r="GVY39" s="503"/>
      <c r="GVZ39" s="503"/>
      <c r="GWA39" s="503"/>
      <c r="GWB39" s="503"/>
      <c r="GWC39" s="503"/>
      <c r="GWD39" s="503"/>
      <c r="GWE39" s="503"/>
      <c r="GWF39" s="503"/>
      <c r="GWG39" s="503"/>
      <c r="GWH39" s="503"/>
      <c r="GWI39" s="503"/>
      <c r="GWJ39" s="503"/>
      <c r="GWK39" s="503"/>
      <c r="GWL39" s="503"/>
      <c r="GWM39" s="503"/>
      <c r="GWN39" s="503"/>
      <c r="GWO39" s="503"/>
      <c r="GWP39" s="503"/>
      <c r="GWQ39" s="503"/>
      <c r="GWR39" s="503"/>
      <c r="GWS39" s="503"/>
      <c r="GWT39" s="503"/>
      <c r="GWU39" s="503"/>
      <c r="GWV39" s="503"/>
      <c r="GWW39" s="503"/>
      <c r="GWX39" s="503"/>
      <c r="GWY39" s="503"/>
      <c r="GWZ39" s="503"/>
      <c r="GXA39" s="503"/>
      <c r="GXB39" s="503"/>
      <c r="GXC39" s="503"/>
      <c r="GXD39" s="503"/>
      <c r="GXE39" s="503"/>
      <c r="GXF39" s="503"/>
      <c r="GXG39" s="503"/>
      <c r="GXH39" s="503"/>
      <c r="GXI39" s="503"/>
      <c r="GXJ39" s="503"/>
      <c r="GXK39" s="503"/>
      <c r="GXL39" s="503"/>
      <c r="GXM39" s="503"/>
      <c r="GXN39" s="503"/>
      <c r="GXO39" s="503"/>
      <c r="GXP39" s="503"/>
      <c r="GXQ39" s="503"/>
      <c r="GXR39" s="503"/>
      <c r="GXS39" s="503"/>
      <c r="GXT39" s="503"/>
      <c r="GXU39" s="503"/>
      <c r="GXV39" s="503"/>
      <c r="GXW39" s="503"/>
      <c r="GXX39" s="503"/>
      <c r="GXY39" s="503"/>
      <c r="GXZ39" s="503"/>
      <c r="GYA39" s="503"/>
      <c r="GYB39" s="503"/>
      <c r="GYC39" s="503"/>
      <c r="GYD39" s="503"/>
      <c r="GYE39" s="503"/>
      <c r="GYF39" s="503"/>
      <c r="GYG39" s="503"/>
      <c r="GYH39" s="503"/>
      <c r="GYI39" s="503"/>
      <c r="GYJ39" s="503"/>
      <c r="GYK39" s="503"/>
      <c r="GYL39" s="503"/>
      <c r="GYM39" s="503"/>
      <c r="GYN39" s="503"/>
      <c r="GYO39" s="503"/>
      <c r="GYP39" s="503"/>
      <c r="GYQ39" s="503"/>
      <c r="GYR39" s="503"/>
      <c r="GYS39" s="503"/>
      <c r="GYT39" s="503"/>
      <c r="GYU39" s="503"/>
      <c r="GYV39" s="503"/>
      <c r="GYW39" s="503"/>
      <c r="GYX39" s="503"/>
      <c r="GYY39" s="503"/>
      <c r="GYZ39" s="503"/>
      <c r="GZA39" s="503"/>
      <c r="GZB39" s="503"/>
      <c r="GZC39" s="503"/>
      <c r="GZD39" s="503"/>
      <c r="GZE39" s="503"/>
      <c r="GZF39" s="503"/>
      <c r="GZG39" s="503"/>
      <c r="GZH39" s="503"/>
      <c r="GZI39" s="503"/>
      <c r="GZJ39" s="503"/>
      <c r="GZK39" s="503"/>
      <c r="GZL39" s="503"/>
      <c r="GZM39" s="503"/>
      <c r="GZN39" s="503"/>
      <c r="GZO39" s="503"/>
      <c r="GZP39" s="503"/>
      <c r="GZQ39" s="503"/>
      <c r="GZR39" s="503"/>
      <c r="GZS39" s="503"/>
      <c r="GZT39" s="503"/>
      <c r="GZU39" s="503"/>
      <c r="GZV39" s="503"/>
      <c r="GZW39" s="503"/>
      <c r="GZX39" s="503"/>
      <c r="GZY39" s="503"/>
      <c r="GZZ39" s="503"/>
      <c r="HAA39" s="503"/>
      <c r="HAB39" s="503"/>
      <c r="HAC39" s="503"/>
      <c r="HAD39" s="503"/>
      <c r="HAE39" s="503"/>
      <c r="HAF39" s="503"/>
      <c r="HAG39" s="503"/>
      <c r="HAH39" s="503"/>
      <c r="HAI39" s="503"/>
      <c r="HAJ39" s="503"/>
      <c r="HAK39" s="503"/>
      <c r="HAL39" s="503"/>
      <c r="HAM39" s="503"/>
      <c r="HAN39" s="503"/>
      <c r="HAO39" s="503"/>
      <c r="HAP39" s="503"/>
      <c r="HAQ39" s="503"/>
      <c r="HAR39" s="503"/>
      <c r="HAS39" s="503"/>
      <c r="HAT39" s="503"/>
      <c r="HAU39" s="503"/>
      <c r="HAV39" s="503"/>
      <c r="HAW39" s="503"/>
      <c r="HAX39" s="503"/>
      <c r="HAY39" s="503"/>
      <c r="HAZ39" s="503"/>
      <c r="HBA39" s="503"/>
      <c r="HBB39" s="503"/>
      <c r="HBC39" s="503"/>
      <c r="HBD39" s="503"/>
      <c r="HBE39" s="503"/>
      <c r="HBF39" s="503"/>
      <c r="HBG39" s="503"/>
      <c r="HBH39" s="503"/>
      <c r="HBI39" s="503"/>
      <c r="HBJ39" s="503"/>
      <c r="HBK39" s="503"/>
      <c r="HBL39" s="503"/>
      <c r="HBM39" s="503"/>
      <c r="HBN39" s="503"/>
      <c r="HBO39" s="503"/>
      <c r="HBP39" s="503"/>
      <c r="HBQ39" s="503"/>
      <c r="HBR39" s="503"/>
      <c r="HBS39" s="503"/>
      <c r="HBT39" s="503"/>
      <c r="HBU39" s="503"/>
      <c r="HBV39" s="503"/>
      <c r="HBW39" s="503"/>
      <c r="HBX39" s="503"/>
      <c r="HBY39" s="503"/>
      <c r="HBZ39" s="503"/>
      <c r="HCA39" s="503"/>
      <c r="HCB39" s="503"/>
      <c r="HCC39" s="503"/>
      <c r="HCD39" s="503"/>
      <c r="HCE39" s="503"/>
      <c r="HCF39" s="503"/>
      <c r="HCG39" s="503"/>
      <c r="HCH39" s="503"/>
      <c r="HCI39" s="503"/>
      <c r="HCJ39" s="503"/>
      <c r="HCK39" s="503"/>
      <c r="HCL39" s="503"/>
      <c r="HCM39" s="503"/>
      <c r="HCN39" s="503"/>
      <c r="HCO39" s="503"/>
      <c r="HCP39" s="503"/>
      <c r="HCQ39" s="503"/>
      <c r="HCR39" s="503"/>
      <c r="HCS39" s="503"/>
      <c r="HCT39" s="503"/>
      <c r="HCU39" s="503"/>
      <c r="HCV39" s="503"/>
      <c r="HCW39" s="503"/>
      <c r="HCX39" s="503"/>
      <c r="HCY39" s="503"/>
      <c r="HCZ39" s="503"/>
      <c r="HDA39" s="503"/>
      <c r="HDB39" s="503"/>
      <c r="HDC39" s="503"/>
      <c r="HDD39" s="503"/>
      <c r="HDE39" s="503"/>
      <c r="HDF39" s="503"/>
      <c r="HDG39" s="503"/>
      <c r="HDH39" s="503"/>
      <c r="HDI39" s="503"/>
      <c r="HDJ39" s="503"/>
      <c r="HDK39" s="503"/>
      <c r="HDL39" s="503"/>
      <c r="HDM39" s="503"/>
      <c r="HDN39" s="503"/>
      <c r="HDO39" s="503"/>
      <c r="HDP39" s="503"/>
      <c r="HDQ39" s="503"/>
      <c r="HDR39" s="503"/>
      <c r="HDS39" s="503"/>
      <c r="HDT39" s="503"/>
      <c r="HDU39" s="503"/>
      <c r="HDV39" s="503"/>
      <c r="HDW39" s="503"/>
      <c r="HDX39" s="503"/>
      <c r="HDY39" s="503"/>
      <c r="HDZ39" s="503"/>
      <c r="HEA39" s="503"/>
      <c r="HEB39" s="503"/>
      <c r="HEC39" s="503"/>
      <c r="HED39" s="503"/>
      <c r="HEE39" s="503"/>
      <c r="HEF39" s="503"/>
      <c r="HEG39" s="503"/>
      <c r="HEH39" s="503"/>
      <c r="HEI39" s="503"/>
      <c r="HEJ39" s="503"/>
      <c r="HEK39" s="503"/>
      <c r="HEL39" s="503"/>
      <c r="HEM39" s="503"/>
      <c r="HEN39" s="503"/>
      <c r="HEO39" s="503"/>
      <c r="HEP39" s="503"/>
      <c r="HEQ39" s="503"/>
      <c r="HER39" s="503"/>
      <c r="HES39" s="503"/>
      <c r="HET39" s="503"/>
      <c r="HEU39" s="503"/>
      <c r="HEV39" s="503"/>
      <c r="HEW39" s="503"/>
      <c r="HEX39" s="503"/>
      <c r="HEY39" s="503"/>
      <c r="HEZ39" s="503"/>
      <c r="HFA39" s="503"/>
      <c r="HFB39" s="503"/>
      <c r="HFC39" s="503"/>
      <c r="HFD39" s="503"/>
      <c r="HFE39" s="503"/>
      <c r="HFF39" s="503"/>
      <c r="HFG39" s="503"/>
      <c r="HFH39" s="503"/>
      <c r="HFI39" s="503"/>
      <c r="HFJ39" s="503"/>
      <c r="HFK39" s="503"/>
      <c r="HFL39" s="503"/>
      <c r="HFM39" s="503"/>
      <c r="HFN39" s="503"/>
      <c r="HFO39" s="503"/>
      <c r="HFP39" s="503"/>
      <c r="HFQ39" s="503"/>
      <c r="HFR39" s="503"/>
      <c r="HFS39" s="503"/>
      <c r="HFT39" s="503"/>
      <c r="HFU39" s="503"/>
      <c r="HFV39" s="503"/>
      <c r="HFW39" s="503"/>
      <c r="HFX39" s="503"/>
      <c r="HFY39" s="503"/>
      <c r="HFZ39" s="503"/>
      <c r="HGA39" s="503"/>
      <c r="HGB39" s="503"/>
      <c r="HGC39" s="503"/>
      <c r="HGD39" s="503"/>
      <c r="HGE39" s="503"/>
      <c r="HGF39" s="503"/>
      <c r="HGG39" s="503"/>
      <c r="HGH39" s="503"/>
      <c r="HGI39" s="503"/>
      <c r="HGJ39" s="503"/>
      <c r="HGK39" s="503"/>
      <c r="HGL39" s="503"/>
      <c r="HGM39" s="503"/>
      <c r="HGN39" s="503"/>
      <c r="HGO39" s="503"/>
      <c r="HGP39" s="503"/>
      <c r="HGQ39" s="503"/>
      <c r="HGR39" s="503"/>
      <c r="HGS39" s="503"/>
      <c r="HGT39" s="503"/>
      <c r="HGU39" s="503"/>
      <c r="HGV39" s="503"/>
      <c r="HGW39" s="503"/>
      <c r="HGX39" s="503"/>
      <c r="HGY39" s="503"/>
      <c r="HGZ39" s="503"/>
      <c r="HHA39" s="503"/>
      <c r="HHB39" s="503"/>
      <c r="HHC39" s="503"/>
      <c r="HHD39" s="503"/>
      <c r="HHE39" s="503"/>
      <c r="HHF39" s="503"/>
      <c r="HHG39" s="503"/>
      <c r="HHH39" s="503"/>
      <c r="HHI39" s="503"/>
      <c r="HHJ39" s="503"/>
      <c r="HHK39" s="503"/>
      <c r="HHL39" s="503"/>
      <c r="HHM39" s="503"/>
      <c r="HHN39" s="503"/>
      <c r="HHO39" s="503"/>
      <c r="HHP39" s="503"/>
      <c r="HHQ39" s="503"/>
      <c r="HHR39" s="503"/>
      <c r="HHS39" s="503"/>
      <c r="HHT39" s="503"/>
      <c r="HHU39" s="503"/>
      <c r="HHV39" s="503"/>
      <c r="HHW39" s="503"/>
      <c r="HHX39" s="503"/>
      <c r="HHY39" s="503"/>
      <c r="HHZ39" s="503"/>
      <c r="HIA39" s="503"/>
      <c r="HIB39" s="503"/>
      <c r="HIC39" s="503"/>
      <c r="HID39" s="503"/>
      <c r="HIE39" s="503"/>
      <c r="HIF39" s="503"/>
      <c r="HIG39" s="503"/>
      <c r="HIH39" s="503"/>
      <c r="HII39" s="503"/>
      <c r="HIJ39" s="503"/>
      <c r="HIK39" s="503"/>
      <c r="HIL39" s="503"/>
      <c r="HIM39" s="503"/>
      <c r="HIN39" s="503"/>
      <c r="HIO39" s="503"/>
      <c r="HIP39" s="503"/>
      <c r="HIQ39" s="503"/>
      <c r="HIR39" s="503"/>
      <c r="HIS39" s="503"/>
      <c r="HIT39" s="503"/>
      <c r="HIU39" s="503"/>
      <c r="HIV39" s="503"/>
      <c r="HIW39" s="503"/>
      <c r="HIX39" s="503"/>
      <c r="HIY39" s="503"/>
      <c r="HIZ39" s="503"/>
      <c r="HJA39" s="503"/>
      <c r="HJB39" s="503"/>
      <c r="HJC39" s="503"/>
      <c r="HJD39" s="503"/>
      <c r="HJE39" s="503"/>
      <c r="HJF39" s="503"/>
      <c r="HJG39" s="503"/>
      <c r="HJH39" s="503"/>
      <c r="HJI39" s="503"/>
      <c r="HJJ39" s="503"/>
      <c r="HJK39" s="503"/>
      <c r="HJL39" s="503"/>
      <c r="HJM39" s="503"/>
      <c r="HJN39" s="503"/>
      <c r="HJO39" s="503"/>
      <c r="HJP39" s="503"/>
      <c r="HJQ39" s="503"/>
      <c r="HJR39" s="503"/>
      <c r="HJS39" s="503"/>
      <c r="HJT39" s="503"/>
      <c r="HJU39" s="503"/>
      <c r="HJV39" s="503"/>
      <c r="HJW39" s="503"/>
      <c r="HJX39" s="503"/>
      <c r="HJY39" s="503"/>
      <c r="HJZ39" s="503"/>
      <c r="HKA39" s="503"/>
      <c r="HKB39" s="503"/>
      <c r="HKC39" s="503"/>
      <c r="HKD39" s="503"/>
      <c r="HKE39" s="503"/>
      <c r="HKF39" s="503"/>
      <c r="HKG39" s="503"/>
      <c r="HKH39" s="503"/>
      <c r="HKI39" s="503"/>
      <c r="HKJ39" s="503"/>
      <c r="HKK39" s="503"/>
      <c r="HKL39" s="503"/>
      <c r="HKM39" s="503"/>
      <c r="HKN39" s="503"/>
      <c r="HKO39" s="503"/>
      <c r="HKP39" s="503"/>
      <c r="HKQ39" s="503"/>
      <c r="HKR39" s="503"/>
      <c r="HKS39" s="503"/>
      <c r="HKT39" s="503"/>
      <c r="HKU39" s="503"/>
      <c r="HKV39" s="503"/>
      <c r="HKW39" s="503"/>
      <c r="HKX39" s="503"/>
      <c r="HKY39" s="503"/>
      <c r="HKZ39" s="503"/>
      <c r="HLA39" s="503"/>
      <c r="HLB39" s="503"/>
      <c r="HLC39" s="503"/>
      <c r="HLD39" s="503"/>
      <c r="HLE39" s="503"/>
      <c r="HLF39" s="503"/>
      <c r="HLG39" s="503"/>
      <c r="HLH39" s="503"/>
      <c r="HLI39" s="503"/>
      <c r="HLJ39" s="503"/>
      <c r="HLK39" s="503"/>
      <c r="HLL39" s="503"/>
      <c r="HLM39" s="503"/>
      <c r="HLN39" s="503"/>
      <c r="HLO39" s="503"/>
      <c r="HLP39" s="503"/>
      <c r="HLQ39" s="503"/>
      <c r="HLR39" s="503"/>
      <c r="HLS39" s="503"/>
      <c r="HLT39" s="503"/>
      <c r="HLU39" s="503"/>
      <c r="HLV39" s="503"/>
      <c r="HLW39" s="503"/>
      <c r="HLX39" s="503"/>
      <c r="HLY39" s="503"/>
      <c r="HLZ39" s="503"/>
      <c r="HMA39" s="503"/>
      <c r="HMB39" s="503"/>
      <c r="HMC39" s="503"/>
      <c r="HMD39" s="503"/>
      <c r="HME39" s="503"/>
      <c r="HMF39" s="503"/>
      <c r="HMG39" s="503"/>
      <c r="HMH39" s="503"/>
      <c r="HMI39" s="503"/>
      <c r="HMJ39" s="503"/>
      <c r="HMK39" s="503"/>
      <c r="HML39" s="503"/>
      <c r="HMM39" s="503"/>
      <c r="HMN39" s="503"/>
      <c r="HMO39" s="503"/>
      <c r="HMP39" s="503"/>
      <c r="HMQ39" s="503"/>
      <c r="HMR39" s="503"/>
      <c r="HMS39" s="503"/>
      <c r="HMT39" s="503"/>
      <c r="HMU39" s="503"/>
      <c r="HMV39" s="503"/>
      <c r="HMW39" s="503"/>
      <c r="HMX39" s="503"/>
      <c r="HMY39" s="503"/>
      <c r="HMZ39" s="503"/>
      <c r="HNA39" s="503"/>
      <c r="HNB39" s="503"/>
      <c r="HNC39" s="503"/>
      <c r="HND39" s="503"/>
      <c r="HNE39" s="503"/>
      <c r="HNF39" s="503"/>
      <c r="HNG39" s="503"/>
      <c r="HNH39" s="503"/>
      <c r="HNI39" s="503"/>
      <c r="HNJ39" s="503"/>
      <c r="HNK39" s="503"/>
      <c r="HNL39" s="503"/>
      <c r="HNM39" s="503"/>
      <c r="HNN39" s="503"/>
      <c r="HNO39" s="503"/>
      <c r="HNP39" s="503"/>
      <c r="HNQ39" s="503"/>
      <c r="HNR39" s="503"/>
      <c r="HNS39" s="503"/>
      <c r="HNT39" s="503"/>
      <c r="HNU39" s="503"/>
      <c r="HNV39" s="503"/>
      <c r="HNW39" s="503"/>
      <c r="HNX39" s="503"/>
      <c r="HNY39" s="503"/>
      <c r="HNZ39" s="503"/>
      <c r="HOA39" s="503"/>
      <c r="HOB39" s="503"/>
      <c r="HOC39" s="503"/>
      <c r="HOD39" s="503"/>
      <c r="HOE39" s="503"/>
      <c r="HOF39" s="503"/>
      <c r="HOG39" s="503"/>
      <c r="HOH39" s="503"/>
      <c r="HOI39" s="503"/>
      <c r="HOJ39" s="503"/>
      <c r="HOK39" s="503"/>
      <c r="HOL39" s="503"/>
      <c r="HOM39" s="503"/>
      <c r="HON39" s="503"/>
      <c r="HOO39" s="503"/>
      <c r="HOP39" s="503"/>
      <c r="HOQ39" s="503"/>
      <c r="HOR39" s="503"/>
      <c r="HOS39" s="503"/>
      <c r="HOT39" s="503"/>
      <c r="HOU39" s="503"/>
      <c r="HOV39" s="503"/>
      <c r="HOW39" s="503"/>
      <c r="HOX39" s="503"/>
      <c r="HOY39" s="503"/>
      <c r="HOZ39" s="503"/>
      <c r="HPA39" s="503"/>
      <c r="HPB39" s="503"/>
      <c r="HPC39" s="503"/>
      <c r="HPD39" s="503"/>
      <c r="HPE39" s="503"/>
      <c r="HPF39" s="503"/>
      <c r="HPG39" s="503"/>
      <c r="HPH39" s="503"/>
      <c r="HPI39" s="503"/>
      <c r="HPJ39" s="503"/>
      <c r="HPK39" s="503"/>
      <c r="HPL39" s="503"/>
      <c r="HPM39" s="503"/>
      <c r="HPN39" s="503"/>
      <c r="HPO39" s="503"/>
      <c r="HPP39" s="503"/>
      <c r="HPQ39" s="503"/>
      <c r="HPR39" s="503"/>
      <c r="HPS39" s="503"/>
      <c r="HPT39" s="503"/>
      <c r="HPU39" s="503"/>
      <c r="HPV39" s="503"/>
      <c r="HPW39" s="503"/>
      <c r="HPX39" s="503"/>
      <c r="HPY39" s="503"/>
      <c r="HPZ39" s="503"/>
      <c r="HQA39" s="503"/>
      <c r="HQB39" s="503"/>
      <c r="HQC39" s="503"/>
      <c r="HQD39" s="503"/>
      <c r="HQE39" s="503"/>
      <c r="HQF39" s="503"/>
      <c r="HQG39" s="503"/>
      <c r="HQH39" s="503"/>
      <c r="HQI39" s="503"/>
      <c r="HQJ39" s="503"/>
      <c r="HQK39" s="503"/>
      <c r="HQL39" s="503"/>
      <c r="HQM39" s="503"/>
      <c r="HQN39" s="503"/>
      <c r="HQO39" s="503"/>
      <c r="HQP39" s="503"/>
      <c r="HQQ39" s="503"/>
      <c r="HQR39" s="503"/>
      <c r="HQS39" s="503"/>
      <c r="HQT39" s="503"/>
      <c r="HQU39" s="503"/>
      <c r="HQV39" s="503"/>
      <c r="HQW39" s="503"/>
      <c r="HQX39" s="503"/>
      <c r="HQY39" s="503"/>
      <c r="HQZ39" s="503"/>
      <c r="HRA39" s="503"/>
      <c r="HRB39" s="503"/>
      <c r="HRC39" s="503"/>
      <c r="HRD39" s="503"/>
      <c r="HRE39" s="503"/>
      <c r="HRF39" s="503"/>
      <c r="HRG39" s="503"/>
      <c r="HRH39" s="503"/>
      <c r="HRI39" s="503"/>
      <c r="HRJ39" s="503"/>
      <c r="HRK39" s="503"/>
      <c r="HRL39" s="503"/>
      <c r="HRM39" s="503"/>
      <c r="HRN39" s="503"/>
      <c r="HRO39" s="503"/>
      <c r="HRP39" s="503"/>
      <c r="HRQ39" s="503"/>
      <c r="HRR39" s="503"/>
      <c r="HRS39" s="503"/>
      <c r="HRT39" s="503"/>
      <c r="HRU39" s="503"/>
      <c r="HRV39" s="503"/>
      <c r="HRW39" s="503"/>
      <c r="HRX39" s="503"/>
      <c r="HRY39" s="503"/>
      <c r="HRZ39" s="503"/>
      <c r="HSA39" s="503"/>
      <c r="HSB39" s="503"/>
      <c r="HSC39" s="503"/>
      <c r="HSD39" s="503"/>
      <c r="HSE39" s="503"/>
      <c r="HSF39" s="503"/>
      <c r="HSG39" s="503"/>
      <c r="HSH39" s="503"/>
      <c r="HSI39" s="503"/>
      <c r="HSJ39" s="503"/>
      <c r="HSK39" s="503"/>
      <c r="HSL39" s="503"/>
      <c r="HSM39" s="503"/>
      <c r="HSN39" s="503"/>
      <c r="HSO39" s="503"/>
      <c r="HSP39" s="503"/>
      <c r="HSQ39" s="503"/>
      <c r="HSR39" s="503"/>
      <c r="HSS39" s="503"/>
      <c r="HST39" s="503"/>
      <c r="HSU39" s="503"/>
      <c r="HSV39" s="503"/>
      <c r="HSW39" s="503"/>
      <c r="HSX39" s="503"/>
      <c r="HSY39" s="503"/>
      <c r="HSZ39" s="503"/>
      <c r="HTA39" s="503"/>
      <c r="HTB39" s="503"/>
      <c r="HTC39" s="503"/>
      <c r="HTD39" s="503"/>
      <c r="HTE39" s="503"/>
      <c r="HTF39" s="503"/>
      <c r="HTG39" s="503"/>
      <c r="HTH39" s="503"/>
      <c r="HTI39" s="503"/>
      <c r="HTJ39" s="503"/>
      <c r="HTK39" s="503"/>
      <c r="HTL39" s="503"/>
      <c r="HTM39" s="503"/>
      <c r="HTN39" s="503"/>
      <c r="HTO39" s="503"/>
      <c r="HTP39" s="503"/>
      <c r="HTQ39" s="503"/>
      <c r="HTR39" s="503"/>
      <c r="HTS39" s="503"/>
      <c r="HTT39" s="503"/>
      <c r="HTU39" s="503"/>
      <c r="HTV39" s="503"/>
      <c r="HTW39" s="503"/>
      <c r="HTX39" s="503"/>
      <c r="HTY39" s="503"/>
      <c r="HTZ39" s="503"/>
      <c r="HUA39" s="503"/>
      <c r="HUB39" s="503"/>
      <c r="HUC39" s="503"/>
      <c r="HUD39" s="503"/>
      <c r="HUE39" s="503"/>
      <c r="HUF39" s="503"/>
      <c r="HUG39" s="503"/>
      <c r="HUH39" s="503"/>
      <c r="HUI39" s="503"/>
      <c r="HUJ39" s="503"/>
      <c r="HUK39" s="503"/>
      <c r="HUL39" s="503"/>
      <c r="HUM39" s="503"/>
      <c r="HUN39" s="503"/>
      <c r="HUO39" s="503"/>
      <c r="HUP39" s="503"/>
      <c r="HUQ39" s="503"/>
      <c r="HUR39" s="503"/>
      <c r="HUS39" s="503"/>
      <c r="HUT39" s="503"/>
      <c r="HUU39" s="503"/>
      <c r="HUV39" s="503"/>
      <c r="HUW39" s="503"/>
      <c r="HUX39" s="503"/>
      <c r="HUY39" s="503"/>
      <c r="HUZ39" s="503"/>
      <c r="HVA39" s="503"/>
      <c r="HVB39" s="503"/>
      <c r="HVC39" s="503"/>
      <c r="HVD39" s="503"/>
      <c r="HVE39" s="503"/>
      <c r="HVF39" s="503"/>
      <c r="HVG39" s="503"/>
      <c r="HVH39" s="503"/>
      <c r="HVI39" s="503"/>
      <c r="HVJ39" s="503"/>
      <c r="HVK39" s="503"/>
      <c r="HVL39" s="503"/>
      <c r="HVM39" s="503"/>
      <c r="HVN39" s="503"/>
      <c r="HVO39" s="503"/>
      <c r="HVP39" s="503"/>
      <c r="HVQ39" s="503"/>
      <c r="HVR39" s="503"/>
      <c r="HVS39" s="503"/>
      <c r="HVT39" s="503"/>
      <c r="HVU39" s="503"/>
      <c r="HVV39" s="503"/>
      <c r="HVW39" s="503"/>
      <c r="HVX39" s="503"/>
      <c r="HVY39" s="503"/>
      <c r="HVZ39" s="503"/>
      <c r="HWA39" s="503"/>
      <c r="HWB39" s="503"/>
      <c r="HWC39" s="503"/>
      <c r="HWD39" s="503"/>
      <c r="HWE39" s="503"/>
      <c r="HWF39" s="503"/>
      <c r="HWG39" s="503"/>
      <c r="HWH39" s="503"/>
      <c r="HWI39" s="503"/>
      <c r="HWJ39" s="503"/>
      <c r="HWK39" s="503"/>
      <c r="HWL39" s="503"/>
      <c r="HWM39" s="503"/>
      <c r="HWN39" s="503"/>
      <c r="HWO39" s="503"/>
      <c r="HWP39" s="503"/>
      <c r="HWQ39" s="503"/>
      <c r="HWR39" s="503"/>
      <c r="HWS39" s="503"/>
      <c r="HWT39" s="503"/>
      <c r="HWU39" s="503"/>
      <c r="HWV39" s="503"/>
      <c r="HWW39" s="503"/>
      <c r="HWX39" s="503"/>
      <c r="HWY39" s="503"/>
      <c r="HWZ39" s="503"/>
      <c r="HXA39" s="503"/>
      <c r="HXB39" s="503"/>
      <c r="HXC39" s="503"/>
      <c r="HXD39" s="503"/>
      <c r="HXE39" s="503"/>
      <c r="HXF39" s="503"/>
      <c r="HXG39" s="503"/>
      <c r="HXH39" s="503"/>
      <c r="HXI39" s="503"/>
      <c r="HXJ39" s="503"/>
      <c r="HXK39" s="503"/>
      <c r="HXL39" s="503"/>
      <c r="HXM39" s="503"/>
      <c r="HXN39" s="503"/>
      <c r="HXO39" s="503"/>
      <c r="HXP39" s="503"/>
      <c r="HXQ39" s="503"/>
      <c r="HXR39" s="503"/>
      <c r="HXS39" s="503"/>
      <c r="HXT39" s="503"/>
      <c r="HXU39" s="503"/>
      <c r="HXV39" s="503"/>
      <c r="HXW39" s="503"/>
      <c r="HXX39" s="503"/>
      <c r="HXY39" s="503"/>
      <c r="HXZ39" s="503"/>
      <c r="HYA39" s="503"/>
      <c r="HYB39" s="503"/>
      <c r="HYC39" s="503"/>
      <c r="HYD39" s="503"/>
      <c r="HYE39" s="503"/>
      <c r="HYF39" s="503"/>
      <c r="HYG39" s="503"/>
      <c r="HYH39" s="503"/>
      <c r="HYI39" s="503"/>
      <c r="HYJ39" s="503"/>
      <c r="HYK39" s="503"/>
      <c r="HYL39" s="503"/>
      <c r="HYM39" s="503"/>
      <c r="HYN39" s="503"/>
      <c r="HYO39" s="503"/>
      <c r="HYP39" s="503"/>
      <c r="HYQ39" s="503"/>
      <c r="HYR39" s="503"/>
      <c r="HYS39" s="503"/>
      <c r="HYT39" s="503"/>
      <c r="HYU39" s="503"/>
      <c r="HYV39" s="503"/>
      <c r="HYW39" s="503"/>
      <c r="HYX39" s="503"/>
      <c r="HYY39" s="503"/>
      <c r="HYZ39" s="503"/>
      <c r="HZA39" s="503"/>
      <c r="HZB39" s="503"/>
      <c r="HZC39" s="503"/>
      <c r="HZD39" s="503"/>
      <c r="HZE39" s="503"/>
      <c r="HZF39" s="503"/>
      <c r="HZG39" s="503"/>
      <c r="HZH39" s="503"/>
      <c r="HZI39" s="503"/>
      <c r="HZJ39" s="503"/>
      <c r="HZK39" s="503"/>
      <c r="HZL39" s="503"/>
      <c r="HZM39" s="503"/>
      <c r="HZN39" s="503"/>
      <c r="HZO39" s="503"/>
      <c r="HZP39" s="503"/>
      <c r="HZQ39" s="503"/>
      <c r="HZR39" s="503"/>
      <c r="HZS39" s="503"/>
      <c r="HZT39" s="503"/>
      <c r="HZU39" s="503"/>
      <c r="HZV39" s="503"/>
      <c r="HZW39" s="503"/>
      <c r="HZX39" s="503"/>
      <c r="HZY39" s="503"/>
      <c r="HZZ39" s="503"/>
      <c r="IAA39" s="503"/>
      <c r="IAB39" s="503"/>
      <c r="IAC39" s="503"/>
      <c r="IAD39" s="503"/>
      <c r="IAE39" s="503"/>
      <c r="IAF39" s="503"/>
      <c r="IAG39" s="503"/>
      <c r="IAH39" s="503"/>
      <c r="IAI39" s="503"/>
      <c r="IAJ39" s="503"/>
      <c r="IAK39" s="503"/>
      <c r="IAL39" s="503"/>
      <c r="IAM39" s="503"/>
      <c r="IAN39" s="503"/>
      <c r="IAO39" s="503"/>
      <c r="IAP39" s="503"/>
      <c r="IAQ39" s="503"/>
      <c r="IAR39" s="503"/>
      <c r="IAS39" s="503"/>
      <c r="IAT39" s="503"/>
      <c r="IAU39" s="503"/>
      <c r="IAV39" s="503"/>
      <c r="IAW39" s="503"/>
      <c r="IAX39" s="503"/>
      <c r="IAY39" s="503"/>
      <c r="IAZ39" s="503"/>
      <c r="IBA39" s="503"/>
      <c r="IBB39" s="503"/>
      <c r="IBC39" s="503"/>
      <c r="IBD39" s="503"/>
      <c r="IBE39" s="503"/>
      <c r="IBF39" s="503"/>
      <c r="IBG39" s="503"/>
      <c r="IBH39" s="503"/>
      <c r="IBI39" s="503"/>
      <c r="IBJ39" s="503"/>
      <c r="IBK39" s="503"/>
      <c r="IBL39" s="503"/>
      <c r="IBM39" s="503"/>
      <c r="IBN39" s="503"/>
      <c r="IBO39" s="503"/>
      <c r="IBP39" s="503"/>
      <c r="IBQ39" s="503"/>
      <c r="IBR39" s="503"/>
      <c r="IBS39" s="503"/>
      <c r="IBT39" s="503"/>
      <c r="IBU39" s="503"/>
      <c r="IBV39" s="503"/>
      <c r="IBW39" s="503"/>
      <c r="IBX39" s="503"/>
      <c r="IBY39" s="503"/>
      <c r="IBZ39" s="503"/>
      <c r="ICA39" s="503"/>
      <c r="ICB39" s="503"/>
      <c r="ICC39" s="503"/>
      <c r="ICD39" s="503"/>
      <c r="ICE39" s="503"/>
      <c r="ICF39" s="503"/>
      <c r="ICG39" s="503"/>
      <c r="ICH39" s="503"/>
      <c r="ICI39" s="503"/>
      <c r="ICJ39" s="503"/>
      <c r="ICK39" s="503"/>
      <c r="ICL39" s="503"/>
      <c r="ICM39" s="503"/>
      <c r="ICN39" s="503"/>
      <c r="ICO39" s="503"/>
      <c r="ICP39" s="503"/>
      <c r="ICQ39" s="503"/>
      <c r="ICR39" s="503"/>
      <c r="ICS39" s="503"/>
      <c r="ICT39" s="503"/>
      <c r="ICU39" s="503"/>
      <c r="ICV39" s="503"/>
      <c r="ICW39" s="503"/>
      <c r="ICX39" s="503"/>
      <c r="ICY39" s="503"/>
      <c r="ICZ39" s="503"/>
      <c r="IDA39" s="503"/>
      <c r="IDB39" s="503"/>
      <c r="IDC39" s="503"/>
      <c r="IDD39" s="503"/>
      <c r="IDE39" s="503"/>
      <c r="IDF39" s="503"/>
      <c r="IDG39" s="503"/>
      <c r="IDH39" s="503"/>
      <c r="IDI39" s="503"/>
      <c r="IDJ39" s="503"/>
      <c r="IDK39" s="503"/>
      <c r="IDL39" s="503"/>
      <c r="IDM39" s="503"/>
      <c r="IDN39" s="503"/>
      <c r="IDO39" s="503"/>
      <c r="IDP39" s="503"/>
      <c r="IDQ39" s="503"/>
      <c r="IDR39" s="503"/>
      <c r="IDS39" s="503"/>
      <c r="IDT39" s="503"/>
      <c r="IDU39" s="503"/>
      <c r="IDV39" s="503"/>
      <c r="IDW39" s="503"/>
      <c r="IDX39" s="503"/>
      <c r="IDY39" s="503"/>
      <c r="IDZ39" s="503"/>
      <c r="IEA39" s="503"/>
      <c r="IEB39" s="503"/>
      <c r="IEC39" s="503"/>
      <c r="IED39" s="503"/>
      <c r="IEE39" s="503"/>
      <c r="IEF39" s="503"/>
      <c r="IEG39" s="503"/>
      <c r="IEH39" s="503"/>
      <c r="IEI39" s="503"/>
      <c r="IEJ39" s="503"/>
      <c r="IEK39" s="503"/>
      <c r="IEL39" s="503"/>
      <c r="IEM39" s="503"/>
      <c r="IEN39" s="503"/>
      <c r="IEO39" s="503"/>
      <c r="IEP39" s="503"/>
      <c r="IEQ39" s="503"/>
      <c r="IER39" s="503"/>
      <c r="IES39" s="503"/>
      <c r="IET39" s="503"/>
      <c r="IEU39" s="503"/>
      <c r="IEV39" s="503"/>
      <c r="IEW39" s="503"/>
      <c r="IEX39" s="503"/>
      <c r="IEY39" s="503"/>
      <c r="IEZ39" s="503"/>
      <c r="IFA39" s="503"/>
      <c r="IFB39" s="503"/>
      <c r="IFC39" s="503"/>
      <c r="IFD39" s="503"/>
      <c r="IFE39" s="503"/>
      <c r="IFF39" s="503"/>
      <c r="IFG39" s="503"/>
      <c r="IFH39" s="503"/>
      <c r="IFI39" s="503"/>
      <c r="IFJ39" s="503"/>
      <c r="IFK39" s="503"/>
      <c r="IFL39" s="503"/>
      <c r="IFM39" s="503"/>
      <c r="IFN39" s="503"/>
      <c r="IFO39" s="503"/>
      <c r="IFP39" s="503"/>
      <c r="IFQ39" s="503"/>
      <c r="IFR39" s="503"/>
      <c r="IFS39" s="503"/>
      <c r="IFT39" s="503"/>
      <c r="IFU39" s="503"/>
      <c r="IFV39" s="503"/>
      <c r="IFW39" s="503"/>
      <c r="IFX39" s="503"/>
      <c r="IFY39" s="503"/>
      <c r="IFZ39" s="503"/>
      <c r="IGA39" s="503"/>
      <c r="IGB39" s="503"/>
      <c r="IGC39" s="503"/>
      <c r="IGD39" s="503"/>
      <c r="IGE39" s="503"/>
      <c r="IGF39" s="503"/>
      <c r="IGG39" s="503"/>
      <c r="IGH39" s="503"/>
      <c r="IGI39" s="503"/>
      <c r="IGJ39" s="503"/>
      <c r="IGK39" s="503"/>
      <c r="IGL39" s="503"/>
      <c r="IGM39" s="503"/>
      <c r="IGN39" s="503"/>
      <c r="IGO39" s="503"/>
      <c r="IGP39" s="503"/>
      <c r="IGQ39" s="503"/>
      <c r="IGR39" s="503"/>
      <c r="IGS39" s="503"/>
      <c r="IGT39" s="503"/>
      <c r="IGU39" s="503"/>
      <c r="IGV39" s="503"/>
      <c r="IGW39" s="503"/>
      <c r="IGX39" s="503"/>
      <c r="IGY39" s="503"/>
      <c r="IGZ39" s="503"/>
      <c r="IHA39" s="503"/>
      <c r="IHB39" s="503"/>
      <c r="IHC39" s="503"/>
      <c r="IHD39" s="503"/>
      <c r="IHE39" s="503"/>
      <c r="IHF39" s="503"/>
      <c r="IHG39" s="503"/>
      <c r="IHH39" s="503"/>
      <c r="IHI39" s="503"/>
      <c r="IHJ39" s="503"/>
      <c r="IHK39" s="503"/>
      <c r="IHL39" s="503"/>
      <c r="IHM39" s="503"/>
      <c r="IHN39" s="503"/>
      <c r="IHO39" s="503"/>
      <c r="IHP39" s="503"/>
      <c r="IHQ39" s="503"/>
      <c r="IHR39" s="503"/>
      <c r="IHS39" s="503"/>
      <c r="IHT39" s="503"/>
      <c r="IHU39" s="503"/>
      <c r="IHV39" s="503"/>
      <c r="IHW39" s="503"/>
      <c r="IHX39" s="503"/>
      <c r="IHY39" s="503"/>
      <c r="IHZ39" s="503"/>
      <c r="IIA39" s="503"/>
      <c r="IIB39" s="503"/>
      <c r="IIC39" s="503"/>
      <c r="IID39" s="503"/>
      <c r="IIE39" s="503"/>
      <c r="IIF39" s="503"/>
      <c r="IIG39" s="503"/>
      <c r="IIH39" s="503"/>
      <c r="III39" s="503"/>
      <c r="IIJ39" s="503"/>
      <c r="IIK39" s="503"/>
      <c r="IIL39" s="503"/>
      <c r="IIM39" s="503"/>
      <c r="IIN39" s="503"/>
      <c r="IIO39" s="503"/>
      <c r="IIP39" s="503"/>
      <c r="IIQ39" s="503"/>
      <c r="IIR39" s="503"/>
      <c r="IIS39" s="503"/>
      <c r="IIT39" s="503"/>
      <c r="IIU39" s="503"/>
      <c r="IIV39" s="503"/>
      <c r="IIW39" s="503"/>
      <c r="IIX39" s="503"/>
      <c r="IIY39" s="503"/>
      <c r="IIZ39" s="503"/>
      <c r="IJA39" s="503"/>
      <c r="IJB39" s="503"/>
      <c r="IJC39" s="503"/>
      <c r="IJD39" s="503"/>
      <c r="IJE39" s="503"/>
      <c r="IJF39" s="503"/>
      <c r="IJG39" s="503"/>
      <c r="IJH39" s="503"/>
      <c r="IJI39" s="503"/>
      <c r="IJJ39" s="503"/>
      <c r="IJK39" s="503"/>
      <c r="IJL39" s="503"/>
      <c r="IJM39" s="503"/>
      <c r="IJN39" s="503"/>
      <c r="IJO39" s="503"/>
      <c r="IJP39" s="503"/>
      <c r="IJQ39" s="503"/>
      <c r="IJR39" s="503"/>
      <c r="IJS39" s="503"/>
      <c r="IJT39" s="503"/>
      <c r="IJU39" s="503"/>
      <c r="IJV39" s="503"/>
      <c r="IJW39" s="503"/>
      <c r="IJX39" s="503"/>
      <c r="IJY39" s="503"/>
      <c r="IJZ39" s="503"/>
      <c r="IKA39" s="503"/>
      <c r="IKB39" s="503"/>
      <c r="IKC39" s="503"/>
      <c r="IKD39" s="503"/>
      <c r="IKE39" s="503"/>
      <c r="IKF39" s="503"/>
      <c r="IKG39" s="503"/>
      <c r="IKH39" s="503"/>
      <c r="IKI39" s="503"/>
      <c r="IKJ39" s="503"/>
      <c r="IKK39" s="503"/>
      <c r="IKL39" s="503"/>
      <c r="IKM39" s="503"/>
      <c r="IKN39" s="503"/>
      <c r="IKO39" s="503"/>
      <c r="IKP39" s="503"/>
      <c r="IKQ39" s="503"/>
      <c r="IKR39" s="503"/>
      <c r="IKS39" s="503"/>
      <c r="IKT39" s="503"/>
      <c r="IKU39" s="503"/>
      <c r="IKV39" s="503"/>
      <c r="IKW39" s="503"/>
      <c r="IKX39" s="503"/>
      <c r="IKY39" s="503"/>
      <c r="IKZ39" s="503"/>
      <c r="ILA39" s="503"/>
      <c r="ILB39" s="503"/>
      <c r="ILC39" s="503"/>
      <c r="ILD39" s="503"/>
      <c r="ILE39" s="503"/>
      <c r="ILF39" s="503"/>
      <c r="ILG39" s="503"/>
      <c r="ILH39" s="503"/>
      <c r="ILI39" s="503"/>
      <c r="ILJ39" s="503"/>
      <c r="ILK39" s="503"/>
      <c r="ILL39" s="503"/>
      <c r="ILM39" s="503"/>
      <c r="ILN39" s="503"/>
      <c r="ILO39" s="503"/>
      <c r="ILP39" s="503"/>
      <c r="ILQ39" s="503"/>
      <c r="ILR39" s="503"/>
      <c r="ILS39" s="503"/>
      <c r="ILT39" s="503"/>
      <c r="ILU39" s="503"/>
      <c r="ILV39" s="503"/>
      <c r="ILW39" s="503"/>
      <c r="ILX39" s="503"/>
      <c r="ILY39" s="503"/>
      <c r="ILZ39" s="503"/>
      <c r="IMA39" s="503"/>
      <c r="IMB39" s="503"/>
      <c r="IMC39" s="503"/>
      <c r="IMD39" s="503"/>
      <c r="IME39" s="503"/>
      <c r="IMF39" s="503"/>
      <c r="IMG39" s="503"/>
      <c r="IMH39" s="503"/>
      <c r="IMI39" s="503"/>
      <c r="IMJ39" s="503"/>
      <c r="IMK39" s="503"/>
      <c r="IML39" s="503"/>
      <c r="IMM39" s="503"/>
      <c r="IMN39" s="503"/>
      <c r="IMO39" s="503"/>
      <c r="IMP39" s="503"/>
      <c r="IMQ39" s="503"/>
      <c r="IMR39" s="503"/>
      <c r="IMS39" s="503"/>
      <c r="IMT39" s="503"/>
      <c r="IMU39" s="503"/>
      <c r="IMV39" s="503"/>
      <c r="IMW39" s="503"/>
      <c r="IMX39" s="503"/>
      <c r="IMY39" s="503"/>
      <c r="IMZ39" s="503"/>
      <c r="INA39" s="503"/>
      <c r="INB39" s="503"/>
      <c r="INC39" s="503"/>
      <c r="IND39" s="503"/>
      <c r="INE39" s="503"/>
      <c r="INF39" s="503"/>
      <c r="ING39" s="503"/>
      <c r="INH39" s="503"/>
      <c r="INI39" s="503"/>
      <c r="INJ39" s="503"/>
      <c r="INK39" s="503"/>
      <c r="INL39" s="503"/>
      <c r="INM39" s="503"/>
      <c r="INN39" s="503"/>
      <c r="INO39" s="503"/>
      <c r="INP39" s="503"/>
      <c r="INQ39" s="503"/>
      <c r="INR39" s="503"/>
      <c r="INS39" s="503"/>
      <c r="INT39" s="503"/>
      <c r="INU39" s="503"/>
      <c r="INV39" s="503"/>
      <c r="INW39" s="503"/>
      <c r="INX39" s="503"/>
      <c r="INY39" s="503"/>
      <c r="INZ39" s="503"/>
      <c r="IOA39" s="503"/>
      <c r="IOB39" s="503"/>
      <c r="IOC39" s="503"/>
      <c r="IOD39" s="503"/>
      <c r="IOE39" s="503"/>
      <c r="IOF39" s="503"/>
      <c r="IOG39" s="503"/>
      <c r="IOH39" s="503"/>
      <c r="IOI39" s="503"/>
      <c r="IOJ39" s="503"/>
      <c r="IOK39" s="503"/>
      <c r="IOL39" s="503"/>
      <c r="IOM39" s="503"/>
      <c r="ION39" s="503"/>
      <c r="IOO39" s="503"/>
      <c r="IOP39" s="503"/>
      <c r="IOQ39" s="503"/>
      <c r="IOR39" s="503"/>
      <c r="IOS39" s="503"/>
      <c r="IOT39" s="503"/>
      <c r="IOU39" s="503"/>
      <c r="IOV39" s="503"/>
      <c r="IOW39" s="503"/>
      <c r="IOX39" s="503"/>
      <c r="IOY39" s="503"/>
      <c r="IOZ39" s="503"/>
      <c r="IPA39" s="503"/>
      <c r="IPB39" s="503"/>
      <c r="IPC39" s="503"/>
      <c r="IPD39" s="503"/>
      <c r="IPE39" s="503"/>
      <c r="IPF39" s="503"/>
      <c r="IPG39" s="503"/>
      <c r="IPH39" s="503"/>
      <c r="IPI39" s="503"/>
      <c r="IPJ39" s="503"/>
      <c r="IPK39" s="503"/>
      <c r="IPL39" s="503"/>
      <c r="IPM39" s="503"/>
      <c r="IPN39" s="503"/>
      <c r="IPO39" s="503"/>
      <c r="IPP39" s="503"/>
      <c r="IPQ39" s="503"/>
      <c r="IPR39" s="503"/>
      <c r="IPS39" s="503"/>
      <c r="IPT39" s="503"/>
      <c r="IPU39" s="503"/>
      <c r="IPV39" s="503"/>
      <c r="IPW39" s="503"/>
      <c r="IPX39" s="503"/>
      <c r="IPY39" s="503"/>
      <c r="IPZ39" s="503"/>
      <c r="IQA39" s="503"/>
      <c r="IQB39" s="503"/>
      <c r="IQC39" s="503"/>
      <c r="IQD39" s="503"/>
      <c r="IQE39" s="503"/>
      <c r="IQF39" s="503"/>
      <c r="IQG39" s="503"/>
      <c r="IQH39" s="503"/>
      <c r="IQI39" s="503"/>
      <c r="IQJ39" s="503"/>
      <c r="IQK39" s="503"/>
      <c r="IQL39" s="503"/>
      <c r="IQM39" s="503"/>
      <c r="IQN39" s="503"/>
      <c r="IQO39" s="503"/>
      <c r="IQP39" s="503"/>
      <c r="IQQ39" s="503"/>
      <c r="IQR39" s="503"/>
      <c r="IQS39" s="503"/>
      <c r="IQT39" s="503"/>
      <c r="IQU39" s="503"/>
      <c r="IQV39" s="503"/>
      <c r="IQW39" s="503"/>
      <c r="IQX39" s="503"/>
      <c r="IQY39" s="503"/>
      <c r="IQZ39" s="503"/>
      <c r="IRA39" s="503"/>
      <c r="IRB39" s="503"/>
      <c r="IRC39" s="503"/>
      <c r="IRD39" s="503"/>
      <c r="IRE39" s="503"/>
      <c r="IRF39" s="503"/>
      <c r="IRG39" s="503"/>
      <c r="IRH39" s="503"/>
      <c r="IRI39" s="503"/>
      <c r="IRJ39" s="503"/>
      <c r="IRK39" s="503"/>
      <c r="IRL39" s="503"/>
      <c r="IRM39" s="503"/>
      <c r="IRN39" s="503"/>
      <c r="IRO39" s="503"/>
      <c r="IRP39" s="503"/>
      <c r="IRQ39" s="503"/>
      <c r="IRR39" s="503"/>
      <c r="IRS39" s="503"/>
      <c r="IRT39" s="503"/>
      <c r="IRU39" s="503"/>
      <c r="IRV39" s="503"/>
      <c r="IRW39" s="503"/>
      <c r="IRX39" s="503"/>
      <c r="IRY39" s="503"/>
      <c r="IRZ39" s="503"/>
      <c r="ISA39" s="503"/>
      <c r="ISB39" s="503"/>
      <c r="ISC39" s="503"/>
      <c r="ISD39" s="503"/>
      <c r="ISE39" s="503"/>
      <c r="ISF39" s="503"/>
      <c r="ISG39" s="503"/>
      <c r="ISH39" s="503"/>
      <c r="ISI39" s="503"/>
      <c r="ISJ39" s="503"/>
      <c r="ISK39" s="503"/>
      <c r="ISL39" s="503"/>
      <c r="ISM39" s="503"/>
      <c r="ISN39" s="503"/>
      <c r="ISO39" s="503"/>
      <c r="ISP39" s="503"/>
      <c r="ISQ39" s="503"/>
      <c r="ISR39" s="503"/>
      <c r="ISS39" s="503"/>
      <c r="IST39" s="503"/>
      <c r="ISU39" s="503"/>
      <c r="ISV39" s="503"/>
      <c r="ISW39" s="503"/>
      <c r="ISX39" s="503"/>
      <c r="ISY39" s="503"/>
      <c r="ISZ39" s="503"/>
      <c r="ITA39" s="503"/>
      <c r="ITB39" s="503"/>
      <c r="ITC39" s="503"/>
      <c r="ITD39" s="503"/>
      <c r="ITE39" s="503"/>
      <c r="ITF39" s="503"/>
      <c r="ITG39" s="503"/>
      <c r="ITH39" s="503"/>
      <c r="ITI39" s="503"/>
      <c r="ITJ39" s="503"/>
      <c r="ITK39" s="503"/>
      <c r="ITL39" s="503"/>
      <c r="ITM39" s="503"/>
      <c r="ITN39" s="503"/>
      <c r="ITO39" s="503"/>
      <c r="ITP39" s="503"/>
      <c r="ITQ39" s="503"/>
      <c r="ITR39" s="503"/>
      <c r="ITS39" s="503"/>
      <c r="ITT39" s="503"/>
      <c r="ITU39" s="503"/>
      <c r="ITV39" s="503"/>
      <c r="ITW39" s="503"/>
      <c r="ITX39" s="503"/>
      <c r="ITY39" s="503"/>
      <c r="ITZ39" s="503"/>
      <c r="IUA39" s="503"/>
      <c r="IUB39" s="503"/>
      <c r="IUC39" s="503"/>
      <c r="IUD39" s="503"/>
      <c r="IUE39" s="503"/>
      <c r="IUF39" s="503"/>
      <c r="IUG39" s="503"/>
      <c r="IUH39" s="503"/>
      <c r="IUI39" s="503"/>
      <c r="IUJ39" s="503"/>
      <c r="IUK39" s="503"/>
      <c r="IUL39" s="503"/>
      <c r="IUM39" s="503"/>
      <c r="IUN39" s="503"/>
      <c r="IUO39" s="503"/>
      <c r="IUP39" s="503"/>
      <c r="IUQ39" s="503"/>
      <c r="IUR39" s="503"/>
      <c r="IUS39" s="503"/>
      <c r="IUT39" s="503"/>
      <c r="IUU39" s="503"/>
      <c r="IUV39" s="503"/>
      <c r="IUW39" s="503"/>
      <c r="IUX39" s="503"/>
      <c r="IUY39" s="503"/>
      <c r="IUZ39" s="503"/>
      <c r="IVA39" s="503"/>
      <c r="IVB39" s="503"/>
      <c r="IVC39" s="503"/>
      <c r="IVD39" s="503"/>
      <c r="IVE39" s="503"/>
      <c r="IVF39" s="503"/>
      <c r="IVG39" s="503"/>
      <c r="IVH39" s="503"/>
      <c r="IVI39" s="503"/>
      <c r="IVJ39" s="503"/>
      <c r="IVK39" s="503"/>
      <c r="IVL39" s="503"/>
      <c r="IVM39" s="503"/>
      <c r="IVN39" s="503"/>
      <c r="IVO39" s="503"/>
      <c r="IVP39" s="503"/>
      <c r="IVQ39" s="503"/>
      <c r="IVR39" s="503"/>
      <c r="IVS39" s="503"/>
      <c r="IVT39" s="503"/>
      <c r="IVU39" s="503"/>
      <c r="IVV39" s="503"/>
      <c r="IVW39" s="503"/>
      <c r="IVX39" s="503"/>
      <c r="IVY39" s="503"/>
      <c r="IVZ39" s="503"/>
      <c r="IWA39" s="503"/>
      <c r="IWB39" s="503"/>
      <c r="IWC39" s="503"/>
      <c r="IWD39" s="503"/>
      <c r="IWE39" s="503"/>
      <c r="IWF39" s="503"/>
      <c r="IWG39" s="503"/>
      <c r="IWH39" s="503"/>
      <c r="IWI39" s="503"/>
      <c r="IWJ39" s="503"/>
      <c r="IWK39" s="503"/>
      <c r="IWL39" s="503"/>
      <c r="IWM39" s="503"/>
      <c r="IWN39" s="503"/>
      <c r="IWO39" s="503"/>
      <c r="IWP39" s="503"/>
      <c r="IWQ39" s="503"/>
      <c r="IWR39" s="503"/>
      <c r="IWS39" s="503"/>
      <c r="IWT39" s="503"/>
      <c r="IWU39" s="503"/>
      <c r="IWV39" s="503"/>
      <c r="IWW39" s="503"/>
      <c r="IWX39" s="503"/>
      <c r="IWY39" s="503"/>
      <c r="IWZ39" s="503"/>
      <c r="IXA39" s="503"/>
      <c r="IXB39" s="503"/>
      <c r="IXC39" s="503"/>
      <c r="IXD39" s="503"/>
      <c r="IXE39" s="503"/>
      <c r="IXF39" s="503"/>
      <c r="IXG39" s="503"/>
      <c r="IXH39" s="503"/>
      <c r="IXI39" s="503"/>
      <c r="IXJ39" s="503"/>
      <c r="IXK39" s="503"/>
      <c r="IXL39" s="503"/>
      <c r="IXM39" s="503"/>
      <c r="IXN39" s="503"/>
      <c r="IXO39" s="503"/>
      <c r="IXP39" s="503"/>
      <c r="IXQ39" s="503"/>
      <c r="IXR39" s="503"/>
      <c r="IXS39" s="503"/>
      <c r="IXT39" s="503"/>
      <c r="IXU39" s="503"/>
      <c r="IXV39" s="503"/>
      <c r="IXW39" s="503"/>
      <c r="IXX39" s="503"/>
      <c r="IXY39" s="503"/>
      <c r="IXZ39" s="503"/>
      <c r="IYA39" s="503"/>
      <c r="IYB39" s="503"/>
      <c r="IYC39" s="503"/>
      <c r="IYD39" s="503"/>
      <c r="IYE39" s="503"/>
      <c r="IYF39" s="503"/>
      <c r="IYG39" s="503"/>
      <c r="IYH39" s="503"/>
      <c r="IYI39" s="503"/>
      <c r="IYJ39" s="503"/>
      <c r="IYK39" s="503"/>
      <c r="IYL39" s="503"/>
      <c r="IYM39" s="503"/>
      <c r="IYN39" s="503"/>
      <c r="IYO39" s="503"/>
      <c r="IYP39" s="503"/>
      <c r="IYQ39" s="503"/>
      <c r="IYR39" s="503"/>
      <c r="IYS39" s="503"/>
      <c r="IYT39" s="503"/>
      <c r="IYU39" s="503"/>
      <c r="IYV39" s="503"/>
      <c r="IYW39" s="503"/>
      <c r="IYX39" s="503"/>
      <c r="IYY39" s="503"/>
      <c r="IYZ39" s="503"/>
      <c r="IZA39" s="503"/>
      <c r="IZB39" s="503"/>
      <c r="IZC39" s="503"/>
      <c r="IZD39" s="503"/>
      <c r="IZE39" s="503"/>
      <c r="IZF39" s="503"/>
      <c r="IZG39" s="503"/>
      <c r="IZH39" s="503"/>
      <c r="IZI39" s="503"/>
      <c r="IZJ39" s="503"/>
      <c r="IZK39" s="503"/>
      <c r="IZL39" s="503"/>
      <c r="IZM39" s="503"/>
      <c r="IZN39" s="503"/>
      <c r="IZO39" s="503"/>
      <c r="IZP39" s="503"/>
      <c r="IZQ39" s="503"/>
      <c r="IZR39" s="503"/>
      <c r="IZS39" s="503"/>
      <c r="IZT39" s="503"/>
      <c r="IZU39" s="503"/>
      <c r="IZV39" s="503"/>
      <c r="IZW39" s="503"/>
      <c r="IZX39" s="503"/>
      <c r="IZY39" s="503"/>
      <c r="IZZ39" s="503"/>
      <c r="JAA39" s="503"/>
      <c r="JAB39" s="503"/>
      <c r="JAC39" s="503"/>
      <c r="JAD39" s="503"/>
      <c r="JAE39" s="503"/>
      <c r="JAF39" s="503"/>
      <c r="JAG39" s="503"/>
      <c r="JAH39" s="503"/>
      <c r="JAI39" s="503"/>
      <c r="JAJ39" s="503"/>
      <c r="JAK39" s="503"/>
      <c r="JAL39" s="503"/>
      <c r="JAM39" s="503"/>
      <c r="JAN39" s="503"/>
      <c r="JAO39" s="503"/>
      <c r="JAP39" s="503"/>
      <c r="JAQ39" s="503"/>
      <c r="JAR39" s="503"/>
      <c r="JAS39" s="503"/>
      <c r="JAT39" s="503"/>
      <c r="JAU39" s="503"/>
      <c r="JAV39" s="503"/>
      <c r="JAW39" s="503"/>
      <c r="JAX39" s="503"/>
      <c r="JAY39" s="503"/>
      <c r="JAZ39" s="503"/>
      <c r="JBA39" s="503"/>
      <c r="JBB39" s="503"/>
      <c r="JBC39" s="503"/>
      <c r="JBD39" s="503"/>
      <c r="JBE39" s="503"/>
      <c r="JBF39" s="503"/>
      <c r="JBG39" s="503"/>
      <c r="JBH39" s="503"/>
      <c r="JBI39" s="503"/>
      <c r="JBJ39" s="503"/>
      <c r="JBK39" s="503"/>
      <c r="JBL39" s="503"/>
      <c r="JBM39" s="503"/>
      <c r="JBN39" s="503"/>
      <c r="JBO39" s="503"/>
      <c r="JBP39" s="503"/>
      <c r="JBQ39" s="503"/>
      <c r="JBR39" s="503"/>
      <c r="JBS39" s="503"/>
      <c r="JBT39" s="503"/>
      <c r="JBU39" s="503"/>
      <c r="JBV39" s="503"/>
      <c r="JBW39" s="503"/>
      <c r="JBX39" s="503"/>
      <c r="JBY39" s="503"/>
      <c r="JBZ39" s="503"/>
      <c r="JCA39" s="503"/>
      <c r="JCB39" s="503"/>
      <c r="JCC39" s="503"/>
      <c r="JCD39" s="503"/>
      <c r="JCE39" s="503"/>
      <c r="JCF39" s="503"/>
      <c r="JCG39" s="503"/>
      <c r="JCH39" s="503"/>
      <c r="JCI39" s="503"/>
      <c r="JCJ39" s="503"/>
      <c r="JCK39" s="503"/>
      <c r="JCL39" s="503"/>
      <c r="JCM39" s="503"/>
      <c r="JCN39" s="503"/>
      <c r="JCO39" s="503"/>
      <c r="JCP39" s="503"/>
      <c r="JCQ39" s="503"/>
      <c r="JCR39" s="503"/>
      <c r="JCS39" s="503"/>
      <c r="JCT39" s="503"/>
      <c r="JCU39" s="503"/>
      <c r="JCV39" s="503"/>
      <c r="JCW39" s="503"/>
      <c r="JCX39" s="503"/>
      <c r="JCY39" s="503"/>
      <c r="JCZ39" s="503"/>
      <c r="JDA39" s="503"/>
      <c r="JDB39" s="503"/>
      <c r="JDC39" s="503"/>
      <c r="JDD39" s="503"/>
      <c r="JDE39" s="503"/>
      <c r="JDF39" s="503"/>
      <c r="JDG39" s="503"/>
      <c r="JDH39" s="503"/>
      <c r="JDI39" s="503"/>
      <c r="JDJ39" s="503"/>
      <c r="JDK39" s="503"/>
      <c r="JDL39" s="503"/>
      <c r="JDM39" s="503"/>
      <c r="JDN39" s="503"/>
      <c r="JDO39" s="503"/>
      <c r="JDP39" s="503"/>
      <c r="JDQ39" s="503"/>
      <c r="JDR39" s="503"/>
      <c r="JDS39" s="503"/>
      <c r="JDT39" s="503"/>
      <c r="JDU39" s="503"/>
      <c r="JDV39" s="503"/>
      <c r="JDW39" s="503"/>
      <c r="JDX39" s="503"/>
      <c r="JDY39" s="503"/>
      <c r="JDZ39" s="503"/>
      <c r="JEA39" s="503"/>
      <c r="JEB39" s="503"/>
      <c r="JEC39" s="503"/>
      <c r="JED39" s="503"/>
      <c r="JEE39" s="503"/>
      <c r="JEF39" s="503"/>
      <c r="JEG39" s="503"/>
      <c r="JEH39" s="503"/>
      <c r="JEI39" s="503"/>
      <c r="JEJ39" s="503"/>
      <c r="JEK39" s="503"/>
      <c r="JEL39" s="503"/>
      <c r="JEM39" s="503"/>
      <c r="JEN39" s="503"/>
      <c r="JEO39" s="503"/>
      <c r="JEP39" s="503"/>
      <c r="JEQ39" s="503"/>
      <c r="JER39" s="503"/>
      <c r="JES39" s="503"/>
      <c r="JET39" s="503"/>
      <c r="JEU39" s="503"/>
      <c r="JEV39" s="503"/>
      <c r="JEW39" s="503"/>
      <c r="JEX39" s="503"/>
      <c r="JEY39" s="503"/>
      <c r="JEZ39" s="503"/>
      <c r="JFA39" s="503"/>
      <c r="JFB39" s="503"/>
      <c r="JFC39" s="503"/>
      <c r="JFD39" s="503"/>
      <c r="JFE39" s="503"/>
      <c r="JFF39" s="503"/>
      <c r="JFG39" s="503"/>
      <c r="JFH39" s="503"/>
      <c r="JFI39" s="503"/>
      <c r="JFJ39" s="503"/>
      <c r="JFK39" s="503"/>
      <c r="JFL39" s="503"/>
      <c r="JFM39" s="503"/>
      <c r="JFN39" s="503"/>
      <c r="JFO39" s="503"/>
      <c r="JFP39" s="503"/>
      <c r="JFQ39" s="503"/>
      <c r="JFR39" s="503"/>
      <c r="JFS39" s="503"/>
      <c r="JFT39" s="503"/>
      <c r="JFU39" s="503"/>
      <c r="JFV39" s="503"/>
      <c r="JFW39" s="503"/>
      <c r="JFX39" s="503"/>
      <c r="JFY39" s="503"/>
      <c r="JFZ39" s="503"/>
      <c r="JGA39" s="503"/>
      <c r="JGB39" s="503"/>
      <c r="JGC39" s="503"/>
      <c r="JGD39" s="503"/>
      <c r="JGE39" s="503"/>
      <c r="JGF39" s="503"/>
      <c r="JGG39" s="503"/>
      <c r="JGH39" s="503"/>
      <c r="JGI39" s="503"/>
      <c r="JGJ39" s="503"/>
      <c r="JGK39" s="503"/>
      <c r="JGL39" s="503"/>
      <c r="JGM39" s="503"/>
      <c r="JGN39" s="503"/>
      <c r="JGO39" s="503"/>
      <c r="JGP39" s="503"/>
      <c r="JGQ39" s="503"/>
      <c r="JGR39" s="503"/>
      <c r="JGS39" s="503"/>
      <c r="JGT39" s="503"/>
      <c r="JGU39" s="503"/>
      <c r="JGV39" s="503"/>
      <c r="JGW39" s="503"/>
      <c r="JGX39" s="503"/>
      <c r="JGY39" s="503"/>
      <c r="JGZ39" s="503"/>
      <c r="JHA39" s="503"/>
      <c r="JHB39" s="503"/>
      <c r="JHC39" s="503"/>
      <c r="JHD39" s="503"/>
      <c r="JHE39" s="503"/>
      <c r="JHF39" s="503"/>
      <c r="JHG39" s="503"/>
      <c r="JHH39" s="503"/>
      <c r="JHI39" s="503"/>
      <c r="JHJ39" s="503"/>
      <c r="JHK39" s="503"/>
      <c r="JHL39" s="503"/>
      <c r="JHM39" s="503"/>
      <c r="JHN39" s="503"/>
      <c r="JHO39" s="503"/>
      <c r="JHP39" s="503"/>
      <c r="JHQ39" s="503"/>
      <c r="JHR39" s="503"/>
      <c r="JHS39" s="503"/>
      <c r="JHT39" s="503"/>
      <c r="JHU39" s="503"/>
      <c r="JHV39" s="503"/>
      <c r="JHW39" s="503"/>
      <c r="JHX39" s="503"/>
      <c r="JHY39" s="503"/>
      <c r="JHZ39" s="503"/>
      <c r="JIA39" s="503"/>
      <c r="JIB39" s="503"/>
      <c r="JIC39" s="503"/>
      <c r="JID39" s="503"/>
      <c r="JIE39" s="503"/>
      <c r="JIF39" s="503"/>
      <c r="JIG39" s="503"/>
      <c r="JIH39" s="503"/>
      <c r="JII39" s="503"/>
      <c r="JIJ39" s="503"/>
      <c r="JIK39" s="503"/>
      <c r="JIL39" s="503"/>
      <c r="JIM39" s="503"/>
      <c r="JIN39" s="503"/>
      <c r="JIO39" s="503"/>
      <c r="JIP39" s="503"/>
      <c r="JIQ39" s="503"/>
      <c r="JIR39" s="503"/>
      <c r="JIS39" s="503"/>
      <c r="JIT39" s="503"/>
      <c r="JIU39" s="503"/>
      <c r="JIV39" s="503"/>
      <c r="JIW39" s="503"/>
      <c r="JIX39" s="503"/>
      <c r="JIY39" s="503"/>
      <c r="JIZ39" s="503"/>
      <c r="JJA39" s="503"/>
      <c r="JJB39" s="503"/>
      <c r="JJC39" s="503"/>
      <c r="JJD39" s="503"/>
      <c r="JJE39" s="503"/>
      <c r="JJF39" s="503"/>
      <c r="JJG39" s="503"/>
      <c r="JJH39" s="503"/>
      <c r="JJI39" s="503"/>
      <c r="JJJ39" s="503"/>
      <c r="JJK39" s="503"/>
      <c r="JJL39" s="503"/>
      <c r="JJM39" s="503"/>
      <c r="JJN39" s="503"/>
      <c r="JJO39" s="503"/>
      <c r="JJP39" s="503"/>
      <c r="JJQ39" s="503"/>
      <c r="JJR39" s="503"/>
      <c r="JJS39" s="503"/>
      <c r="JJT39" s="503"/>
      <c r="JJU39" s="503"/>
      <c r="JJV39" s="503"/>
      <c r="JJW39" s="503"/>
      <c r="JJX39" s="503"/>
      <c r="JJY39" s="503"/>
      <c r="JJZ39" s="503"/>
      <c r="JKA39" s="503"/>
      <c r="JKB39" s="503"/>
      <c r="JKC39" s="503"/>
      <c r="JKD39" s="503"/>
      <c r="JKE39" s="503"/>
      <c r="JKF39" s="503"/>
      <c r="JKG39" s="503"/>
      <c r="JKH39" s="503"/>
      <c r="JKI39" s="503"/>
      <c r="JKJ39" s="503"/>
      <c r="JKK39" s="503"/>
      <c r="JKL39" s="503"/>
      <c r="JKM39" s="503"/>
      <c r="JKN39" s="503"/>
      <c r="JKO39" s="503"/>
      <c r="JKP39" s="503"/>
      <c r="JKQ39" s="503"/>
      <c r="JKR39" s="503"/>
      <c r="JKS39" s="503"/>
      <c r="JKT39" s="503"/>
      <c r="JKU39" s="503"/>
      <c r="JKV39" s="503"/>
      <c r="JKW39" s="503"/>
      <c r="JKX39" s="503"/>
      <c r="JKY39" s="503"/>
      <c r="JKZ39" s="503"/>
      <c r="JLA39" s="503"/>
      <c r="JLB39" s="503"/>
      <c r="JLC39" s="503"/>
      <c r="JLD39" s="503"/>
      <c r="JLE39" s="503"/>
      <c r="JLF39" s="503"/>
      <c r="JLG39" s="503"/>
      <c r="JLH39" s="503"/>
      <c r="JLI39" s="503"/>
      <c r="JLJ39" s="503"/>
      <c r="JLK39" s="503"/>
      <c r="JLL39" s="503"/>
      <c r="JLM39" s="503"/>
      <c r="JLN39" s="503"/>
      <c r="JLO39" s="503"/>
      <c r="JLP39" s="503"/>
      <c r="JLQ39" s="503"/>
      <c r="JLR39" s="503"/>
      <c r="JLS39" s="503"/>
      <c r="JLT39" s="503"/>
      <c r="JLU39" s="503"/>
      <c r="JLV39" s="503"/>
      <c r="JLW39" s="503"/>
      <c r="JLX39" s="503"/>
      <c r="JLY39" s="503"/>
      <c r="JLZ39" s="503"/>
      <c r="JMA39" s="503"/>
      <c r="JMB39" s="503"/>
      <c r="JMC39" s="503"/>
      <c r="JMD39" s="503"/>
      <c r="JME39" s="503"/>
      <c r="JMF39" s="503"/>
      <c r="JMG39" s="503"/>
      <c r="JMH39" s="503"/>
      <c r="JMI39" s="503"/>
      <c r="JMJ39" s="503"/>
      <c r="JMK39" s="503"/>
      <c r="JML39" s="503"/>
      <c r="JMM39" s="503"/>
      <c r="JMN39" s="503"/>
      <c r="JMO39" s="503"/>
      <c r="JMP39" s="503"/>
      <c r="JMQ39" s="503"/>
      <c r="JMR39" s="503"/>
      <c r="JMS39" s="503"/>
      <c r="JMT39" s="503"/>
      <c r="JMU39" s="503"/>
      <c r="JMV39" s="503"/>
      <c r="JMW39" s="503"/>
      <c r="JMX39" s="503"/>
      <c r="JMY39" s="503"/>
      <c r="JMZ39" s="503"/>
      <c r="JNA39" s="503"/>
      <c r="JNB39" s="503"/>
      <c r="JNC39" s="503"/>
      <c r="JND39" s="503"/>
      <c r="JNE39" s="503"/>
      <c r="JNF39" s="503"/>
      <c r="JNG39" s="503"/>
      <c r="JNH39" s="503"/>
      <c r="JNI39" s="503"/>
      <c r="JNJ39" s="503"/>
      <c r="JNK39" s="503"/>
      <c r="JNL39" s="503"/>
      <c r="JNM39" s="503"/>
      <c r="JNN39" s="503"/>
      <c r="JNO39" s="503"/>
      <c r="JNP39" s="503"/>
      <c r="JNQ39" s="503"/>
      <c r="JNR39" s="503"/>
      <c r="JNS39" s="503"/>
      <c r="JNT39" s="503"/>
      <c r="JNU39" s="503"/>
      <c r="JNV39" s="503"/>
      <c r="JNW39" s="503"/>
      <c r="JNX39" s="503"/>
      <c r="JNY39" s="503"/>
      <c r="JNZ39" s="503"/>
      <c r="JOA39" s="503"/>
      <c r="JOB39" s="503"/>
      <c r="JOC39" s="503"/>
      <c r="JOD39" s="503"/>
      <c r="JOE39" s="503"/>
      <c r="JOF39" s="503"/>
      <c r="JOG39" s="503"/>
      <c r="JOH39" s="503"/>
      <c r="JOI39" s="503"/>
      <c r="JOJ39" s="503"/>
      <c r="JOK39" s="503"/>
      <c r="JOL39" s="503"/>
      <c r="JOM39" s="503"/>
      <c r="JON39" s="503"/>
      <c r="JOO39" s="503"/>
      <c r="JOP39" s="503"/>
      <c r="JOQ39" s="503"/>
      <c r="JOR39" s="503"/>
      <c r="JOS39" s="503"/>
      <c r="JOT39" s="503"/>
      <c r="JOU39" s="503"/>
      <c r="JOV39" s="503"/>
      <c r="JOW39" s="503"/>
      <c r="JOX39" s="503"/>
      <c r="JOY39" s="503"/>
      <c r="JOZ39" s="503"/>
      <c r="JPA39" s="503"/>
      <c r="JPB39" s="503"/>
      <c r="JPC39" s="503"/>
      <c r="JPD39" s="503"/>
      <c r="JPE39" s="503"/>
      <c r="JPF39" s="503"/>
      <c r="JPG39" s="503"/>
      <c r="JPH39" s="503"/>
      <c r="JPI39" s="503"/>
      <c r="JPJ39" s="503"/>
      <c r="JPK39" s="503"/>
      <c r="JPL39" s="503"/>
      <c r="JPM39" s="503"/>
      <c r="JPN39" s="503"/>
      <c r="JPO39" s="503"/>
      <c r="JPP39" s="503"/>
      <c r="JPQ39" s="503"/>
      <c r="JPR39" s="503"/>
      <c r="JPS39" s="503"/>
      <c r="JPT39" s="503"/>
      <c r="JPU39" s="503"/>
      <c r="JPV39" s="503"/>
      <c r="JPW39" s="503"/>
      <c r="JPX39" s="503"/>
      <c r="JPY39" s="503"/>
      <c r="JPZ39" s="503"/>
      <c r="JQA39" s="503"/>
      <c r="JQB39" s="503"/>
      <c r="JQC39" s="503"/>
      <c r="JQD39" s="503"/>
      <c r="JQE39" s="503"/>
      <c r="JQF39" s="503"/>
      <c r="JQG39" s="503"/>
      <c r="JQH39" s="503"/>
      <c r="JQI39" s="503"/>
      <c r="JQJ39" s="503"/>
      <c r="JQK39" s="503"/>
      <c r="JQL39" s="503"/>
      <c r="JQM39" s="503"/>
      <c r="JQN39" s="503"/>
      <c r="JQO39" s="503"/>
      <c r="JQP39" s="503"/>
      <c r="JQQ39" s="503"/>
      <c r="JQR39" s="503"/>
      <c r="JQS39" s="503"/>
      <c r="JQT39" s="503"/>
      <c r="JQU39" s="503"/>
      <c r="JQV39" s="503"/>
      <c r="JQW39" s="503"/>
      <c r="JQX39" s="503"/>
      <c r="JQY39" s="503"/>
      <c r="JQZ39" s="503"/>
      <c r="JRA39" s="503"/>
      <c r="JRB39" s="503"/>
      <c r="JRC39" s="503"/>
      <c r="JRD39" s="503"/>
      <c r="JRE39" s="503"/>
      <c r="JRF39" s="503"/>
      <c r="JRG39" s="503"/>
      <c r="JRH39" s="503"/>
      <c r="JRI39" s="503"/>
      <c r="JRJ39" s="503"/>
      <c r="JRK39" s="503"/>
      <c r="JRL39" s="503"/>
      <c r="JRM39" s="503"/>
      <c r="JRN39" s="503"/>
      <c r="JRO39" s="503"/>
      <c r="JRP39" s="503"/>
      <c r="JRQ39" s="503"/>
      <c r="JRR39" s="503"/>
      <c r="JRS39" s="503"/>
      <c r="JRT39" s="503"/>
      <c r="JRU39" s="503"/>
      <c r="JRV39" s="503"/>
      <c r="JRW39" s="503"/>
      <c r="JRX39" s="503"/>
      <c r="JRY39" s="503"/>
      <c r="JRZ39" s="503"/>
      <c r="JSA39" s="503"/>
      <c r="JSB39" s="503"/>
      <c r="JSC39" s="503"/>
      <c r="JSD39" s="503"/>
      <c r="JSE39" s="503"/>
      <c r="JSF39" s="503"/>
      <c r="JSG39" s="503"/>
      <c r="JSH39" s="503"/>
      <c r="JSI39" s="503"/>
      <c r="JSJ39" s="503"/>
      <c r="JSK39" s="503"/>
      <c r="JSL39" s="503"/>
      <c r="JSM39" s="503"/>
      <c r="JSN39" s="503"/>
      <c r="JSO39" s="503"/>
      <c r="JSP39" s="503"/>
      <c r="JSQ39" s="503"/>
      <c r="JSR39" s="503"/>
      <c r="JSS39" s="503"/>
      <c r="JST39" s="503"/>
      <c r="JSU39" s="503"/>
      <c r="JSV39" s="503"/>
      <c r="JSW39" s="503"/>
      <c r="JSX39" s="503"/>
      <c r="JSY39" s="503"/>
      <c r="JSZ39" s="503"/>
      <c r="JTA39" s="503"/>
      <c r="JTB39" s="503"/>
      <c r="JTC39" s="503"/>
      <c r="JTD39" s="503"/>
      <c r="JTE39" s="503"/>
      <c r="JTF39" s="503"/>
      <c r="JTG39" s="503"/>
      <c r="JTH39" s="503"/>
      <c r="JTI39" s="503"/>
      <c r="JTJ39" s="503"/>
      <c r="JTK39" s="503"/>
      <c r="JTL39" s="503"/>
      <c r="JTM39" s="503"/>
      <c r="JTN39" s="503"/>
      <c r="JTO39" s="503"/>
      <c r="JTP39" s="503"/>
      <c r="JTQ39" s="503"/>
      <c r="JTR39" s="503"/>
      <c r="JTS39" s="503"/>
      <c r="JTT39" s="503"/>
      <c r="JTU39" s="503"/>
      <c r="JTV39" s="503"/>
      <c r="JTW39" s="503"/>
      <c r="JTX39" s="503"/>
      <c r="JTY39" s="503"/>
      <c r="JTZ39" s="503"/>
      <c r="JUA39" s="503"/>
      <c r="JUB39" s="503"/>
      <c r="JUC39" s="503"/>
      <c r="JUD39" s="503"/>
      <c r="JUE39" s="503"/>
      <c r="JUF39" s="503"/>
      <c r="JUG39" s="503"/>
      <c r="JUH39" s="503"/>
      <c r="JUI39" s="503"/>
      <c r="JUJ39" s="503"/>
      <c r="JUK39" s="503"/>
      <c r="JUL39" s="503"/>
      <c r="JUM39" s="503"/>
      <c r="JUN39" s="503"/>
      <c r="JUO39" s="503"/>
      <c r="JUP39" s="503"/>
      <c r="JUQ39" s="503"/>
      <c r="JUR39" s="503"/>
      <c r="JUS39" s="503"/>
      <c r="JUT39" s="503"/>
      <c r="JUU39" s="503"/>
      <c r="JUV39" s="503"/>
      <c r="JUW39" s="503"/>
      <c r="JUX39" s="503"/>
      <c r="JUY39" s="503"/>
      <c r="JUZ39" s="503"/>
      <c r="JVA39" s="503"/>
      <c r="JVB39" s="503"/>
      <c r="JVC39" s="503"/>
      <c r="JVD39" s="503"/>
      <c r="JVE39" s="503"/>
      <c r="JVF39" s="503"/>
      <c r="JVG39" s="503"/>
      <c r="JVH39" s="503"/>
      <c r="JVI39" s="503"/>
      <c r="JVJ39" s="503"/>
      <c r="JVK39" s="503"/>
      <c r="JVL39" s="503"/>
      <c r="JVM39" s="503"/>
      <c r="JVN39" s="503"/>
      <c r="JVO39" s="503"/>
      <c r="JVP39" s="503"/>
      <c r="JVQ39" s="503"/>
      <c r="JVR39" s="503"/>
      <c r="JVS39" s="503"/>
      <c r="JVT39" s="503"/>
      <c r="JVU39" s="503"/>
      <c r="JVV39" s="503"/>
      <c r="JVW39" s="503"/>
      <c r="JVX39" s="503"/>
      <c r="JVY39" s="503"/>
      <c r="JVZ39" s="503"/>
      <c r="JWA39" s="503"/>
      <c r="JWB39" s="503"/>
      <c r="JWC39" s="503"/>
      <c r="JWD39" s="503"/>
      <c r="JWE39" s="503"/>
      <c r="JWF39" s="503"/>
      <c r="JWG39" s="503"/>
      <c r="JWH39" s="503"/>
      <c r="JWI39" s="503"/>
      <c r="JWJ39" s="503"/>
      <c r="JWK39" s="503"/>
      <c r="JWL39" s="503"/>
      <c r="JWM39" s="503"/>
      <c r="JWN39" s="503"/>
      <c r="JWO39" s="503"/>
      <c r="JWP39" s="503"/>
      <c r="JWQ39" s="503"/>
      <c r="JWR39" s="503"/>
      <c r="JWS39" s="503"/>
      <c r="JWT39" s="503"/>
      <c r="JWU39" s="503"/>
      <c r="JWV39" s="503"/>
      <c r="JWW39" s="503"/>
      <c r="JWX39" s="503"/>
      <c r="JWY39" s="503"/>
      <c r="JWZ39" s="503"/>
      <c r="JXA39" s="503"/>
      <c r="JXB39" s="503"/>
      <c r="JXC39" s="503"/>
      <c r="JXD39" s="503"/>
      <c r="JXE39" s="503"/>
      <c r="JXF39" s="503"/>
      <c r="JXG39" s="503"/>
      <c r="JXH39" s="503"/>
      <c r="JXI39" s="503"/>
      <c r="JXJ39" s="503"/>
      <c r="JXK39" s="503"/>
      <c r="JXL39" s="503"/>
      <c r="JXM39" s="503"/>
      <c r="JXN39" s="503"/>
      <c r="JXO39" s="503"/>
      <c r="JXP39" s="503"/>
      <c r="JXQ39" s="503"/>
      <c r="JXR39" s="503"/>
      <c r="JXS39" s="503"/>
      <c r="JXT39" s="503"/>
      <c r="JXU39" s="503"/>
      <c r="JXV39" s="503"/>
      <c r="JXW39" s="503"/>
      <c r="JXX39" s="503"/>
      <c r="JXY39" s="503"/>
      <c r="JXZ39" s="503"/>
      <c r="JYA39" s="503"/>
      <c r="JYB39" s="503"/>
      <c r="JYC39" s="503"/>
      <c r="JYD39" s="503"/>
      <c r="JYE39" s="503"/>
      <c r="JYF39" s="503"/>
      <c r="JYG39" s="503"/>
      <c r="JYH39" s="503"/>
      <c r="JYI39" s="503"/>
      <c r="JYJ39" s="503"/>
      <c r="JYK39" s="503"/>
      <c r="JYL39" s="503"/>
      <c r="JYM39" s="503"/>
      <c r="JYN39" s="503"/>
      <c r="JYO39" s="503"/>
      <c r="JYP39" s="503"/>
      <c r="JYQ39" s="503"/>
      <c r="JYR39" s="503"/>
      <c r="JYS39" s="503"/>
      <c r="JYT39" s="503"/>
      <c r="JYU39" s="503"/>
      <c r="JYV39" s="503"/>
      <c r="JYW39" s="503"/>
      <c r="JYX39" s="503"/>
      <c r="JYY39" s="503"/>
      <c r="JYZ39" s="503"/>
      <c r="JZA39" s="503"/>
      <c r="JZB39" s="503"/>
      <c r="JZC39" s="503"/>
      <c r="JZD39" s="503"/>
      <c r="JZE39" s="503"/>
      <c r="JZF39" s="503"/>
      <c r="JZG39" s="503"/>
      <c r="JZH39" s="503"/>
      <c r="JZI39" s="503"/>
      <c r="JZJ39" s="503"/>
      <c r="JZK39" s="503"/>
      <c r="JZL39" s="503"/>
      <c r="JZM39" s="503"/>
      <c r="JZN39" s="503"/>
      <c r="JZO39" s="503"/>
      <c r="JZP39" s="503"/>
      <c r="JZQ39" s="503"/>
      <c r="JZR39" s="503"/>
      <c r="JZS39" s="503"/>
      <c r="JZT39" s="503"/>
      <c r="JZU39" s="503"/>
      <c r="JZV39" s="503"/>
      <c r="JZW39" s="503"/>
      <c r="JZX39" s="503"/>
      <c r="JZY39" s="503"/>
      <c r="JZZ39" s="503"/>
      <c r="KAA39" s="503"/>
      <c r="KAB39" s="503"/>
      <c r="KAC39" s="503"/>
      <c r="KAD39" s="503"/>
      <c r="KAE39" s="503"/>
      <c r="KAF39" s="503"/>
      <c r="KAG39" s="503"/>
      <c r="KAH39" s="503"/>
      <c r="KAI39" s="503"/>
      <c r="KAJ39" s="503"/>
      <c r="KAK39" s="503"/>
      <c r="KAL39" s="503"/>
      <c r="KAM39" s="503"/>
      <c r="KAN39" s="503"/>
      <c r="KAO39" s="503"/>
      <c r="KAP39" s="503"/>
      <c r="KAQ39" s="503"/>
      <c r="KAR39" s="503"/>
      <c r="KAS39" s="503"/>
      <c r="KAT39" s="503"/>
      <c r="KAU39" s="503"/>
      <c r="KAV39" s="503"/>
      <c r="KAW39" s="503"/>
      <c r="KAX39" s="503"/>
      <c r="KAY39" s="503"/>
      <c r="KAZ39" s="503"/>
      <c r="KBA39" s="503"/>
      <c r="KBB39" s="503"/>
      <c r="KBC39" s="503"/>
      <c r="KBD39" s="503"/>
      <c r="KBE39" s="503"/>
      <c r="KBF39" s="503"/>
      <c r="KBG39" s="503"/>
      <c r="KBH39" s="503"/>
      <c r="KBI39" s="503"/>
      <c r="KBJ39" s="503"/>
      <c r="KBK39" s="503"/>
      <c r="KBL39" s="503"/>
      <c r="KBM39" s="503"/>
      <c r="KBN39" s="503"/>
      <c r="KBO39" s="503"/>
      <c r="KBP39" s="503"/>
      <c r="KBQ39" s="503"/>
      <c r="KBR39" s="503"/>
      <c r="KBS39" s="503"/>
      <c r="KBT39" s="503"/>
      <c r="KBU39" s="503"/>
      <c r="KBV39" s="503"/>
      <c r="KBW39" s="503"/>
      <c r="KBX39" s="503"/>
      <c r="KBY39" s="503"/>
      <c r="KBZ39" s="503"/>
      <c r="KCA39" s="503"/>
      <c r="KCB39" s="503"/>
      <c r="KCC39" s="503"/>
      <c r="KCD39" s="503"/>
      <c r="KCE39" s="503"/>
      <c r="KCF39" s="503"/>
      <c r="KCG39" s="503"/>
      <c r="KCH39" s="503"/>
      <c r="KCI39" s="503"/>
      <c r="KCJ39" s="503"/>
      <c r="KCK39" s="503"/>
      <c r="KCL39" s="503"/>
      <c r="KCM39" s="503"/>
      <c r="KCN39" s="503"/>
      <c r="KCO39" s="503"/>
      <c r="KCP39" s="503"/>
      <c r="KCQ39" s="503"/>
      <c r="KCR39" s="503"/>
      <c r="KCS39" s="503"/>
      <c r="KCT39" s="503"/>
      <c r="KCU39" s="503"/>
      <c r="KCV39" s="503"/>
      <c r="KCW39" s="503"/>
      <c r="KCX39" s="503"/>
      <c r="KCY39" s="503"/>
      <c r="KCZ39" s="503"/>
      <c r="KDA39" s="503"/>
      <c r="KDB39" s="503"/>
      <c r="KDC39" s="503"/>
      <c r="KDD39" s="503"/>
      <c r="KDE39" s="503"/>
      <c r="KDF39" s="503"/>
      <c r="KDG39" s="503"/>
      <c r="KDH39" s="503"/>
      <c r="KDI39" s="503"/>
      <c r="KDJ39" s="503"/>
      <c r="KDK39" s="503"/>
      <c r="KDL39" s="503"/>
      <c r="KDM39" s="503"/>
      <c r="KDN39" s="503"/>
      <c r="KDO39" s="503"/>
      <c r="KDP39" s="503"/>
      <c r="KDQ39" s="503"/>
      <c r="KDR39" s="503"/>
      <c r="KDS39" s="503"/>
      <c r="KDT39" s="503"/>
      <c r="KDU39" s="503"/>
      <c r="KDV39" s="503"/>
      <c r="KDW39" s="503"/>
      <c r="KDX39" s="503"/>
      <c r="KDY39" s="503"/>
      <c r="KDZ39" s="503"/>
      <c r="KEA39" s="503"/>
      <c r="KEB39" s="503"/>
      <c r="KEC39" s="503"/>
      <c r="KED39" s="503"/>
      <c r="KEE39" s="503"/>
      <c r="KEF39" s="503"/>
      <c r="KEG39" s="503"/>
      <c r="KEH39" s="503"/>
      <c r="KEI39" s="503"/>
      <c r="KEJ39" s="503"/>
      <c r="KEK39" s="503"/>
      <c r="KEL39" s="503"/>
      <c r="KEM39" s="503"/>
    </row>
    <row r="40" spans="1:7580" ht="15.75" x14ac:dyDescent="0.2">
      <c r="A40" s="9">
        <v>48</v>
      </c>
      <c r="B40" s="416" t="s">
        <v>253</v>
      </c>
      <c r="C40" s="417">
        <v>62400</v>
      </c>
      <c r="D40" s="418" t="s">
        <v>234</v>
      </c>
      <c r="E40" s="418"/>
      <c r="F40" s="420" t="s">
        <v>235</v>
      </c>
      <c r="G40" s="420" t="s">
        <v>42</v>
      </c>
      <c r="H40" s="539"/>
      <c r="I40" s="539"/>
      <c r="J40" s="539"/>
      <c r="K40" s="539"/>
      <c r="L40" s="402"/>
      <c r="M40" s="402"/>
      <c r="N40" s="402">
        <f t="shared" si="12"/>
        <v>0</v>
      </c>
      <c r="O40" s="426"/>
      <c r="P40" s="426"/>
      <c r="Q40" s="562">
        <f t="shared" si="15"/>
        <v>0</v>
      </c>
      <c r="R40" s="90">
        <v>7</v>
      </c>
      <c r="S40" s="90"/>
      <c r="T40" s="90">
        <v>3</v>
      </c>
      <c r="U40" s="461"/>
      <c r="V40" s="592"/>
      <c r="W40" s="426"/>
      <c r="X40" s="426"/>
      <c r="Y40" s="426"/>
      <c r="Z40" s="426"/>
      <c r="AA40" s="426"/>
      <c r="AB40" s="426"/>
      <c r="AC40" s="426"/>
      <c r="AD40" s="461"/>
      <c r="AE40" s="90"/>
      <c r="AF40" s="426"/>
      <c r="AG40" s="177"/>
      <c r="AH40" s="426"/>
      <c r="AI40" s="501"/>
      <c r="AJ40" s="1437">
        <f t="shared" ref="AJ40:AJ50" si="16">SUM(N40:AI40)+K40</f>
        <v>10</v>
      </c>
      <c r="AK40" s="422"/>
      <c r="AL40" s="423">
        <f t="shared" ref="AL40:AL45" si="17">+IF(D40="PC",1,0)</f>
        <v>1</v>
      </c>
      <c r="AM40" s="424">
        <f>IF(D40="PC", +IF(AJ40&gt;17,1,0),0)</f>
        <v>0</v>
      </c>
      <c r="AN40" s="424">
        <f>IF(E40="CA",1,0)</f>
        <v>0</v>
      </c>
      <c r="AO40" s="4">
        <v>10</v>
      </c>
      <c r="AP40" s="425">
        <f t="shared" ref="AP40:AP45" si="18">+C40*AO40*AJ40</f>
        <v>6240000</v>
      </c>
      <c r="AQ40" s="425">
        <v>115008</v>
      </c>
      <c r="AR40" s="425">
        <f>AM40*$AM$2*AO40</f>
        <v>0</v>
      </c>
      <c r="AS40" s="425">
        <f>AP40*$AN$2*AN40</f>
        <v>0</v>
      </c>
      <c r="AT40" s="425">
        <f>SUM(AP40:AS40)/AO40</f>
        <v>635500.80000000005</v>
      </c>
      <c r="AU40" s="425">
        <f>AT40*5/44</f>
        <v>72216</v>
      </c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  <c r="AML40" s="1"/>
      <c r="AMM40" s="1"/>
      <c r="AMN40" s="1"/>
      <c r="AMO40" s="1"/>
      <c r="AMP40" s="1"/>
      <c r="AMQ40" s="1"/>
      <c r="AMR40" s="1"/>
      <c r="AMS40" s="1"/>
      <c r="AMT40" s="1"/>
      <c r="AMU40" s="1"/>
      <c r="AMV40" s="1"/>
      <c r="AMW40" s="1"/>
      <c r="AMX40" s="1"/>
      <c r="AMY40" s="1"/>
      <c r="AMZ40" s="1"/>
      <c r="ANA40" s="1"/>
      <c r="ANB40" s="1"/>
      <c r="ANC40" s="1"/>
      <c r="AND40" s="1"/>
      <c r="ANE40" s="1"/>
      <c r="ANF40" s="1"/>
      <c r="ANG40" s="1"/>
      <c r="ANH40" s="1"/>
      <c r="ANI40" s="1"/>
      <c r="ANJ40" s="1"/>
      <c r="ANK40" s="1"/>
      <c r="ANL40" s="1"/>
      <c r="ANM40" s="1"/>
      <c r="ANN40" s="1"/>
      <c r="ANO40" s="1"/>
      <c r="ANP40" s="1"/>
      <c r="ANQ40" s="1"/>
      <c r="ANR40" s="1"/>
      <c r="ANS40" s="1"/>
      <c r="ANT40" s="1"/>
      <c r="ANU40" s="1"/>
      <c r="ANV40" s="1"/>
      <c r="ANW40" s="1"/>
      <c r="ANX40" s="1"/>
      <c r="ANY40" s="1"/>
      <c r="ANZ40" s="1"/>
      <c r="AOA40" s="1"/>
      <c r="AOB40" s="1"/>
      <c r="AOC40" s="1"/>
      <c r="AOD40" s="1"/>
      <c r="AOE40" s="1"/>
      <c r="AOF40" s="1"/>
      <c r="AOG40" s="1"/>
      <c r="AOH40" s="1"/>
      <c r="AOI40" s="1"/>
      <c r="AOJ40" s="1"/>
      <c r="AOK40" s="1"/>
      <c r="AOL40" s="1"/>
      <c r="AOM40" s="1"/>
      <c r="AON40" s="1"/>
      <c r="AOO40" s="1"/>
      <c r="AOP40" s="1"/>
      <c r="AOQ40" s="1"/>
      <c r="AOR40" s="1"/>
      <c r="AOS40" s="1"/>
      <c r="AOT40" s="1"/>
      <c r="AOU40" s="1"/>
      <c r="AOV40" s="1"/>
      <c r="AOW40" s="1"/>
      <c r="AOX40" s="1"/>
      <c r="AOY40" s="1"/>
      <c r="AOZ40" s="1"/>
      <c r="APA40" s="1"/>
      <c r="APB40" s="1"/>
      <c r="APC40" s="1"/>
      <c r="APD40" s="1"/>
      <c r="APE40" s="1"/>
      <c r="APF40" s="1"/>
      <c r="APG40" s="1"/>
      <c r="APH40" s="1"/>
      <c r="API40" s="1"/>
      <c r="APJ40" s="1"/>
      <c r="APK40" s="1"/>
      <c r="APL40" s="1"/>
      <c r="APM40" s="1"/>
      <c r="APN40" s="1"/>
      <c r="APO40" s="1"/>
      <c r="APP40" s="1"/>
      <c r="APQ40" s="1"/>
      <c r="APR40" s="1"/>
      <c r="APS40" s="1"/>
      <c r="APT40" s="1"/>
      <c r="APU40" s="1"/>
      <c r="APV40" s="1"/>
      <c r="APW40" s="1"/>
      <c r="APX40" s="1"/>
      <c r="APY40" s="1"/>
      <c r="APZ40" s="1"/>
      <c r="AQA40" s="1"/>
      <c r="AQB40" s="1"/>
      <c r="AQC40" s="1"/>
      <c r="AQD40" s="1"/>
      <c r="AQE40" s="1"/>
      <c r="AQF40" s="1"/>
      <c r="AQG40" s="1"/>
      <c r="AQH40" s="1"/>
      <c r="AQI40" s="1"/>
      <c r="AQJ40" s="1"/>
      <c r="AQK40" s="1"/>
      <c r="AQL40" s="1"/>
      <c r="AQM40" s="1"/>
      <c r="AQN40" s="1"/>
      <c r="AQO40" s="1"/>
      <c r="AQP40" s="1"/>
      <c r="AQQ40" s="1"/>
      <c r="AQR40" s="1"/>
      <c r="AQS40" s="1"/>
      <c r="AQT40" s="1"/>
      <c r="AQU40" s="1"/>
      <c r="AQV40" s="1"/>
      <c r="AQW40" s="1"/>
      <c r="AQX40" s="1"/>
      <c r="AQY40" s="1"/>
      <c r="AQZ40" s="1"/>
      <c r="ARA40" s="1"/>
      <c r="ARB40" s="1"/>
      <c r="ARC40" s="1"/>
      <c r="ARD40" s="1"/>
      <c r="ARE40" s="1"/>
      <c r="ARF40" s="1"/>
      <c r="ARG40" s="1"/>
      <c r="ARH40" s="1"/>
      <c r="ARI40" s="1"/>
      <c r="ARJ40" s="1"/>
      <c r="ARK40" s="1"/>
      <c r="ARL40" s="1"/>
      <c r="ARM40" s="1"/>
      <c r="ARN40" s="1"/>
      <c r="ARO40" s="1"/>
      <c r="ARP40" s="1"/>
      <c r="ARQ40" s="1"/>
      <c r="ARR40" s="1"/>
      <c r="ARS40" s="1"/>
      <c r="ART40" s="1"/>
      <c r="ARU40" s="1"/>
      <c r="ARV40" s="1"/>
      <c r="ARW40" s="1"/>
      <c r="ARX40" s="1"/>
      <c r="ARY40" s="1"/>
      <c r="ARZ40" s="1"/>
      <c r="ASA40" s="1"/>
      <c r="ASB40" s="1"/>
      <c r="ASC40" s="1"/>
      <c r="ASD40" s="1"/>
      <c r="ASE40" s="1"/>
      <c r="ASF40" s="1"/>
      <c r="ASG40" s="1"/>
      <c r="ASH40" s="1"/>
      <c r="ASI40" s="1"/>
      <c r="ASJ40" s="1"/>
      <c r="ASK40" s="1"/>
      <c r="ASL40" s="1"/>
      <c r="ASM40" s="1"/>
      <c r="ASN40" s="1"/>
      <c r="ASO40" s="1"/>
      <c r="ASP40" s="1"/>
      <c r="ASQ40" s="1"/>
      <c r="ASR40" s="1"/>
      <c r="ASS40" s="1"/>
      <c r="AST40" s="1"/>
      <c r="ASU40" s="1"/>
      <c r="ASV40" s="1"/>
      <c r="ASW40" s="1"/>
      <c r="ASX40" s="1"/>
      <c r="ASY40" s="1"/>
      <c r="ASZ40" s="1"/>
      <c r="ATA40" s="1"/>
      <c r="ATB40" s="1"/>
      <c r="ATC40" s="1"/>
      <c r="ATD40" s="1"/>
      <c r="ATE40" s="1"/>
      <c r="ATF40" s="1"/>
      <c r="ATG40" s="1"/>
      <c r="ATH40" s="1"/>
      <c r="ATI40" s="1"/>
      <c r="ATJ40" s="1"/>
      <c r="ATK40" s="1"/>
      <c r="ATL40" s="1"/>
      <c r="ATM40" s="1"/>
      <c r="ATN40" s="1"/>
      <c r="ATO40" s="1"/>
      <c r="ATP40" s="1"/>
      <c r="ATQ40" s="1"/>
      <c r="ATR40" s="1"/>
      <c r="ATS40" s="1"/>
      <c r="ATT40" s="1"/>
      <c r="ATU40" s="1"/>
      <c r="ATV40" s="1"/>
      <c r="ATW40" s="1"/>
      <c r="ATX40" s="1"/>
      <c r="ATY40" s="1"/>
      <c r="ATZ40" s="1"/>
      <c r="AUA40" s="1"/>
      <c r="AUB40" s="1"/>
      <c r="AUC40" s="1"/>
      <c r="AUD40" s="1"/>
      <c r="AUE40" s="1"/>
      <c r="AUF40" s="1"/>
      <c r="AUG40" s="1"/>
      <c r="AUH40" s="1"/>
      <c r="AUI40" s="1"/>
      <c r="AUJ40" s="1"/>
      <c r="AUK40" s="1"/>
      <c r="AUL40" s="1"/>
      <c r="AUM40" s="1"/>
      <c r="AUN40" s="1"/>
      <c r="AUO40" s="1"/>
      <c r="AUP40" s="1"/>
      <c r="AUQ40" s="1"/>
      <c r="AUR40" s="1"/>
      <c r="AUS40" s="1"/>
      <c r="AUT40" s="1"/>
      <c r="AUU40" s="1"/>
      <c r="AUV40" s="1"/>
      <c r="AUW40" s="1"/>
      <c r="AUX40" s="1"/>
      <c r="AUY40" s="1"/>
      <c r="AUZ40" s="1"/>
      <c r="AVA40" s="1"/>
      <c r="AVB40" s="1"/>
      <c r="AVC40" s="1"/>
      <c r="AVD40" s="1"/>
      <c r="AVE40" s="1"/>
      <c r="AVF40" s="1"/>
      <c r="AVG40" s="1"/>
      <c r="AVH40" s="1"/>
      <c r="AVI40" s="1"/>
      <c r="AVJ40" s="1"/>
      <c r="AVK40" s="1"/>
      <c r="AVL40" s="1"/>
      <c r="AVM40" s="1"/>
      <c r="AVN40" s="1"/>
      <c r="AVO40" s="1"/>
      <c r="AVP40" s="1"/>
      <c r="AVQ40" s="1"/>
      <c r="AVR40" s="1"/>
      <c r="AVS40" s="1"/>
      <c r="AVT40" s="1"/>
      <c r="AVU40" s="1"/>
      <c r="AVV40" s="1"/>
      <c r="AVW40" s="1"/>
      <c r="AVX40" s="1"/>
      <c r="AVY40" s="1"/>
      <c r="AVZ40" s="1"/>
      <c r="AWA40" s="1"/>
      <c r="AWB40" s="1"/>
      <c r="AWC40" s="1"/>
      <c r="AWD40" s="1"/>
      <c r="AWE40" s="1"/>
      <c r="AWF40" s="1"/>
      <c r="AWG40" s="1"/>
      <c r="AWH40" s="1"/>
      <c r="AWI40" s="1"/>
      <c r="AWJ40" s="1"/>
      <c r="AWK40" s="1"/>
      <c r="AWL40" s="1"/>
      <c r="AWM40" s="1"/>
      <c r="AWN40" s="1"/>
      <c r="AWO40" s="1"/>
      <c r="AWP40" s="1"/>
      <c r="AWQ40" s="1"/>
      <c r="AWR40" s="1"/>
      <c r="AWS40" s="1"/>
      <c r="AWT40" s="1"/>
      <c r="AWU40" s="1"/>
      <c r="AWV40" s="1"/>
      <c r="AWW40" s="1"/>
      <c r="AWX40" s="1"/>
      <c r="AWY40" s="1"/>
      <c r="AWZ40" s="1"/>
      <c r="AXA40" s="1"/>
      <c r="AXB40" s="1"/>
      <c r="AXC40" s="1"/>
      <c r="AXD40" s="1"/>
      <c r="AXE40" s="1"/>
      <c r="AXF40" s="1"/>
      <c r="AXG40" s="1"/>
      <c r="AXH40" s="1"/>
      <c r="AXI40" s="1"/>
      <c r="AXJ40" s="1"/>
      <c r="AXK40" s="1"/>
      <c r="AXL40" s="1"/>
      <c r="AXM40" s="1"/>
      <c r="AXN40" s="1"/>
      <c r="AXO40" s="1"/>
      <c r="AXP40" s="1"/>
      <c r="AXQ40" s="1"/>
      <c r="AXR40" s="1"/>
      <c r="AXS40" s="1"/>
      <c r="AXT40" s="1"/>
      <c r="AXU40" s="1"/>
      <c r="AXV40" s="1"/>
      <c r="AXW40" s="1"/>
      <c r="AXX40" s="1"/>
      <c r="AXY40" s="1"/>
      <c r="AXZ40" s="1"/>
      <c r="AYA40" s="1"/>
      <c r="AYB40" s="1"/>
      <c r="AYC40" s="1"/>
      <c r="AYD40" s="1"/>
      <c r="AYE40" s="1"/>
      <c r="AYF40" s="1"/>
      <c r="AYG40" s="1"/>
      <c r="AYH40" s="1"/>
      <c r="AYI40" s="1"/>
      <c r="AYJ40" s="1"/>
      <c r="AYK40" s="1"/>
      <c r="AYL40" s="1"/>
      <c r="AYM40" s="1"/>
      <c r="AYN40" s="1"/>
      <c r="AYO40" s="1"/>
      <c r="AYP40" s="1"/>
      <c r="AYQ40" s="1"/>
      <c r="AYR40" s="1"/>
      <c r="AYS40" s="1"/>
      <c r="AYT40" s="1"/>
      <c r="AYU40" s="1"/>
      <c r="AYV40" s="1"/>
      <c r="AYW40" s="1"/>
      <c r="AYX40" s="1"/>
      <c r="AYY40" s="1"/>
      <c r="AYZ40" s="1"/>
      <c r="AZA40" s="1"/>
      <c r="AZB40" s="1"/>
      <c r="AZC40" s="1"/>
      <c r="AZD40" s="1"/>
      <c r="AZE40" s="1"/>
      <c r="AZF40" s="1"/>
      <c r="AZG40" s="1"/>
      <c r="AZH40" s="1"/>
      <c r="AZI40" s="1"/>
      <c r="AZJ40" s="1"/>
      <c r="AZK40" s="1"/>
      <c r="AZL40" s="1"/>
      <c r="AZM40" s="1"/>
      <c r="AZN40" s="1"/>
      <c r="AZO40" s="1"/>
      <c r="AZP40" s="1"/>
      <c r="AZQ40" s="1"/>
      <c r="AZR40" s="1"/>
      <c r="AZS40" s="1"/>
      <c r="AZT40" s="1"/>
      <c r="AZU40" s="1"/>
      <c r="AZV40" s="1"/>
      <c r="AZW40" s="1"/>
      <c r="AZX40" s="1"/>
      <c r="AZY40" s="1"/>
      <c r="AZZ40" s="1"/>
      <c r="BAA40" s="1"/>
      <c r="BAB40" s="1"/>
      <c r="BAC40" s="1"/>
      <c r="BAD40" s="1"/>
      <c r="BAE40" s="1"/>
      <c r="BAF40" s="1"/>
      <c r="BAG40" s="1"/>
      <c r="BAH40" s="1"/>
      <c r="BAI40" s="1"/>
      <c r="BAJ40" s="1"/>
      <c r="BAK40" s="1"/>
      <c r="BAL40" s="1"/>
      <c r="BAM40" s="1"/>
      <c r="BAN40" s="1"/>
      <c r="BAO40" s="1"/>
      <c r="BAP40" s="1"/>
      <c r="BAQ40" s="1"/>
      <c r="BAR40" s="1"/>
      <c r="BAS40" s="1"/>
      <c r="BAT40" s="1"/>
      <c r="BAU40" s="1"/>
      <c r="BAV40" s="1"/>
      <c r="BAW40" s="1"/>
      <c r="BAX40" s="1"/>
      <c r="BAY40" s="1"/>
      <c r="BAZ40" s="1"/>
      <c r="BBA40" s="1"/>
      <c r="BBB40" s="1"/>
      <c r="BBC40" s="1"/>
      <c r="BBD40" s="1"/>
      <c r="BBE40" s="1"/>
      <c r="BBF40" s="1"/>
      <c r="BBG40" s="1"/>
      <c r="BBH40" s="1"/>
      <c r="BBI40" s="1"/>
      <c r="BBJ40" s="1"/>
      <c r="BBK40" s="1"/>
      <c r="BBL40" s="1"/>
      <c r="BBM40" s="1"/>
      <c r="BBN40" s="1"/>
      <c r="BBO40" s="1"/>
      <c r="BBP40" s="1"/>
      <c r="BBQ40" s="1"/>
      <c r="BBR40" s="1"/>
      <c r="BBS40" s="1"/>
      <c r="BBT40" s="1"/>
      <c r="BBU40" s="1"/>
      <c r="BBV40" s="1"/>
      <c r="BBW40" s="1"/>
      <c r="BBX40" s="1"/>
      <c r="BBY40" s="1"/>
      <c r="BBZ40" s="1"/>
      <c r="BCA40" s="1"/>
      <c r="BCB40" s="1"/>
      <c r="BCC40" s="1"/>
      <c r="BCD40" s="1"/>
      <c r="BCE40" s="1"/>
      <c r="BCF40" s="1"/>
      <c r="BCG40" s="1"/>
      <c r="BCH40" s="1"/>
      <c r="BCI40" s="1"/>
      <c r="BCJ40" s="1"/>
      <c r="BCK40" s="1"/>
      <c r="BCL40" s="1"/>
      <c r="BCM40" s="1"/>
      <c r="BCN40" s="1"/>
      <c r="BCO40" s="1"/>
      <c r="BCP40" s="1"/>
      <c r="BCQ40" s="1"/>
      <c r="BCR40" s="1"/>
      <c r="BCS40" s="1"/>
      <c r="BCT40" s="1"/>
      <c r="BCU40" s="1"/>
      <c r="BCV40" s="1"/>
      <c r="BCW40" s="1"/>
      <c r="BCX40" s="1"/>
      <c r="BCY40" s="1"/>
      <c r="BCZ40" s="1"/>
      <c r="BDA40" s="1"/>
      <c r="BDB40" s="1"/>
      <c r="BDC40" s="1"/>
      <c r="BDD40" s="1"/>
      <c r="BDE40" s="1"/>
      <c r="BDF40" s="1"/>
      <c r="BDG40" s="1"/>
      <c r="BDH40" s="1"/>
      <c r="BDI40" s="1"/>
      <c r="BDJ40" s="1"/>
      <c r="BDK40" s="1"/>
      <c r="BDL40" s="1"/>
      <c r="BDM40" s="1"/>
      <c r="BDN40" s="1"/>
      <c r="BDO40" s="1"/>
      <c r="BDP40" s="1"/>
      <c r="BDQ40" s="1"/>
      <c r="BDR40" s="1"/>
      <c r="BDS40" s="1"/>
      <c r="BDT40" s="1"/>
      <c r="BDU40" s="1"/>
      <c r="BDV40" s="1"/>
      <c r="BDW40" s="1"/>
      <c r="BDX40" s="1"/>
      <c r="BDY40" s="1"/>
      <c r="BDZ40" s="1"/>
      <c r="BEA40" s="1"/>
      <c r="BEB40" s="1"/>
      <c r="BEC40" s="1"/>
      <c r="BED40" s="1"/>
      <c r="BEE40" s="1"/>
      <c r="BEF40" s="1"/>
      <c r="BEG40" s="1"/>
      <c r="BEH40" s="1"/>
      <c r="BEI40" s="1"/>
      <c r="BEJ40" s="1"/>
      <c r="BEK40" s="1"/>
      <c r="BEL40" s="1"/>
      <c r="BEM40" s="1"/>
      <c r="BEN40" s="1"/>
      <c r="BEO40" s="1"/>
      <c r="BEP40" s="1"/>
      <c r="BEQ40" s="1"/>
      <c r="BER40" s="1"/>
      <c r="BES40" s="1"/>
      <c r="BET40" s="1"/>
      <c r="BEU40" s="1"/>
      <c r="BEV40" s="1"/>
      <c r="BEW40" s="1"/>
      <c r="BEX40" s="1"/>
      <c r="BEY40" s="1"/>
      <c r="BEZ40" s="1"/>
      <c r="BFA40" s="1"/>
      <c r="BFB40" s="1"/>
      <c r="BFC40" s="1"/>
      <c r="BFD40" s="1"/>
      <c r="BFE40" s="1"/>
      <c r="BFF40" s="1"/>
      <c r="BFG40" s="1"/>
      <c r="BFH40" s="1"/>
      <c r="BFI40" s="1"/>
      <c r="BFJ40" s="1"/>
      <c r="BFK40" s="1"/>
      <c r="BFL40" s="1"/>
      <c r="BFM40" s="1"/>
      <c r="BFN40" s="1"/>
      <c r="BFO40" s="1"/>
      <c r="BFP40" s="1"/>
      <c r="BFQ40" s="1"/>
      <c r="BFR40" s="1"/>
      <c r="BFS40" s="1"/>
      <c r="BFT40" s="1"/>
      <c r="BFU40" s="1"/>
      <c r="BFV40" s="1"/>
      <c r="BFW40" s="1"/>
      <c r="BFX40" s="1"/>
      <c r="BFY40" s="1"/>
      <c r="BFZ40" s="1"/>
      <c r="BGA40" s="1"/>
      <c r="BGB40" s="1"/>
      <c r="BGC40" s="1"/>
      <c r="BGD40" s="1"/>
      <c r="BGE40" s="1"/>
      <c r="BGF40" s="1"/>
      <c r="BGG40" s="1"/>
      <c r="BGH40" s="1"/>
      <c r="BGI40" s="1"/>
      <c r="BGJ40" s="1"/>
      <c r="BGK40" s="1"/>
      <c r="BGL40" s="1"/>
      <c r="BGM40" s="1"/>
      <c r="BGN40" s="1"/>
      <c r="BGO40" s="1"/>
      <c r="BGP40" s="1"/>
      <c r="BGQ40" s="1"/>
      <c r="BGR40" s="1"/>
      <c r="BGS40" s="1"/>
      <c r="BGT40" s="1"/>
      <c r="BGU40" s="1"/>
      <c r="BGV40" s="1"/>
      <c r="BGW40" s="1"/>
      <c r="BGX40" s="1"/>
      <c r="BGY40" s="1"/>
      <c r="BGZ40" s="1"/>
      <c r="BHA40" s="1"/>
      <c r="BHB40" s="1"/>
      <c r="BHC40" s="1"/>
      <c r="BHD40" s="1"/>
      <c r="BHE40" s="1"/>
      <c r="BHF40" s="1"/>
      <c r="BHG40" s="1"/>
      <c r="BHH40" s="1"/>
      <c r="BHI40" s="1"/>
      <c r="BHJ40" s="1"/>
      <c r="BHK40" s="1"/>
      <c r="BHL40" s="1"/>
      <c r="BHM40" s="1"/>
      <c r="BHN40" s="1"/>
      <c r="BHO40" s="1"/>
      <c r="BHP40" s="1"/>
      <c r="BHQ40" s="1"/>
      <c r="BHR40" s="1"/>
      <c r="BHS40" s="1"/>
      <c r="BHT40" s="1"/>
      <c r="BHU40" s="1"/>
      <c r="BHV40" s="1"/>
      <c r="BHW40" s="1"/>
      <c r="BHX40" s="1"/>
      <c r="BHY40" s="1"/>
      <c r="BHZ40" s="1"/>
      <c r="BIA40" s="1"/>
      <c r="BIB40" s="1"/>
      <c r="BIC40" s="1"/>
      <c r="BID40" s="1"/>
      <c r="BIE40" s="1"/>
      <c r="BIF40" s="1"/>
      <c r="BIG40" s="1"/>
      <c r="BIH40" s="1"/>
      <c r="BII40" s="1"/>
      <c r="BIJ40" s="1"/>
      <c r="BIK40" s="1"/>
      <c r="BIL40" s="1"/>
      <c r="BIM40" s="1"/>
      <c r="BIN40" s="1"/>
      <c r="BIO40" s="1"/>
      <c r="BIP40" s="1"/>
      <c r="BIQ40" s="1"/>
      <c r="BIR40" s="1"/>
      <c r="BIS40" s="1"/>
      <c r="BIT40" s="1"/>
      <c r="BIU40" s="1"/>
      <c r="BIV40" s="1"/>
      <c r="BIW40" s="1"/>
      <c r="BIX40" s="1"/>
      <c r="BIY40" s="1"/>
      <c r="BIZ40" s="1"/>
      <c r="BJA40" s="1"/>
      <c r="BJB40" s="1"/>
      <c r="BJC40" s="1"/>
      <c r="BJD40" s="1"/>
      <c r="BJE40" s="1"/>
      <c r="BJF40" s="1"/>
      <c r="BJG40" s="1"/>
      <c r="BJH40" s="1"/>
      <c r="BJI40" s="1"/>
      <c r="BJJ40" s="1"/>
      <c r="BJK40" s="1"/>
      <c r="BJL40" s="1"/>
      <c r="BJM40" s="1"/>
      <c r="BJN40" s="1"/>
      <c r="BJO40" s="1"/>
      <c r="BJP40" s="1"/>
      <c r="BJQ40" s="1"/>
      <c r="BJR40" s="1"/>
      <c r="BJS40" s="1"/>
      <c r="BJT40" s="1"/>
      <c r="BJU40" s="1"/>
      <c r="BJV40" s="1"/>
      <c r="BJW40" s="1"/>
      <c r="BJX40" s="1"/>
      <c r="BJY40" s="1"/>
      <c r="BJZ40" s="1"/>
      <c r="BKA40" s="1"/>
      <c r="BKB40" s="1"/>
      <c r="BKC40" s="1"/>
      <c r="BKD40" s="1"/>
      <c r="BKE40" s="1"/>
      <c r="BKF40" s="1"/>
      <c r="BKG40" s="1"/>
      <c r="BKH40" s="1"/>
      <c r="BKI40" s="1"/>
      <c r="BKJ40" s="1"/>
      <c r="BKK40" s="1"/>
      <c r="BKL40" s="1"/>
      <c r="BKM40" s="1"/>
      <c r="BKN40" s="1"/>
      <c r="BKO40" s="1"/>
      <c r="BKP40" s="1"/>
      <c r="BKQ40" s="1"/>
      <c r="BKR40" s="1"/>
      <c r="BKS40" s="1"/>
      <c r="BKT40" s="1"/>
      <c r="BKU40" s="1"/>
      <c r="BKV40" s="1"/>
      <c r="BKW40" s="1"/>
      <c r="BKX40" s="1"/>
      <c r="BKY40" s="1"/>
      <c r="BKZ40" s="1"/>
      <c r="BLA40" s="1"/>
      <c r="BLB40" s="1"/>
      <c r="BLC40" s="1"/>
      <c r="BLD40" s="1"/>
      <c r="BLE40" s="1"/>
      <c r="BLF40" s="1"/>
      <c r="BLG40" s="1"/>
      <c r="BLH40" s="1"/>
      <c r="BLI40" s="1"/>
      <c r="BLJ40" s="1"/>
      <c r="BLK40" s="1"/>
      <c r="BLL40" s="1"/>
      <c r="BLM40" s="1"/>
      <c r="BLN40" s="1"/>
      <c r="BLO40" s="1"/>
      <c r="BLP40" s="1"/>
      <c r="BLQ40" s="1"/>
      <c r="BLR40" s="1"/>
      <c r="BLS40" s="1"/>
      <c r="BLT40" s="1"/>
      <c r="BLU40" s="1"/>
      <c r="BLV40" s="1"/>
      <c r="BLW40" s="1"/>
      <c r="BLX40" s="1"/>
      <c r="BLY40" s="1"/>
      <c r="BLZ40" s="1"/>
      <c r="BMA40" s="1"/>
      <c r="BMB40" s="1"/>
      <c r="BMC40" s="1"/>
      <c r="BMD40" s="1"/>
      <c r="BME40" s="1"/>
      <c r="BMF40" s="1"/>
      <c r="BMG40" s="1"/>
      <c r="BMH40" s="1"/>
      <c r="BMI40" s="1"/>
      <c r="BMJ40" s="1"/>
      <c r="BMK40" s="1"/>
      <c r="BML40" s="1"/>
      <c r="BMM40" s="1"/>
      <c r="BMN40" s="1"/>
      <c r="BMO40" s="1"/>
      <c r="BMP40" s="1"/>
      <c r="BMQ40" s="1"/>
      <c r="BMR40" s="1"/>
      <c r="BMS40" s="1"/>
      <c r="BMT40" s="1"/>
      <c r="BMU40" s="1"/>
      <c r="BMV40" s="1"/>
      <c r="BMW40" s="1"/>
      <c r="BMX40" s="1"/>
      <c r="BMY40" s="1"/>
      <c r="BMZ40" s="1"/>
      <c r="BNA40" s="1"/>
      <c r="BNB40" s="1"/>
      <c r="BNC40" s="1"/>
      <c r="BND40" s="1"/>
      <c r="BNE40" s="1"/>
      <c r="BNF40" s="1"/>
      <c r="BNG40" s="1"/>
      <c r="BNH40" s="1"/>
      <c r="BNI40" s="1"/>
      <c r="BNJ40" s="1"/>
      <c r="BNK40" s="1"/>
      <c r="BNL40" s="1"/>
      <c r="BNM40" s="1"/>
      <c r="BNN40" s="1"/>
      <c r="BNO40" s="1"/>
      <c r="BNP40" s="1"/>
      <c r="BNQ40" s="1"/>
      <c r="BNR40" s="1"/>
      <c r="BNS40" s="1"/>
      <c r="BNT40" s="1"/>
      <c r="BNU40" s="1"/>
      <c r="BNV40" s="1"/>
      <c r="BNW40" s="1"/>
      <c r="BNX40" s="1"/>
      <c r="BNY40" s="1"/>
      <c r="BNZ40" s="1"/>
      <c r="BOA40" s="1"/>
      <c r="BOB40" s="1"/>
      <c r="BOC40" s="1"/>
      <c r="BOD40" s="1"/>
      <c r="BOE40" s="1"/>
      <c r="BOF40" s="1"/>
      <c r="BOG40" s="1"/>
      <c r="BOH40" s="1"/>
      <c r="BOI40" s="1"/>
      <c r="BOJ40" s="1"/>
      <c r="BOK40" s="1"/>
      <c r="BOL40" s="1"/>
      <c r="BOM40" s="1"/>
      <c r="BON40" s="1"/>
      <c r="BOO40" s="1"/>
      <c r="BOP40" s="1"/>
      <c r="BOQ40" s="1"/>
      <c r="BOR40" s="1"/>
      <c r="BOS40" s="1"/>
      <c r="BOT40" s="1"/>
      <c r="BOU40" s="1"/>
      <c r="BOV40" s="1"/>
      <c r="BOW40" s="1"/>
      <c r="BOX40" s="1"/>
      <c r="BOY40" s="1"/>
      <c r="BOZ40" s="1"/>
      <c r="BPA40" s="1"/>
      <c r="BPB40" s="1"/>
      <c r="BPC40" s="1"/>
      <c r="BPD40" s="1"/>
      <c r="BPE40" s="1"/>
      <c r="BPF40" s="1"/>
      <c r="BPG40" s="1"/>
      <c r="BPH40" s="1"/>
      <c r="BPI40" s="1"/>
      <c r="BPJ40" s="1"/>
      <c r="BPK40" s="1"/>
      <c r="BPL40" s="1"/>
      <c r="BPM40" s="1"/>
      <c r="BPN40" s="1"/>
      <c r="BPO40" s="1"/>
      <c r="BPP40" s="1"/>
      <c r="BPQ40" s="1"/>
      <c r="BPR40" s="1"/>
      <c r="BPS40" s="1"/>
      <c r="BPT40" s="1"/>
      <c r="BPU40" s="1"/>
      <c r="BPV40" s="1"/>
      <c r="BPW40" s="1"/>
      <c r="BPX40" s="1"/>
      <c r="BPY40" s="1"/>
      <c r="BPZ40" s="1"/>
      <c r="BQA40" s="1"/>
      <c r="BQB40" s="1"/>
      <c r="BQC40" s="1"/>
      <c r="BQD40" s="1"/>
      <c r="BQE40" s="1"/>
      <c r="BQF40" s="1"/>
      <c r="BQG40" s="1"/>
      <c r="BQH40" s="1"/>
      <c r="BQI40" s="1"/>
      <c r="BQJ40" s="1"/>
      <c r="BQK40" s="1"/>
      <c r="BQL40" s="1"/>
      <c r="BQM40" s="1"/>
      <c r="BQN40" s="1"/>
      <c r="BQO40" s="1"/>
      <c r="BQP40" s="1"/>
      <c r="BQQ40" s="1"/>
      <c r="BQR40" s="1"/>
      <c r="BQS40" s="1"/>
      <c r="BQT40" s="1"/>
      <c r="BQU40" s="1"/>
      <c r="BQV40" s="1"/>
      <c r="BQW40" s="1"/>
      <c r="BQX40" s="1"/>
      <c r="BQY40" s="1"/>
      <c r="BQZ40" s="1"/>
      <c r="BRA40" s="1"/>
      <c r="BRB40" s="1"/>
      <c r="BRC40" s="1"/>
      <c r="BRD40" s="1"/>
      <c r="BRE40" s="1"/>
      <c r="BRF40" s="1"/>
      <c r="BRG40" s="1"/>
      <c r="BRH40" s="1"/>
      <c r="BRI40" s="1"/>
      <c r="BRJ40" s="1"/>
      <c r="BRK40" s="1"/>
      <c r="BRL40" s="1"/>
      <c r="BRM40" s="1"/>
      <c r="BRN40" s="1"/>
      <c r="BRO40" s="1"/>
      <c r="BRP40" s="1"/>
      <c r="BRQ40" s="1"/>
      <c r="BRR40" s="1"/>
      <c r="BRS40" s="1"/>
      <c r="BRT40" s="1"/>
      <c r="BRU40" s="1"/>
      <c r="BRV40" s="1"/>
      <c r="BRW40" s="1"/>
      <c r="BRX40" s="1"/>
      <c r="BRY40" s="1"/>
      <c r="BRZ40" s="1"/>
      <c r="BSA40" s="1"/>
      <c r="BSB40" s="1"/>
      <c r="BSC40" s="1"/>
      <c r="BSD40" s="1"/>
      <c r="BSE40" s="1"/>
      <c r="BSF40" s="1"/>
      <c r="BSG40" s="1"/>
      <c r="BSH40" s="1"/>
      <c r="BSI40" s="1"/>
      <c r="BSJ40" s="1"/>
      <c r="BSK40" s="1"/>
      <c r="BSL40" s="1"/>
      <c r="BSM40" s="1"/>
      <c r="BSN40" s="1"/>
      <c r="BSO40" s="1"/>
      <c r="BSP40" s="1"/>
      <c r="BSQ40" s="1"/>
      <c r="BSR40" s="1"/>
      <c r="BSS40" s="1"/>
      <c r="BST40" s="1"/>
      <c r="BSU40" s="1"/>
      <c r="BSV40" s="1"/>
      <c r="BSW40" s="1"/>
      <c r="BSX40" s="1"/>
      <c r="BSY40" s="1"/>
      <c r="BSZ40" s="1"/>
      <c r="BTA40" s="1"/>
      <c r="BTB40" s="1"/>
      <c r="BTC40" s="1"/>
      <c r="BTD40" s="1"/>
      <c r="BTE40" s="1"/>
      <c r="BTF40" s="1"/>
      <c r="BTG40" s="1"/>
      <c r="BTH40" s="1"/>
      <c r="BTI40" s="1"/>
      <c r="BTJ40" s="1"/>
      <c r="BTK40" s="1"/>
      <c r="BTL40" s="1"/>
      <c r="BTM40" s="1"/>
      <c r="BTN40" s="1"/>
      <c r="BTO40" s="1"/>
      <c r="BTP40" s="1"/>
      <c r="BTQ40" s="1"/>
      <c r="BTR40" s="1"/>
      <c r="BTS40" s="1"/>
      <c r="BTT40" s="1"/>
      <c r="BTU40" s="1"/>
      <c r="BTV40" s="1"/>
      <c r="BTW40" s="1"/>
      <c r="BTX40" s="1"/>
      <c r="BTY40" s="1"/>
      <c r="BTZ40" s="1"/>
      <c r="BUA40" s="1"/>
      <c r="BUB40" s="1"/>
      <c r="BUC40" s="1"/>
      <c r="BUD40" s="1"/>
      <c r="BUE40" s="1"/>
      <c r="BUF40" s="1"/>
      <c r="BUG40" s="1"/>
      <c r="BUH40" s="1"/>
      <c r="BUI40" s="1"/>
      <c r="BUJ40" s="1"/>
      <c r="BUK40" s="1"/>
      <c r="BUL40" s="1"/>
      <c r="BUM40" s="1"/>
      <c r="BUN40" s="1"/>
      <c r="BUO40" s="1"/>
      <c r="BUP40" s="1"/>
      <c r="BUQ40" s="1"/>
      <c r="BUR40" s="1"/>
      <c r="BUS40" s="1"/>
      <c r="BUT40" s="1"/>
      <c r="BUU40" s="1"/>
      <c r="BUV40" s="1"/>
      <c r="BUW40" s="1"/>
      <c r="BUX40" s="1"/>
      <c r="BUY40" s="1"/>
      <c r="BUZ40" s="1"/>
      <c r="BVA40" s="1"/>
      <c r="BVB40" s="1"/>
      <c r="BVC40" s="1"/>
      <c r="BVD40" s="1"/>
      <c r="BVE40" s="1"/>
      <c r="BVF40" s="1"/>
      <c r="BVG40" s="1"/>
      <c r="BVH40" s="1"/>
      <c r="BVI40" s="1"/>
      <c r="BVJ40" s="1"/>
      <c r="BVK40" s="1"/>
      <c r="BVL40" s="1"/>
      <c r="BVM40" s="1"/>
      <c r="BVN40" s="1"/>
      <c r="BVO40" s="1"/>
      <c r="BVP40" s="1"/>
      <c r="BVQ40" s="1"/>
      <c r="BVR40" s="1"/>
      <c r="BVS40" s="1"/>
      <c r="BVT40" s="1"/>
      <c r="BVU40" s="1"/>
      <c r="BVV40" s="1"/>
      <c r="BVW40" s="1"/>
      <c r="BVX40" s="1"/>
      <c r="BVY40" s="1"/>
      <c r="BVZ40" s="1"/>
      <c r="BWA40" s="1"/>
      <c r="BWB40" s="1"/>
      <c r="BWC40" s="1"/>
      <c r="BWD40" s="1"/>
      <c r="BWE40" s="1"/>
      <c r="BWF40" s="1"/>
      <c r="BWG40" s="1"/>
      <c r="BWH40" s="1"/>
      <c r="BWI40" s="1"/>
      <c r="BWJ40" s="1"/>
      <c r="BWK40" s="1"/>
      <c r="BWL40" s="1"/>
      <c r="BWM40" s="1"/>
      <c r="BWN40" s="1"/>
      <c r="BWO40" s="1"/>
      <c r="BWP40" s="1"/>
      <c r="BWQ40" s="1"/>
      <c r="BWR40" s="1"/>
      <c r="BWS40" s="1"/>
      <c r="BWT40" s="1"/>
      <c r="BWU40" s="1"/>
      <c r="BWV40" s="1"/>
      <c r="BWW40" s="1"/>
      <c r="BWX40" s="1"/>
      <c r="BWY40" s="1"/>
      <c r="BWZ40" s="1"/>
      <c r="BXA40" s="1"/>
      <c r="BXB40" s="1"/>
      <c r="BXC40" s="1"/>
      <c r="BXD40" s="1"/>
      <c r="BXE40" s="1"/>
      <c r="BXF40" s="1"/>
      <c r="BXG40" s="1"/>
      <c r="BXH40" s="1"/>
      <c r="BXI40" s="1"/>
      <c r="BXJ40" s="1"/>
      <c r="BXK40" s="1"/>
      <c r="BXL40" s="1"/>
      <c r="BXM40" s="1"/>
      <c r="BXN40" s="1"/>
      <c r="BXO40" s="1"/>
      <c r="BXP40" s="1"/>
      <c r="BXQ40" s="1"/>
      <c r="BXR40" s="1"/>
      <c r="BXS40" s="1"/>
      <c r="BXT40" s="1"/>
      <c r="BXU40" s="1"/>
      <c r="BXV40" s="1"/>
      <c r="BXW40" s="1"/>
      <c r="BXX40" s="1"/>
      <c r="BXY40" s="1"/>
      <c r="BXZ40" s="1"/>
      <c r="BYA40" s="1"/>
      <c r="BYB40" s="1"/>
      <c r="BYC40" s="1"/>
      <c r="BYD40" s="1"/>
      <c r="BYE40" s="1"/>
      <c r="BYF40" s="1"/>
      <c r="BYG40" s="1"/>
      <c r="BYH40" s="1"/>
      <c r="BYI40" s="1"/>
      <c r="BYJ40" s="1"/>
      <c r="BYK40" s="1"/>
      <c r="BYL40" s="1"/>
      <c r="BYM40" s="1"/>
      <c r="BYN40" s="1"/>
      <c r="BYO40" s="1"/>
      <c r="BYP40" s="1"/>
      <c r="BYQ40" s="1"/>
      <c r="BYR40" s="1"/>
      <c r="BYS40" s="1"/>
      <c r="BYT40" s="1"/>
      <c r="BYU40" s="1"/>
      <c r="BYV40" s="1"/>
      <c r="BYW40" s="1"/>
      <c r="BYX40" s="1"/>
      <c r="BYY40" s="1"/>
      <c r="BYZ40" s="1"/>
      <c r="BZA40" s="1"/>
      <c r="BZB40" s="1"/>
      <c r="BZC40" s="1"/>
      <c r="BZD40" s="1"/>
      <c r="BZE40" s="1"/>
      <c r="BZF40" s="1"/>
      <c r="BZG40" s="1"/>
      <c r="BZH40" s="1"/>
      <c r="BZI40" s="1"/>
      <c r="BZJ40" s="1"/>
      <c r="BZK40" s="1"/>
      <c r="BZL40" s="1"/>
      <c r="BZM40" s="1"/>
      <c r="BZN40" s="1"/>
      <c r="BZO40" s="1"/>
      <c r="BZP40" s="1"/>
      <c r="BZQ40" s="1"/>
      <c r="BZR40" s="1"/>
      <c r="BZS40" s="1"/>
      <c r="BZT40" s="1"/>
      <c r="BZU40" s="1"/>
      <c r="BZV40" s="1"/>
      <c r="BZW40" s="1"/>
      <c r="BZX40" s="1"/>
      <c r="BZY40" s="1"/>
      <c r="BZZ40" s="1"/>
      <c r="CAA40" s="1"/>
      <c r="CAB40" s="1"/>
      <c r="CAC40" s="1"/>
      <c r="CAD40" s="1"/>
      <c r="CAE40" s="1"/>
      <c r="CAF40" s="1"/>
      <c r="CAG40" s="1"/>
      <c r="CAH40" s="1"/>
      <c r="CAI40" s="1"/>
      <c r="CAJ40" s="1"/>
      <c r="CAK40" s="1"/>
      <c r="CAL40" s="1"/>
      <c r="CAM40" s="1"/>
      <c r="CAN40" s="1"/>
      <c r="CAO40" s="1"/>
      <c r="CAP40" s="1"/>
      <c r="CAQ40" s="1"/>
      <c r="CAR40" s="1"/>
      <c r="CAS40" s="1"/>
      <c r="CAT40" s="1"/>
      <c r="CAU40" s="1"/>
      <c r="CAV40" s="1"/>
      <c r="CAW40" s="1"/>
      <c r="CAX40" s="1"/>
      <c r="CAY40" s="1"/>
      <c r="CAZ40" s="1"/>
      <c r="CBA40" s="1"/>
      <c r="CBB40" s="1"/>
      <c r="CBC40" s="1"/>
      <c r="CBD40" s="1"/>
      <c r="CBE40" s="1"/>
      <c r="CBF40" s="1"/>
      <c r="CBG40" s="1"/>
      <c r="CBH40" s="1"/>
      <c r="CBI40" s="1"/>
      <c r="CBJ40" s="1"/>
      <c r="CBK40" s="1"/>
      <c r="CBL40" s="1"/>
      <c r="CBM40" s="1"/>
      <c r="CBN40" s="1"/>
      <c r="CBO40" s="1"/>
      <c r="CBP40" s="1"/>
      <c r="CBQ40" s="1"/>
      <c r="CBR40" s="1"/>
      <c r="CBS40" s="1"/>
      <c r="CBT40" s="1"/>
      <c r="CBU40" s="1"/>
      <c r="CBV40" s="1"/>
      <c r="CBW40" s="1"/>
      <c r="CBX40" s="1"/>
      <c r="CBY40" s="1"/>
      <c r="CBZ40" s="1"/>
      <c r="CCA40" s="1"/>
      <c r="CCB40" s="1"/>
      <c r="CCC40" s="1"/>
      <c r="CCD40" s="1"/>
      <c r="CCE40" s="1"/>
      <c r="CCF40" s="1"/>
      <c r="CCG40" s="1"/>
      <c r="CCH40" s="1"/>
      <c r="CCI40" s="1"/>
      <c r="CCJ40" s="1"/>
      <c r="CCK40" s="1"/>
      <c r="CCL40" s="1"/>
      <c r="CCM40" s="1"/>
      <c r="CCN40" s="1"/>
      <c r="CCO40" s="1"/>
      <c r="CCP40" s="1"/>
      <c r="CCQ40" s="1"/>
      <c r="CCR40" s="1"/>
      <c r="CCS40" s="1"/>
      <c r="CCT40" s="1"/>
      <c r="CCU40" s="1"/>
      <c r="CCV40" s="1"/>
      <c r="CCW40" s="1"/>
      <c r="CCX40" s="1"/>
      <c r="CCY40" s="1"/>
      <c r="CCZ40" s="1"/>
      <c r="CDA40" s="1"/>
      <c r="CDB40" s="1"/>
      <c r="CDC40" s="1"/>
      <c r="CDD40" s="1"/>
      <c r="CDE40" s="1"/>
      <c r="CDF40" s="1"/>
      <c r="CDG40" s="1"/>
      <c r="CDH40" s="1"/>
      <c r="CDI40" s="1"/>
      <c r="CDJ40" s="1"/>
      <c r="CDK40" s="1"/>
      <c r="CDL40" s="1"/>
      <c r="CDM40" s="1"/>
      <c r="CDN40" s="1"/>
      <c r="CDO40" s="1"/>
      <c r="CDP40" s="1"/>
      <c r="CDQ40" s="1"/>
      <c r="CDR40" s="1"/>
      <c r="CDS40" s="1"/>
      <c r="CDT40" s="1"/>
      <c r="CDU40" s="1"/>
      <c r="CDV40" s="1"/>
      <c r="CDW40" s="1"/>
      <c r="CDX40" s="1"/>
      <c r="CDY40" s="1"/>
      <c r="CDZ40" s="1"/>
      <c r="CEA40" s="1"/>
      <c r="CEB40" s="1"/>
      <c r="CEC40" s="1"/>
      <c r="CED40" s="1"/>
      <c r="CEE40" s="1"/>
      <c r="CEF40" s="1"/>
      <c r="CEG40" s="1"/>
      <c r="CEH40" s="1"/>
      <c r="CEI40" s="1"/>
      <c r="CEJ40" s="1"/>
      <c r="CEK40" s="1"/>
      <c r="CEL40" s="1"/>
      <c r="CEM40" s="1"/>
      <c r="CEN40" s="1"/>
      <c r="CEO40" s="1"/>
      <c r="CEP40" s="1"/>
      <c r="CEQ40" s="1"/>
      <c r="CER40" s="1"/>
      <c r="CES40" s="1"/>
      <c r="CET40" s="1"/>
      <c r="CEU40" s="1"/>
      <c r="CEV40" s="1"/>
      <c r="CEW40" s="1"/>
      <c r="CEX40" s="1"/>
      <c r="CEY40" s="1"/>
      <c r="CEZ40" s="1"/>
      <c r="CFA40" s="1"/>
      <c r="CFB40" s="1"/>
      <c r="CFC40" s="1"/>
      <c r="CFD40" s="1"/>
      <c r="CFE40" s="1"/>
      <c r="CFF40" s="1"/>
      <c r="CFG40" s="1"/>
      <c r="CFH40" s="1"/>
      <c r="CFI40" s="1"/>
      <c r="CFJ40" s="1"/>
      <c r="CFK40" s="1"/>
      <c r="CFL40" s="1"/>
      <c r="CFM40" s="1"/>
      <c r="CFN40" s="1"/>
      <c r="CFO40" s="1"/>
      <c r="CFP40" s="1"/>
      <c r="CFQ40" s="1"/>
      <c r="CFR40" s="1"/>
      <c r="CFS40" s="1"/>
      <c r="CFT40" s="1"/>
      <c r="CFU40" s="1"/>
      <c r="CFV40" s="1"/>
      <c r="CFW40" s="1"/>
      <c r="CFX40" s="1"/>
      <c r="CFY40" s="1"/>
      <c r="CFZ40" s="1"/>
      <c r="CGA40" s="1"/>
      <c r="CGB40" s="1"/>
      <c r="CGC40" s="1"/>
      <c r="CGD40" s="1"/>
      <c r="CGE40" s="1"/>
      <c r="CGF40" s="1"/>
      <c r="CGG40" s="1"/>
      <c r="CGH40" s="1"/>
      <c r="CGI40" s="1"/>
      <c r="CGJ40" s="1"/>
      <c r="CGK40" s="1"/>
      <c r="CGL40" s="1"/>
      <c r="CGM40" s="1"/>
      <c r="CGN40" s="1"/>
      <c r="CGO40" s="1"/>
      <c r="CGP40" s="1"/>
      <c r="CGQ40" s="1"/>
      <c r="CGR40" s="1"/>
      <c r="CGS40" s="1"/>
      <c r="CGT40" s="1"/>
      <c r="CGU40" s="1"/>
      <c r="CGV40" s="1"/>
      <c r="CGW40" s="1"/>
      <c r="CGX40" s="1"/>
      <c r="CGY40" s="1"/>
      <c r="CGZ40" s="1"/>
      <c r="CHA40" s="1"/>
      <c r="CHB40" s="1"/>
      <c r="CHC40" s="1"/>
      <c r="CHD40" s="1"/>
      <c r="CHE40" s="1"/>
      <c r="CHF40" s="1"/>
      <c r="CHG40" s="1"/>
      <c r="CHH40" s="1"/>
      <c r="CHI40" s="1"/>
      <c r="CHJ40" s="1"/>
      <c r="CHK40" s="1"/>
      <c r="CHL40" s="1"/>
      <c r="CHM40" s="1"/>
      <c r="CHN40" s="1"/>
      <c r="CHO40" s="1"/>
      <c r="CHP40" s="1"/>
      <c r="CHQ40" s="1"/>
      <c r="CHR40" s="1"/>
      <c r="CHS40" s="1"/>
      <c r="CHT40" s="1"/>
      <c r="CHU40" s="1"/>
      <c r="CHV40" s="1"/>
      <c r="CHW40" s="1"/>
      <c r="CHX40" s="1"/>
      <c r="CHY40" s="1"/>
      <c r="CHZ40" s="1"/>
      <c r="CIA40" s="1"/>
      <c r="CIB40" s="1"/>
      <c r="CIC40" s="1"/>
      <c r="CID40" s="1"/>
      <c r="CIE40" s="1"/>
      <c r="CIF40" s="1"/>
      <c r="CIG40" s="1"/>
      <c r="CIH40" s="1"/>
      <c r="CII40" s="1"/>
      <c r="CIJ40" s="1"/>
      <c r="CIK40" s="1"/>
      <c r="CIL40" s="1"/>
      <c r="CIM40" s="1"/>
      <c r="CIN40" s="1"/>
      <c r="CIO40" s="1"/>
      <c r="CIP40" s="1"/>
      <c r="CIQ40" s="1"/>
      <c r="CIR40" s="1"/>
      <c r="CIS40" s="1"/>
      <c r="CIT40" s="1"/>
      <c r="CIU40" s="1"/>
      <c r="CIV40" s="1"/>
      <c r="CIW40" s="1"/>
      <c r="CIX40" s="1"/>
      <c r="CIY40" s="1"/>
      <c r="CIZ40" s="1"/>
      <c r="CJA40" s="1"/>
      <c r="CJB40" s="1"/>
      <c r="CJC40" s="1"/>
      <c r="CJD40" s="1"/>
      <c r="CJE40" s="1"/>
      <c r="CJF40" s="1"/>
      <c r="CJG40" s="1"/>
      <c r="CJH40" s="1"/>
      <c r="CJI40" s="1"/>
      <c r="CJJ40" s="1"/>
      <c r="CJK40" s="1"/>
      <c r="CJL40" s="1"/>
      <c r="CJM40" s="1"/>
      <c r="CJN40" s="1"/>
      <c r="CJO40" s="1"/>
      <c r="CJP40" s="1"/>
      <c r="CJQ40" s="1"/>
      <c r="CJR40" s="1"/>
      <c r="CJS40" s="1"/>
      <c r="CJT40" s="1"/>
      <c r="CJU40" s="1"/>
      <c r="CJV40" s="1"/>
      <c r="CJW40" s="1"/>
      <c r="CJX40" s="1"/>
      <c r="CJY40" s="1"/>
      <c r="CJZ40" s="1"/>
      <c r="CKA40" s="1"/>
      <c r="CKB40" s="1"/>
      <c r="CKC40" s="1"/>
      <c r="CKD40" s="1"/>
      <c r="CKE40" s="1"/>
      <c r="CKF40" s="1"/>
      <c r="CKG40" s="1"/>
      <c r="CKH40" s="1"/>
      <c r="CKI40" s="1"/>
      <c r="CKJ40" s="1"/>
      <c r="CKK40" s="1"/>
      <c r="CKL40" s="1"/>
      <c r="CKM40" s="1"/>
      <c r="CKN40" s="1"/>
      <c r="CKO40" s="1"/>
      <c r="CKP40" s="1"/>
      <c r="CKQ40" s="1"/>
      <c r="CKR40" s="1"/>
      <c r="CKS40" s="1"/>
      <c r="CKT40" s="1"/>
      <c r="CKU40" s="1"/>
      <c r="CKV40" s="1"/>
      <c r="CKW40" s="1"/>
      <c r="CKX40" s="1"/>
      <c r="CKY40" s="1"/>
      <c r="CKZ40" s="1"/>
      <c r="CLA40" s="1"/>
      <c r="CLB40" s="1"/>
      <c r="CLC40" s="1"/>
      <c r="CLD40" s="1"/>
      <c r="CLE40" s="1"/>
      <c r="CLF40" s="1"/>
      <c r="CLG40" s="1"/>
      <c r="CLH40" s="1"/>
      <c r="CLI40" s="1"/>
      <c r="CLJ40" s="1"/>
      <c r="CLK40" s="1"/>
      <c r="CLL40" s="1"/>
      <c r="CLM40" s="1"/>
      <c r="CLN40" s="1"/>
      <c r="CLO40" s="1"/>
      <c r="CLP40" s="1"/>
      <c r="CLQ40" s="1"/>
      <c r="CLR40" s="1"/>
      <c r="CLS40" s="1"/>
      <c r="CLT40" s="1"/>
      <c r="CLU40" s="1"/>
      <c r="CLV40" s="1"/>
      <c r="CLW40" s="1"/>
      <c r="CLX40" s="1"/>
      <c r="CLY40" s="1"/>
      <c r="CLZ40" s="1"/>
      <c r="CMA40" s="1"/>
      <c r="CMB40" s="1"/>
      <c r="CMC40" s="1"/>
      <c r="CMD40" s="1"/>
      <c r="CME40" s="1"/>
      <c r="CMF40" s="1"/>
      <c r="CMG40" s="1"/>
      <c r="CMH40" s="1"/>
      <c r="CMI40" s="1"/>
      <c r="CMJ40" s="1"/>
      <c r="CMK40" s="1"/>
      <c r="CML40" s="1"/>
      <c r="CMM40" s="1"/>
      <c r="CMN40" s="1"/>
      <c r="CMO40" s="1"/>
      <c r="CMP40" s="1"/>
      <c r="CMQ40" s="1"/>
      <c r="CMR40" s="1"/>
      <c r="CMS40" s="1"/>
      <c r="CMT40" s="1"/>
      <c r="CMU40" s="1"/>
      <c r="CMV40" s="1"/>
      <c r="CMW40" s="1"/>
      <c r="CMX40" s="1"/>
      <c r="CMY40" s="1"/>
      <c r="CMZ40" s="1"/>
      <c r="CNA40" s="1"/>
      <c r="CNB40" s="1"/>
      <c r="CNC40" s="1"/>
      <c r="CND40" s="1"/>
      <c r="CNE40" s="1"/>
      <c r="CNF40" s="1"/>
      <c r="CNG40" s="1"/>
      <c r="CNH40" s="1"/>
      <c r="CNI40" s="1"/>
      <c r="CNJ40" s="1"/>
      <c r="CNK40" s="1"/>
      <c r="CNL40" s="1"/>
      <c r="CNM40" s="1"/>
      <c r="CNN40" s="1"/>
      <c r="CNO40" s="1"/>
      <c r="CNP40" s="1"/>
      <c r="CNQ40" s="1"/>
      <c r="CNR40" s="1"/>
      <c r="CNS40" s="1"/>
      <c r="CNT40" s="1"/>
      <c r="CNU40" s="1"/>
      <c r="CNV40" s="1"/>
      <c r="CNW40" s="1"/>
      <c r="CNX40" s="1"/>
      <c r="CNY40" s="1"/>
      <c r="CNZ40" s="1"/>
      <c r="COA40" s="1"/>
      <c r="COB40" s="1"/>
      <c r="COC40" s="1"/>
      <c r="COD40" s="1"/>
      <c r="COE40" s="1"/>
      <c r="COF40" s="1"/>
      <c r="COG40" s="1"/>
      <c r="COH40" s="1"/>
      <c r="COI40" s="1"/>
      <c r="COJ40" s="1"/>
      <c r="COK40" s="1"/>
      <c r="COL40" s="1"/>
      <c r="COM40" s="1"/>
      <c r="CON40" s="1"/>
      <c r="COO40" s="1"/>
      <c r="COP40" s="1"/>
      <c r="COQ40" s="1"/>
      <c r="COR40" s="1"/>
      <c r="COS40" s="1"/>
      <c r="COT40" s="1"/>
      <c r="COU40" s="1"/>
      <c r="COV40" s="1"/>
      <c r="COW40" s="1"/>
      <c r="COX40" s="1"/>
      <c r="COY40" s="1"/>
      <c r="COZ40" s="1"/>
      <c r="CPA40" s="1"/>
      <c r="CPB40" s="1"/>
      <c r="CPC40" s="1"/>
      <c r="CPD40" s="1"/>
      <c r="CPE40" s="1"/>
      <c r="CPF40" s="1"/>
      <c r="CPG40" s="1"/>
      <c r="CPH40" s="1"/>
      <c r="CPI40" s="1"/>
      <c r="CPJ40" s="1"/>
      <c r="CPK40" s="1"/>
      <c r="CPL40" s="1"/>
      <c r="CPM40" s="1"/>
      <c r="CPN40" s="1"/>
      <c r="CPO40" s="1"/>
      <c r="CPP40" s="1"/>
      <c r="CPQ40" s="1"/>
      <c r="CPR40" s="1"/>
      <c r="CPS40" s="1"/>
      <c r="CPT40" s="1"/>
      <c r="CPU40" s="1"/>
      <c r="CPV40" s="1"/>
      <c r="CPW40" s="1"/>
      <c r="CPX40" s="1"/>
      <c r="CPY40" s="1"/>
      <c r="CPZ40" s="1"/>
      <c r="CQA40" s="1"/>
      <c r="CQB40" s="1"/>
      <c r="CQC40" s="1"/>
      <c r="CQD40" s="1"/>
      <c r="CQE40" s="1"/>
      <c r="CQF40" s="1"/>
      <c r="CQG40" s="1"/>
      <c r="CQH40" s="1"/>
      <c r="CQI40" s="1"/>
      <c r="CQJ40" s="1"/>
      <c r="CQK40" s="1"/>
      <c r="CQL40" s="1"/>
      <c r="CQM40" s="1"/>
      <c r="CQN40" s="1"/>
      <c r="CQO40" s="1"/>
      <c r="CQP40" s="1"/>
      <c r="CQQ40" s="1"/>
      <c r="CQR40" s="1"/>
      <c r="CQS40" s="1"/>
      <c r="CQT40" s="1"/>
      <c r="CQU40" s="1"/>
      <c r="CQV40" s="1"/>
      <c r="CQW40" s="1"/>
      <c r="CQX40" s="1"/>
      <c r="CQY40" s="1"/>
      <c r="CQZ40" s="1"/>
      <c r="CRA40" s="1"/>
      <c r="CRB40" s="1"/>
      <c r="CRC40" s="1"/>
      <c r="CRD40" s="1"/>
      <c r="CRE40" s="1"/>
      <c r="CRF40" s="1"/>
      <c r="CRG40" s="1"/>
      <c r="CRH40" s="1"/>
      <c r="CRI40" s="1"/>
      <c r="CRJ40" s="1"/>
      <c r="CRK40" s="1"/>
      <c r="CRL40" s="1"/>
      <c r="CRM40" s="1"/>
      <c r="CRN40" s="1"/>
      <c r="CRO40" s="1"/>
      <c r="CRP40" s="1"/>
      <c r="CRQ40" s="1"/>
      <c r="CRR40" s="1"/>
      <c r="CRS40" s="1"/>
      <c r="CRT40" s="1"/>
      <c r="CRU40" s="1"/>
      <c r="CRV40" s="1"/>
      <c r="CRW40" s="1"/>
      <c r="CRX40" s="1"/>
      <c r="CRY40" s="1"/>
      <c r="CRZ40" s="1"/>
      <c r="CSA40" s="1"/>
      <c r="CSB40" s="1"/>
      <c r="CSC40" s="1"/>
      <c r="CSD40" s="1"/>
      <c r="CSE40" s="1"/>
      <c r="CSF40" s="1"/>
      <c r="CSG40" s="1"/>
      <c r="CSH40" s="1"/>
      <c r="CSI40" s="1"/>
      <c r="CSJ40" s="1"/>
      <c r="CSK40" s="1"/>
      <c r="CSL40" s="1"/>
      <c r="CSM40" s="1"/>
      <c r="CSN40" s="1"/>
      <c r="CSO40" s="1"/>
      <c r="CSP40" s="1"/>
      <c r="CSQ40" s="1"/>
      <c r="CSR40" s="1"/>
      <c r="CSS40" s="1"/>
      <c r="CST40" s="1"/>
      <c r="CSU40" s="1"/>
      <c r="CSV40" s="1"/>
      <c r="CSW40" s="1"/>
      <c r="CSX40" s="1"/>
      <c r="CSY40" s="1"/>
      <c r="CSZ40" s="1"/>
      <c r="CTA40" s="1"/>
      <c r="CTB40" s="1"/>
      <c r="CTC40" s="1"/>
      <c r="CTD40" s="1"/>
      <c r="CTE40" s="1"/>
      <c r="CTF40" s="1"/>
      <c r="CTG40" s="1"/>
      <c r="CTH40" s="1"/>
      <c r="CTI40" s="1"/>
      <c r="CTJ40" s="1"/>
      <c r="CTK40" s="1"/>
      <c r="CTL40" s="1"/>
      <c r="CTM40" s="1"/>
      <c r="CTN40" s="1"/>
      <c r="CTO40" s="1"/>
      <c r="CTP40" s="1"/>
      <c r="CTQ40" s="1"/>
      <c r="CTR40" s="1"/>
      <c r="CTS40" s="1"/>
      <c r="CTT40" s="1"/>
      <c r="CTU40" s="1"/>
      <c r="CTV40" s="1"/>
      <c r="CTW40" s="1"/>
      <c r="CTX40" s="1"/>
      <c r="CTY40" s="1"/>
      <c r="CTZ40" s="1"/>
      <c r="CUA40" s="1"/>
      <c r="CUB40" s="1"/>
      <c r="CUC40" s="1"/>
      <c r="CUD40" s="1"/>
      <c r="CUE40" s="1"/>
      <c r="CUF40" s="1"/>
      <c r="CUG40" s="1"/>
      <c r="CUH40" s="1"/>
      <c r="CUI40" s="1"/>
      <c r="CUJ40" s="1"/>
      <c r="CUK40" s="1"/>
      <c r="CUL40" s="1"/>
      <c r="CUM40" s="1"/>
      <c r="CUN40" s="1"/>
      <c r="CUO40" s="1"/>
      <c r="CUP40" s="1"/>
      <c r="CUQ40" s="1"/>
      <c r="CUR40" s="1"/>
      <c r="CUS40" s="1"/>
      <c r="CUT40" s="1"/>
      <c r="CUU40" s="1"/>
      <c r="CUV40" s="1"/>
      <c r="CUW40" s="1"/>
      <c r="CUX40" s="1"/>
      <c r="CUY40" s="1"/>
      <c r="CUZ40" s="1"/>
      <c r="CVA40" s="1"/>
      <c r="CVB40" s="1"/>
      <c r="CVC40" s="1"/>
      <c r="CVD40" s="1"/>
      <c r="CVE40" s="1"/>
      <c r="CVF40" s="1"/>
      <c r="CVG40" s="1"/>
      <c r="CVH40" s="1"/>
      <c r="CVI40" s="1"/>
      <c r="CVJ40" s="1"/>
      <c r="CVK40" s="1"/>
      <c r="CVL40" s="1"/>
      <c r="CVM40" s="1"/>
      <c r="CVN40" s="1"/>
      <c r="CVO40" s="1"/>
      <c r="CVP40" s="1"/>
      <c r="CVQ40" s="1"/>
      <c r="CVR40" s="1"/>
      <c r="CVS40" s="1"/>
      <c r="CVT40" s="1"/>
      <c r="CVU40" s="1"/>
      <c r="CVV40" s="1"/>
      <c r="CVW40" s="1"/>
      <c r="CVX40" s="1"/>
      <c r="CVY40" s="1"/>
      <c r="CVZ40" s="1"/>
      <c r="CWA40" s="1"/>
      <c r="CWB40" s="1"/>
      <c r="CWC40" s="1"/>
      <c r="CWD40" s="1"/>
      <c r="CWE40" s="1"/>
      <c r="CWF40" s="1"/>
      <c r="CWG40" s="1"/>
      <c r="CWH40" s="1"/>
      <c r="CWI40" s="1"/>
      <c r="CWJ40" s="1"/>
      <c r="CWK40" s="1"/>
      <c r="CWL40" s="1"/>
      <c r="CWM40" s="1"/>
      <c r="CWN40" s="1"/>
      <c r="CWO40" s="1"/>
      <c r="CWP40" s="1"/>
      <c r="CWQ40" s="1"/>
      <c r="CWR40" s="1"/>
      <c r="CWS40" s="1"/>
      <c r="CWT40" s="1"/>
      <c r="CWU40" s="1"/>
      <c r="CWV40" s="1"/>
      <c r="CWW40" s="1"/>
      <c r="CWX40" s="1"/>
      <c r="CWY40" s="1"/>
      <c r="CWZ40" s="1"/>
      <c r="CXA40" s="1"/>
      <c r="CXB40" s="1"/>
      <c r="CXC40" s="1"/>
      <c r="CXD40" s="1"/>
      <c r="CXE40" s="1"/>
      <c r="CXF40" s="1"/>
      <c r="CXG40" s="1"/>
      <c r="CXH40" s="1"/>
      <c r="CXI40" s="1"/>
      <c r="CXJ40" s="1"/>
      <c r="CXK40" s="1"/>
      <c r="CXL40" s="1"/>
      <c r="CXM40" s="1"/>
      <c r="CXN40" s="1"/>
      <c r="CXO40" s="1"/>
      <c r="CXP40" s="1"/>
      <c r="CXQ40" s="1"/>
      <c r="CXR40" s="1"/>
      <c r="CXS40" s="1"/>
      <c r="CXT40" s="1"/>
      <c r="CXU40" s="1"/>
      <c r="CXV40" s="1"/>
      <c r="CXW40" s="1"/>
      <c r="CXX40" s="1"/>
      <c r="CXY40" s="1"/>
      <c r="CXZ40" s="1"/>
      <c r="CYA40" s="1"/>
      <c r="CYB40" s="1"/>
      <c r="CYC40" s="1"/>
      <c r="CYD40" s="1"/>
      <c r="CYE40" s="1"/>
      <c r="CYF40" s="1"/>
      <c r="CYG40" s="1"/>
      <c r="CYH40" s="1"/>
      <c r="CYI40" s="1"/>
      <c r="CYJ40" s="1"/>
      <c r="CYK40" s="1"/>
      <c r="CYL40" s="1"/>
      <c r="CYM40" s="1"/>
      <c r="CYN40" s="1"/>
      <c r="CYO40" s="1"/>
      <c r="CYP40" s="1"/>
      <c r="CYQ40" s="1"/>
      <c r="CYR40" s="1"/>
      <c r="CYS40" s="1"/>
      <c r="CYT40" s="1"/>
      <c r="CYU40" s="1"/>
      <c r="CYV40" s="1"/>
      <c r="CYW40" s="1"/>
      <c r="CYX40" s="1"/>
      <c r="CYY40" s="1"/>
      <c r="CYZ40" s="1"/>
      <c r="CZA40" s="1"/>
      <c r="CZB40" s="1"/>
      <c r="CZC40" s="1"/>
      <c r="CZD40" s="1"/>
      <c r="CZE40" s="1"/>
      <c r="CZF40" s="1"/>
      <c r="CZG40" s="1"/>
      <c r="CZH40" s="1"/>
      <c r="CZI40" s="1"/>
      <c r="CZJ40" s="1"/>
      <c r="CZK40" s="1"/>
      <c r="CZL40" s="1"/>
      <c r="CZM40" s="1"/>
      <c r="CZN40" s="1"/>
      <c r="CZO40" s="1"/>
      <c r="CZP40" s="1"/>
      <c r="CZQ40" s="1"/>
      <c r="CZR40" s="1"/>
      <c r="CZS40" s="1"/>
      <c r="CZT40" s="1"/>
      <c r="CZU40" s="1"/>
      <c r="CZV40" s="1"/>
      <c r="CZW40" s="1"/>
      <c r="CZX40" s="1"/>
      <c r="CZY40" s="1"/>
      <c r="CZZ40" s="1"/>
      <c r="DAA40" s="1"/>
      <c r="DAB40" s="1"/>
      <c r="DAC40" s="1"/>
      <c r="DAD40" s="1"/>
      <c r="DAE40" s="1"/>
      <c r="DAF40" s="1"/>
      <c r="DAG40" s="1"/>
      <c r="DAH40" s="1"/>
      <c r="DAI40" s="1"/>
      <c r="DAJ40" s="1"/>
      <c r="DAK40" s="1"/>
      <c r="DAL40" s="1"/>
      <c r="DAM40" s="1"/>
      <c r="DAN40" s="1"/>
      <c r="DAO40" s="1"/>
      <c r="DAP40" s="1"/>
      <c r="DAQ40" s="1"/>
      <c r="DAR40" s="1"/>
      <c r="DAS40" s="1"/>
      <c r="DAT40" s="1"/>
      <c r="DAU40" s="1"/>
      <c r="DAV40" s="1"/>
      <c r="DAW40" s="1"/>
      <c r="DAX40" s="1"/>
      <c r="DAY40" s="1"/>
      <c r="DAZ40" s="1"/>
      <c r="DBA40" s="1"/>
      <c r="DBB40" s="1"/>
      <c r="DBC40" s="1"/>
      <c r="DBD40" s="1"/>
      <c r="DBE40" s="1"/>
      <c r="DBF40" s="1"/>
      <c r="DBG40" s="1"/>
      <c r="DBH40" s="1"/>
      <c r="DBI40" s="1"/>
      <c r="DBJ40" s="1"/>
      <c r="DBK40" s="1"/>
      <c r="DBL40" s="1"/>
      <c r="DBM40" s="1"/>
      <c r="DBN40" s="1"/>
      <c r="DBO40" s="1"/>
      <c r="DBP40" s="1"/>
      <c r="DBQ40" s="1"/>
      <c r="DBR40" s="1"/>
      <c r="DBS40" s="1"/>
      <c r="DBT40" s="1"/>
      <c r="DBU40" s="1"/>
      <c r="DBV40" s="1"/>
      <c r="DBW40" s="1"/>
      <c r="DBX40" s="1"/>
      <c r="DBY40" s="1"/>
      <c r="DBZ40" s="1"/>
      <c r="DCA40" s="1"/>
      <c r="DCB40" s="1"/>
      <c r="DCC40" s="1"/>
      <c r="DCD40" s="1"/>
      <c r="DCE40" s="1"/>
      <c r="DCF40" s="1"/>
      <c r="DCG40" s="1"/>
      <c r="DCH40" s="1"/>
      <c r="DCI40" s="1"/>
      <c r="DCJ40" s="1"/>
      <c r="DCK40" s="1"/>
      <c r="DCL40" s="1"/>
      <c r="DCM40" s="1"/>
      <c r="DCN40" s="1"/>
      <c r="DCO40" s="1"/>
      <c r="DCP40" s="1"/>
      <c r="DCQ40" s="1"/>
      <c r="DCR40" s="1"/>
      <c r="DCS40" s="1"/>
      <c r="DCT40" s="1"/>
      <c r="DCU40" s="1"/>
      <c r="DCV40" s="1"/>
      <c r="DCW40" s="1"/>
      <c r="DCX40" s="1"/>
      <c r="DCY40" s="1"/>
      <c r="DCZ40" s="1"/>
      <c r="DDA40" s="1"/>
      <c r="DDB40" s="1"/>
      <c r="DDC40" s="1"/>
      <c r="DDD40" s="1"/>
      <c r="DDE40" s="1"/>
      <c r="DDF40" s="1"/>
      <c r="DDG40" s="1"/>
      <c r="DDH40" s="1"/>
      <c r="DDI40" s="1"/>
      <c r="DDJ40" s="1"/>
      <c r="DDK40" s="1"/>
      <c r="DDL40" s="1"/>
      <c r="DDM40" s="1"/>
      <c r="DDN40" s="1"/>
      <c r="DDO40" s="1"/>
      <c r="DDP40" s="1"/>
      <c r="DDQ40" s="1"/>
      <c r="DDR40" s="1"/>
      <c r="DDS40" s="1"/>
      <c r="DDT40" s="1"/>
      <c r="DDU40" s="1"/>
      <c r="DDV40" s="1"/>
      <c r="DDW40" s="1"/>
      <c r="DDX40" s="1"/>
      <c r="DDY40" s="1"/>
      <c r="DDZ40" s="1"/>
      <c r="DEA40" s="1"/>
      <c r="DEB40" s="1"/>
      <c r="DEC40" s="1"/>
      <c r="DED40" s="1"/>
      <c r="DEE40" s="1"/>
      <c r="DEF40" s="1"/>
      <c r="DEG40" s="1"/>
      <c r="DEH40" s="1"/>
      <c r="DEI40" s="1"/>
      <c r="DEJ40" s="1"/>
      <c r="DEK40" s="1"/>
      <c r="DEL40" s="1"/>
      <c r="DEM40" s="1"/>
      <c r="DEN40" s="1"/>
      <c r="DEO40" s="1"/>
      <c r="DEP40" s="1"/>
      <c r="DEQ40" s="1"/>
      <c r="DER40" s="1"/>
      <c r="DES40" s="1"/>
      <c r="DET40" s="1"/>
      <c r="DEU40" s="1"/>
      <c r="DEV40" s="1"/>
      <c r="DEW40" s="1"/>
      <c r="DEX40" s="1"/>
      <c r="DEY40" s="1"/>
      <c r="DEZ40" s="1"/>
      <c r="DFA40" s="1"/>
      <c r="DFB40" s="1"/>
      <c r="DFC40" s="1"/>
      <c r="DFD40" s="1"/>
      <c r="DFE40" s="1"/>
      <c r="DFF40" s="1"/>
      <c r="DFG40" s="1"/>
      <c r="DFH40" s="1"/>
      <c r="DFI40" s="1"/>
      <c r="DFJ40" s="1"/>
      <c r="DFK40" s="1"/>
      <c r="DFL40" s="1"/>
      <c r="DFM40" s="1"/>
      <c r="DFN40" s="1"/>
      <c r="DFO40" s="1"/>
      <c r="DFP40" s="1"/>
      <c r="DFQ40" s="1"/>
      <c r="DFR40" s="1"/>
      <c r="DFS40" s="1"/>
      <c r="DFT40" s="1"/>
      <c r="DFU40" s="1"/>
      <c r="DFV40" s="1"/>
      <c r="DFW40" s="1"/>
      <c r="DFX40" s="1"/>
      <c r="DFY40" s="1"/>
      <c r="DFZ40" s="1"/>
      <c r="DGA40" s="1"/>
      <c r="DGB40" s="1"/>
      <c r="DGC40" s="1"/>
      <c r="DGD40" s="1"/>
      <c r="DGE40" s="1"/>
      <c r="DGF40" s="1"/>
      <c r="DGG40" s="1"/>
      <c r="DGH40" s="1"/>
      <c r="DGI40" s="1"/>
      <c r="DGJ40" s="1"/>
      <c r="DGK40" s="1"/>
      <c r="DGL40" s="1"/>
      <c r="DGM40" s="1"/>
      <c r="DGN40" s="1"/>
      <c r="DGO40" s="1"/>
      <c r="DGP40" s="1"/>
      <c r="DGQ40" s="1"/>
      <c r="DGR40" s="1"/>
      <c r="DGS40" s="1"/>
      <c r="DGT40" s="1"/>
      <c r="DGU40" s="1"/>
      <c r="DGV40" s="1"/>
      <c r="DGW40" s="1"/>
      <c r="DGX40" s="1"/>
      <c r="DGY40" s="1"/>
      <c r="DGZ40" s="1"/>
      <c r="DHA40" s="1"/>
      <c r="DHB40" s="1"/>
      <c r="DHC40" s="1"/>
      <c r="DHD40" s="1"/>
      <c r="DHE40" s="1"/>
      <c r="DHF40" s="1"/>
      <c r="DHG40" s="1"/>
      <c r="DHH40" s="1"/>
      <c r="DHI40" s="1"/>
      <c r="DHJ40" s="1"/>
      <c r="DHK40" s="1"/>
      <c r="DHL40" s="1"/>
      <c r="DHM40" s="1"/>
      <c r="DHN40" s="1"/>
      <c r="DHO40" s="1"/>
      <c r="DHP40" s="1"/>
      <c r="DHQ40" s="1"/>
      <c r="DHR40" s="1"/>
      <c r="DHS40" s="1"/>
      <c r="DHT40" s="1"/>
      <c r="DHU40" s="1"/>
      <c r="DHV40" s="1"/>
      <c r="DHW40" s="1"/>
      <c r="DHX40" s="1"/>
      <c r="DHY40" s="1"/>
      <c r="DHZ40" s="1"/>
      <c r="DIA40" s="1"/>
      <c r="DIB40" s="1"/>
      <c r="DIC40" s="1"/>
      <c r="DID40" s="1"/>
      <c r="DIE40" s="1"/>
      <c r="DIF40" s="1"/>
      <c r="DIG40" s="1"/>
      <c r="DIH40" s="1"/>
      <c r="DII40" s="1"/>
      <c r="DIJ40" s="1"/>
      <c r="DIK40" s="1"/>
      <c r="DIL40" s="1"/>
      <c r="DIM40" s="1"/>
      <c r="DIN40" s="1"/>
      <c r="DIO40" s="1"/>
      <c r="DIP40" s="1"/>
      <c r="DIQ40" s="1"/>
      <c r="DIR40" s="1"/>
      <c r="DIS40" s="1"/>
      <c r="DIT40" s="1"/>
      <c r="DIU40" s="1"/>
      <c r="DIV40" s="1"/>
      <c r="DIW40" s="1"/>
      <c r="DIX40" s="1"/>
      <c r="DIY40" s="1"/>
      <c r="DIZ40" s="1"/>
      <c r="DJA40" s="1"/>
      <c r="DJB40" s="1"/>
      <c r="DJC40" s="1"/>
      <c r="DJD40" s="1"/>
      <c r="DJE40" s="1"/>
      <c r="DJF40" s="1"/>
      <c r="DJG40" s="1"/>
      <c r="DJH40" s="1"/>
      <c r="DJI40" s="1"/>
      <c r="DJJ40" s="1"/>
      <c r="DJK40" s="1"/>
      <c r="DJL40" s="1"/>
      <c r="DJM40" s="1"/>
      <c r="DJN40" s="1"/>
      <c r="DJO40" s="1"/>
      <c r="DJP40" s="1"/>
      <c r="DJQ40" s="1"/>
      <c r="DJR40" s="1"/>
      <c r="DJS40" s="1"/>
      <c r="DJT40" s="1"/>
      <c r="DJU40" s="1"/>
      <c r="DJV40" s="1"/>
      <c r="DJW40" s="1"/>
      <c r="DJX40" s="1"/>
      <c r="DJY40" s="1"/>
      <c r="DJZ40" s="1"/>
      <c r="DKA40" s="1"/>
      <c r="DKB40" s="1"/>
      <c r="DKC40" s="1"/>
      <c r="DKD40" s="1"/>
      <c r="DKE40" s="1"/>
      <c r="DKF40" s="1"/>
      <c r="DKG40" s="1"/>
      <c r="DKH40" s="1"/>
      <c r="DKI40" s="1"/>
      <c r="DKJ40" s="1"/>
      <c r="DKK40" s="1"/>
      <c r="DKL40" s="1"/>
      <c r="DKM40" s="1"/>
      <c r="DKN40" s="1"/>
      <c r="DKO40" s="1"/>
      <c r="DKP40" s="1"/>
      <c r="DKQ40" s="1"/>
      <c r="DKR40" s="1"/>
      <c r="DKS40" s="1"/>
      <c r="DKT40" s="1"/>
      <c r="DKU40" s="1"/>
      <c r="DKV40" s="1"/>
      <c r="DKW40" s="1"/>
      <c r="DKX40" s="1"/>
      <c r="DKY40" s="1"/>
      <c r="DKZ40" s="1"/>
      <c r="DLA40" s="1"/>
      <c r="DLB40" s="1"/>
      <c r="DLC40" s="1"/>
      <c r="DLD40" s="1"/>
      <c r="DLE40" s="1"/>
      <c r="DLF40" s="1"/>
      <c r="DLG40" s="1"/>
      <c r="DLH40" s="1"/>
      <c r="DLI40" s="1"/>
      <c r="DLJ40" s="1"/>
      <c r="DLK40" s="1"/>
      <c r="DLL40" s="1"/>
      <c r="DLM40" s="1"/>
      <c r="DLN40" s="1"/>
      <c r="DLO40" s="1"/>
      <c r="DLP40" s="1"/>
      <c r="DLQ40" s="1"/>
      <c r="DLR40" s="1"/>
      <c r="DLS40" s="1"/>
      <c r="DLT40" s="1"/>
      <c r="DLU40" s="1"/>
      <c r="DLV40" s="1"/>
      <c r="DLW40" s="1"/>
      <c r="DLX40" s="1"/>
      <c r="DLY40" s="1"/>
      <c r="DLZ40" s="1"/>
      <c r="DMA40" s="1"/>
      <c r="DMB40" s="1"/>
      <c r="DMC40" s="1"/>
      <c r="DMD40" s="1"/>
      <c r="DME40" s="1"/>
      <c r="DMF40" s="1"/>
      <c r="DMG40" s="1"/>
      <c r="DMH40" s="1"/>
      <c r="DMI40" s="1"/>
      <c r="DMJ40" s="1"/>
      <c r="DMK40" s="1"/>
      <c r="DML40" s="1"/>
      <c r="DMM40" s="1"/>
      <c r="DMN40" s="1"/>
      <c r="DMO40" s="1"/>
      <c r="DMP40" s="1"/>
      <c r="DMQ40" s="1"/>
      <c r="DMR40" s="1"/>
      <c r="DMS40" s="1"/>
      <c r="DMT40" s="1"/>
      <c r="DMU40" s="1"/>
      <c r="DMV40" s="1"/>
      <c r="DMW40" s="1"/>
      <c r="DMX40" s="1"/>
      <c r="DMY40" s="1"/>
      <c r="DMZ40" s="1"/>
      <c r="DNA40" s="1"/>
      <c r="DNB40" s="1"/>
      <c r="DNC40" s="1"/>
      <c r="DND40" s="1"/>
      <c r="DNE40" s="1"/>
      <c r="DNF40" s="1"/>
      <c r="DNG40" s="1"/>
      <c r="DNH40" s="1"/>
      <c r="DNI40" s="1"/>
      <c r="DNJ40" s="1"/>
      <c r="DNK40" s="1"/>
      <c r="DNL40" s="1"/>
      <c r="DNM40" s="1"/>
      <c r="DNN40" s="1"/>
      <c r="DNO40" s="1"/>
      <c r="DNP40" s="1"/>
      <c r="DNQ40" s="1"/>
      <c r="DNR40" s="1"/>
      <c r="DNS40" s="1"/>
      <c r="DNT40" s="1"/>
      <c r="DNU40" s="1"/>
      <c r="DNV40" s="1"/>
      <c r="DNW40" s="1"/>
      <c r="DNX40" s="1"/>
      <c r="DNY40" s="1"/>
      <c r="DNZ40" s="1"/>
      <c r="DOA40" s="1"/>
      <c r="DOB40" s="1"/>
      <c r="DOC40" s="1"/>
      <c r="DOD40" s="1"/>
      <c r="DOE40" s="1"/>
      <c r="DOF40" s="1"/>
      <c r="DOG40" s="1"/>
      <c r="DOH40" s="1"/>
      <c r="DOI40" s="1"/>
      <c r="DOJ40" s="1"/>
      <c r="DOK40" s="1"/>
      <c r="DOL40" s="1"/>
      <c r="DOM40" s="1"/>
      <c r="DON40" s="1"/>
      <c r="DOO40" s="1"/>
      <c r="DOP40" s="1"/>
      <c r="DOQ40" s="1"/>
      <c r="DOR40" s="1"/>
      <c r="DOS40" s="1"/>
      <c r="DOT40" s="1"/>
      <c r="DOU40" s="1"/>
      <c r="DOV40" s="1"/>
      <c r="DOW40" s="1"/>
      <c r="DOX40" s="1"/>
      <c r="DOY40" s="1"/>
      <c r="DOZ40" s="1"/>
      <c r="DPA40" s="1"/>
      <c r="DPB40" s="1"/>
      <c r="DPC40" s="1"/>
      <c r="DPD40" s="1"/>
      <c r="DPE40" s="1"/>
      <c r="DPF40" s="1"/>
      <c r="DPG40" s="1"/>
      <c r="DPH40" s="1"/>
      <c r="DPI40" s="1"/>
      <c r="DPJ40" s="1"/>
      <c r="DPK40" s="1"/>
      <c r="DPL40" s="1"/>
      <c r="DPM40" s="1"/>
      <c r="DPN40" s="1"/>
      <c r="DPO40" s="1"/>
      <c r="DPP40" s="1"/>
      <c r="DPQ40" s="1"/>
      <c r="DPR40" s="1"/>
      <c r="DPS40" s="1"/>
      <c r="DPT40" s="1"/>
      <c r="DPU40" s="1"/>
      <c r="DPV40" s="1"/>
      <c r="DPW40" s="1"/>
      <c r="DPX40" s="1"/>
      <c r="DPY40" s="1"/>
      <c r="DPZ40" s="1"/>
      <c r="DQA40" s="1"/>
      <c r="DQB40" s="1"/>
      <c r="DQC40" s="1"/>
      <c r="DQD40" s="1"/>
      <c r="DQE40" s="1"/>
      <c r="DQF40" s="1"/>
      <c r="DQG40" s="1"/>
      <c r="DQH40" s="1"/>
      <c r="DQI40" s="1"/>
      <c r="DQJ40" s="1"/>
      <c r="DQK40" s="1"/>
      <c r="DQL40" s="1"/>
      <c r="DQM40" s="1"/>
      <c r="DQN40" s="1"/>
      <c r="DQO40" s="1"/>
      <c r="DQP40" s="1"/>
      <c r="DQQ40" s="1"/>
      <c r="DQR40" s="1"/>
      <c r="DQS40" s="1"/>
      <c r="DQT40" s="1"/>
      <c r="DQU40" s="1"/>
      <c r="DQV40" s="1"/>
      <c r="DQW40" s="1"/>
      <c r="DQX40" s="1"/>
      <c r="DQY40" s="1"/>
      <c r="DQZ40" s="1"/>
      <c r="DRA40" s="1"/>
      <c r="DRB40" s="1"/>
      <c r="DRC40" s="1"/>
      <c r="DRD40" s="1"/>
      <c r="DRE40" s="1"/>
      <c r="DRF40" s="1"/>
      <c r="DRG40" s="1"/>
      <c r="DRH40" s="1"/>
      <c r="DRI40" s="1"/>
      <c r="DRJ40" s="1"/>
      <c r="DRK40" s="1"/>
      <c r="DRL40" s="1"/>
      <c r="DRM40" s="1"/>
      <c r="DRN40" s="1"/>
      <c r="DRO40" s="1"/>
      <c r="DRP40" s="1"/>
      <c r="DRQ40" s="1"/>
      <c r="DRR40" s="1"/>
      <c r="DRS40" s="1"/>
      <c r="DRT40" s="1"/>
      <c r="DRU40" s="1"/>
      <c r="DRV40" s="1"/>
      <c r="DRW40" s="1"/>
      <c r="DRX40" s="1"/>
      <c r="DRY40" s="1"/>
      <c r="DRZ40" s="1"/>
      <c r="DSA40" s="1"/>
      <c r="DSB40" s="1"/>
      <c r="DSC40" s="1"/>
      <c r="DSD40" s="1"/>
      <c r="DSE40" s="1"/>
      <c r="DSF40" s="1"/>
      <c r="DSG40" s="1"/>
      <c r="DSH40" s="1"/>
      <c r="DSI40" s="1"/>
      <c r="DSJ40" s="1"/>
      <c r="DSK40" s="1"/>
      <c r="DSL40" s="1"/>
      <c r="DSM40" s="1"/>
      <c r="DSN40" s="1"/>
      <c r="DSO40" s="1"/>
      <c r="DSP40" s="1"/>
      <c r="DSQ40" s="1"/>
      <c r="DSR40" s="1"/>
      <c r="DSS40" s="1"/>
      <c r="DST40" s="1"/>
      <c r="DSU40" s="1"/>
      <c r="DSV40" s="1"/>
      <c r="DSW40" s="1"/>
      <c r="DSX40" s="1"/>
      <c r="DSY40" s="1"/>
      <c r="DSZ40" s="1"/>
      <c r="DTA40" s="1"/>
      <c r="DTB40" s="1"/>
      <c r="DTC40" s="1"/>
      <c r="DTD40" s="1"/>
      <c r="DTE40" s="1"/>
      <c r="DTF40" s="1"/>
      <c r="DTG40" s="1"/>
      <c r="DTH40" s="1"/>
      <c r="DTI40" s="1"/>
      <c r="DTJ40" s="1"/>
      <c r="DTK40" s="1"/>
      <c r="DTL40" s="1"/>
      <c r="DTM40" s="1"/>
      <c r="DTN40" s="1"/>
      <c r="DTO40" s="1"/>
      <c r="DTP40" s="1"/>
      <c r="DTQ40" s="1"/>
      <c r="DTR40" s="1"/>
      <c r="DTS40" s="1"/>
      <c r="DTT40" s="1"/>
      <c r="DTU40" s="1"/>
      <c r="DTV40" s="1"/>
      <c r="DTW40" s="1"/>
      <c r="DTX40" s="1"/>
      <c r="DTY40" s="1"/>
      <c r="DTZ40" s="1"/>
      <c r="DUA40" s="1"/>
      <c r="DUB40" s="1"/>
      <c r="DUC40" s="1"/>
      <c r="DUD40" s="1"/>
      <c r="DUE40" s="1"/>
      <c r="DUF40" s="1"/>
      <c r="DUG40" s="1"/>
      <c r="DUH40" s="1"/>
      <c r="DUI40" s="1"/>
      <c r="DUJ40" s="1"/>
      <c r="DUK40" s="1"/>
      <c r="DUL40" s="1"/>
      <c r="DUM40" s="1"/>
      <c r="DUN40" s="1"/>
      <c r="DUO40" s="1"/>
      <c r="DUP40" s="1"/>
      <c r="DUQ40" s="1"/>
      <c r="DUR40" s="1"/>
      <c r="DUS40" s="1"/>
      <c r="DUT40" s="1"/>
      <c r="DUU40" s="1"/>
      <c r="DUV40" s="1"/>
      <c r="DUW40" s="1"/>
      <c r="DUX40" s="1"/>
      <c r="DUY40" s="1"/>
      <c r="DUZ40" s="1"/>
      <c r="DVA40" s="1"/>
      <c r="DVB40" s="1"/>
      <c r="DVC40" s="1"/>
      <c r="DVD40" s="1"/>
      <c r="DVE40" s="1"/>
      <c r="DVF40" s="1"/>
      <c r="DVG40" s="1"/>
      <c r="DVH40" s="1"/>
      <c r="DVI40" s="1"/>
      <c r="DVJ40" s="1"/>
      <c r="DVK40" s="1"/>
      <c r="DVL40" s="1"/>
      <c r="DVM40" s="1"/>
      <c r="DVN40" s="1"/>
      <c r="DVO40" s="1"/>
      <c r="DVP40" s="1"/>
      <c r="DVQ40" s="1"/>
      <c r="DVR40" s="1"/>
      <c r="DVS40" s="1"/>
      <c r="DVT40" s="1"/>
      <c r="DVU40" s="1"/>
      <c r="DVV40" s="1"/>
      <c r="DVW40" s="1"/>
      <c r="DVX40" s="1"/>
      <c r="DVY40" s="1"/>
      <c r="DVZ40" s="1"/>
      <c r="DWA40" s="1"/>
      <c r="DWB40" s="1"/>
      <c r="DWC40" s="1"/>
      <c r="DWD40" s="1"/>
      <c r="DWE40" s="1"/>
      <c r="DWF40" s="1"/>
      <c r="DWG40" s="1"/>
      <c r="DWH40" s="1"/>
      <c r="DWI40" s="1"/>
      <c r="DWJ40" s="1"/>
      <c r="DWK40" s="1"/>
      <c r="DWL40" s="1"/>
      <c r="DWM40" s="1"/>
      <c r="DWN40" s="1"/>
      <c r="DWO40" s="1"/>
      <c r="DWP40" s="1"/>
      <c r="DWQ40" s="1"/>
      <c r="DWR40" s="1"/>
      <c r="DWS40" s="1"/>
      <c r="DWT40" s="1"/>
      <c r="DWU40" s="1"/>
      <c r="DWV40" s="1"/>
      <c r="DWW40" s="1"/>
      <c r="DWX40" s="1"/>
      <c r="DWY40" s="1"/>
      <c r="DWZ40" s="1"/>
      <c r="DXA40" s="1"/>
      <c r="DXB40" s="1"/>
      <c r="DXC40" s="1"/>
      <c r="DXD40" s="1"/>
      <c r="DXE40" s="1"/>
      <c r="DXF40" s="1"/>
      <c r="DXG40" s="1"/>
      <c r="DXH40" s="1"/>
      <c r="DXI40" s="1"/>
      <c r="DXJ40" s="1"/>
      <c r="DXK40" s="1"/>
      <c r="DXL40" s="1"/>
      <c r="DXM40" s="1"/>
      <c r="DXN40" s="1"/>
      <c r="DXO40" s="1"/>
      <c r="DXP40" s="1"/>
      <c r="DXQ40" s="1"/>
      <c r="DXR40" s="1"/>
      <c r="DXS40" s="1"/>
      <c r="DXT40" s="1"/>
      <c r="DXU40" s="1"/>
      <c r="DXV40" s="1"/>
      <c r="DXW40" s="1"/>
      <c r="DXX40" s="1"/>
      <c r="DXY40" s="1"/>
      <c r="DXZ40" s="1"/>
      <c r="DYA40" s="1"/>
      <c r="DYB40" s="1"/>
      <c r="DYC40" s="1"/>
      <c r="DYD40" s="1"/>
      <c r="DYE40" s="1"/>
      <c r="DYF40" s="1"/>
      <c r="DYG40" s="1"/>
      <c r="DYH40" s="1"/>
      <c r="DYI40" s="1"/>
      <c r="DYJ40" s="1"/>
      <c r="DYK40" s="1"/>
      <c r="DYL40" s="1"/>
      <c r="DYM40" s="1"/>
      <c r="DYN40" s="1"/>
      <c r="DYO40" s="1"/>
      <c r="DYP40" s="1"/>
      <c r="DYQ40" s="1"/>
      <c r="DYR40" s="1"/>
      <c r="DYS40" s="1"/>
      <c r="DYT40" s="1"/>
      <c r="DYU40" s="1"/>
      <c r="DYV40" s="1"/>
      <c r="DYW40" s="1"/>
      <c r="DYX40" s="1"/>
      <c r="DYY40" s="1"/>
      <c r="DYZ40" s="1"/>
      <c r="DZA40" s="1"/>
      <c r="DZB40" s="1"/>
      <c r="DZC40" s="1"/>
      <c r="DZD40" s="1"/>
      <c r="DZE40" s="1"/>
      <c r="DZF40" s="1"/>
      <c r="DZG40" s="1"/>
      <c r="DZH40" s="1"/>
      <c r="DZI40" s="1"/>
      <c r="DZJ40" s="1"/>
      <c r="DZK40" s="1"/>
      <c r="DZL40" s="1"/>
      <c r="DZM40" s="1"/>
      <c r="DZN40" s="1"/>
      <c r="DZO40" s="1"/>
      <c r="DZP40" s="1"/>
      <c r="DZQ40" s="1"/>
      <c r="DZR40" s="1"/>
      <c r="DZS40" s="1"/>
      <c r="DZT40" s="1"/>
      <c r="DZU40" s="1"/>
      <c r="DZV40" s="1"/>
      <c r="DZW40" s="1"/>
      <c r="DZX40" s="1"/>
      <c r="DZY40" s="1"/>
      <c r="DZZ40" s="1"/>
      <c r="EAA40" s="1"/>
      <c r="EAB40" s="1"/>
      <c r="EAC40" s="1"/>
      <c r="EAD40" s="1"/>
      <c r="EAE40" s="1"/>
      <c r="EAF40" s="1"/>
      <c r="EAG40" s="1"/>
      <c r="EAH40" s="1"/>
      <c r="EAI40" s="1"/>
      <c r="EAJ40" s="1"/>
      <c r="EAK40" s="1"/>
      <c r="EAL40" s="1"/>
      <c r="EAM40" s="1"/>
      <c r="EAN40" s="1"/>
      <c r="EAO40" s="1"/>
      <c r="EAP40" s="1"/>
      <c r="EAQ40" s="1"/>
      <c r="EAR40" s="1"/>
      <c r="EAS40" s="1"/>
      <c r="EAT40" s="1"/>
      <c r="EAU40" s="1"/>
      <c r="EAV40" s="1"/>
      <c r="EAW40" s="1"/>
      <c r="EAX40" s="1"/>
      <c r="EAY40" s="1"/>
      <c r="EAZ40" s="1"/>
      <c r="EBA40" s="1"/>
      <c r="EBB40" s="1"/>
      <c r="EBC40" s="1"/>
      <c r="EBD40" s="1"/>
      <c r="EBE40" s="1"/>
      <c r="EBF40" s="1"/>
      <c r="EBG40" s="1"/>
      <c r="EBH40" s="1"/>
      <c r="EBI40" s="1"/>
      <c r="EBJ40" s="1"/>
      <c r="EBK40" s="1"/>
      <c r="EBL40" s="1"/>
      <c r="EBM40" s="1"/>
      <c r="EBN40" s="1"/>
      <c r="EBO40" s="1"/>
      <c r="EBP40" s="1"/>
      <c r="EBQ40" s="1"/>
      <c r="EBR40" s="1"/>
      <c r="EBS40" s="1"/>
      <c r="EBT40" s="1"/>
      <c r="EBU40" s="1"/>
      <c r="EBV40" s="1"/>
      <c r="EBW40" s="1"/>
      <c r="EBX40" s="1"/>
      <c r="EBY40" s="1"/>
      <c r="EBZ40" s="1"/>
      <c r="ECA40" s="1"/>
      <c r="ECB40" s="1"/>
      <c r="ECC40" s="1"/>
      <c r="ECD40" s="1"/>
      <c r="ECE40" s="1"/>
      <c r="ECF40" s="1"/>
      <c r="ECG40" s="1"/>
      <c r="ECH40" s="1"/>
      <c r="ECI40" s="1"/>
      <c r="ECJ40" s="1"/>
      <c r="ECK40" s="1"/>
      <c r="ECL40" s="1"/>
      <c r="ECM40" s="1"/>
      <c r="ECN40" s="1"/>
      <c r="ECO40" s="1"/>
      <c r="ECP40" s="1"/>
      <c r="ECQ40" s="1"/>
      <c r="ECR40" s="1"/>
      <c r="ECS40" s="1"/>
      <c r="ECT40" s="1"/>
      <c r="ECU40" s="1"/>
      <c r="ECV40" s="1"/>
      <c r="ECW40" s="1"/>
      <c r="ECX40" s="1"/>
      <c r="ECY40" s="1"/>
      <c r="ECZ40" s="1"/>
      <c r="EDA40" s="1"/>
      <c r="EDB40" s="1"/>
      <c r="EDC40" s="1"/>
      <c r="EDD40" s="1"/>
      <c r="EDE40" s="1"/>
      <c r="EDF40" s="1"/>
      <c r="EDG40" s="1"/>
      <c r="EDH40" s="1"/>
      <c r="EDI40" s="1"/>
      <c r="EDJ40" s="1"/>
      <c r="EDK40" s="1"/>
      <c r="EDL40" s="1"/>
      <c r="EDM40" s="1"/>
      <c r="EDN40" s="1"/>
      <c r="EDO40" s="1"/>
      <c r="EDP40" s="1"/>
      <c r="EDQ40" s="1"/>
      <c r="EDR40" s="1"/>
      <c r="EDS40" s="1"/>
      <c r="EDT40" s="1"/>
      <c r="EDU40" s="1"/>
      <c r="EDV40" s="1"/>
      <c r="EDW40" s="1"/>
      <c r="EDX40" s="1"/>
      <c r="EDY40" s="1"/>
      <c r="EDZ40" s="1"/>
      <c r="EEA40" s="1"/>
      <c r="EEB40" s="1"/>
      <c r="EEC40" s="1"/>
      <c r="EED40" s="1"/>
      <c r="EEE40" s="1"/>
      <c r="EEF40" s="1"/>
      <c r="EEG40" s="1"/>
      <c r="EEH40" s="1"/>
      <c r="EEI40" s="1"/>
      <c r="EEJ40" s="1"/>
      <c r="EEK40" s="1"/>
      <c r="EEL40" s="1"/>
      <c r="EEM40" s="1"/>
      <c r="EEN40" s="1"/>
      <c r="EEO40" s="1"/>
      <c r="EEP40" s="1"/>
      <c r="EEQ40" s="1"/>
      <c r="EER40" s="1"/>
      <c r="EES40" s="1"/>
      <c r="EET40" s="1"/>
      <c r="EEU40" s="1"/>
      <c r="EEV40" s="1"/>
      <c r="EEW40" s="1"/>
      <c r="EEX40" s="1"/>
      <c r="EEY40" s="1"/>
      <c r="EEZ40" s="1"/>
      <c r="EFA40" s="1"/>
      <c r="EFB40" s="1"/>
      <c r="EFC40" s="1"/>
      <c r="EFD40" s="1"/>
      <c r="EFE40" s="1"/>
      <c r="EFF40" s="1"/>
      <c r="EFG40" s="1"/>
      <c r="EFH40" s="1"/>
      <c r="EFI40" s="1"/>
      <c r="EFJ40" s="1"/>
      <c r="EFK40" s="1"/>
      <c r="EFL40" s="1"/>
      <c r="EFM40" s="1"/>
      <c r="EFN40" s="1"/>
      <c r="EFO40" s="1"/>
      <c r="EFP40" s="1"/>
      <c r="EFQ40" s="1"/>
      <c r="EFR40" s="1"/>
      <c r="EFS40" s="1"/>
      <c r="EFT40" s="1"/>
      <c r="EFU40" s="1"/>
      <c r="EFV40" s="1"/>
      <c r="EFW40" s="1"/>
      <c r="EFX40" s="1"/>
      <c r="EFY40" s="1"/>
      <c r="EFZ40" s="1"/>
      <c r="EGA40" s="1"/>
      <c r="EGB40" s="1"/>
      <c r="EGC40" s="1"/>
      <c r="EGD40" s="1"/>
      <c r="EGE40" s="1"/>
      <c r="EGF40" s="1"/>
      <c r="EGG40" s="1"/>
      <c r="EGH40" s="1"/>
      <c r="EGI40" s="1"/>
      <c r="EGJ40" s="1"/>
      <c r="EGK40" s="1"/>
      <c r="EGL40" s="1"/>
      <c r="EGM40" s="1"/>
      <c r="EGN40" s="1"/>
      <c r="EGO40" s="1"/>
      <c r="EGP40" s="1"/>
      <c r="EGQ40" s="1"/>
      <c r="EGR40" s="1"/>
      <c r="EGS40" s="1"/>
      <c r="EGT40" s="1"/>
      <c r="EGU40" s="1"/>
      <c r="EGV40" s="1"/>
      <c r="EGW40" s="1"/>
      <c r="EGX40" s="1"/>
      <c r="EGY40" s="1"/>
      <c r="EGZ40" s="1"/>
      <c r="EHA40" s="1"/>
      <c r="EHB40" s="1"/>
      <c r="EHC40" s="1"/>
      <c r="EHD40" s="1"/>
      <c r="EHE40" s="1"/>
      <c r="EHF40" s="1"/>
      <c r="EHG40" s="1"/>
      <c r="EHH40" s="1"/>
      <c r="EHI40" s="1"/>
      <c r="EHJ40" s="1"/>
      <c r="EHK40" s="1"/>
      <c r="EHL40" s="1"/>
      <c r="EHM40" s="1"/>
      <c r="EHN40" s="1"/>
      <c r="EHO40" s="1"/>
      <c r="EHP40" s="1"/>
      <c r="EHQ40" s="1"/>
      <c r="EHR40" s="1"/>
      <c r="EHS40" s="1"/>
      <c r="EHT40" s="1"/>
      <c r="EHU40" s="1"/>
      <c r="EHV40" s="1"/>
      <c r="EHW40" s="1"/>
      <c r="EHX40" s="1"/>
      <c r="EHY40" s="1"/>
      <c r="EHZ40" s="1"/>
      <c r="EIA40" s="1"/>
      <c r="EIB40" s="1"/>
      <c r="EIC40" s="1"/>
      <c r="EID40" s="1"/>
      <c r="EIE40" s="1"/>
      <c r="EIF40" s="1"/>
      <c r="EIG40" s="1"/>
      <c r="EIH40" s="1"/>
      <c r="EII40" s="1"/>
      <c r="EIJ40" s="1"/>
      <c r="EIK40" s="1"/>
      <c r="EIL40" s="1"/>
      <c r="EIM40" s="1"/>
      <c r="EIN40" s="1"/>
      <c r="EIO40" s="1"/>
      <c r="EIP40" s="1"/>
      <c r="EIQ40" s="1"/>
      <c r="EIR40" s="1"/>
      <c r="EIS40" s="1"/>
      <c r="EIT40" s="1"/>
      <c r="EIU40" s="1"/>
      <c r="EIV40" s="1"/>
      <c r="EIW40" s="1"/>
      <c r="EIX40" s="1"/>
      <c r="EIY40" s="1"/>
      <c r="EIZ40" s="1"/>
      <c r="EJA40" s="1"/>
      <c r="EJB40" s="1"/>
      <c r="EJC40" s="1"/>
      <c r="EJD40" s="1"/>
      <c r="EJE40" s="1"/>
      <c r="EJF40" s="1"/>
      <c r="EJG40" s="1"/>
      <c r="EJH40" s="1"/>
      <c r="EJI40" s="1"/>
      <c r="EJJ40" s="1"/>
      <c r="EJK40" s="1"/>
      <c r="EJL40" s="1"/>
      <c r="EJM40" s="1"/>
      <c r="EJN40" s="1"/>
      <c r="EJO40" s="1"/>
      <c r="EJP40" s="1"/>
      <c r="EJQ40" s="1"/>
      <c r="EJR40" s="1"/>
      <c r="EJS40" s="1"/>
      <c r="EJT40" s="1"/>
      <c r="EJU40" s="1"/>
      <c r="EJV40" s="1"/>
      <c r="EJW40" s="1"/>
      <c r="EJX40" s="1"/>
      <c r="EJY40" s="1"/>
      <c r="EJZ40" s="1"/>
      <c r="EKA40" s="1"/>
      <c r="EKB40" s="1"/>
      <c r="EKC40" s="1"/>
      <c r="EKD40" s="1"/>
      <c r="EKE40" s="1"/>
      <c r="EKF40" s="1"/>
      <c r="EKG40" s="1"/>
      <c r="EKH40" s="1"/>
      <c r="EKI40" s="1"/>
      <c r="EKJ40" s="1"/>
      <c r="EKK40" s="1"/>
      <c r="EKL40" s="1"/>
      <c r="EKM40" s="1"/>
      <c r="EKN40" s="1"/>
      <c r="EKO40" s="1"/>
      <c r="EKP40" s="1"/>
      <c r="EKQ40" s="1"/>
      <c r="EKR40" s="1"/>
      <c r="EKS40" s="1"/>
      <c r="EKT40" s="1"/>
      <c r="EKU40" s="1"/>
      <c r="EKV40" s="1"/>
      <c r="EKW40" s="1"/>
      <c r="EKX40" s="1"/>
      <c r="EKY40" s="1"/>
      <c r="EKZ40" s="1"/>
      <c r="ELA40" s="1"/>
      <c r="ELB40" s="1"/>
      <c r="ELC40" s="1"/>
      <c r="ELD40" s="1"/>
      <c r="ELE40" s="1"/>
      <c r="ELF40" s="1"/>
      <c r="ELG40" s="1"/>
      <c r="ELH40" s="1"/>
      <c r="ELI40" s="1"/>
      <c r="ELJ40" s="1"/>
      <c r="ELK40" s="1"/>
      <c r="ELL40" s="1"/>
      <c r="ELM40" s="1"/>
      <c r="ELN40" s="1"/>
      <c r="ELO40" s="1"/>
      <c r="ELP40" s="1"/>
      <c r="ELQ40" s="1"/>
      <c r="ELR40" s="1"/>
      <c r="ELS40" s="1"/>
      <c r="ELT40" s="1"/>
      <c r="ELU40" s="1"/>
      <c r="ELV40" s="1"/>
      <c r="ELW40" s="1"/>
      <c r="ELX40" s="1"/>
      <c r="ELY40" s="1"/>
      <c r="ELZ40" s="1"/>
      <c r="EMA40" s="1"/>
      <c r="EMB40" s="1"/>
      <c r="EMC40" s="1"/>
      <c r="EMD40" s="1"/>
      <c r="EME40" s="1"/>
      <c r="EMF40" s="1"/>
      <c r="EMG40" s="1"/>
      <c r="EMH40" s="1"/>
      <c r="EMI40" s="1"/>
      <c r="EMJ40" s="1"/>
      <c r="EMK40" s="1"/>
      <c r="EML40" s="1"/>
      <c r="EMM40" s="1"/>
      <c r="EMN40" s="1"/>
      <c r="EMO40" s="1"/>
      <c r="EMP40" s="1"/>
      <c r="EMQ40" s="1"/>
      <c r="EMR40" s="1"/>
      <c r="EMS40" s="1"/>
      <c r="EMT40" s="1"/>
      <c r="EMU40" s="1"/>
      <c r="EMV40" s="1"/>
      <c r="EMW40" s="1"/>
      <c r="EMX40" s="1"/>
      <c r="EMY40" s="1"/>
      <c r="EMZ40" s="1"/>
      <c r="ENA40" s="1"/>
      <c r="ENB40" s="1"/>
      <c r="ENC40" s="1"/>
      <c r="END40" s="1"/>
      <c r="ENE40" s="1"/>
      <c r="ENF40" s="1"/>
      <c r="ENG40" s="1"/>
      <c r="ENH40" s="1"/>
      <c r="ENI40" s="1"/>
      <c r="ENJ40" s="1"/>
      <c r="ENK40" s="1"/>
      <c r="ENL40" s="1"/>
      <c r="ENM40" s="1"/>
      <c r="ENN40" s="1"/>
      <c r="ENO40" s="1"/>
      <c r="ENP40" s="1"/>
      <c r="ENQ40" s="1"/>
      <c r="ENR40" s="1"/>
      <c r="ENS40" s="1"/>
      <c r="ENT40" s="1"/>
      <c r="ENU40" s="1"/>
      <c r="ENV40" s="1"/>
      <c r="ENW40" s="1"/>
      <c r="ENX40" s="1"/>
      <c r="ENY40" s="1"/>
      <c r="ENZ40" s="1"/>
      <c r="EOA40" s="1"/>
      <c r="EOB40" s="1"/>
      <c r="EOC40" s="1"/>
      <c r="EOD40" s="1"/>
      <c r="EOE40" s="1"/>
      <c r="EOF40" s="1"/>
      <c r="EOG40" s="1"/>
      <c r="EOH40" s="1"/>
      <c r="EOI40" s="1"/>
      <c r="EOJ40" s="1"/>
      <c r="EOK40" s="1"/>
      <c r="EOL40" s="1"/>
      <c r="EOM40" s="1"/>
      <c r="EON40" s="1"/>
      <c r="EOO40" s="1"/>
      <c r="EOP40" s="1"/>
      <c r="EOQ40" s="1"/>
      <c r="EOR40" s="1"/>
      <c r="EOS40" s="1"/>
      <c r="EOT40" s="1"/>
      <c r="EOU40" s="1"/>
      <c r="EOV40" s="1"/>
      <c r="EOW40" s="1"/>
      <c r="EOX40" s="1"/>
      <c r="EOY40" s="1"/>
      <c r="EOZ40" s="1"/>
      <c r="EPA40" s="1"/>
      <c r="EPB40" s="1"/>
      <c r="EPC40" s="1"/>
      <c r="EPD40" s="1"/>
      <c r="EPE40" s="1"/>
      <c r="EPF40" s="1"/>
      <c r="EPG40" s="1"/>
      <c r="EPH40" s="1"/>
      <c r="EPI40" s="1"/>
      <c r="EPJ40" s="1"/>
      <c r="EPK40" s="1"/>
      <c r="EPL40" s="1"/>
      <c r="EPM40" s="1"/>
      <c r="EPN40" s="1"/>
      <c r="EPO40" s="1"/>
      <c r="EPP40" s="1"/>
      <c r="EPQ40" s="1"/>
      <c r="EPR40" s="1"/>
      <c r="EPS40" s="1"/>
      <c r="EPT40" s="1"/>
      <c r="EPU40" s="1"/>
      <c r="EPV40" s="1"/>
      <c r="EPW40" s="1"/>
      <c r="EPX40" s="1"/>
      <c r="EPY40" s="1"/>
      <c r="EPZ40" s="1"/>
      <c r="EQA40" s="1"/>
      <c r="EQB40" s="1"/>
      <c r="EQC40" s="1"/>
      <c r="EQD40" s="1"/>
      <c r="EQE40" s="1"/>
      <c r="EQF40" s="1"/>
      <c r="EQG40" s="1"/>
      <c r="EQH40" s="1"/>
      <c r="EQI40" s="1"/>
      <c r="EQJ40" s="1"/>
      <c r="EQK40" s="1"/>
      <c r="EQL40" s="1"/>
      <c r="EQM40" s="1"/>
      <c r="EQN40" s="1"/>
      <c r="EQO40" s="1"/>
      <c r="EQP40" s="1"/>
      <c r="EQQ40" s="1"/>
      <c r="EQR40" s="1"/>
      <c r="EQS40" s="1"/>
      <c r="EQT40" s="1"/>
      <c r="EQU40" s="1"/>
      <c r="EQV40" s="1"/>
      <c r="EQW40" s="1"/>
      <c r="EQX40" s="1"/>
      <c r="EQY40" s="1"/>
      <c r="EQZ40" s="1"/>
      <c r="ERA40" s="1"/>
      <c r="ERB40" s="1"/>
      <c r="ERC40" s="1"/>
      <c r="ERD40" s="1"/>
      <c r="ERE40" s="1"/>
      <c r="ERF40" s="1"/>
      <c r="ERG40" s="1"/>
      <c r="ERH40" s="1"/>
      <c r="ERI40" s="1"/>
      <c r="ERJ40" s="1"/>
      <c r="ERK40" s="1"/>
      <c r="ERL40" s="1"/>
      <c r="ERM40" s="1"/>
      <c r="ERN40" s="1"/>
      <c r="ERO40" s="1"/>
      <c r="ERP40" s="1"/>
      <c r="ERQ40" s="1"/>
      <c r="ERR40" s="1"/>
      <c r="ERS40" s="1"/>
      <c r="ERT40" s="1"/>
      <c r="ERU40" s="1"/>
      <c r="ERV40" s="1"/>
      <c r="ERW40" s="1"/>
      <c r="ERX40" s="1"/>
      <c r="ERY40" s="1"/>
      <c r="ERZ40" s="1"/>
      <c r="ESA40" s="1"/>
      <c r="ESB40" s="1"/>
      <c r="ESC40" s="1"/>
      <c r="ESD40" s="1"/>
      <c r="ESE40" s="1"/>
      <c r="ESF40" s="1"/>
      <c r="ESG40" s="1"/>
      <c r="ESH40" s="1"/>
      <c r="ESI40" s="1"/>
      <c r="ESJ40" s="1"/>
      <c r="ESK40" s="1"/>
      <c r="ESL40" s="1"/>
      <c r="ESM40" s="1"/>
      <c r="ESN40" s="1"/>
      <c r="ESO40" s="1"/>
      <c r="ESP40" s="1"/>
      <c r="ESQ40" s="1"/>
      <c r="ESR40" s="1"/>
      <c r="ESS40" s="1"/>
      <c r="EST40" s="1"/>
      <c r="ESU40" s="1"/>
      <c r="ESV40" s="1"/>
      <c r="ESW40" s="1"/>
      <c r="ESX40" s="1"/>
      <c r="ESY40" s="1"/>
      <c r="ESZ40" s="1"/>
      <c r="ETA40" s="1"/>
      <c r="ETB40" s="1"/>
      <c r="ETC40" s="1"/>
      <c r="ETD40" s="1"/>
      <c r="ETE40" s="1"/>
      <c r="ETF40" s="1"/>
      <c r="ETG40" s="1"/>
      <c r="ETH40" s="1"/>
      <c r="ETI40" s="1"/>
      <c r="ETJ40" s="1"/>
      <c r="ETK40" s="1"/>
      <c r="ETL40" s="1"/>
      <c r="ETM40" s="1"/>
      <c r="ETN40" s="1"/>
      <c r="ETO40" s="1"/>
      <c r="ETP40" s="1"/>
      <c r="ETQ40" s="1"/>
      <c r="ETR40" s="1"/>
      <c r="ETS40" s="1"/>
      <c r="ETT40" s="1"/>
      <c r="ETU40" s="1"/>
      <c r="ETV40" s="1"/>
      <c r="ETW40" s="1"/>
      <c r="ETX40" s="1"/>
      <c r="ETY40" s="1"/>
      <c r="ETZ40" s="1"/>
      <c r="EUA40" s="1"/>
      <c r="EUB40" s="1"/>
      <c r="EUC40" s="1"/>
      <c r="EUD40" s="1"/>
      <c r="EUE40" s="1"/>
      <c r="EUF40" s="1"/>
      <c r="EUG40" s="1"/>
      <c r="EUH40" s="1"/>
      <c r="EUI40" s="1"/>
      <c r="EUJ40" s="1"/>
      <c r="EUK40" s="1"/>
      <c r="EUL40" s="1"/>
      <c r="EUM40" s="1"/>
      <c r="EUN40" s="1"/>
      <c r="EUO40" s="1"/>
      <c r="EUP40" s="1"/>
      <c r="EUQ40" s="1"/>
      <c r="EUR40" s="1"/>
      <c r="EUS40" s="1"/>
      <c r="EUT40" s="1"/>
      <c r="EUU40" s="1"/>
      <c r="EUV40" s="1"/>
      <c r="EUW40" s="1"/>
      <c r="EUX40" s="1"/>
      <c r="EUY40" s="1"/>
      <c r="EUZ40" s="1"/>
      <c r="EVA40" s="1"/>
      <c r="EVB40" s="1"/>
      <c r="EVC40" s="1"/>
      <c r="EVD40" s="1"/>
      <c r="EVE40" s="1"/>
      <c r="EVF40" s="1"/>
      <c r="EVG40" s="1"/>
      <c r="EVH40" s="1"/>
      <c r="EVI40" s="1"/>
      <c r="EVJ40" s="1"/>
      <c r="EVK40" s="1"/>
      <c r="EVL40" s="1"/>
      <c r="EVM40" s="1"/>
      <c r="EVN40" s="1"/>
      <c r="EVO40" s="1"/>
      <c r="EVP40" s="1"/>
      <c r="EVQ40" s="1"/>
      <c r="EVR40" s="1"/>
      <c r="EVS40" s="1"/>
      <c r="EVT40" s="1"/>
      <c r="EVU40" s="1"/>
      <c r="EVV40" s="1"/>
      <c r="EVW40" s="1"/>
      <c r="EVX40" s="1"/>
      <c r="EVY40" s="1"/>
      <c r="EVZ40" s="1"/>
      <c r="EWA40" s="1"/>
      <c r="EWB40" s="1"/>
      <c r="EWC40" s="1"/>
      <c r="EWD40" s="1"/>
      <c r="EWE40" s="1"/>
      <c r="EWF40" s="1"/>
      <c r="EWG40" s="1"/>
      <c r="EWH40" s="1"/>
      <c r="EWI40" s="1"/>
      <c r="EWJ40" s="1"/>
      <c r="EWK40" s="1"/>
      <c r="EWL40" s="1"/>
      <c r="EWM40" s="1"/>
      <c r="EWN40" s="1"/>
      <c r="EWO40" s="1"/>
      <c r="EWP40" s="1"/>
      <c r="EWQ40" s="1"/>
      <c r="EWR40" s="1"/>
      <c r="EWS40" s="1"/>
      <c r="EWT40" s="1"/>
      <c r="EWU40" s="1"/>
      <c r="EWV40" s="1"/>
      <c r="EWW40" s="1"/>
      <c r="EWX40" s="1"/>
      <c r="EWY40" s="1"/>
      <c r="EWZ40" s="1"/>
      <c r="EXA40" s="1"/>
      <c r="EXB40" s="1"/>
      <c r="EXC40" s="1"/>
      <c r="EXD40" s="1"/>
      <c r="EXE40" s="1"/>
      <c r="EXF40" s="1"/>
      <c r="EXG40" s="1"/>
      <c r="EXH40" s="1"/>
      <c r="EXI40" s="1"/>
      <c r="EXJ40" s="1"/>
      <c r="EXK40" s="1"/>
      <c r="EXL40" s="1"/>
      <c r="EXM40" s="1"/>
      <c r="EXN40" s="1"/>
      <c r="EXO40" s="1"/>
      <c r="EXP40" s="1"/>
      <c r="EXQ40" s="1"/>
      <c r="EXR40" s="1"/>
      <c r="EXS40" s="1"/>
      <c r="EXT40" s="1"/>
      <c r="EXU40" s="1"/>
      <c r="EXV40" s="1"/>
      <c r="EXW40" s="1"/>
      <c r="EXX40" s="1"/>
      <c r="EXY40" s="1"/>
      <c r="EXZ40" s="1"/>
      <c r="EYA40" s="1"/>
      <c r="EYB40" s="1"/>
      <c r="EYC40" s="1"/>
      <c r="EYD40" s="1"/>
      <c r="EYE40" s="1"/>
      <c r="EYF40" s="1"/>
      <c r="EYG40" s="1"/>
      <c r="EYH40" s="1"/>
      <c r="EYI40" s="1"/>
      <c r="EYJ40" s="1"/>
      <c r="EYK40" s="1"/>
      <c r="EYL40" s="1"/>
      <c r="EYM40" s="1"/>
      <c r="EYN40" s="1"/>
      <c r="EYO40" s="1"/>
      <c r="EYP40" s="1"/>
      <c r="EYQ40" s="1"/>
      <c r="EYR40" s="1"/>
      <c r="EYS40" s="1"/>
      <c r="EYT40" s="1"/>
      <c r="EYU40" s="1"/>
      <c r="EYV40" s="1"/>
      <c r="EYW40" s="1"/>
      <c r="EYX40" s="1"/>
      <c r="EYY40" s="1"/>
      <c r="EYZ40" s="1"/>
      <c r="EZA40" s="1"/>
      <c r="EZB40" s="1"/>
      <c r="EZC40" s="1"/>
      <c r="EZD40" s="1"/>
      <c r="EZE40" s="1"/>
      <c r="EZF40" s="1"/>
      <c r="EZG40" s="1"/>
      <c r="EZH40" s="1"/>
      <c r="EZI40" s="1"/>
      <c r="EZJ40" s="1"/>
      <c r="EZK40" s="1"/>
      <c r="EZL40" s="1"/>
      <c r="EZM40" s="1"/>
      <c r="EZN40" s="1"/>
      <c r="EZO40" s="1"/>
      <c r="EZP40" s="1"/>
      <c r="EZQ40" s="1"/>
      <c r="EZR40" s="1"/>
      <c r="EZS40" s="1"/>
      <c r="EZT40" s="1"/>
      <c r="EZU40" s="1"/>
      <c r="EZV40" s="1"/>
      <c r="EZW40" s="1"/>
      <c r="EZX40" s="1"/>
      <c r="EZY40" s="1"/>
      <c r="EZZ40" s="1"/>
      <c r="FAA40" s="1"/>
      <c r="FAB40" s="1"/>
      <c r="FAC40" s="1"/>
      <c r="FAD40" s="1"/>
      <c r="FAE40" s="1"/>
      <c r="FAF40" s="1"/>
      <c r="FAG40" s="1"/>
      <c r="FAH40" s="1"/>
      <c r="FAI40" s="1"/>
      <c r="FAJ40" s="1"/>
      <c r="FAK40" s="1"/>
      <c r="FAL40" s="1"/>
      <c r="FAM40" s="1"/>
      <c r="FAN40" s="1"/>
      <c r="FAO40" s="1"/>
      <c r="FAP40" s="1"/>
      <c r="FAQ40" s="1"/>
      <c r="FAR40" s="1"/>
      <c r="FAS40" s="1"/>
      <c r="FAT40" s="1"/>
      <c r="FAU40" s="1"/>
      <c r="FAV40" s="1"/>
      <c r="FAW40" s="1"/>
      <c r="FAX40" s="1"/>
      <c r="FAY40" s="1"/>
      <c r="FAZ40" s="1"/>
      <c r="FBA40" s="1"/>
      <c r="FBB40" s="1"/>
      <c r="FBC40" s="1"/>
      <c r="FBD40" s="1"/>
      <c r="FBE40" s="1"/>
      <c r="FBF40" s="1"/>
      <c r="FBG40" s="1"/>
      <c r="FBH40" s="1"/>
      <c r="FBI40" s="1"/>
      <c r="FBJ40" s="1"/>
      <c r="FBK40" s="1"/>
      <c r="FBL40" s="1"/>
      <c r="FBM40" s="1"/>
      <c r="FBN40" s="1"/>
      <c r="FBO40" s="1"/>
      <c r="FBP40" s="1"/>
      <c r="FBQ40" s="1"/>
      <c r="FBR40" s="1"/>
      <c r="FBS40" s="1"/>
      <c r="FBT40" s="1"/>
      <c r="FBU40" s="1"/>
      <c r="FBV40" s="1"/>
      <c r="FBW40" s="1"/>
      <c r="FBX40" s="1"/>
      <c r="FBY40" s="1"/>
      <c r="FBZ40" s="1"/>
      <c r="FCA40" s="1"/>
      <c r="FCB40" s="1"/>
      <c r="FCC40" s="1"/>
      <c r="FCD40" s="1"/>
      <c r="FCE40" s="1"/>
      <c r="FCF40" s="1"/>
      <c r="FCG40" s="1"/>
      <c r="FCH40" s="1"/>
      <c r="FCI40" s="1"/>
      <c r="FCJ40" s="1"/>
      <c r="FCK40" s="1"/>
      <c r="FCL40" s="1"/>
      <c r="FCM40" s="1"/>
      <c r="FCN40" s="1"/>
      <c r="FCO40" s="1"/>
      <c r="FCP40" s="1"/>
      <c r="FCQ40" s="1"/>
      <c r="FCR40" s="1"/>
      <c r="FCS40" s="1"/>
      <c r="FCT40" s="1"/>
      <c r="FCU40" s="1"/>
      <c r="FCV40" s="1"/>
      <c r="FCW40" s="1"/>
      <c r="FCX40" s="1"/>
      <c r="FCY40" s="1"/>
      <c r="FCZ40" s="1"/>
      <c r="FDA40" s="1"/>
      <c r="FDB40" s="1"/>
      <c r="FDC40" s="1"/>
      <c r="FDD40" s="1"/>
      <c r="FDE40" s="1"/>
      <c r="FDF40" s="1"/>
      <c r="FDG40" s="1"/>
      <c r="FDH40" s="1"/>
      <c r="FDI40" s="1"/>
      <c r="FDJ40" s="1"/>
      <c r="FDK40" s="1"/>
      <c r="FDL40" s="1"/>
      <c r="FDM40" s="1"/>
      <c r="FDN40" s="1"/>
      <c r="FDO40" s="1"/>
      <c r="FDP40" s="1"/>
      <c r="FDQ40" s="1"/>
      <c r="FDR40" s="1"/>
      <c r="FDS40" s="1"/>
      <c r="FDT40" s="1"/>
      <c r="FDU40" s="1"/>
      <c r="FDV40" s="1"/>
      <c r="FDW40" s="1"/>
      <c r="FDX40" s="1"/>
      <c r="FDY40" s="1"/>
      <c r="FDZ40" s="1"/>
      <c r="FEA40" s="1"/>
      <c r="FEB40" s="1"/>
      <c r="FEC40" s="1"/>
      <c r="FED40" s="1"/>
      <c r="FEE40" s="1"/>
      <c r="FEF40" s="1"/>
      <c r="FEG40" s="1"/>
      <c r="FEH40" s="1"/>
      <c r="FEI40" s="1"/>
      <c r="FEJ40" s="1"/>
      <c r="FEK40" s="1"/>
      <c r="FEL40" s="1"/>
      <c r="FEM40" s="1"/>
      <c r="FEN40" s="1"/>
      <c r="FEO40" s="1"/>
      <c r="FEP40" s="1"/>
      <c r="FEQ40" s="1"/>
      <c r="FER40" s="1"/>
      <c r="FES40" s="1"/>
      <c r="FET40" s="1"/>
      <c r="FEU40" s="1"/>
      <c r="FEV40" s="1"/>
      <c r="FEW40" s="1"/>
      <c r="FEX40" s="1"/>
      <c r="FEY40" s="1"/>
      <c r="FEZ40" s="1"/>
      <c r="FFA40" s="1"/>
      <c r="FFB40" s="1"/>
      <c r="FFC40" s="1"/>
      <c r="FFD40" s="1"/>
      <c r="FFE40" s="1"/>
      <c r="FFF40" s="1"/>
      <c r="FFG40" s="1"/>
      <c r="FFH40" s="1"/>
      <c r="FFI40" s="1"/>
      <c r="FFJ40" s="1"/>
      <c r="FFK40" s="1"/>
      <c r="FFL40" s="1"/>
      <c r="FFM40" s="1"/>
      <c r="FFN40" s="1"/>
      <c r="FFO40" s="1"/>
      <c r="FFP40" s="1"/>
      <c r="FFQ40" s="1"/>
      <c r="FFR40" s="1"/>
      <c r="FFS40" s="1"/>
      <c r="FFT40" s="1"/>
      <c r="FFU40" s="1"/>
      <c r="FFV40" s="1"/>
      <c r="FFW40" s="1"/>
      <c r="FFX40" s="1"/>
      <c r="FFY40" s="1"/>
      <c r="FFZ40" s="1"/>
      <c r="FGA40" s="1"/>
      <c r="FGB40" s="1"/>
      <c r="FGC40" s="1"/>
      <c r="FGD40" s="1"/>
      <c r="FGE40" s="1"/>
      <c r="FGF40" s="1"/>
      <c r="FGG40" s="1"/>
      <c r="FGH40" s="1"/>
      <c r="FGI40" s="1"/>
      <c r="FGJ40" s="1"/>
      <c r="FGK40" s="1"/>
      <c r="FGL40" s="1"/>
      <c r="FGM40" s="1"/>
      <c r="FGN40" s="1"/>
      <c r="FGO40" s="1"/>
      <c r="FGP40" s="1"/>
      <c r="FGQ40" s="1"/>
      <c r="FGR40" s="1"/>
      <c r="FGS40" s="1"/>
      <c r="FGT40" s="1"/>
      <c r="FGU40" s="1"/>
      <c r="FGV40" s="1"/>
      <c r="FGW40" s="1"/>
      <c r="FGX40" s="1"/>
      <c r="FGY40" s="1"/>
      <c r="FGZ40" s="1"/>
      <c r="FHA40" s="1"/>
      <c r="FHB40" s="1"/>
      <c r="FHC40" s="1"/>
      <c r="FHD40" s="1"/>
      <c r="FHE40" s="1"/>
      <c r="FHF40" s="1"/>
      <c r="FHG40" s="1"/>
      <c r="FHH40" s="1"/>
      <c r="FHI40" s="1"/>
      <c r="FHJ40" s="1"/>
      <c r="FHK40" s="1"/>
      <c r="FHL40" s="1"/>
      <c r="FHM40" s="1"/>
      <c r="FHN40" s="1"/>
      <c r="FHO40" s="1"/>
      <c r="FHP40" s="1"/>
      <c r="FHQ40" s="1"/>
      <c r="FHR40" s="1"/>
      <c r="FHS40" s="1"/>
      <c r="FHT40" s="1"/>
      <c r="FHU40" s="1"/>
      <c r="FHV40" s="1"/>
      <c r="FHW40" s="1"/>
      <c r="FHX40" s="1"/>
      <c r="FHY40" s="1"/>
      <c r="FHZ40" s="1"/>
      <c r="FIA40" s="1"/>
      <c r="FIB40" s="1"/>
      <c r="FIC40" s="1"/>
      <c r="FID40" s="1"/>
      <c r="FIE40" s="1"/>
      <c r="FIF40" s="1"/>
      <c r="FIG40" s="1"/>
      <c r="FIH40" s="1"/>
      <c r="FII40" s="1"/>
      <c r="FIJ40" s="1"/>
      <c r="FIK40" s="1"/>
      <c r="FIL40" s="1"/>
      <c r="FIM40" s="1"/>
      <c r="FIN40" s="1"/>
      <c r="FIO40" s="1"/>
      <c r="FIP40" s="1"/>
      <c r="FIQ40" s="1"/>
      <c r="FIR40" s="1"/>
      <c r="FIS40" s="1"/>
      <c r="FIT40" s="1"/>
      <c r="FIU40" s="1"/>
      <c r="FIV40" s="1"/>
      <c r="FIW40" s="1"/>
      <c r="FIX40" s="1"/>
      <c r="FIY40" s="1"/>
      <c r="FIZ40" s="1"/>
      <c r="FJA40" s="1"/>
      <c r="FJB40" s="1"/>
      <c r="FJC40" s="1"/>
      <c r="FJD40" s="1"/>
      <c r="FJE40" s="1"/>
      <c r="FJF40" s="1"/>
      <c r="FJG40" s="1"/>
      <c r="FJH40" s="1"/>
      <c r="FJI40" s="1"/>
      <c r="FJJ40" s="1"/>
      <c r="FJK40" s="1"/>
      <c r="FJL40" s="1"/>
      <c r="FJM40" s="1"/>
      <c r="FJN40" s="1"/>
      <c r="FJO40" s="1"/>
      <c r="FJP40" s="1"/>
      <c r="FJQ40" s="1"/>
      <c r="FJR40" s="1"/>
      <c r="FJS40" s="1"/>
      <c r="FJT40" s="1"/>
      <c r="FJU40" s="1"/>
      <c r="FJV40" s="1"/>
      <c r="FJW40" s="1"/>
      <c r="FJX40" s="1"/>
      <c r="FJY40" s="1"/>
      <c r="FJZ40" s="1"/>
      <c r="FKA40" s="1"/>
      <c r="FKB40" s="1"/>
      <c r="FKC40" s="1"/>
      <c r="FKD40" s="1"/>
      <c r="FKE40" s="1"/>
      <c r="FKF40" s="1"/>
      <c r="FKG40" s="1"/>
      <c r="FKH40" s="1"/>
      <c r="FKI40" s="1"/>
      <c r="FKJ40" s="1"/>
      <c r="FKK40" s="1"/>
      <c r="FKL40" s="1"/>
      <c r="FKM40" s="1"/>
      <c r="FKN40" s="1"/>
      <c r="FKO40" s="1"/>
      <c r="FKP40" s="1"/>
      <c r="FKQ40" s="1"/>
      <c r="FKR40" s="1"/>
      <c r="FKS40" s="1"/>
      <c r="FKT40" s="1"/>
      <c r="FKU40" s="1"/>
      <c r="FKV40" s="1"/>
      <c r="FKW40" s="1"/>
      <c r="FKX40" s="1"/>
      <c r="FKY40" s="1"/>
      <c r="FKZ40" s="1"/>
      <c r="FLA40" s="1"/>
      <c r="FLB40" s="1"/>
      <c r="FLC40" s="1"/>
      <c r="FLD40" s="1"/>
      <c r="FLE40" s="1"/>
      <c r="FLF40" s="1"/>
      <c r="FLG40" s="1"/>
      <c r="FLH40" s="1"/>
      <c r="FLI40" s="1"/>
      <c r="FLJ40" s="1"/>
      <c r="FLK40" s="1"/>
      <c r="FLL40" s="1"/>
      <c r="FLM40" s="1"/>
      <c r="FLN40" s="1"/>
      <c r="FLO40" s="1"/>
      <c r="FLP40" s="1"/>
      <c r="FLQ40" s="1"/>
      <c r="FLR40" s="1"/>
      <c r="FLS40" s="1"/>
      <c r="FLT40" s="1"/>
      <c r="FLU40" s="1"/>
      <c r="FLV40" s="1"/>
      <c r="FLW40" s="1"/>
      <c r="FLX40" s="1"/>
      <c r="FLY40" s="1"/>
      <c r="FLZ40" s="1"/>
      <c r="FMA40" s="1"/>
      <c r="FMB40" s="1"/>
      <c r="FMC40" s="1"/>
      <c r="FMD40" s="1"/>
      <c r="FME40" s="1"/>
      <c r="FMF40" s="1"/>
      <c r="FMG40" s="1"/>
      <c r="FMH40" s="1"/>
      <c r="FMI40" s="1"/>
      <c r="FMJ40" s="1"/>
      <c r="FMK40" s="1"/>
      <c r="FML40" s="1"/>
      <c r="FMM40" s="1"/>
      <c r="FMN40" s="1"/>
      <c r="FMO40" s="1"/>
      <c r="FMP40" s="1"/>
      <c r="FMQ40" s="1"/>
      <c r="FMR40" s="1"/>
      <c r="FMS40" s="1"/>
      <c r="FMT40" s="1"/>
      <c r="FMU40" s="1"/>
      <c r="FMV40" s="1"/>
      <c r="FMW40" s="1"/>
      <c r="FMX40" s="1"/>
      <c r="FMY40" s="1"/>
      <c r="FMZ40" s="1"/>
      <c r="FNA40" s="1"/>
      <c r="FNB40" s="1"/>
      <c r="FNC40" s="1"/>
      <c r="FND40" s="1"/>
      <c r="FNE40" s="1"/>
      <c r="FNF40" s="1"/>
      <c r="FNG40" s="1"/>
      <c r="FNH40" s="1"/>
      <c r="FNI40" s="1"/>
      <c r="FNJ40" s="1"/>
      <c r="FNK40" s="1"/>
      <c r="FNL40" s="1"/>
      <c r="FNM40" s="1"/>
      <c r="FNN40" s="1"/>
      <c r="FNO40" s="1"/>
      <c r="FNP40" s="1"/>
      <c r="FNQ40" s="1"/>
      <c r="FNR40" s="1"/>
      <c r="FNS40" s="1"/>
      <c r="FNT40" s="1"/>
      <c r="FNU40" s="1"/>
      <c r="FNV40" s="1"/>
      <c r="FNW40" s="1"/>
      <c r="FNX40" s="1"/>
      <c r="FNY40" s="1"/>
      <c r="FNZ40" s="1"/>
      <c r="FOA40" s="1"/>
      <c r="FOB40" s="1"/>
      <c r="FOC40" s="1"/>
      <c r="FOD40" s="1"/>
      <c r="FOE40" s="1"/>
      <c r="FOF40" s="1"/>
      <c r="FOG40" s="1"/>
      <c r="FOH40" s="1"/>
      <c r="FOI40" s="1"/>
      <c r="FOJ40" s="1"/>
      <c r="FOK40" s="1"/>
      <c r="FOL40" s="1"/>
      <c r="FOM40" s="1"/>
      <c r="FON40" s="1"/>
      <c r="FOO40" s="1"/>
      <c r="FOP40" s="1"/>
      <c r="FOQ40" s="1"/>
      <c r="FOR40" s="1"/>
      <c r="FOS40" s="1"/>
      <c r="FOT40" s="1"/>
      <c r="FOU40" s="1"/>
      <c r="FOV40" s="1"/>
      <c r="FOW40" s="1"/>
      <c r="FOX40" s="1"/>
      <c r="FOY40" s="1"/>
      <c r="FOZ40" s="1"/>
      <c r="FPA40" s="1"/>
      <c r="FPB40" s="1"/>
      <c r="FPC40" s="1"/>
      <c r="FPD40" s="1"/>
      <c r="FPE40" s="1"/>
      <c r="FPF40" s="1"/>
      <c r="FPG40" s="1"/>
      <c r="FPH40" s="1"/>
      <c r="FPI40" s="1"/>
      <c r="FPJ40" s="1"/>
      <c r="FPK40" s="1"/>
      <c r="FPL40" s="1"/>
      <c r="FPM40" s="1"/>
      <c r="FPN40" s="1"/>
      <c r="FPO40" s="1"/>
      <c r="FPP40" s="1"/>
      <c r="FPQ40" s="1"/>
      <c r="FPR40" s="1"/>
      <c r="FPS40" s="1"/>
      <c r="FPT40" s="1"/>
      <c r="FPU40" s="1"/>
      <c r="FPV40" s="1"/>
      <c r="FPW40" s="1"/>
      <c r="FPX40" s="1"/>
      <c r="FPY40" s="1"/>
      <c r="FPZ40" s="1"/>
      <c r="FQA40" s="1"/>
      <c r="FQB40" s="1"/>
      <c r="FQC40" s="1"/>
      <c r="FQD40" s="1"/>
      <c r="FQE40" s="1"/>
      <c r="FQF40" s="1"/>
      <c r="FQG40" s="1"/>
      <c r="FQH40" s="1"/>
      <c r="FQI40" s="1"/>
      <c r="FQJ40" s="1"/>
      <c r="FQK40" s="1"/>
      <c r="FQL40" s="1"/>
      <c r="FQM40" s="1"/>
      <c r="FQN40" s="1"/>
      <c r="FQO40" s="1"/>
      <c r="FQP40" s="1"/>
      <c r="FQQ40" s="1"/>
      <c r="FQR40" s="1"/>
      <c r="FQS40" s="1"/>
      <c r="FQT40" s="1"/>
      <c r="FQU40" s="1"/>
      <c r="FQV40" s="1"/>
      <c r="FQW40" s="1"/>
      <c r="FQX40" s="1"/>
      <c r="FQY40" s="1"/>
      <c r="FQZ40" s="1"/>
      <c r="FRA40" s="1"/>
      <c r="FRB40" s="1"/>
      <c r="FRC40" s="1"/>
      <c r="FRD40" s="1"/>
      <c r="FRE40" s="1"/>
      <c r="FRF40" s="1"/>
      <c r="FRG40" s="1"/>
      <c r="FRH40" s="1"/>
      <c r="FRI40" s="1"/>
      <c r="FRJ40" s="1"/>
      <c r="FRK40" s="1"/>
      <c r="FRL40" s="1"/>
      <c r="FRM40" s="1"/>
      <c r="FRN40" s="1"/>
      <c r="FRO40" s="1"/>
      <c r="FRP40" s="1"/>
      <c r="FRQ40" s="1"/>
      <c r="FRR40" s="1"/>
      <c r="FRS40" s="1"/>
      <c r="FRT40" s="1"/>
      <c r="FRU40" s="1"/>
      <c r="FRV40" s="1"/>
      <c r="FRW40" s="1"/>
      <c r="FRX40" s="1"/>
      <c r="FRY40" s="1"/>
      <c r="FRZ40" s="1"/>
      <c r="FSA40" s="1"/>
      <c r="FSB40" s="1"/>
      <c r="FSC40" s="1"/>
      <c r="FSD40" s="1"/>
      <c r="FSE40" s="1"/>
      <c r="FSF40" s="1"/>
      <c r="FSG40" s="1"/>
      <c r="FSH40" s="1"/>
      <c r="FSI40" s="1"/>
      <c r="FSJ40" s="1"/>
      <c r="FSK40" s="1"/>
      <c r="FSL40" s="1"/>
      <c r="FSM40" s="1"/>
      <c r="FSN40" s="1"/>
      <c r="FSO40" s="1"/>
      <c r="FSP40" s="1"/>
      <c r="FSQ40" s="1"/>
      <c r="FSR40" s="1"/>
      <c r="FSS40" s="1"/>
      <c r="FST40" s="1"/>
      <c r="FSU40" s="1"/>
      <c r="FSV40" s="1"/>
      <c r="FSW40" s="1"/>
      <c r="FSX40" s="1"/>
      <c r="FSY40" s="1"/>
      <c r="FSZ40" s="1"/>
      <c r="FTA40" s="1"/>
      <c r="FTB40" s="1"/>
      <c r="FTC40" s="1"/>
      <c r="FTD40" s="1"/>
      <c r="FTE40" s="1"/>
      <c r="FTF40" s="1"/>
      <c r="FTG40" s="1"/>
      <c r="FTH40" s="1"/>
      <c r="FTI40" s="1"/>
      <c r="FTJ40" s="1"/>
      <c r="FTK40" s="1"/>
      <c r="FTL40" s="1"/>
      <c r="FTM40" s="1"/>
      <c r="FTN40" s="1"/>
      <c r="FTO40" s="1"/>
      <c r="FTP40" s="1"/>
      <c r="FTQ40" s="1"/>
      <c r="FTR40" s="1"/>
      <c r="FTS40" s="1"/>
      <c r="FTT40" s="1"/>
      <c r="FTU40" s="1"/>
      <c r="FTV40" s="1"/>
      <c r="FTW40" s="1"/>
      <c r="FTX40" s="1"/>
      <c r="FTY40" s="1"/>
      <c r="FTZ40" s="1"/>
      <c r="FUA40" s="1"/>
      <c r="FUB40" s="1"/>
      <c r="FUC40" s="1"/>
      <c r="FUD40" s="1"/>
      <c r="FUE40" s="1"/>
      <c r="FUF40" s="1"/>
      <c r="FUG40" s="1"/>
      <c r="FUH40" s="1"/>
      <c r="FUI40" s="1"/>
      <c r="FUJ40" s="1"/>
      <c r="FUK40" s="1"/>
      <c r="FUL40" s="1"/>
      <c r="FUM40" s="1"/>
      <c r="FUN40" s="1"/>
      <c r="FUO40" s="1"/>
      <c r="FUP40" s="1"/>
      <c r="FUQ40" s="1"/>
      <c r="FUR40" s="1"/>
      <c r="FUS40" s="1"/>
      <c r="FUT40" s="1"/>
      <c r="FUU40" s="1"/>
      <c r="FUV40" s="1"/>
      <c r="FUW40" s="1"/>
      <c r="FUX40" s="1"/>
      <c r="FUY40" s="1"/>
      <c r="FUZ40" s="1"/>
      <c r="FVA40" s="1"/>
      <c r="FVB40" s="1"/>
      <c r="FVC40" s="1"/>
      <c r="FVD40" s="1"/>
      <c r="FVE40" s="1"/>
      <c r="FVF40" s="1"/>
      <c r="FVG40" s="1"/>
      <c r="FVH40" s="1"/>
      <c r="FVI40" s="1"/>
      <c r="FVJ40" s="1"/>
      <c r="FVK40" s="1"/>
      <c r="FVL40" s="1"/>
      <c r="FVM40" s="1"/>
      <c r="FVN40" s="1"/>
      <c r="FVO40" s="1"/>
      <c r="FVP40" s="1"/>
      <c r="FVQ40" s="1"/>
      <c r="FVR40" s="1"/>
      <c r="FVS40" s="1"/>
      <c r="FVT40" s="1"/>
      <c r="FVU40" s="1"/>
      <c r="FVV40" s="1"/>
      <c r="FVW40" s="1"/>
      <c r="FVX40" s="1"/>
      <c r="FVY40" s="1"/>
      <c r="FVZ40" s="1"/>
      <c r="FWA40" s="1"/>
      <c r="FWB40" s="1"/>
      <c r="FWC40" s="1"/>
      <c r="FWD40" s="1"/>
      <c r="FWE40" s="1"/>
      <c r="FWF40" s="1"/>
      <c r="FWG40" s="1"/>
      <c r="FWH40" s="1"/>
      <c r="FWI40" s="1"/>
      <c r="FWJ40" s="1"/>
      <c r="FWK40" s="1"/>
      <c r="FWL40" s="1"/>
      <c r="FWM40" s="1"/>
      <c r="FWN40" s="1"/>
      <c r="FWO40" s="1"/>
      <c r="FWP40" s="1"/>
      <c r="FWQ40" s="1"/>
      <c r="FWR40" s="1"/>
      <c r="FWS40" s="1"/>
      <c r="FWT40" s="1"/>
      <c r="FWU40" s="1"/>
      <c r="FWV40" s="1"/>
      <c r="FWW40" s="1"/>
      <c r="FWX40" s="1"/>
      <c r="FWY40" s="1"/>
      <c r="FWZ40" s="1"/>
      <c r="FXA40" s="1"/>
      <c r="FXB40" s="1"/>
      <c r="FXC40" s="1"/>
      <c r="FXD40" s="1"/>
      <c r="FXE40" s="1"/>
      <c r="FXF40" s="1"/>
      <c r="FXG40" s="1"/>
      <c r="FXH40" s="1"/>
      <c r="FXI40" s="1"/>
      <c r="FXJ40" s="1"/>
      <c r="FXK40" s="1"/>
      <c r="FXL40" s="1"/>
      <c r="FXM40" s="1"/>
      <c r="FXN40" s="1"/>
      <c r="FXO40" s="1"/>
      <c r="FXP40" s="1"/>
      <c r="FXQ40" s="1"/>
      <c r="FXR40" s="1"/>
      <c r="FXS40" s="1"/>
      <c r="FXT40" s="1"/>
      <c r="FXU40" s="1"/>
      <c r="FXV40" s="1"/>
      <c r="FXW40" s="1"/>
      <c r="FXX40" s="1"/>
      <c r="FXY40" s="1"/>
      <c r="FXZ40" s="1"/>
      <c r="FYA40" s="1"/>
      <c r="FYB40" s="1"/>
      <c r="FYC40" s="1"/>
      <c r="FYD40" s="1"/>
      <c r="FYE40" s="1"/>
      <c r="FYF40" s="1"/>
      <c r="FYG40" s="1"/>
      <c r="FYH40" s="1"/>
      <c r="FYI40" s="1"/>
      <c r="FYJ40" s="1"/>
      <c r="FYK40" s="1"/>
      <c r="FYL40" s="1"/>
      <c r="FYM40" s="1"/>
      <c r="FYN40" s="1"/>
      <c r="FYO40" s="1"/>
      <c r="FYP40" s="1"/>
      <c r="FYQ40" s="1"/>
      <c r="FYR40" s="1"/>
      <c r="FYS40" s="1"/>
      <c r="FYT40" s="1"/>
      <c r="FYU40" s="1"/>
      <c r="FYV40" s="1"/>
      <c r="FYW40" s="1"/>
      <c r="FYX40" s="1"/>
      <c r="FYY40" s="1"/>
      <c r="FYZ40" s="1"/>
      <c r="FZA40" s="1"/>
      <c r="FZB40" s="1"/>
      <c r="FZC40" s="1"/>
      <c r="FZD40" s="1"/>
      <c r="FZE40" s="1"/>
      <c r="FZF40" s="1"/>
      <c r="FZG40" s="1"/>
      <c r="FZH40" s="1"/>
      <c r="FZI40" s="1"/>
      <c r="FZJ40" s="1"/>
      <c r="FZK40" s="1"/>
      <c r="FZL40" s="1"/>
      <c r="FZM40" s="1"/>
      <c r="FZN40" s="1"/>
      <c r="FZO40" s="1"/>
      <c r="FZP40" s="1"/>
      <c r="FZQ40" s="1"/>
      <c r="FZR40" s="1"/>
      <c r="FZS40" s="1"/>
      <c r="FZT40" s="1"/>
      <c r="FZU40" s="1"/>
      <c r="FZV40" s="1"/>
      <c r="FZW40" s="1"/>
      <c r="FZX40" s="1"/>
      <c r="FZY40" s="1"/>
      <c r="FZZ40" s="1"/>
      <c r="GAA40" s="1"/>
      <c r="GAB40" s="1"/>
      <c r="GAC40" s="1"/>
      <c r="GAD40" s="1"/>
      <c r="GAE40" s="1"/>
      <c r="GAF40" s="1"/>
      <c r="GAG40" s="1"/>
      <c r="GAH40" s="1"/>
      <c r="GAI40" s="1"/>
      <c r="GAJ40" s="1"/>
      <c r="GAK40" s="1"/>
      <c r="GAL40" s="1"/>
      <c r="GAM40" s="1"/>
      <c r="GAN40" s="1"/>
      <c r="GAO40" s="1"/>
      <c r="GAP40" s="1"/>
      <c r="GAQ40" s="1"/>
      <c r="GAR40" s="1"/>
      <c r="GAS40" s="1"/>
      <c r="GAT40" s="1"/>
      <c r="GAU40" s="1"/>
      <c r="GAV40" s="1"/>
      <c r="GAW40" s="1"/>
      <c r="GAX40" s="1"/>
      <c r="GAY40" s="1"/>
      <c r="GAZ40" s="1"/>
      <c r="GBA40" s="1"/>
      <c r="GBB40" s="1"/>
      <c r="GBC40" s="1"/>
      <c r="GBD40" s="1"/>
      <c r="GBE40" s="1"/>
      <c r="GBF40" s="1"/>
      <c r="GBG40" s="1"/>
      <c r="GBH40" s="1"/>
      <c r="GBI40" s="1"/>
      <c r="GBJ40" s="1"/>
      <c r="GBK40" s="1"/>
      <c r="GBL40" s="1"/>
      <c r="GBM40" s="1"/>
      <c r="GBN40" s="1"/>
      <c r="GBO40" s="1"/>
      <c r="GBP40" s="1"/>
      <c r="GBQ40" s="1"/>
      <c r="GBR40" s="1"/>
      <c r="GBS40" s="1"/>
      <c r="GBT40" s="1"/>
      <c r="GBU40" s="1"/>
      <c r="GBV40" s="1"/>
      <c r="GBW40" s="1"/>
      <c r="GBX40" s="1"/>
      <c r="GBY40" s="1"/>
      <c r="GBZ40" s="1"/>
      <c r="GCA40" s="1"/>
      <c r="GCB40" s="1"/>
      <c r="GCC40" s="1"/>
      <c r="GCD40" s="1"/>
      <c r="GCE40" s="1"/>
      <c r="GCF40" s="1"/>
      <c r="GCG40" s="1"/>
      <c r="GCH40" s="1"/>
      <c r="GCI40" s="1"/>
      <c r="GCJ40" s="1"/>
      <c r="GCK40" s="1"/>
      <c r="GCL40" s="1"/>
      <c r="GCM40" s="1"/>
      <c r="GCN40" s="1"/>
      <c r="GCO40" s="1"/>
      <c r="GCP40" s="1"/>
      <c r="GCQ40" s="1"/>
      <c r="GCR40" s="1"/>
      <c r="GCS40" s="1"/>
      <c r="GCT40" s="1"/>
      <c r="GCU40" s="1"/>
      <c r="GCV40" s="1"/>
      <c r="GCW40" s="1"/>
      <c r="GCX40" s="1"/>
      <c r="GCY40" s="1"/>
      <c r="GCZ40" s="1"/>
      <c r="GDA40" s="1"/>
      <c r="GDB40" s="1"/>
      <c r="GDC40" s="1"/>
      <c r="GDD40" s="1"/>
      <c r="GDE40" s="1"/>
      <c r="GDF40" s="1"/>
      <c r="GDG40" s="1"/>
      <c r="GDH40" s="1"/>
      <c r="GDI40" s="1"/>
      <c r="GDJ40" s="1"/>
      <c r="GDK40" s="1"/>
      <c r="GDL40" s="1"/>
      <c r="GDM40" s="1"/>
      <c r="GDN40" s="1"/>
      <c r="GDO40" s="1"/>
      <c r="GDP40" s="1"/>
      <c r="GDQ40" s="1"/>
      <c r="GDR40" s="1"/>
      <c r="GDS40" s="1"/>
      <c r="GDT40" s="1"/>
      <c r="GDU40" s="1"/>
      <c r="GDV40" s="1"/>
      <c r="GDW40" s="1"/>
      <c r="GDX40" s="1"/>
      <c r="GDY40" s="1"/>
      <c r="GDZ40" s="1"/>
      <c r="GEA40" s="1"/>
      <c r="GEB40" s="1"/>
      <c r="GEC40" s="1"/>
      <c r="GED40" s="1"/>
      <c r="GEE40" s="1"/>
      <c r="GEF40" s="1"/>
      <c r="GEG40" s="1"/>
      <c r="GEH40" s="1"/>
      <c r="GEI40" s="1"/>
      <c r="GEJ40" s="1"/>
      <c r="GEK40" s="1"/>
      <c r="GEL40" s="1"/>
      <c r="GEM40" s="1"/>
      <c r="GEN40" s="1"/>
      <c r="GEO40" s="1"/>
      <c r="GEP40" s="1"/>
      <c r="GEQ40" s="1"/>
      <c r="GER40" s="1"/>
      <c r="GES40" s="1"/>
      <c r="GET40" s="1"/>
      <c r="GEU40" s="1"/>
      <c r="GEV40" s="1"/>
      <c r="GEW40" s="1"/>
      <c r="GEX40" s="1"/>
      <c r="GEY40" s="1"/>
      <c r="GEZ40" s="1"/>
      <c r="GFA40" s="1"/>
      <c r="GFB40" s="1"/>
      <c r="GFC40" s="1"/>
      <c r="GFD40" s="1"/>
      <c r="GFE40" s="1"/>
      <c r="GFF40" s="1"/>
      <c r="GFG40" s="1"/>
      <c r="GFH40" s="1"/>
      <c r="GFI40" s="1"/>
      <c r="GFJ40" s="1"/>
      <c r="GFK40" s="1"/>
      <c r="GFL40" s="1"/>
      <c r="GFM40" s="1"/>
      <c r="GFN40" s="1"/>
      <c r="GFO40" s="1"/>
      <c r="GFP40" s="1"/>
      <c r="GFQ40" s="1"/>
      <c r="GFR40" s="1"/>
      <c r="GFS40" s="1"/>
      <c r="GFT40" s="1"/>
      <c r="GFU40" s="1"/>
      <c r="GFV40" s="1"/>
      <c r="GFW40" s="1"/>
      <c r="GFX40" s="1"/>
      <c r="GFY40" s="1"/>
      <c r="GFZ40" s="1"/>
      <c r="GGA40" s="1"/>
      <c r="GGB40" s="1"/>
      <c r="GGC40" s="1"/>
      <c r="GGD40" s="1"/>
      <c r="GGE40" s="1"/>
      <c r="GGF40" s="1"/>
      <c r="GGG40" s="1"/>
      <c r="GGH40" s="1"/>
      <c r="GGI40" s="1"/>
      <c r="GGJ40" s="1"/>
      <c r="GGK40" s="1"/>
      <c r="GGL40" s="1"/>
      <c r="GGM40" s="1"/>
      <c r="GGN40" s="1"/>
      <c r="GGO40" s="1"/>
      <c r="GGP40" s="1"/>
      <c r="GGQ40" s="1"/>
      <c r="GGR40" s="1"/>
      <c r="GGS40" s="1"/>
      <c r="GGT40" s="1"/>
      <c r="GGU40" s="1"/>
      <c r="GGV40" s="1"/>
      <c r="GGW40" s="1"/>
      <c r="GGX40" s="1"/>
      <c r="GGY40" s="1"/>
      <c r="GGZ40" s="1"/>
      <c r="GHA40" s="1"/>
      <c r="GHB40" s="1"/>
      <c r="GHC40" s="1"/>
      <c r="GHD40" s="1"/>
      <c r="GHE40" s="1"/>
      <c r="GHF40" s="1"/>
      <c r="GHG40" s="1"/>
      <c r="GHH40" s="1"/>
      <c r="GHI40" s="1"/>
      <c r="GHJ40" s="1"/>
      <c r="GHK40" s="1"/>
      <c r="GHL40" s="1"/>
      <c r="GHM40" s="1"/>
      <c r="GHN40" s="1"/>
      <c r="GHO40" s="1"/>
      <c r="GHP40" s="1"/>
      <c r="GHQ40" s="1"/>
      <c r="GHR40" s="1"/>
      <c r="GHS40" s="1"/>
      <c r="GHT40" s="1"/>
      <c r="GHU40" s="1"/>
      <c r="GHV40" s="1"/>
      <c r="GHW40" s="1"/>
      <c r="GHX40" s="1"/>
      <c r="GHY40" s="1"/>
      <c r="GHZ40" s="1"/>
      <c r="GIA40" s="1"/>
      <c r="GIB40" s="1"/>
      <c r="GIC40" s="1"/>
      <c r="GID40" s="1"/>
      <c r="GIE40" s="1"/>
      <c r="GIF40" s="1"/>
      <c r="GIG40" s="1"/>
      <c r="GIH40" s="1"/>
      <c r="GII40" s="1"/>
      <c r="GIJ40" s="1"/>
      <c r="GIK40" s="1"/>
      <c r="GIL40" s="1"/>
      <c r="GIM40" s="1"/>
      <c r="GIN40" s="1"/>
      <c r="GIO40" s="1"/>
      <c r="GIP40" s="1"/>
      <c r="GIQ40" s="1"/>
      <c r="GIR40" s="1"/>
      <c r="GIS40" s="1"/>
      <c r="GIT40" s="1"/>
      <c r="GIU40" s="1"/>
      <c r="GIV40" s="1"/>
      <c r="GIW40" s="1"/>
      <c r="GIX40" s="1"/>
      <c r="GIY40" s="1"/>
      <c r="GIZ40" s="1"/>
      <c r="GJA40" s="1"/>
      <c r="GJB40" s="1"/>
      <c r="GJC40" s="1"/>
      <c r="GJD40" s="1"/>
      <c r="GJE40" s="1"/>
      <c r="GJF40" s="1"/>
      <c r="GJG40" s="1"/>
      <c r="GJH40" s="1"/>
      <c r="GJI40" s="1"/>
      <c r="GJJ40" s="1"/>
      <c r="GJK40" s="1"/>
      <c r="GJL40" s="1"/>
      <c r="GJM40" s="1"/>
      <c r="GJN40" s="1"/>
      <c r="GJO40" s="1"/>
      <c r="GJP40" s="1"/>
      <c r="GJQ40" s="1"/>
      <c r="GJR40" s="1"/>
      <c r="GJS40" s="1"/>
      <c r="GJT40" s="1"/>
      <c r="GJU40" s="1"/>
      <c r="GJV40" s="1"/>
      <c r="GJW40" s="1"/>
      <c r="GJX40" s="1"/>
      <c r="GJY40" s="1"/>
      <c r="GJZ40" s="1"/>
      <c r="GKA40" s="1"/>
      <c r="GKB40" s="1"/>
      <c r="GKC40" s="1"/>
      <c r="GKD40" s="1"/>
      <c r="GKE40" s="1"/>
      <c r="GKF40" s="1"/>
      <c r="GKG40" s="1"/>
      <c r="GKH40" s="1"/>
      <c r="GKI40" s="1"/>
      <c r="GKJ40" s="1"/>
      <c r="GKK40" s="1"/>
      <c r="GKL40" s="1"/>
      <c r="GKM40" s="1"/>
      <c r="GKN40" s="1"/>
      <c r="GKO40" s="1"/>
      <c r="GKP40" s="1"/>
      <c r="GKQ40" s="1"/>
      <c r="GKR40" s="1"/>
      <c r="GKS40" s="1"/>
      <c r="GKT40" s="1"/>
      <c r="GKU40" s="1"/>
      <c r="GKV40" s="1"/>
      <c r="GKW40" s="1"/>
      <c r="GKX40" s="1"/>
      <c r="GKY40" s="1"/>
      <c r="GKZ40" s="1"/>
      <c r="GLA40" s="1"/>
      <c r="GLB40" s="1"/>
      <c r="GLC40" s="1"/>
      <c r="GLD40" s="1"/>
      <c r="GLE40" s="1"/>
      <c r="GLF40" s="1"/>
      <c r="GLG40" s="1"/>
      <c r="GLH40" s="1"/>
      <c r="GLI40" s="1"/>
      <c r="GLJ40" s="1"/>
      <c r="GLK40" s="1"/>
      <c r="GLL40" s="1"/>
      <c r="GLM40" s="1"/>
      <c r="GLN40" s="1"/>
      <c r="GLO40" s="1"/>
      <c r="GLP40" s="1"/>
      <c r="GLQ40" s="1"/>
      <c r="GLR40" s="1"/>
      <c r="GLS40" s="1"/>
      <c r="GLT40" s="1"/>
      <c r="GLU40" s="1"/>
      <c r="GLV40" s="1"/>
      <c r="GLW40" s="1"/>
      <c r="GLX40" s="1"/>
      <c r="GLY40" s="1"/>
      <c r="GLZ40" s="1"/>
      <c r="GMA40" s="1"/>
      <c r="GMB40" s="1"/>
      <c r="GMC40" s="1"/>
      <c r="GMD40" s="1"/>
      <c r="GME40" s="1"/>
      <c r="GMF40" s="1"/>
      <c r="GMG40" s="1"/>
      <c r="GMH40" s="1"/>
      <c r="GMI40" s="1"/>
      <c r="GMJ40" s="1"/>
      <c r="GMK40" s="1"/>
      <c r="GML40" s="1"/>
      <c r="GMM40" s="1"/>
      <c r="GMN40" s="1"/>
      <c r="GMO40" s="1"/>
      <c r="GMP40" s="1"/>
      <c r="GMQ40" s="1"/>
      <c r="GMR40" s="1"/>
      <c r="GMS40" s="1"/>
      <c r="GMT40" s="1"/>
      <c r="GMU40" s="1"/>
      <c r="GMV40" s="1"/>
      <c r="GMW40" s="1"/>
      <c r="GMX40" s="1"/>
      <c r="GMY40" s="1"/>
      <c r="GMZ40" s="1"/>
      <c r="GNA40" s="1"/>
      <c r="GNB40" s="1"/>
      <c r="GNC40" s="1"/>
      <c r="GND40" s="1"/>
      <c r="GNE40" s="1"/>
      <c r="GNF40" s="1"/>
      <c r="GNG40" s="1"/>
      <c r="GNH40" s="1"/>
      <c r="GNI40" s="1"/>
      <c r="GNJ40" s="1"/>
      <c r="GNK40" s="1"/>
      <c r="GNL40" s="1"/>
      <c r="GNM40" s="1"/>
      <c r="GNN40" s="1"/>
      <c r="GNO40" s="1"/>
      <c r="GNP40" s="1"/>
      <c r="GNQ40" s="1"/>
      <c r="GNR40" s="1"/>
      <c r="GNS40" s="1"/>
      <c r="GNT40" s="1"/>
      <c r="GNU40" s="1"/>
      <c r="GNV40" s="1"/>
      <c r="GNW40" s="1"/>
      <c r="GNX40" s="1"/>
      <c r="GNY40" s="1"/>
      <c r="GNZ40" s="1"/>
      <c r="GOA40" s="1"/>
      <c r="GOB40" s="1"/>
      <c r="GOC40" s="1"/>
      <c r="GOD40" s="1"/>
      <c r="GOE40" s="1"/>
      <c r="GOF40" s="1"/>
      <c r="GOG40" s="1"/>
      <c r="GOH40" s="1"/>
      <c r="GOI40" s="1"/>
      <c r="GOJ40" s="1"/>
      <c r="GOK40" s="1"/>
      <c r="GOL40" s="1"/>
      <c r="GOM40" s="1"/>
      <c r="GON40" s="1"/>
      <c r="GOO40" s="1"/>
      <c r="GOP40" s="1"/>
      <c r="GOQ40" s="1"/>
      <c r="GOR40" s="1"/>
      <c r="GOS40" s="1"/>
      <c r="GOT40" s="1"/>
      <c r="GOU40" s="1"/>
      <c r="GOV40" s="1"/>
      <c r="GOW40" s="1"/>
      <c r="GOX40" s="1"/>
      <c r="GOY40" s="1"/>
      <c r="GOZ40" s="1"/>
      <c r="GPA40" s="1"/>
      <c r="GPB40" s="1"/>
      <c r="GPC40" s="1"/>
      <c r="GPD40" s="1"/>
      <c r="GPE40" s="1"/>
      <c r="GPF40" s="1"/>
      <c r="GPG40" s="1"/>
      <c r="GPH40" s="1"/>
      <c r="GPI40" s="1"/>
      <c r="GPJ40" s="1"/>
      <c r="GPK40" s="1"/>
      <c r="GPL40" s="1"/>
      <c r="GPM40" s="1"/>
      <c r="GPN40" s="1"/>
      <c r="GPO40" s="1"/>
      <c r="GPP40" s="1"/>
      <c r="GPQ40" s="1"/>
      <c r="GPR40" s="1"/>
      <c r="GPS40" s="1"/>
      <c r="GPT40" s="1"/>
      <c r="GPU40" s="1"/>
      <c r="GPV40" s="1"/>
      <c r="GPW40" s="1"/>
      <c r="GPX40" s="1"/>
      <c r="GPY40" s="1"/>
      <c r="GPZ40" s="1"/>
      <c r="GQA40" s="1"/>
      <c r="GQB40" s="1"/>
      <c r="GQC40" s="1"/>
      <c r="GQD40" s="1"/>
      <c r="GQE40" s="1"/>
      <c r="GQF40" s="1"/>
      <c r="GQG40" s="1"/>
      <c r="GQH40" s="1"/>
      <c r="GQI40" s="1"/>
      <c r="GQJ40" s="1"/>
      <c r="GQK40" s="1"/>
      <c r="GQL40" s="1"/>
      <c r="GQM40" s="1"/>
      <c r="GQN40" s="1"/>
      <c r="GQO40" s="1"/>
      <c r="GQP40" s="1"/>
      <c r="GQQ40" s="1"/>
      <c r="GQR40" s="1"/>
      <c r="GQS40" s="1"/>
      <c r="GQT40" s="1"/>
      <c r="GQU40" s="1"/>
      <c r="GQV40" s="1"/>
      <c r="GQW40" s="1"/>
      <c r="GQX40" s="1"/>
      <c r="GQY40" s="1"/>
      <c r="GQZ40" s="1"/>
      <c r="GRA40" s="1"/>
      <c r="GRB40" s="1"/>
      <c r="GRC40" s="1"/>
      <c r="GRD40" s="1"/>
      <c r="GRE40" s="1"/>
      <c r="GRF40" s="1"/>
      <c r="GRG40" s="1"/>
      <c r="GRH40" s="1"/>
      <c r="GRI40" s="1"/>
      <c r="GRJ40" s="1"/>
      <c r="GRK40" s="1"/>
      <c r="GRL40" s="1"/>
      <c r="GRM40" s="1"/>
      <c r="GRN40" s="1"/>
      <c r="GRO40" s="1"/>
      <c r="GRP40" s="1"/>
      <c r="GRQ40" s="1"/>
      <c r="GRR40" s="1"/>
      <c r="GRS40" s="1"/>
      <c r="GRT40" s="1"/>
      <c r="GRU40" s="1"/>
      <c r="GRV40" s="1"/>
      <c r="GRW40" s="1"/>
      <c r="GRX40" s="1"/>
      <c r="GRY40" s="1"/>
      <c r="GRZ40" s="1"/>
      <c r="GSA40" s="1"/>
      <c r="GSB40" s="1"/>
      <c r="GSC40" s="1"/>
      <c r="GSD40" s="1"/>
      <c r="GSE40" s="1"/>
      <c r="GSF40" s="1"/>
      <c r="GSG40" s="1"/>
      <c r="GSH40" s="1"/>
      <c r="GSI40" s="1"/>
      <c r="GSJ40" s="1"/>
      <c r="GSK40" s="1"/>
      <c r="GSL40" s="1"/>
      <c r="GSM40" s="1"/>
      <c r="GSN40" s="1"/>
      <c r="GSO40" s="1"/>
      <c r="GSP40" s="1"/>
      <c r="GSQ40" s="1"/>
      <c r="GSR40" s="1"/>
      <c r="GSS40" s="1"/>
      <c r="GST40" s="1"/>
      <c r="GSU40" s="1"/>
      <c r="GSV40" s="1"/>
      <c r="GSW40" s="1"/>
      <c r="GSX40" s="1"/>
      <c r="GSY40" s="1"/>
      <c r="GSZ40" s="1"/>
      <c r="GTA40" s="1"/>
      <c r="GTB40" s="1"/>
      <c r="GTC40" s="1"/>
      <c r="GTD40" s="1"/>
      <c r="GTE40" s="1"/>
      <c r="GTF40" s="1"/>
      <c r="GTG40" s="1"/>
      <c r="GTH40" s="1"/>
      <c r="GTI40" s="1"/>
      <c r="GTJ40" s="1"/>
      <c r="GTK40" s="1"/>
      <c r="GTL40" s="1"/>
      <c r="GTM40" s="1"/>
      <c r="GTN40" s="1"/>
      <c r="GTO40" s="1"/>
      <c r="GTP40" s="1"/>
      <c r="GTQ40" s="1"/>
      <c r="GTR40" s="1"/>
      <c r="GTS40" s="1"/>
      <c r="GTT40" s="1"/>
      <c r="GTU40" s="1"/>
      <c r="GTV40" s="1"/>
      <c r="GTW40" s="1"/>
      <c r="GTX40" s="1"/>
      <c r="GTY40" s="1"/>
      <c r="GTZ40" s="1"/>
      <c r="GUA40" s="1"/>
      <c r="GUB40" s="1"/>
      <c r="GUC40" s="1"/>
      <c r="GUD40" s="1"/>
      <c r="GUE40" s="1"/>
      <c r="GUF40" s="1"/>
      <c r="GUG40" s="1"/>
      <c r="GUH40" s="1"/>
      <c r="GUI40" s="1"/>
      <c r="GUJ40" s="1"/>
      <c r="GUK40" s="1"/>
      <c r="GUL40" s="1"/>
      <c r="GUM40" s="1"/>
      <c r="GUN40" s="1"/>
      <c r="GUO40" s="1"/>
      <c r="GUP40" s="1"/>
      <c r="GUQ40" s="1"/>
      <c r="GUR40" s="1"/>
      <c r="GUS40" s="1"/>
      <c r="GUT40" s="1"/>
      <c r="GUU40" s="1"/>
      <c r="GUV40" s="1"/>
      <c r="GUW40" s="1"/>
      <c r="GUX40" s="1"/>
      <c r="GUY40" s="1"/>
      <c r="GUZ40" s="1"/>
      <c r="GVA40" s="1"/>
      <c r="GVB40" s="1"/>
      <c r="GVC40" s="1"/>
      <c r="GVD40" s="1"/>
      <c r="GVE40" s="1"/>
      <c r="GVF40" s="1"/>
      <c r="GVG40" s="1"/>
      <c r="GVH40" s="1"/>
      <c r="GVI40" s="1"/>
      <c r="GVJ40" s="1"/>
      <c r="GVK40" s="1"/>
      <c r="GVL40" s="1"/>
      <c r="GVM40" s="1"/>
      <c r="GVN40" s="1"/>
      <c r="GVO40" s="1"/>
      <c r="GVP40" s="1"/>
      <c r="GVQ40" s="1"/>
      <c r="GVR40" s="1"/>
      <c r="GVS40" s="1"/>
      <c r="GVT40" s="1"/>
      <c r="GVU40" s="1"/>
      <c r="GVV40" s="1"/>
      <c r="GVW40" s="1"/>
      <c r="GVX40" s="1"/>
      <c r="GVY40" s="1"/>
      <c r="GVZ40" s="1"/>
      <c r="GWA40" s="1"/>
      <c r="GWB40" s="1"/>
      <c r="GWC40" s="1"/>
      <c r="GWD40" s="1"/>
      <c r="GWE40" s="1"/>
      <c r="GWF40" s="1"/>
      <c r="GWG40" s="1"/>
      <c r="GWH40" s="1"/>
      <c r="GWI40" s="1"/>
      <c r="GWJ40" s="1"/>
      <c r="GWK40" s="1"/>
      <c r="GWL40" s="1"/>
      <c r="GWM40" s="1"/>
      <c r="GWN40" s="1"/>
      <c r="GWO40" s="1"/>
      <c r="GWP40" s="1"/>
      <c r="GWQ40" s="1"/>
      <c r="GWR40" s="1"/>
      <c r="GWS40" s="1"/>
      <c r="GWT40" s="1"/>
      <c r="GWU40" s="1"/>
      <c r="GWV40" s="1"/>
      <c r="GWW40" s="1"/>
      <c r="GWX40" s="1"/>
      <c r="GWY40" s="1"/>
      <c r="GWZ40" s="1"/>
      <c r="GXA40" s="1"/>
      <c r="GXB40" s="1"/>
      <c r="GXC40" s="1"/>
      <c r="GXD40" s="1"/>
      <c r="GXE40" s="1"/>
      <c r="GXF40" s="1"/>
      <c r="GXG40" s="1"/>
      <c r="GXH40" s="1"/>
      <c r="GXI40" s="1"/>
      <c r="GXJ40" s="1"/>
      <c r="GXK40" s="1"/>
      <c r="GXL40" s="1"/>
      <c r="GXM40" s="1"/>
      <c r="GXN40" s="1"/>
      <c r="GXO40" s="1"/>
      <c r="GXP40" s="1"/>
      <c r="GXQ40" s="1"/>
      <c r="GXR40" s="1"/>
      <c r="GXS40" s="1"/>
      <c r="GXT40" s="1"/>
      <c r="GXU40" s="1"/>
      <c r="GXV40" s="1"/>
      <c r="GXW40" s="1"/>
      <c r="GXX40" s="1"/>
      <c r="GXY40" s="1"/>
      <c r="GXZ40" s="1"/>
      <c r="GYA40" s="1"/>
      <c r="GYB40" s="1"/>
      <c r="GYC40" s="1"/>
      <c r="GYD40" s="1"/>
      <c r="GYE40" s="1"/>
      <c r="GYF40" s="1"/>
      <c r="GYG40" s="1"/>
      <c r="GYH40" s="1"/>
      <c r="GYI40" s="1"/>
      <c r="GYJ40" s="1"/>
      <c r="GYK40" s="1"/>
      <c r="GYL40" s="1"/>
      <c r="GYM40" s="1"/>
      <c r="GYN40" s="1"/>
      <c r="GYO40" s="1"/>
      <c r="GYP40" s="1"/>
      <c r="GYQ40" s="1"/>
      <c r="GYR40" s="1"/>
      <c r="GYS40" s="1"/>
      <c r="GYT40" s="1"/>
      <c r="GYU40" s="1"/>
      <c r="GYV40" s="1"/>
      <c r="GYW40" s="1"/>
      <c r="GYX40" s="1"/>
      <c r="GYY40" s="1"/>
      <c r="GYZ40" s="1"/>
      <c r="GZA40" s="1"/>
      <c r="GZB40" s="1"/>
      <c r="GZC40" s="1"/>
      <c r="GZD40" s="1"/>
      <c r="GZE40" s="1"/>
      <c r="GZF40" s="1"/>
      <c r="GZG40" s="1"/>
      <c r="GZH40" s="1"/>
      <c r="GZI40" s="1"/>
      <c r="GZJ40" s="1"/>
      <c r="GZK40" s="1"/>
      <c r="GZL40" s="1"/>
      <c r="GZM40" s="1"/>
      <c r="GZN40" s="1"/>
      <c r="GZO40" s="1"/>
      <c r="GZP40" s="1"/>
      <c r="GZQ40" s="1"/>
      <c r="GZR40" s="1"/>
      <c r="GZS40" s="1"/>
      <c r="GZT40" s="1"/>
      <c r="GZU40" s="1"/>
      <c r="GZV40" s="1"/>
      <c r="GZW40" s="1"/>
      <c r="GZX40" s="1"/>
      <c r="GZY40" s="1"/>
      <c r="GZZ40" s="1"/>
      <c r="HAA40" s="1"/>
      <c r="HAB40" s="1"/>
      <c r="HAC40" s="1"/>
      <c r="HAD40" s="1"/>
      <c r="HAE40" s="1"/>
      <c r="HAF40" s="1"/>
      <c r="HAG40" s="1"/>
      <c r="HAH40" s="1"/>
      <c r="HAI40" s="1"/>
      <c r="HAJ40" s="1"/>
      <c r="HAK40" s="1"/>
      <c r="HAL40" s="1"/>
      <c r="HAM40" s="1"/>
      <c r="HAN40" s="1"/>
      <c r="HAO40" s="1"/>
      <c r="HAP40" s="1"/>
      <c r="HAQ40" s="1"/>
      <c r="HAR40" s="1"/>
      <c r="HAS40" s="1"/>
      <c r="HAT40" s="1"/>
      <c r="HAU40" s="1"/>
      <c r="HAV40" s="1"/>
      <c r="HAW40" s="1"/>
      <c r="HAX40" s="1"/>
      <c r="HAY40" s="1"/>
      <c r="HAZ40" s="1"/>
      <c r="HBA40" s="1"/>
      <c r="HBB40" s="1"/>
      <c r="HBC40" s="1"/>
      <c r="HBD40" s="1"/>
      <c r="HBE40" s="1"/>
      <c r="HBF40" s="1"/>
      <c r="HBG40" s="1"/>
      <c r="HBH40" s="1"/>
      <c r="HBI40" s="1"/>
      <c r="HBJ40" s="1"/>
      <c r="HBK40" s="1"/>
      <c r="HBL40" s="1"/>
      <c r="HBM40" s="1"/>
      <c r="HBN40" s="1"/>
      <c r="HBO40" s="1"/>
      <c r="HBP40" s="1"/>
      <c r="HBQ40" s="1"/>
      <c r="HBR40" s="1"/>
      <c r="HBS40" s="1"/>
      <c r="HBT40" s="1"/>
      <c r="HBU40" s="1"/>
      <c r="HBV40" s="1"/>
      <c r="HBW40" s="1"/>
      <c r="HBX40" s="1"/>
      <c r="HBY40" s="1"/>
      <c r="HBZ40" s="1"/>
      <c r="HCA40" s="1"/>
      <c r="HCB40" s="1"/>
      <c r="HCC40" s="1"/>
      <c r="HCD40" s="1"/>
      <c r="HCE40" s="1"/>
      <c r="HCF40" s="1"/>
      <c r="HCG40" s="1"/>
      <c r="HCH40" s="1"/>
      <c r="HCI40" s="1"/>
      <c r="HCJ40" s="1"/>
      <c r="HCK40" s="1"/>
      <c r="HCL40" s="1"/>
      <c r="HCM40" s="1"/>
      <c r="HCN40" s="1"/>
      <c r="HCO40" s="1"/>
      <c r="HCP40" s="1"/>
      <c r="HCQ40" s="1"/>
      <c r="HCR40" s="1"/>
      <c r="HCS40" s="1"/>
      <c r="HCT40" s="1"/>
      <c r="HCU40" s="1"/>
      <c r="HCV40" s="1"/>
      <c r="HCW40" s="1"/>
      <c r="HCX40" s="1"/>
      <c r="HCY40" s="1"/>
      <c r="HCZ40" s="1"/>
      <c r="HDA40" s="1"/>
      <c r="HDB40" s="1"/>
      <c r="HDC40" s="1"/>
      <c r="HDD40" s="1"/>
      <c r="HDE40" s="1"/>
      <c r="HDF40" s="1"/>
      <c r="HDG40" s="1"/>
      <c r="HDH40" s="1"/>
      <c r="HDI40" s="1"/>
      <c r="HDJ40" s="1"/>
      <c r="HDK40" s="1"/>
      <c r="HDL40" s="1"/>
      <c r="HDM40" s="1"/>
      <c r="HDN40" s="1"/>
      <c r="HDO40" s="1"/>
      <c r="HDP40" s="1"/>
      <c r="HDQ40" s="1"/>
      <c r="HDR40" s="1"/>
      <c r="HDS40" s="1"/>
      <c r="HDT40" s="1"/>
      <c r="HDU40" s="1"/>
      <c r="HDV40" s="1"/>
      <c r="HDW40" s="1"/>
      <c r="HDX40" s="1"/>
      <c r="HDY40" s="1"/>
      <c r="HDZ40" s="1"/>
      <c r="HEA40" s="1"/>
      <c r="HEB40" s="1"/>
      <c r="HEC40" s="1"/>
      <c r="HED40" s="1"/>
      <c r="HEE40" s="1"/>
      <c r="HEF40" s="1"/>
      <c r="HEG40" s="1"/>
      <c r="HEH40" s="1"/>
      <c r="HEI40" s="1"/>
      <c r="HEJ40" s="1"/>
      <c r="HEK40" s="1"/>
      <c r="HEL40" s="1"/>
      <c r="HEM40" s="1"/>
      <c r="HEN40" s="1"/>
      <c r="HEO40" s="1"/>
      <c r="HEP40" s="1"/>
      <c r="HEQ40" s="1"/>
      <c r="HER40" s="1"/>
      <c r="HES40" s="1"/>
      <c r="HET40" s="1"/>
      <c r="HEU40" s="1"/>
      <c r="HEV40" s="1"/>
      <c r="HEW40" s="1"/>
      <c r="HEX40" s="1"/>
      <c r="HEY40" s="1"/>
      <c r="HEZ40" s="1"/>
      <c r="HFA40" s="1"/>
      <c r="HFB40" s="1"/>
      <c r="HFC40" s="1"/>
      <c r="HFD40" s="1"/>
      <c r="HFE40" s="1"/>
      <c r="HFF40" s="1"/>
      <c r="HFG40" s="1"/>
      <c r="HFH40" s="1"/>
      <c r="HFI40" s="1"/>
      <c r="HFJ40" s="1"/>
      <c r="HFK40" s="1"/>
      <c r="HFL40" s="1"/>
      <c r="HFM40" s="1"/>
      <c r="HFN40" s="1"/>
      <c r="HFO40" s="1"/>
      <c r="HFP40" s="1"/>
      <c r="HFQ40" s="1"/>
      <c r="HFR40" s="1"/>
      <c r="HFS40" s="1"/>
      <c r="HFT40" s="1"/>
      <c r="HFU40" s="1"/>
      <c r="HFV40" s="1"/>
      <c r="HFW40" s="1"/>
      <c r="HFX40" s="1"/>
      <c r="HFY40" s="1"/>
      <c r="HFZ40" s="1"/>
      <c r="HGA40" s="1"/>
      <c r="HGB40" s="1"/>
      <c r="HGC40" s="1"/>
      <c r="HGD40" s="1"/>
      <c r="HGE40" s="1"/>
      <c r="HGF40" s="1"/>
      <c r="HGG40" s="1"/>
      <c r="HGH40" s="1"/>
      <c r="HGI40" s="1"/>
      <c r="HGJ40" s="1"/>
      <c r="HGK40" s="1"/>
      <c r="HGL40" s="1"/>
      <c r="HGM40" s="1"/>
      <c r="HGN40" s="1"/>
      <c r="HGO40" s="1"/>
      <c r="HGP40" s="1"/>
      <c r="HGQ40" s="1"/>
      <c r="HGR40" s="1"/>
      <c r="HGS40" s="1"/>
      <c r="HGT40" s="1"/>
      <c r="HGU40" s="1"/>
      <c r="HGV40" s="1"/>
      <c r="HGW40" s="1"/>
      <c r="HGX40" s="1"/>
      <c r="HGY40" s="1"/>
      <c r="HGZ40" s="1"/>
      <c r="HHA40" s="1"/>
      <c r="HHB40" s="1"/>
      <c r="HHC40" s="1"/>
      <c r="HHD40" s="1"/>
      <c r="HHE40" s="1"/>
      <c r="HHF40" s="1"/>
      <c r="HHG40" s="1"/>
      <c r="HHH40" s="1"/>
      <c r="HHI40" s="1"/>
      <c r="HHJ40" s="1"/>
      <c r="HHK40" s="1"/>
      <c r="HHL40" s="1"/>
      <c r="HHM40" s="1"/>
      <c r="HHN40" s="1"/>
      <c r="HHO40" s="1"/>
      <c r="HHP40" s="1"/>
      <c r="HHQ40" s="1"/>
      <c r="HHR40" s="1"/>
      <c r="HHS40" s="1"/>
      <c r="HHT40" s="1"/>
      <c r="HHU40" s="1"/>
      <c r="HHV40" s="1"/>
      <c r="HHW40" s="1"/>
      <c r="HHX40" s="1"/>
      <c r="HHY40" s="1"/>
      <c r="HHZ40" s="1"/>
      <c r="HIA40" s="1"/>
      <c r="HIB40" s="1"/>
      <c r="HIC40" s="1"/>
      <c r="HID40" s="1"/>
      <c r="HIE40" s="1"/>
      <c r="HIF40" s="1"/>
      <c r="HIG40" s="1"/>
      <c r="HIH40" s="1"/>
      <c r="HII40" s="1"/>
      <c r="HIJ40" s="1"/>
      <c r="HIK40" s="1"/>
      <c r="HIL40" s="1"/>
      <c r="HIM40" s="1"/>
      <c r="HIN40" s="1"/>
      <c r="HIO40" s="1"/>
      <c r="HIP40" s="1"/>
      <c r="HIQ40" s="1"/>
      <c r="HIR40" s="1"/>
      <c r="HIS40" s="1"/>
      <c r="HIT40" s="1"/>
      <c r="HIU40" s="1"/>
      <c r="HIV40" s="1"/>
      <c r="HIW40" s="1"/>
      <c r="HIX40" s="1"/>
      <c r="HIY40" s="1"/>
      <c r="HIZ40" s="1"/>
      <c r="HJA40" s="1"/>
      <c r="HJB40" s="1"/>
      <c r="HJC40" s="1"/>
      <c r="HJD40" s="1"/>
      <c r="HJE40" s="1"/>
      <c r="HJF40" s="1"/>
      <c r="HJG40" s="1"/>
      <c r="HJH40" s="1"/>
      <c r="HJI40" s="1"/>
      <c r="HJJ40" s="1"/>
      <c r="HJK40" s="1"/>
      <c r="HJL40" s="1"/>
      <c r="HJM40" s="1"/>
      <c r="HJN40" s="1"/>
      <c r="HJO40" s="1"/>
      <c r="HJP40" s="1"/>
      <c r="HJQ40" s="1"/>
      <c r="HJR40" s="1"/>
      <c r="HJS40" s="1"/>
      <c r="HJT40" s="1"/>
      <c r="HJU40" s="1"/>
      <c r="HJV40" s="1"/>
      <c r="HJW40" s="1"/>
      <c r="HJX40" s="1"/>
      <c r="HJY40" s="1"/>
      <c r="HJZ40" s="1"/>
      <c r="HKA40" s="1"/>
      <c r="HKB40" s="1"/>
      <c r="HKC40" s="1"/>
      <c r="HKD40" s="1"/>
      <c r="HKE40" s="1"/>
      <c r="HKF40" s="1"/>
      <c r="HKG40" s="1"/>
      <c r="HKH40" s="1"/>
      <c r="HKI40" s="1"/>
      <c r="HKJ40" s="1"/>
      <c r="HKK40" s="1"/>
      <c r="HKL40" s="1"/>
      <c r="HKM40" s="1"/>
      <c r="HKN40" s="1"/>
      <c r="HKO40" s="1"/>
      <c r="HKP40" s="1"/>
      <c r="HKQ40" s="1"/>
      <c r="HKR40" s="1"/>
      <c r="HKS40" s="1"/>
      <c r="HKT40" s="1"/>
      <c r="HKU40" s="1"/>
      <c r="HKV40" s="1"/>
      <c r="HKW40" s="1"/>
      <c r="HKX40" s="1"/>
      <c r="HKY40" s="1"/>
      <c r="HKZ40" s="1"/>
      <c r="HLA40" s="1"/>
      <c r="HLB40" s="1"/>
      <c r="HLC40" s="1"/>
      <c r="HLD40" s="1"/>
      <c r="HLE40" s="1"/>
      <c r="HLF40" s="1"/>
      <c r="HLG40" s="1"/>
      <c r="HLH40" s="1"/>
      <c r="HLI40" s="1"/>
      <c r="HLJ40" s="1"/>
      <c r="HLK40" s="1"/>
      <c r="HLL40" s="1"/>
      <c r="HLM40" s="1"/>
      <c r="HLN40" s="1"/>
      <c r="HLO40" s="1"/>
      <c r="HLP40" s="1"/>
      <c r="HLQ40" s="1"/>
      <c r="HLR40" s="1"/>
      <c r="HLS40" s="1"/>
      <c r="HLT40" s="1"/>
      <c r="HLU40" s="1"/>
      <c r="HLV40" s="1"/>
      <c r="HLW40" s="1"/>
      <c r="HLX40" s="1"/>
      <c r="HLY40" s="1"/>
      <c r="HLZ40" s="1"/>
      <c r="HMA40" s="1"/>
      <c r="HMB40" s="1"/>
      <c r="HMC40" s="1"/>
      <c r="HMD40" s="1"/>
      <c r="HME40" s="1"/>
      <c r="HMF40" s="1"/>
      <c r="HMG40" s="1"/>
      <c r="HMH40" s="1"/>
      <c r="HMI40" s="1"/>
      <c r="HMJ40" s="1"/>
      <c r="HMK40" s="1"/>
      <c r="HML40" s="1"/>
      <c r="HMM40" s="1"/>
      <c r="HMN40" s="1"/>
      <c r="HMO40" s="1"/>
      <c r="HMP40" s="1"/>
      <c r="HMQ40" s="1"/>
      <c r="HMR40" s="1"/>
      <c r="HMS40" s="1"/>
      <c r="HMT40" s="1"/>
      <c r="HMU40" s="1"/>
      <c r="HMV40" s="1"/>
      <c r="HMW40" s="1"/>
      <c r="HMX40" s="1"/>
      <c r="HMY40" s="1"/>
      <c r="HMZ40" s="1"/>
      <c r="HNA40" s="1"/>
      <c r="HNB40" s="1"/>
      <c r="HNC40" s="1"/>
      <c r="HND40" s="1"/>
      <c r="HNE40" s="1"/>
      <c r="HNF40" s="1"/>
      <c r="HNG40" s="1"/>
      <c r="HNH40" s="1"/>
      <c r="HNI40" s="1"/>
      <c r="HNJ40" s="1"/>
      <c r="HNK40" s="1"/>
      <c r="HNL40" s="1"/>
      <c r="HNM40" s="1"/>
      <c r="HNN40" s="1"/>
      <c r="HNO40" s="1"/>
      <c r="HNP40" s="1"/>
      <c r="HNQ40" s="1"/>
      <c r="HNR40" s="1"/>
      <c r="HNS40" s="1"/>
      <c r="HNT40" s="1"/>
      <c r="HNU40" s="1"/>
      <c r="HNV40" s="1"/>
      <c r="HNW40" s="1"/>
      <c r="HNX40" s="1"/>
      <c r="HNY40" s="1"/>
      <c r="HNZ40" s="1"/>
      <c r="HOA40" s="1"/>
      <c r="HOB40" s="1"/>
      <c r="HOC40" s="1"/>
      <c r="HOD40" s="1"/>
      <c r="HOE40" s="1"/>
      <c r="HOF40" s="1"/>
      <c r="HOG40" s="1"/>
      <c r="HOH40" s="1"/>
      <c r="HOI40" s="1"/>
      <c r="HOJ40" s="1"/>
      <c r="HOK40" s="1"/>
      <c r="HOL40" s="1"/>
      <c r="HOM40" s="1"/>
      <c r="HON40" s="1"/>
      <c r="HOO40" s="1"/>
      <c r="HOP40" s="1"/>
      <c r="HOQ40" s="1"/>
      <c r="HOR40" s="1"/>
      <c r="HOS40" s="1"/>
      <c r="HOT40" s="1"/>
      <c r="HOU40" s="1"/>
      <c r="HOV40" s="1"/>
      <c r="HOW40" s="1"/>
      <c r="HOX40" s="1"/>
      <c r="HOY40" s="1"/>
      <c r="HOZ40" s="1"/>
      <c r="HPA40" s="1"/>
      <c r="HPB40" s="1"/>
      <c r="HPC40" s="1"/>
      <c r="HPD40" s="1"/>
      <c r="HPE40" s="1"/>
      <c r="HPF40" s="1"/>
      <c r="HPG40" s="1"/>
      <c r="HPH40" s="1"/>
      <c r="HPI40" s="1"/>
      <c r="HPJ40" s="1"/>
      <c r="HPK40" s="1"/>
      <c r="HPL40" s="1"/>
      <c r="HPM40" s="1"/>
      <c r="HPN40" s="1"/>
      <c r="HPO40" s="1"/>
      <c r="HPP40" s="1"/>
      <c r="HPQ40" s="1"/>
      <c r="HPR40" s="1"/>
      <c r="HPS40" s="1"/>
      <c r="HPT40" s="1"/>
      <c r="HPU40" s="1"/>
      <c r="HPV40" s="1"/>
      <c r="HPW40" s="1"/>
      <c r="HPX40" s="1"/>
      <c r="HPY40" s="1"/>
      <c r="HPZ40" s="1"/>
      <c r="HQA40" s="1"/>
      <c r="HQB40" s="1"/>
      <c r="HQC40" s="1"/>
      <c r="HQD40" s="1"/>
      <c r="HQE40" s="1"/>
      <c r="HQF40" s="1"/>
      <c r="HQG40" s="1"/>
      <c r="HQH40" s="1"/>
      <c r="HQI40" s="1"/>
      <c r="HQJ40" s="1"/>
      <c r="HQK40" s="1"/>
      <c r="HQL40" s="1"/>
      <c r="HQM40" s="1"/>
      <c r="HQN40" s="1"/>
      <c r="HQO40" s="1"/>
      <c r="HQP40" s="1"/>
      <c r="HQQ40" s="1"/>
      <c r="HQR40" s="1"/>
      <c r="HQS40" s="1"/>
      <c r="HQT40" s="1"/>
      <c r="HQU40" s="1"/>
      <c r="HQV40" s="1"/>
      <c r="HQW40" s="1"/>
      <c r="HQX40" s="1"/>
      <c r="HQY40" s="1"/>
      <c r="HQZ40" s="1"/>
      <c r="HRA40" s="1"/>
      <c r="HRB40" s="1"/>
      <c r="HRC40" s="1"/>
      <c r="HRD40" s="1"/>
      <c r="HRE40" s="1"/>
      <c r="HRF40" s="1"/>
      <c r="HRG40" s="1"/>
      <c r="HRH40" s="1"/>
      <c r="HRI40" s="1"/>
      <c r="HRJ40" s="1"/>
      <c r="HRK40" s="1"/>
      <c r="HRL40" s="1"/>
      <c r="HRM40" s="1"/>
      <c r="HRN40" s="1"/>
      <c r="HRO40" s="1"/>
      <c r="HRP40" s="1"/>
      <c r="HRQ40" s="1"/>
      <c r="HRR40" s="1"/>
      <c r="HRS40" s="1"/>
      <c r="HRT40" s="1"/>
      <c r="HRU40" s="1"/>
      <c r="HRV40" s="1"/>
      <c r="HRW40" s="1"/>
      <c r="HRX40" s="1"/>
      <c r="HRY40" s="1"/>
      <c r="HRZ40" s="1"/>
      <c r="HSA40" s="1"/>
      <c r="HSB40" s="1"/>
      <c r="HSC40" s="1"/>
      <c r="HSD40" s="1"/>
      <c r="HSE40" s="1"/>
      <c r="HSF40" s="1"/>
      <c r="HSG40" s="1"/>
      <c r="HSH40" s="1"/>
      <c r="HSI40" s="1"/>
      <c r="HSJ40" s="1"/>
      <c r="HSK40" s="1"/>
      <c r="HSL40" s="1"/>
      <c r="HSM40" s="1"/>
      <c r="HSN40" s="1"/>
      <c r="HSO40" s="1"/>
      <c r="HSP40" s="1"/>
      <c r="HSQ40" s="1"/>
      <c r="HSR40" s="1"/>
      <c r="HSS40" s="1"/>
      <c r="HST40" s="1"/>
      <c r="HSU40" s="1"/>
      <c r="HSV40" s="1"/>
      <c r="HSW40" s="1"/>
      <c r="HSX40" s="1"/>
      <c r="HSY40" s="1"/>
      <c r="HSZ40" s="1"/>
      <c r="HTA40" s="1"/>
      <c r="HTB40" s="1"/>
      <c r="HTC40" s="1"/>
      <c r="HTD40" s="1"/>
      <c r="HTE40" s="1"/>
      <c r="HTF40" s="1"/>
      <c r="HTG40" s="1"/>
      <c r="HTH40" s="1"/>
      <c r="HTI40" s="1"/>
      <c r="HTJ40" s="1"/>
      <c r="HTK40" s="1"/>
      <c r="HTL40" s="1"/>
      <c r="HTM40" s="1"/>
      <c r="HTN40" s="1"/>
      <c r="HTO40" s="1"/>
      <c r="HTP40" s="1"/>
      <c r="HTQ40" s="1"/>
      <c r="HTR40" s="1"/>
      <c r="HTS40" s="1"/>
      <c r="HTT40" s="1"/>
      <c r="HTU40" s="1"/>
      <c r="HTV40" s="1"/>
      <c r="HTW40" s="1"/>
      <c r="HTX40" s="1"/>
      <c r="HTY40" s="1"/>
      <c r="HTZ40" s="1"/>
      <c r="HUA40" s="1"/>
      <c r="HUB40" s="1"/>
      <c r="HUC40" s="1"/>
      <c r="HUD40" s="1"/>
      <c r="HUE40" s="1"/>
      <c r="HUF40" s="1"/>
      <c r="HUG40" s="1"/>
      <c r="HUH40" s="1"/>
      <c r="HUI40" s="1"/>
      <c r="HUJ40" s="1"/>
      <c r="HUK40" s="1"/>
      <c r="HUL40" s="1"/>
      <c r="HUM40" s="1"/>
      <c r="HUN40" s="1"/>
      <c r="HUO40" s="1"/>
      <c r="HUP40" s="1"/>
      <c r="HUQ40" s="1"/>
      <c r="HUR40" s="1"/>
      <c r="HUS40" s="1"/>
      <c r="HUT40" s="1"/>
      <c r="HUU40" s="1"/>
      <c r="HUV40" s="1"/>
      <c r="HUW40" s="1"/>
      <c r="HUX40" s="1"/>
      <c r="HUY40" s="1"/>
      <c r="HUZ40" s="1"/>
      <c r="HVA40" s="1"/>
      <c r="HVB40" s="1"/>
      <c r="HVC40" s="1"/>
      <c r="HVD40" s="1"/>
      <c r="HVE40" s="1"/>
      <c r="HVF40" s="1"/>
      <c r="HVG40" s="1"/>
      <c r="HVH40" s="1"/>
      <c r="HVI40" s="1"/>
      <c r="HVJ40" s="1"/>
      <c r="HVK40" s="1"/>
      <c r="HVL40" s="1"/>
      <c r="HVM40" s="1"/>
      <c r="HVN40" s="1"/>
      <c r="HVO40" s="1"/>
      <c r="HVP40" s="1"/>
      <c r="HVQ40" s="1"/>
      <c r="HVR40" s="1"/>
      <c r="HVS40" s="1"/>
      <c r="HVT40" s="1"/>
      <c r="HVU40" s="1"/>
      <c r="HVV40" s="1"/>
      <c r="HVW40" s="1"/>
      <c r="HVX40" s="1"/>
      <c r="HVY40" s="1"/>
      <c r="HVZ40" s="1"/>
      <c r="HWA40" s="1"/>
      <c r="HWB40" s="1"/>
      <c r="HWC40" s="1"/>
      <c r="HWD40" s="1"/>
      <c r="HWE40" s="1"/>
      <c r="HWF40" s="1"/>
      <c r="HWG40" s="1"/>
      <c r="HWH40" s="1"/>
      <c r="HWI40" s="1"/>
      <c r="HWJ40" s="1"/>
      <c r="HWK40" s="1"/>
      <c r="HWL40" s="1"/>
      <c r="HWM40" s="1"/>
      <c r="HWN40" s="1"/>
      <c r="HWO40" s="1"/>
      <c r="HWP40" s="1"/>
      <c r="HWQ40" s="1"/>
      <c r="HWR40" s="1"/>
      <c r="HWS40" s="1"/>
      <c r="HWT40" s="1"/>
      <c r="HWU40" s="1"/>
      <c r="HWV40" s="1"/>
      <c r="HWW40" s="1"/>
      <c r="HWX40" s="1"/>
      <c r="HWY40" s="1"/>
      <c r="HWZ40" s="1"/>
      <c r="HXA40" s="1"/>
      <c r="HXB40" s="1"/>
      <c r="HXC40" s="1"/>
      <c r="HXD40" s="1"/>
      <c r="HXE40" s="1"/>
      <c r="HXF40" s="1"/>
      <c r="HXG40" s="1"/>
      <c r="HXH40" s="1"/>
      <c r="HXI40" s="1"/>
      <c r="HXJ40" s="1"/>
      <c r="HXK40" s="1"/>
      <c r="HXL40" s="1"/>
      <c r="HXM40" s="1"/>
      <c r="HXN40" s="1"/>
      <c r="HXO40" s="1"/>
      <c r="HXP40" s="1"/>
      <c r="HXQ40" s="1"/>
      <c r="HXR40" s="1"/>
      <c r="HXS40" s="1"/>
      <c r="HXT40" s="1"/>
      <c r="HXU40" s="1"/>
      <c r="HXV40" s="1"/>
      <c r="HXW40" s="1"/>
      <c r="HXX40" s="1"/>
      <c r="HXY40" s="1"/>
      <c r="HXZ40" s="1"/>
      <c r="HYA40" s="1"/>
      <c r="HYB40" s="1"/>
      <c r="HYC40" s="1"/>
      <c r="HYD40" s="1"/>
      <c r="HYE40" s="1"/>
      <c r="HYF40" s="1"/>
      <c r="HYG40" s="1"/>
      <c r="HYH40" s="1"/>
      <c r="HYI40" s="1"/>
      <c r="HYJ40" s="1"/>
      <c r="HYK40" s="1"/>
      <c r="HYL40" s="1"/>
      <c r="HYM40" s="1"/>
      <c r="HYN40" s="1"/>
      <c r="HYO40" s="1"/>
      <c r="HYP40" s="1"/>
      <c r="HYQ40" s="1"/>
      <c r="HYR40" s="1"/>
      <c r="HYS40" s="1"/>
      <c r="HYT40" s="1"/>
      <c r="HYU40" s="1"/>
      <c r="HYV40" s="1"/>
      <c r="HYW40" s="1"/>
      <c r="HYX40" s="1"/>
      <c r="HYY40" s="1"/>
      <c r="HYZ40" s="1"/>
      <c r="HZA40" s="1"/>
      <c r="HZB40" s="1"/>
      <c r="HZC40" s="1"/>
      <c r="HZD40" s="1"/>
      <c r="HZE40" s="1"/>
      <c r="HZF40" s="1"/>
      <c r="HZG40" s="1"/>
      <c r="HZH40" s="1"/>
      <c r="HZI40" s="1"/>
      <c r="HZJ40" s="1"/>
      <c r="HZK40" s="1"/>
      <c r="HZL40" s="1"/>
      <c r="HZM40" s="1"/>
      <c r="HZN40" s="1"/>
      <c r="HZO40" s="1"/>
      <c r="HZP40" s="1"/>
      <c r="HZQ40" s="1"/>
      <c r="HZR40" s="1"/>
      <c r="HZS40" s="1"/>
      <c r="HZT40" s="1"/>
      <c r="HZU40" s="1"/>
      <c r="HZV40" s="1"/>
      <c r="HZW40" s="1"/>
      <c r="HZX40" s="1"/>
      <c r="HZY40" s="1"/>
      <c r="HZZ40" s="1"/>
      <c r="IAA40" s="1"/>
      <c r="IAB40" s="1"/>
      <c r="IAC40" s="1"/>
      <c r="IAD40" s="1"/>
      <c r="IAE40" s="1"/>
      <c r="IAF40" s="1"/>
      <c r="IAG40" s="1"/>
      <c r="IAH40" s="1"/>
      <c r="IAI40" s="1"/>
      <c r="IAJ40" s="1"/>
      <c r="IAK40" s="1"/>
      <c r="IAL40" s="1"/>
      <c r="IAM40" s="1"/>
      <c r="IAN40" s="1"/>
      <c r="IAO40" s="1"/>
      <c r="IAP40" s="1"/>
      <c r="IAQ40" s="1"/>
      <c r="IAR40" s="1"/>
      <c r="IAS40" s="1"/>
      <c r="IAT40" s="1"/>
      <c r="IAU40" s="1"/>
      <c r="IAV40" s="1"/>
      <c r="IAW40" s="1"/>
      <c r="IAX40" s="1"/>
      <c r="IAY40" s="1"/>
      <c r="IAZ40" s="1"/>
      <c r="IBA40" s="1"/>
      <c r="IBB40" s="1"/>
      <c r="IBC40" s="1"/>
      <c r="IBD40" s="1"/>
      <c r="IBE40" s="1"/>
      <c r="IBF40" s="1"/>
      <c r="IBG40" s="1"/>
      <c r="IBH40" s="1"/>
      <c r="IBI40" s="1"/>
      <c r="IBJ40" s="1"/>
      <c r="IBK40" s="1"/>
      <c r="IBL40" s="1"/>
      <c r="IBM40" s="1"/>
      <c r="IBN40" s="1"/>
      <c r="IBO40" s="1"/>
      <c r="IBP40" s="1"/>
      <c r="IBQ40" s="1"/>
      <c r="IBR40" s="1"/>
      <c r="IBS40" s="1"/>
      <c r="IBT40" s="1"/>
      <c r="IBU40" s="1"/>
      <c r="IBV40" s="1"/>
      <c r="IBW40" s="1"/>
      <c r="IBX40" s="1"/>
      <c r="IBY40" s="1"/>
      <c r="IBZ40" s="1"/>
      <c r="ICA40" s="1"/>
      <c r="ICB40" s="1"/>
      <c r="ICC40" s="1"/>
      <c r="ICD40" s="1"/>
      <c r="ICE40" s="1"/>
      <c r="ICF40" s="1"/>
      <c r="ICG40" s="1"/>
      <c r="ICH40" s="1"/>
      <c r="ICI40" s="1"/>
      <c r="ICJ40" s="1"/>
      <c r="ICK40" s="1"/>
      <c r="ICL40" s="1"/>
      <c r="ICM40" s="1"/>
      <c r="ICN40" s="1"/>
      <c r="ICO40" s="1"/>
      <c r="ICP40" s="1"/>
      <c r="ICQ40" s="1"/>
      <c r="ICR40" s="1"/>
      <c r="ICS40" s="1"/>
      <c r="ICT40" s="1"/>
      <c r="ICU40" s="1"/>
      <c r="ICV40" s="1"/>
      <c r="ICW40" s="1"/>
      <c r="ICX40" s="1"/>
      <c r="ICY40" s="1"/>
      <c r="ICZ40" s="1"/>
      <c r="IDA40" s="1"/>
      <c r="IDB40" s="1"/>
      <c r="IDC40" s="1"/>
      <c r="IDD40" s="1"/>
      <c r="IDE40" s="1"/>
      <c r="IDF40" s="1"/>
      <c r="IDG40" s="1"/>
      <c r="IDH40" s="1"/>
      <c r="IDI40" s="1"/>
      <c r="IDJ40" s="1"/>
      <c r="IDK40" s="1"/>
      <c r="IDL40" s="1"/>
      <c r="IDM40" s="1"/>
      <c r="IDN40" s="1"/>
      <c r="IDO40" s="1"/>
      <c r="IDP40" s="1"/>
      <c r="IDQ40" s="1"/>
      <c r="IDR40" s="1"/>
      <c r="IDS40" s="1"/>
      <c r="IDT40" s="1"/>
      <c r="IDU40" s="1"/>
      <c r="IDV40" s="1"/>
      <c r="IDW40" s="1"/>
      <c r="IDX40" s="1"/>
      <c r="IDY40" s="1"/>
      <c r="IDZ40" s="1"/>
      <c r="IEA40" s="1"/>
      <c r="IEB40" s="1"/>
      <c r="IEC40" s="1"/>
      <c r="IED40" s="1"/>
      <c r="IEE40" s="1"/>
      <c r="IEF40" s="1"/>
      <c r="IEG40" s="1"/>
      <c r="IEH40" s="1"/>
      <c r="IEI40" s="1"/>
      <c r="IEJ40" s="1"/>
      <c r="IEK40" s="1"/>
      <c r="IEL40" s="1"/>
      <c r="IEM40" s="1"/>
      <c r="IEN40" s="1"/>
      <c r="IEO40" s="1"/>
      <c r="IEP40" s="1"/>
      <c r="IEQ40" s="1"/>
      <c r="IER40" s="1"/>
      <c r="IES40" s="1"/>
      <c r="IET40" s="1"/>
      <c r="IEU40" s="1"/>
      <c r="IEV40" s="1"/>
      <c r="IEW40" s="1"/>
      <c r="IEX40" s="1"/>
      <c r="IEY40" s="1"/>
      <c r="IEZ40" s="1"/>
      <c r="IFA40" s="1"/>
      <c r="IFB40" s="1"/>
      <c r="IFC40" s="1"/>
      <c r="IFD40" s="1"/>
      <c r="IFE40" s="1"/>
      <c r="IFF40" s="1"/>
      <c r="IFG40" s="1"/>
      <c r="IFH40" s="1"/>
      <c r="IFI40" s="1"/>
      <c r="IFJ40" s="1"/>
      <c r="IFK40" s="1"/>
      <c r="IFL40" s="1"/>
      <c r="IFM40" s="1"/>
      <c r="IFN40" s="1"/>
      <c r="IFO40" s="1"/>
      <c r="IFP40" s="1"/>
      <c r="IFQ40" s="1"/>
      <c r="IFR40" s="1"/>
      <c r="IFS40" s="1"/>
      <c r="IFT40" s="1"/>
      <c r="IFU40" s="1"/>
      <c r="IFV40" s="1"/>
      <c r="IFW40" s="1"/>
      <c r="IFX40" s="1"/>
      <c r="IFY40" s="1"/>
      <c r="IFZ40" s="1"/>
      <c r="IGA40" s="1"/>
      <c r="IGB40" s="1"/>
      <c r="IGC40" s="1"/>
      <c r="IGD40" s="1"/>
      <c r="IGE40" s="1"/>
      <c r="IGF40" s="1"/>
      <c r="IGG40" s="1"/>
      <c r="IGH40" s="1"/>
      <c r="IGI40" s="1"/>
      <c r="IGJ40" s="1"/>
      <c r="IGK40" s="1"/>
      <c r="IGL40" s="1"/>
      <c r="IGM40" s="1"/>
      <c r="IGN40" s="1"/>
      <c r="IGO40" s="1"/>
      <c r="IGP40" s="1"/>
      <c r="IGQ40" s="1"/>
      <c r="IGR40" s="1"/>
      <c r="IGS40" s="1"/>
      <c r="IGT40" s="1"/>
      <c r="IGU40" s="1"/>
      <c r="IGV40" s="1"/>
      <c r="IGW40" s="1"/>
      <c r="IGX40" s="1"/>
      <c r="IGY40" s="1"/>
      <c r="IGZ40" s="1"/>
      <c r="IHA40" s="1"/>
      <c r="IHB40" s="1"/>
      <c r="IHC40" s="1"/>
      <c r="IHD40" s="1"/>
      <c r="IHE40" s="1"/>
      <c r="IHF40" s="1"/>
      <c r="IHG40" s="1"/>
      <c r="IHH40" s="1"/>
      <c r="IHI40" s="1"/>
      <c r="IHJ40" s="1"/>
      <c r="IHK40" s="1"/>
      <c r="IHL40" s="1"/>
      <c r="IHM40" s="1"/>
      <c r="IHN40" s="1"/>
      <c r="IHO40" s="1"/>
      <c r="IHP40" s="1"/>
      <c r="IHQ40" s="1"/>
      <c r="IHR40" s="1"/>
      <c r="IHS40" s="1"/>
      <c r="IHT40" s="1"/>
      <c r="IHU40" s="1"/>
      <c r="IHV40" s="1"/>
      <c r="IHW40" s="1"/>
      <c r="IHX40" s="1"/>
      <c r="IHY40" s="1"/>
      <c r="IHZ40" s="1"/>
      <c r="IIA40" s="1"/>
      <c r="IIB40" s="1"/>
      <c r="IIC40" s="1"/>
      <c r="IID40" s="1"/>
      <c r="IIE40" s="1"/>
      <c r="IIF40" s="1"/>
      <c r="IIG40" s="1"/>
      <c r="IIH40" s="1"/>
      <c r="III40" s="1"/>
      <c r="IIJ40" s="1"/>
      <c r="IIK40" s="1"/>
      <c r="IIL40" s="1"/>
      <c r="IIM40" s="1"/>
      <c r="IIN40" s="1"/>
      <c r="IIO40" s="1"/>
      <c r="IIP40" s="1"/>
      <c r="IIQ40" s="1"/>
      <c r="IIR40" s="1"/>
      <c r="IIS40" s="1"/>
      <c r="IIT40" s="1"/>
      <c r="IIU40" s="1"/>
      <c r="IIV40" s="1"/>
      <c r="IIW40" s="1"/>
      <c r="IIX40" s="1"/>
      <c r="IIY40" s="1"/>
      <c r="IIZ40" s="1"/>
      <c r="IJA40" s="1"/>
      <c r="IJB40" s="1"/>
      <c r="IJC40" s="1"/>
      <c r="IJD40" s="1"/>
      <c r="IJE40" s="1"/>
      <c r="IJF40" s="1"/>
      <c r="IJG40" s="1"/>
      <c r="IJH40" s="1"/>
      <c r="IJI40" s="1"/>
      <c r="IJJ40" s="1"/>
      <c r="IJK40" s="1"/>
      <c r="IJL40" s="1"/>
      <c r="IJM40" s="1"/>
      <c r="IJN40" s="1"/>
      <c r="IJO40" s="1"/>
      <c r="IJP40" s="1"/>
      <c r="IJQ40" s="1"/>
      <c r="IJR40" s="1"/>
      <c r="IJS40" s="1"/>
      <c r="IJT40" s="1"/>
      <c r="IJU40" s="1"/>
      <c r="IJV40" s="1"/>
      <c r="IJW40" s="1"/>
      <c r="IJX40" s="1"/>
      <c r="IJY40" s="1"/>
      <c r="IJZ40" s="1"/>
      <c r="IKA40" s="1"/>
      <c r="IKB40" s="1"/>
      <c r="IKC40" s="1"/>
      <c r="IKD40" s="1"/>
      <c r="IKE40" s="1"/>
      <c r="IKF40" s="1"/>
      <c r="IKG40" s="1"/>
      <c r="IKH40" s="1"/>
      <c r="IKI40" s="1"/>
      <c r="IKJ40" s="1"/>
      <c r="IKK40" s="1"/>
      <c r="IKL40" s="1"/>
      <c r="IKM40" s="1"/>
      <c r="IKN40" s="1"/>
      <c r="IKO40" s="1"/>
      <c r="IKP40" s="1"/>
      <c r="IKQ40" s="1"/>
      <c r="IKR40" s="1"/>
      <c r="IKS40" s="1"/>
      <c r="IKT40" s="1"/>
      <c r="IKU40" s="1"/>
      <c r="IKV40" s="1"/>
      <c r="IKW40" s="1"/>
      <c r="IKX40" s="1"/>
      <c r="IKY40" s="1"/>
      <c r="IKZ40" s="1"/>
      <c r="ILA40" s="1"/>
      <c r="ILB40" s="1"/>
      <c r="ILC40" s="1"/>
      <c r="ILD40" s="1"/>
      <c r="ILE40" s="1"/>
      <c r="ILF40" s="1"/>
      <c r="ILG40" s="1"/>
      <c r="ILH40" s="1"/>
      <c r="ILI40" s="1"/>
      <c r="ILJ40" s="1"/>
      <c r="ILK40" s="1"/>
      <c r="ILL40" s="1"/>
      <c r="ILM40" s="1"/>
      <c r="ILN40" s="1"/>
      <c r="ILO40" s="1"/>
      <c r="ILP40" s="1"/>
      <c r="ILQ40" s="1"/>
      <c r="ILR40" s="1"/>
      <c r="ILS40" s="1"/>
      <c r="ILT40" s="1"/>
      <c r="ILU40" s="1"/>
      <c r="ILV40" s="1"/>
      <c r="ILW40" s="1"/>
      <c r="ILX40" s="1"/>
      <c r="ILY40" s="1"/>
      <c r="ILZ40" s="1"/>
      <c r="IMA40" s="1"/>
      <c r="IMB40" s="1"/>
      <c r="IMC40" s="1"/>
      <c r="IMD40" s="1"/>
      <c r="IME40" s="1"/>
      <c r="IMF40" s="1"/>
      <c r="IMG40" s="1"/>
      <c r="IMH40" s="1"/>
      <c r="IMI40" s="1"/>
      <c r="IMJ40" s="1"/>
      <c r="IMK40" s="1"/>
      <c r="IML40" s="1"/>
      <c r="IMM40" s="1"/>
      <c r="IMN40" s="1"/>
      <c r="IMO40" s="1"/>
      <c r="IMP40" s="1"/>
      <c r="IMQ40" s="1"/>
      <c r="IMR40" s="1"/>
      <c r="IMS40" s="1"/>
      <c r="IMT40" s="1"/>
      <c r="IMU40" s="1"/>
      <c r="IMV40" s="1"/>
      <c r="IMW40" s="1"/>
      <c r="IMX40" s="1"/>
      <c r="IMY40" s="1"/>
      <c r="IMZ40" s="1"/>
      <c r="INA40" s="1"/>
      <c r="INB40" s="1"/>
      <c r="INC40" s="1"/>
      <c r="IND40" s="1"/>
      <c r="INE40" s="1"/>
      <c r="INF40" s="1"/>
      <c r="ING40" s="1"/>
      <c r="INH40" s="1"/>
      <c r="INI40" s="1"/>
      <c r="INJ40" s="1"/>
      <c r="INK40" s="1"/>
      <c r="INL40" s="1"/>
      <c r="INM40" s="1"/>
      <c r="INN40" s="1"/>
      <c r="INO40" s="1"/>
      <c r="INP40" s="1"/>
      <c r="INQ40" s="1"/>
      <c r="INR40" s="1"/>
      <c r="INS40" s="1"/>
      <c r="INT40" s="1"/>
      <c r="INU40" s="1"/>
      <c r="INV40" s="1"/>
      <c r="INW40" s="1"/>
      <c r="INX40" s="1"/>
      <c r="INY40" s="1"/>
      <c r="INZ40" s="1"/>
      <c r="IOA40" s="1"/>
      <c r="IOB40" s="1"/>
      <c r="IOC40" s="1"/>
      <c r="IOD40" s="1"/>
      <c r="IOE40" s="1"/>
      <c r="IOF40" s="1"/>
      <c r="IOG40" s="1"/>
      <c r="IOH40" s="1"/>
      <c r="IOI40" s="1"/>
      <c r="IOJ40" s="1"/>
      <c r="IOK40" s="1"/>
      <c r="IOL40" s="1"/>
      <c r="IOM40" s="1"/>
      <c r="ION40" s="1"/>
      <c r="IOO40" s="1"/>
      <c r="IOP40" s="1"/>
      <c r="IOQ40" s="1"/>
      <c r="IOR40" s="1"/>
      <c r="IOS40" s="1"/>
      <c r="IOT40" s="1"/>
      <c r="IOU40" s="1"/>
      <c r="IOV40" s="1"/>
      <c r="IOW40" s="1"/>
      <c r="IOX40" s="1"/>
      <c r="IOY40" s="1"/>
      <c r="IOZ40" s="1"/>
      <c r="IPA40" s="1"/>
      <c r="IPB40" s="1"/>
      <c r="IPC40" s="1"/>
      <c r="IPD40" s="1"/>
      <c r="IPE40" s="1"/>
      <c r="IPF40" s="1"/>
      <c r="IPG40" s="1"/>
      <c r="IPH40" s="1"/>
      <c r="IPI40" s="1"/>
      <c r="IPJ40" s="1"/>
      <c r="IPK40" s="1"/>
      <c r="IPL40" s="1"/>
      <c r="IPM40" s="1"/>
      <c r="IPN40" s="1"/>
      <c r="IPO40" s="1"/>
      <c r="IPP40" s="1"/>
      <c r="IPQ40" s="1"/>
      <c r="IPR40" s="1"/>
      <c r="IPS40" s="1"/>
      <c r="IPT40" s="1"/>
      <c r="IPU40" s="1"/>
      <c r="IPV40" s="1"/>
      <c r="IPW40" s="1"/>
      <c r="IPX40" s="1"/>
      <c r="IPY40" s="1"/>
      <c r="IPZ40" s="1"/>
      <c r="IQA40" s="1"/>
      <c r="IQB40" s="1"/>
      <c r="IQC40" s="1"/>
      <c r="IQD40" s="1"/>
      <c r="IQE40" s="1"/>
      <c r="IQF40" s="1"/>
      <c r="IQG40" s="1"/>
      <c r="IQH40" s="1"/>
      <c r="IQI40" s="1"/>
      <c r="IQJ40" s="1"/>
      <c r="IQK40" s="1"/>
      <c r="IQL40" s="1"/>
      <c r="IQM40" s="1"/>
      <c r="IQN40" s="1"/>
      <c r="IQO40" s="1"/>
      <c r="IQP40" s="1"/>
      <c r="IQQ40" s="1"/>
      <c r="IQR40" s="1"/>
      <c r="IQS40" s="1"/>
      <c r="IQT40" s="1"/>
      <c r="IQU40" s="1"/>
      <c r="IQV40" s="1"/>
      <c r="IQW40" s="1"/>
      <c r="IQX40" s="1"/>
      <c r="IQY40" s="1"/>
      <c r="IQZ40" s="1"/>
      <c r="IRA40" s="1"/>
      <c r="IRB40" s="1"/>
      <c r="IRC40" s="1"/>
      <c r="IRD40" s="1"/>
      <c r="IRE40" s="1"/>
      <c r="IRF40" s="1"/>
      <c r="IRG40" s="1"/>
      <c r="IRH40" s="1"/>
      <c r="IRI40" s="1"/>
      <c r="IRJ40" s="1"/>
      <c r="IRK40" s="1"/>
      <c r="IRL40" s="1"/>
      <c r="IRM40" s="1"/>
      <c r="IRN40" s="1"/>
      <c r="IRO40" s="1"/>
      <c r="IRP40" s="1"/>
      <c r="IRQ40" s="1"/>
      <c r="IRR40" s="1"/>
      <c r="IRS40" s="1"/>
      <c r="IRT40" s="1"/>
      <c r="IRU40" s="1"/>
      <c r="IRV40" s="1"/>
      <c r="IRW40" s="1"/>
      <c r="IRX40" s="1"/>
      <c r="IRY40" s="1"/>
      <c r="IRZ40" s="1"/>
      <c r="ISA40" s="1"/>
      <c r="ISB40" s="1"/>
      <c r="ISC40" s="1"/>
      <c r="ISD40" s="1"/>
      <c r="ISE40" s="1"/>
      <c r="ISF40" s="1"/>
      <c r="ISG40" s="1"/>
      <c r="ISH40" s="1"/>
      <c r="ISI40" s="1"/>
      <c r="ISJ40" s="1"/>
      <c r="ISK40" s="1"/>
      <c r="ISL40" s="1"/>
      <c r="ISM40" s="1"/>
      <c r="ISN40" s="1"/>
      <c r="ISO40" s="1"/>
      <c r="ISP40" s="1"/>
      <c r="ISQ40" s="1"/>
      <c r="ISR40" s="1"/>
      <c r="ISS40" s="1"/>
      <c r="IST40" s="1"/>
      <c r="ISU40" s="1"/>
      <c r="ISV40" s="1"/>
      <c r="ISW40" s="1"/>
      <c r="ISX40" s="1"/>
      <c r="ISY40" s="1"/>
      <c r="ISZ40" s="1"/>
      <c r="ITA40" s="1"/>
      <c r="ITB40" s="1"/>
      <c r="ITC40" s="1"/>
      <c r="ITD40" s="1"/>
      <c r="ITE40" s="1"/>
      <c r="ITF40" s="1"/>
      <c r="ITG40" s="1"/>
      <c r="ITH40" s="1"/>
      <c r="ITI40" s="1"/>
      <c r="ITJ40" s="1"/>
      <c r="ITK40" s="1"/>
      <c r="ITL40" s="1"/>
      <c r="ITM40" s="1"/>
      <c r="ITN40" s="1"/>
      <c r="ITO40" s="1"/>
      <c r="ITP40" s="1"/>
      <c r="ITQ40" s="1"/>
      <c r="ITR40" s="1"/>
      <c r="ITS40" s="1"/>
      <c r="ITT40" s="1"/>
      <c r="ITU40" s="1"/>
      <c r="ITV40" s="1"/>
      <c r="ITW40" s="1"/>
      <c r="ITX40" s="1"/>
      <c r="ITY40" s="1"/>
      <c r="ITZ40" s="1"/>
      <c r="IUA40" s="1"/>
      <c r="IUB40" s="1"/>
      <c r="IUC40" s="1"/>
      <c r="IUD40" s="1"/>
      <c r="IUE40" s="1"/>
      <c r="IUF40" s="1"/>
      <c r="IUG40" s="1"/>
      <c r="IUH40" s="1"/>
      <c r="IUI40" s="1"/>
      <c r="IUJ40" s="1"/>
      <c r="IUK40" s="1"/>
      <c r="IUL40" s="1"/>
      <c r="IUM40" s="1"/>
      <c r="IUN40" s="1"/>
      <c r="IUO40" s="1"/>
      <c r="IUP40" s="1"/>
      <c r="IUQ40" s="1"/>
      <c r="IUR40" s="1"/>
      <c r="IUS40" s="1"/>
      <c r="IUT40" s="1"/>
      <c r="IUU40" s="1"/>
      <c r="IUV40" s="1"/>
      <c r="IUW40" s="1"/>
      <c r="IUX40" s="1"/>
      <c r="IUY40" s="1"/>
      <c r="IUZ40" s="1"/>
      <c r="IVA40" s="1"/>
      <c r="IVB40" s="1"/>
      <c r="IVC40" s="1"/>
      <c r="IVD40" s="1"/>
      <c r="IVE40" s="1"/>
      <c r="IVF40" s="1"/>
      <c r="IVG40" s="1"/>
      <c r="IVH40" s="1"/>
      <c r="IVI40" s="1"/>
      <c r="IVJ40" s="1"/>
      <c r="IVK40" s="1"/>
      <c r="IVL40" s="1"/>
      <c r="IVM40" s="1"/>
      <c r="IVN40" s="1"/>
      <c r="IVO40" s="1"/>
      <c r="IVP40" s="1"/>
      <c r="IVQ40" s="1"/>
      <c r="IVR40" s="1"/>
      <c r="IVS40" s="1"/>
      <c r="IVT40" s="1"/>
      <c r="IVU40" s="1"/>
      <c r="IVV40" s="1"/>
      <c r="IVW40" s="1"/>
      <c r="IVX40" s="1"/>
      <c r="IVY40" s="1"/>
      <c r="IVZ40" s="1"/>
      <c r="IWA40" s="1"/>
      <c r="IWB40" s="1"/>
      <c r="IWC40" s="1"/>
      <c r="IWD40" s="1"/>
      <c r="IWE40" s="1"/>
      <c r="IWF40" s="1"/>
      <c r="IWG40" s="1"/>
      <c r="IWH40" s="1"/>
      <c r="IWI40" s="1"/>
      <c r="IWJ40" s="1"/>
      <c r="IWK40" s="1"/>
      <c r="IWL40" s="1"/>
      <c r="IWM40" s="1"/>
      <c r="IWN40" s="1"/>
      <c r="IWO40" s="1"/>
      <c r="IWP40" s="1"/>
      <c r="IWQ40" s="1"/>
      <c r="IWR40" s="1"/>
      <c r="IWS40" s="1"/>
      <c r="IWT40" s="1"/>
      <c r="IWU40" s="1"/>
      <c r="IWV40" s="1"/>
      <c r="IWW40" s="1"/>
      <c r="IWX40" s="1"/>
      <c r="IWY40" s="1"/>
      <c r="IWZ40" s="1"/>
      <c r="IXA40" s="1"/>
      <c r="IXB40" s="1"/>
      <c r="IXC40" s="1"/>
      <c r="IXD40" s="1"/>
      <c r="IXE40" s="1"/>
      <c r="IXF40" s="1"/>
      <c r="IXG40" s="1"/>
      <c r="IXH40" s="1"/>
      <c r="IXI40" s="1"/>
      <c r="IXJ40" s="1"/>
      <c r="IXK40" s="1"/>
      <c r="IXL40" s="1"/>
      <c r="IXM40" s="1"/>
      <c r="IXN40" s="1"/>
      <c r="IXO40" s="1"/>
      <c r="IXP40" s="1"/>
      <c r="IXQ40" s="1"/>
      <c r="IXR40" s="1"/>
      <c r="IXS40" s="1"/>
      <c r="IXT40" s="1"/>
      <c r="IXU40" s="1"/>
      <c r="IXV40" s="1"/>
      <c r="IXW40" s="1"/>
      <c r="IXX40" s="1"/>
      <c r="IXY40" s="1"/>
      <c r="IXZ40" s="1"/>
      <c r="IYA40" s="1"/>
      <c r="IYB40" s="1"/>
      <c r="IYC40" s="1"/>
      <c r="IYD40" s="1"/>
      <c r="IYE40" s="1"/>
      <c r="IYF40" s="1"/>
      <c r="IYG40" s="1"/>
      <c r="IYH40" s="1"/>
      <c r="IYI40" s="1"/>
      <c r="IYJ40" s="1"/>
      <c r="IYK40" s="1"/>
      <c r="IYL40" s="1"/>
      <c r="IYM40" s="1"/>
      <c r="IYN40" s="1"/>
      <c r="IYO40" s="1"/>
      <c r="IYP40" s="1"/>
      <c r="IYQ40" s="1"/>
      <c r="IYR40" s="1"/>
      <c r="IYS40" s="1"/>
      <c r="IYT40" s="1"/>
      <c r="IYU40" s="1"/>
      <c r="IYV40" s="1"/>
      <c r="IYW40" s="1"/>
      <c r="IYX40" s="1"/>
      <c r="IYY40" s="1"/>
      <c r="IYZ40" s="1"/>
      <c r="IZA40" s="1"/>
      <c r="IZB40" s="1"/>
      <c r="IZC40" s="1"/>
      <c r="IZD40" s="1"/>
      <c r="IZE40" s="1"/>
      <c r="IZF40" s="1"/>
      <c r="IZG40" s="1"/>
      <c r="IZH40" s="1"/>
      <c r="IZI40" s="1"/>
      <c r="IZJ40" s="1"/>
      <c r="IZK40" s="1"/>
      <c r="IZL40" s="1"/>
      <c r="IZM40" s="1"/>
      <c r="IZN40" s="1"/>
      <c r="IZO40" s="1"/>
      <c r="IZP40" s="1"/>
      <c r="IZQ40" s="1"/>
      <c r="IZR40" s="1"/>
      <c r="IZS40" s="1"/>
      <c r="IZT40" s="1"/>
      <c r="IZU40" s="1"/>
      <c r="IZV40" s="1"/>
      <c r="IZW40" s="1"/>
      <c r="IZX40" s="1"/>
      <c r="IZY40" s="1"/>
      <c r="IZZ40" s="1"/>
      <c r="JAA40" s="1"/>
      <c r="JAB40" s="1"/>
      <c r="JAC40" s="1"/>
      <c r="JAD40" s="1"/>
      <c r="JAE40" s="1"/>
      <c r="JAF40" s="1"/>
      <c r="JAG40" s="1"/>
      <c r="JAH40" s="1"/>
      <c r="JAI40" s="1"/>
      <c r="JAJ40" s="1"/>
      <c r="JAK40" s="1"/>
      <c r="JAL40" s="1"/>
      <c r="JAM40" s="1"/>
      <c r="JAN40" s="1"/>
      <c r="JAO40" s="1"/>
      <c r="JAP40" s="1"/>
      <c r="JAQ40" s="1"/>
      <c r="JAR40" s="1"/>
      <c r="JAS40" s="1"/>
      <c r="JAT40" s="1"/>
      <c r="JAU40" s="1"/>
      <c r="JAV40" s="1"/>
      <c r="JAW40" s="1"/>
      <c r="JAX40" s="1"/>
      <c r="JAY40" s="1"/>
      <c r="JAZ40" s="1"/>
      <c r="JBA40" s="1"/>
      <c r="JBB40" s="1"/>
      <c r="JBC40" s="1"/>
      <c r="JBD40" s="1"/>
      <c r="JBE40" s="1"/>
      <c r="JBF40" s="1"/>
      <c r="JBG40" s="1"/>
      <c r="JBH40" s="1"/>
      <c r="JBI40" s="1"/>
      <c r="JBJ40" s="1"/>
      <c r="JBK40" s="1"/>
      <c r="JBL40" s="1"/>
      <c r="JBM40" s="1"/>
      <c r="JBN40" s="1"/>
      <c r="JBO40" s="1"/>
      <c r="JBP40" s="1"/>
      <c r="JBQ40" s="1"/>
      <c r="JBR40" s="1"/>
      <c r="JBS40" s="1"/>
      <c r="JBT40" s="1"/>
      <c r="JBU40" s="1"/>
      <c r="JBV40" s="1"/>
      <c r="JBW40" s="1"/>
      <c r="JBX40" s="1"/>
      <c r="JBY40" s="1"/>
      <c r="JBZ40" s="1"/>
      <c r="JCA40" s="1"/>
      <c r="JCB40" s="1"/>
      <c r="JCC40" s="1"/>
      <c r="JCD40" s="1"/>
      <c r="JCE40" s="1"/>
      <c r="JCF40" s="1"/>
      <c r="JCG40" s="1"/>
      <c r="JCH40" s="1"/>
      <c r="JCI40" s="1"/>
      <c r="JCJ40" s="1"/>
      <c r="JCK40" s="1"/>
      <c r="JCL40" s="1"/>
      <c r="JCM40" s="1"/>
      <c r="JCN40" s="1"/>
      <c r="JCO40" s="1"/>
      <c r="JCP40" s="1"/>
      <c r="JCQ40" s="1"/>
      <c r="JCR40" s="1"/>
      <c r="JCS40" s="1"/>
      <c r="JCT40" s="1"/>
      <c r="JCU40" s="1"/>
      <c r="JCV40" s="1"/>
      <c r="JCW40" s="1"/>
      <c r="JCX40" s="1"/>
      <c r="JCY40" s="1"/>
      <c r="JCZ40" s="1"/>
      <c r="JDA40" s="1"/>
      <c r="JDB40" s="1"/>
      <c r="JDC40" s="1"/>
      <c r="JDD40" s="1"/>
      <c r="JDE40" s="1"/>
      <c r="JDF40" s="1"/>
      <c r="JDG40" s="1"/>
      <c r="JDH40" s="1"/>
      <c r="JDI40" s="1"/>
      <c r="JDJ40" s="1"/>
      <c r="JDK40" s="1"/>
      <c r="JDL40" s="1"/>
      <c r="JDM40" s="1"/>
      <c r="JDN40" s="1"/>
      <c r="JDO40" s="1"/>
      <c r="JDP40" s="1"/>
      <c r="JDQ40" s="1"/>
      <c r="JDR40" s="1"/>
      <c r="JDS40" s="1"/>
      <c r="JDT40" s="1"/>
      <c r="JDU40" s="1"/>
      <c r="JDV40" s="1"/>
      <c r="JDW40" s="1"/>
      <c r="JDX40" s="1"/>
      <c r="JDY40" s="1"/>
      <c r="JDZ40" s="1"/>
      <c r="JEA40" s="1"/>
      <c r="JEB40" s="1"/>
      <c r="JEC40" s="1"/>
      <c r="JED40" s="1"/>
      <c r="JEE40" s="1"/>
      <c r="JEF40" s="1"/>
      <c r="JEG40" s="1"/>
      <c r="JEH40" s="1"/>
      <c r="JEI40" s="1"/>
      <c r="JEJ40" s="1"/>
      <c r="JEK40" s="1"/>
      <c r="JEL40" s="1"/>
      <c r="JEM40" s="1"/>
      <c r="JEN40" s="1"/>
      <c r="JEO40" s="1"/>
      <c r="JEP40" s="1"/>
      <c r="JEQ40" s="1"/>
      <c r="JER40" s="1"/>
      <c r="JES40" s="1"/>
      <c r="JET40" s="1"/>
      <c r="JEU40" s="1"/>
      <c r="JEV40" s="1"/>
      <c r="JEW40" s="1"/>
      <c r="JEX40" s="1"/>
      <c r="JEY40" s="1"/>
      <c r="JEZ40" s="1"/>
      <c r="JFA40" s="1"/>
      <c r="JFB40" s="1"/>
      <c r="JFC40" s="1"/>
      <c r="JFD40" s="1"/>
      <c r="JFE40" s="1"/>
      <c r="JFF40" s="1"/>
      <c r="JFG40" s="1"/>
      <c r="JFH40" s="1"/>
      <c r="JFI40" s="1"/>
      <c r="JFJ40" s="1"/>
      <c r="JFK40" s="1"/>
      <c r="JFL40" s="1"/>
      <c r="JFM40" s="1"/>
      <c r="JFN40" s="1"/>
      <c r="JFO40" s="1"/>
      <c r="JFP40" s="1"/>
      <c r="JFQ40" s="1"/>
      <c r="JFR40" s="1"/>
      <c r="JFS40" s="1"/>
      <c r="JFT40" s="1"/>
      <c r="JFU40" s="1"/>
      <c r="JFV40" s="1"/>
      <c r="JFW40" s="1"/>
      <c r="JFX40" s="1"/>
      <c r="JFY40" s="1"/>
      <c r="JFZ40" s="1"/>
      <c r="JGA40" s="1"/>
      <c r="JGB40" s="1"/>
      <c r="JGC40" s="1"/>
      <c r="JGD40" s="1"/>
      <c r="JGE40" s="1"/>
      <c r="JGF40" s="1"/>
      <c r="JGG40" s="1"/>
      <c r="JGH40" s="1"/>
      <c r="JGI40" s="1"/>
      <c r="JGJ40" s="1"/>
      <c r="JGK40" s="1"/>
      <c r="JGL40" s="1"/>
      <c r="JGM40" s="1"/>
      <c r="JGN40" s="1"/>
      <c r="JGO40" s="1"/>
      <c r="JGP40" s="1"/>
      <c r="JGQ40" s="1"/>
      <c r="JGR40" s="1"/>
      <c r="JGS40" s="1"/>
      <c r="JGT40" s="1"/>
      <c r="JGU40" s="1"/>
      <c r="JGV40" s="1"/>
      <c r="JGW40" s="1"/>
      <c r="JGX40" s="1"/>
      <c r="JGY40" s="1"/>
      <c r="JGZ40" s="1"/>
      <c r="JHA40" s="1"/>
      <c r="JHB40" s="1"/>
      <c r="JHC40" s="1"/>
      <c r="JHD40" s="1"/>
      <c r="JHE40" s="1"/>
      <c r="JHF40" s="1"/>
      <c r="JHG40" s="1"/>
      <c r="JHH40" s="1"/>
      <c r="JHI40" s="1"/>
      <c r="JHJ40" s="1"/>
      <c r="JHK40" s="1"/>
      <c r="JHL40" s="1"/>
      <c r="JHM40" s="1"/>
      <c r="JHN40" s="1"/>
      <c r="JHO40" s="1"/>
      <c r="JHP40" s="1"/>
      <c r="JHQ40" s="1"/>
      <c r="JHR40" s="1"/>
      <c r="JHS40" s="1"/>
      <c r="JHT40" s="1"/>
      <c r="JHU40" s="1"/>
      <c r="JHV40" s="1"/>
      <c r="JHW40" s="1"/>
      <c r="JHX40" s="1"/>
      <c r="JHY40" s="1"/>
      <c r="JHZ40" s="1"/>
      <c r="JIA40" s="1"/>
      <c r="JIB40" s="1"/>
      <c r="JIC40" s="1"/>
      <c r="JID40" s="1"/>
      <c r="JIE40" s="1"/>
      <c r="JIF40" s="1"/>
      <c r="JIG40" s="1"/>
      <c r="JIH40" s="1"/>
      <c r="JII40" s="1"/>
      <c r="JIJ40" s="1"/>
      <c r="JIK40" s="1"/>
      <c r="JIL40" s="1"/>
      <c r="JIM40" s="1"/>
      <c r="JIN40" s="1"/>
      <c r="JIO40" s="1"/>
      <c r="JIP40" s="1"/>
      <c r="JIQ40" s="1"/>
      <c r="JIR40" s="1"/>
      <c r="JIS40" s="1"/>
      <c r="JIT40" s="1"/>
      <c r="JIU40" s="1"/>
      <c r="JIV40" s="1"/>
      <c r="JIW40" s="1"/>
      <c r="JIX40" s="1"/>
      <c r="JIY40" s="1"/>
      <c r="JIZ40" s="1"/>
      <c r="JJA40" s="1"/>
      <c r="JJB40" s="1"/>
      <c r="JJC40" s="1"/>
      <c r="JJD40" s="1"/>
      <c r="JJE40" s="1"/>
      <c r="JJF40" s="1"/>
      <c r="JJG40" s="1"/>
      <c r="JJH40" s="1"/>
      <c r="JJI40" s="1"/>
      <c r="JJJ40" s="1"/>
      <c r="JJK40" s="1"/>
      <c r="JJL40" s="1"/>
      <c r="JJM40" s="1"/>
      <c r="JJN40" s="1"/>
      <c r="JJO40" s="1"/>
      <c r="JJP40" s="1"/>
      <c r="JJQ40" s="1"/>
      <c r="JJR40" s="1"/>
      <c r="JJS40" s="1"/>
      <c r="JJT40" s="1"/>
      <c r="JJU40" s="1"/>
      <c r="JJV40" s="1"/>
      <c r="JJW40" s="1"/>
      <c r="JJX40" s="1"/>
      <c r="JJY40" s="1"/>
      <c r="JJZ40" s="1"/>
      <c r="JKA40" s="1"/>
      <c r="JKB40" s="1"/>
      <c r="JKC40" s="1"/>
      <c r="JKD40" s="1"/>
      <c r="JKE40" s="1"/>
      <c r="JKF40" s="1"/>
      <c r="JKG40" s="1"/>
      <c r="JKH40" s="1"/>
      <c r="JKI40" s="1"/>
      <c r="JKJ40" s="1"/>
      <c r="JKK40" s="1"/>
      <c r="JKL40" s="1"/>
      <c r="JKM40" s="1"/>
      <c r="JKN40" s="1"/>
      <c r="JKO40" s="1"/>
      <c r="JKP40" s="1"/>
      <c r="JKQ40" s="1"/>
      <c r="JKR40" s="1"/>
      <c r="JKS40" s="1"/>
      <c r="JKT40" s="1"/>
      <c r="JKU40" s="1"/>
      <c r="JKV40" s="1"/>
      <c r="JKW40" s="1"/>
      <c r="JKX40" s="1"/>
      <c r="JKY40" s="1"/>
      <c r="JKZ40" s="1"/>
      <c r="JLA40" s="1"/>
      <c r="JLB40" s="1"/>
      <c r="JLC40" s="1"/>
      <c r="JLD40" s="1"/>
      <c r="JLE40" s="1"/>
      <c r="JLF40" s="1"/>
      <c r="JLG40" s="1"/>
      <c r="JLH40" s="1"/>
      <c r="JLI40" s="1"/>
      <c r="JLJ40" s="1"/>
      <c r="JLK40" s="1"/>
      <c r="JLL40" s="1"/>
      <c r="JLM40" s="1"/>
      <c r="JLN40" s="1"/>
      <c r="JLO40" s="1"/>
      <c r="JLP40" s="1"/>
      <c r="JLQ40" s="1"/>
      <c r="JLR40" s="1"/>
      <c r="JLS40" s="1"/>
      <c r="JLT40" s="1"/>
      <c r="JLU40" s="1"/>
      <c r="JLV40" s="1"/>
      <c r="JLW40" s="1"/>
      <c r="JLX40" s="1"/>
      <c r="JLY40" s="1"/>
      <c r="JLZ40" s="1"/>
      <c r="JMA40" s="1"/>
      <c r="JMB40" s="1"/>
      <c r="JMC40" s="1"/>
      <c r="JMD40" s="1"/>
      <c r="JME40" s="1"/>
      <c r="JMF40" s="1"/>
      <c r="JMG40" s="1"/>
      <c r="JMH40" s="1"/>
      <c r="JMI40" s="1"/>
      <c r="JMJ40" s="1"/>
      <c r="JMK40" s="1"/>
      <c r="JML40" s="1"/>
      <c r="JMM40" s="1"/>
      <c r="JMN40" s="1"/>
      <c r="JMO40" s="1"/>
      <c r="JMP40" s="1"/>
      <c r="JMQ40" s="1"/>
      <c r="JMR40" s="1"/>
      <c r="JMS40" s="1"/>
      <c r="JMT40" s="1"/>
      <c r="JMU40" s="1"/>
      <c r="JMV40" s="1"/>
      <c r="JMW40" s="1"/>
      <c r="JMX40" s="1"/>
      <c r="JMY40" s="1"/>
      <c r="JMZ40" s="1"/>
      <c r="JNA40" s="1"/>
      <c r="JNB40" s="1"/>
      <c r="JNC40" s="1"/>
      <c r="JND40" s="1"/>
      <c r="JNE40" s="1"/>
      <c r="JNF40" s="1"/>
      <c r="JNG40" s="1"/>
      <c r="JNH40" s="1"/>
      <c r="JNI40" s="1"/>
      <c r="JNJ40" s="1"/>
      <c r="JNK40" s="1"/>
      <c r="JNL40" s="1"/>
      <c r="JNM40" s="1"/>
      <c r="JNN40" s="1"/>
      <c r="JNO40" s="1"/>
      <c r="JNP40" s="1"/>
      <c r="JNQ40" s="1"/>
      <c r="JNR40" s="1"/>
      <c r="JNS40" s="1"/>
      <c r="JNT40" s="1"/>
      <c r="JNU40" s="1"/>
      <c r="JNV40" s="1"/>
      <c r="JNW40" s="1"/>
      <c r="JNX40" s="1"/>
      <c r="JNY40" s="1"/>
      <c r="JNZ40" s="1"/>
      <c r="JOA40" s="1"/>
      <c r="JOB40" s="1"/>
      <c r="JOC40" s="1"/>
      <c r="JOD40" s="1"/>
      <c r="JOE40" s="1"/>
      <c r="JOF40" s="1"/>
      <c r="JOG40" s="1"/>
      <c r="JOH40" s="1"/>
      <c r="JOI40" s="1"/>
      <c r="JOJ40" s="1"/>
      <c r="JOK40" s="1"/>
      <c r="JOL40" s="1"/>
      <c r="JOM40" s="1"/>
      <c r="JON40" s="1"/>
      <c r="JOO40" s="1"/>
      <c r="JOP40" s="1"/>
      <c r="JOQ40" s="1"/>
      <c r="JOR40" s="1"/>
      <c r="JOS40" s="1"/>
      <c r="JOT40" s="1"/>
      <c r="JOU40" s="1"/>
      <c r="JOV40" s="1"/>
      <c r="JOW40" s="1"/>
      <c r="JOX40" s="1"/>
      <c r="JOY40" s="1"/>
      <c r="JOZ40" s="1"/>
      <c r="JPA40" s="1"/>
      <c r="JPB40" s="1"/>
      <c r="JPC40" s="1"/>
      <c r="JPD40" s="1"/>
      <c r="JPE40" s="1"/>
      <c r="JPF40" s="1"/>
      <c r="JPG40" s="1"/>
      <c r="JPH40" s="1"/>
      <c r="JPI40" s="1"/>
      <c r="JPJ40" s="1"/>
      <c r="JPK40" s="1"/>
      <c r="JPL40" s="1"/>
      <c r="JPM40" s="1"/>
      <c r="JPN40" s="1"/>
      <c r="JPO40" s="1"/>
      <c r="JPP40" s="1"/>
      <c r="JPQ40" s="1"/>
      <c r="JPR40" s="1"/>
      <c r="JPS40" s="1"/>
      <c r="JPT40" s="1"/>
      <c r="JPU40" s="1"/>
      <c r="JPV40" s="1"/>
      <c r="JPW40" s="1"/>
      <c r="JPX40" s="1"/>
      <c r="JPY40" s="1"/>
      <c r="JPZ40" s="1"/>
      <c r="JQA40" s="1"/>
      <c r="JQB40" s="1"/>
      <c r="JQC40" s="1"/>
      <c r="JQD40" s="1"/>
      <c r="JQE40" s="1"/>
      <c r="JQF40" s="1"/>
      <c r="JQG40" s="1"/>
      <c r="JQH40" s="1"/>
      <c r="JQI40" s="1"/>
      <c r="JQJ40" s="1"/>
      <c r="JQK40" s="1"/>
      <c r="JQL40" s="1"/>
      <c r="JQM40" s="1"/>
      <c r="JQN40" s="1"/>
      <c r="JQO40" s="1"/>
      <c r="JQP40" s="1"/>
      <c r="JQQ40" s="1"/>
      <c r="JQR40" s="1"/>
      <c r="JQS40" s="1"/>
      <c r="JQT40" s="1"/>
      <c r="JQU40" s="1"/>
      <c r="JQV40" s="1"/>
      <c r="JQW40" s="1"/>
      <c r="JQX40" s="1"/>
      <c r="JQY40" s="1"/>
      <c r="JQZ40" s="1"/>
      <c r="JRA40" s="1"/>
      <c r="JRB40" s="1"/>
      <c r="JRC40" s="1"/>
      <c r="JRD40" s="1"/>
      <c r="JRE40" s="1"/>
      <c r="JRF40" s="1"/>
      <c r="JRG40" s="1"/>
      <c r="JRH40" s="1"/>
      <c r="JRI40" s="1"/>
      <c r="JRJ40" s="1"/>
      <c r="JRK40" s="1"/>
      <c r="JRL40" s="1"/>
      <c r="JRM40" s="1"/>
      <c r="JRN40" s="1"/>
      <c r="JRO40" s="1"/>
      <c r="JRP40" s="1"/>
      <c r="JRQ40" s="1"/>
      <c r="JRR40" s="1"/>
      <c r="JRS40" s="1"/>
      <c r="JRT40" s="1"/>
      <c r="JRU40" s="1"/>
      <c r="JRV40" s="1"/>
      <c r="JRW40" s="1"/>
      <c r="JRX40" s="1"/>
      <c r="JRY40" s="1"/>
      <c r="JRZ40" s="1"/>
      <c r="JSA40" s="1"/>
      <c r="JSB40" s="1"/>
      <c r="JSC40" s="1"/>
      <c r="JSD40" s="1"/>
      <c r="JSE40" s="1"/>
      <c r="JSF40" s="1"/>
      <c r="JSG40" s="1"/>
      <c r="JSH40" s="1"/>
      <c r="JSI40" s="1"/>
      <c r="JSJ40" s="1"/>
      <c r="JSK40" s="1"/>
      <c r="JSL40" s="1"/>
      <c r="JSM40" s="1"/>
      <c r="JSN40" s="1"/>
      <c r="JSO40" s="1"/>
      <c r="JSP40" s="1"/>
      <c r="JSQ40" s="1"/>
      <c r="JSR40" s="1"/>
      <c r="JSS40" s="1"/>
      <c r="JST40" s="1"/>
      <c r="JSU40" s="1"/>
      <c r="JSV40" s="1"/>
      <c r="JSW40" s="1"/>
      <c r="JSX40" s="1"/>
      <c r="JSY40" s="1"/>
      <c r="JSZ40" s="1"/>
      <c r="JTA40" s="1"/>
      <c r="JTB40" s="1"/>
      <c r="JTC40" s="1"/>
      <c r="JTD40" s="1"/>
      <c r="JTE40" s="1"/>
      <c r="JTF40" s="1"/>
      <c r="JTG40" s="1"/>
      <c r="JTH40" s="1"/>
      <c r="JTI40" s="1"/>
      <c r="JTJ40" s="1"/>
      <c r="JTK40" s="1"/>
      <c r="JTL40" s="1"/>
      <c r="JTM40" s="1"/>
      <c r="JTN40" s="1"/>
      <c r="JTO40" s="1"/>
      <c r="JTP40" s="1"/>
      <c r="JTQ40" s="1"/>
      <c r="JTR40" s="1"/>
      <c r="JTS40" s="1"/>
      <c r="JTT40" s="1"/>
      <c r="JTU40" s="1"/>
      <c r="JTV40" s="1"/>
      <c r="JTW40" s="1"/>
      <c r="JTX40" s="1"/>
      <c r="JTY40" s="1"/>
      <c r="JTZ40" s="1"/>
      <c r="JUA40" s="1"/>
      <c r="JUB40" s="1"/>
      <c r="JUC40" s="1"/>
      <c r="JUD40" s="1"/>
      <c r="JUE40" s="1"/>
      <c r="JUF40" s="1"/>
      <c r="JUG40" s="1"/>
      <c r="JUH40" s="1"/>
      <c r="JUI40" s="1"/>
      <c r="JUJ40" s="1"/>
      <c r="JUK40" s="1"/>
      <c r="JUL40" s="1"/>
      <c r="JUM40" s="1"/>
      <c r="JUN40" s="1"/>
      <c r="JUO40" s="1"/>
      <c r="JUP40" s="1"/>
      <c r="JUQ40" s="1"/>
      <c r="JUR40" s="1"/>
      <c r="JUS40" s="1"/>
      <c r="JUT40" s="1"/>
      <c r="JUU40" s="1"/>
      <c r="JUV40" s="1"/>
      <c r="JUW40" s="1"/>
      <c r="JUX40" s="1"/>
      <c r="JUY40" s="1"/>
      <c r="JUZ40" s="1"/>
      <c r="JVA40" s="1"/>
      <c r="JVB40" s="1"/>
      <c r="JVC40" s="1"/>
      <c r="JVD40" s="1"/>
      <c r="JVE40" s="1"/>
      <c r="JVF40" s="1"/>
      <c r="JVG40" s="1"/>
      <c r="JVH40" s="1"/>
      <c r="JVI40" s="1"/>
      <c r="JVJ40" s="1"/>
      <c r="JVK40" s="1"/>
      <c r="JVL40" s="1"/>
      <c r="JVM40" s="1"/>
      <c r="JVN40" s="1"/>
      <c r="JVO40" s="1"/>
      <c r="JVP40" s="1"/>
      <c r="JVQ40" s="1"/>
      <c r="JVR40" s="1"/>
      <c r="JVS40" s="1"/>
      <c r="JVT40" s="1"/>
      <c r="JVU40" s="1"/>
      <c r="JVV40" s="1"/>
      <c r="JVW40" s="1"/>
      <c r="JVX40" s="1"/>
      <c r="JVY40" s="1"/>
      <c r="JVZ40" s="1"/>
      <c r="JWA40" s="1"/>
      <c r="JWB40" s="1"/>
      <c r="JWC40" s="1"/>
      <c r="JWD40" s="1"/>
      <c r="JWE40" s="1"/>
      <c r="JWF40" s="1"/>
      <c r="JWG40" s="1"/>
      <c r="JWH40" s="1"/>
      <c r="JWI40" s="1"/>
      <c r="JWJ40" s="1"/>
      <c r="JWK40" s="1"/>
      <c r="JWL40" s="1"/>
      <c r="JWM40" s="1"/>
      <c r="JWN40" s="1"/>
      <c r="JWO40" s="1"/>
      <c r="JWP40" s="1"/>
      <c r="JWQ40" s="1"/>
      <c r="JWR40" s="1"/>
      <c r="JWS40" s="1"/>
      <c r="JWT40" s="1"/>
      <c r="JWU40" s="1"/>
      <c r="JWV40" s="1"/>
      <c r="JWW40" s="1"/>
      <c r="JWX40" s="1"/>
      <c r="JWY40" s="1"/>
      <c r="JWZ40" s="1"/>
      <c r="JXA40" s="1"/>
      <c r="JXB40" s="1"/>
      <c r="JXC40" s="1"/>
      <c r="JXD40" s="1"/>
      <c r="JXE40" s="1"/>
      <c r="JXF40" s="1"/>
      <c r="JXG40" s="1"/>
      <c r="JXH40" s="1"/>
      <c r="JXI40" s="1"/>
      <c r="JXJ40" s="1"/>
      <c r="JXK40" s="1"/>
      <c r="JXL40" s="1"/>
      <c r="JXM40" s="1"/>
      <c r="JXN40" s="1"/>
      <c r="JXO40" s="1"/>
      <c r="JXP40" s="1"/>
      <c r="JXQ40" s="1"/>
      <c r="JXR40" s="1"/>
      <c r="JXS40" s="1"/>
      <c r="JXT40" s="1"/>
      <c r="JXU40" s="1"/>
      <c r="JXV40" s="1"/>
      <c r="JXW40" s="1"/>
      <c r="JXX40" s="1"/>
      <c r="JXY40" s="1"/>
      <c r="JXZ40" s="1"/>
      <c r="JYA40" s="1"/>
      <c r="JYB40" s="1"/>
      <c r="JYC40" s="1"/>
      <c r="JYD40" s="1"/>
      <c r="JYE40" s="1"/>
      <c r="JYF40" s="1"/>
      <c r="JYG40" s="1"/>
      <c r="JYH40" s="1"/>
      <c r="JYI40" s="1"/>
      <c r="JYJ40" s="1"/>
      <c r="JYK40" s="1"/>
      <c r="JYL40" s="1"/>
      <c r="JYM40" s="1"/>
      <c r="JYN40" s="1"/>
      <c r="JYO40" s="1"/>
      <c r="JYP40" s="1"/>
      <c r="JYQ40" s="1"/>
      <c r="JYR40" s="1"/>
      <c r="JYS40" s="1"/>
      <c r="JYT40" s="1"/>
      <c r="JYU40" s="1"/>
      <c r="JYV40" s="1"/>
      <c r="JYW40" s="1"/>
      <c r="JYX40" s="1"/>
      <c r="JYY40" s="1"/>
      <c r="JYZ40" s="1"/>
      <c r="JZA40" s="1"/>
      <c r="JZB40" s="1"/>
      <c r="JZC40" s="1"/>
      <c r="JZD40" s="1"/>
      <c r="JZE40" s="1"/>
      <c r="JZF40" s="1"/>
      <c r="JZG40" s="1"/>
      <c r="JZH40" s="1"/>
      <c r="JZI40" s="1"/>
      <c r="JZJ40" s="1"/>
      <c r="JZK40" s="1"/>
      <c r="JZL40" s="1"/>
      <c r="JZM40" s="1"/>
      <c r="JZN40" s="1"/>
      <c r="JZO40" s="1"/>
      <c r="JZP40" s="1"/>
      <c r="JZQ40" s="1"/>
      <c r="JZR40" s="1"/>
      <c r="JZS40" s="1"/>
      <c r="JZT40" s="1"/>
      <c r="JZU40" s="1"/>
      <c r="JZV40" s="1"/>
      <c r="JZW40" s="1"/>
      <c r="JZX40" s="1"/>
      <c r="JZY40" s="1"/>
      <c r="JZZ40" s="1"/>
      <c r="KAA40" s="1"/>
      <c r="KAB40" s="1"/>
      <c r="KAC40" s="1"/>
      <c r="KAD40" s="1"/>
      <c r="KAE40" s="1"/>
      <c r="KAF40" s="1"/>
      <c r="KAG40" s="1"/>
      <c r="KAH40" s="1"/>
      <c r="KAI40" s="1"/>
      <c r="KAJ40" s="1"/>
      <c r="KAK40" s="1"/>
      <c r="KAL40" s="1"/>
      <c r="KAM40" s="1"/>
      <c r="KAN40" s="1"/>
      <c r="KAO40" s="1"/>
      <c r="KAP40" s="1"/>
      <c r="KAQ40" s="1"/>
      <c r="KAR40" s="1"/>
      <c r="KAS40" s="1"/>
      <c r="KAT40" s="1"/>
      <c r="KAU40" s="1"/>
      <c r="KAV40" s="1"/>
      <c r="KAW40" s="1"/>
      <c r="KAX40" s="1"/>
      <c r="KAY40" s="1"/>
      <c r="KAZ40" s="1"/>
      <c r="KBA40" s="1"/>
      <c r="KBB40" s="1"/>
      <c r="KBC40" s="1"/>
      <c r="KBD40" s="1"/>
      <c r="KBE40" s="1"/>
      <c r="KBF40" s="1"/>
      <c r="KBG40" s="1"/>
      <c r="KBH40" s="1"/>
      <c r="KBI40" s="1"/>
      <c r="KBJ40" s="1"/>
      <c r="KBK40" s="1"/>
      <c r="KBL40" s="1"/>
      <c r="KBM40" s="1"/>
      <c r="KBN40" s="1"/>
      <c r="KBO40" s="1"/>
      <c r="KBP40" s="1"/>
      <c r="KBQ40" s="1"/>
      <c r="KBR40" s="1"/>
      <c r="KBS40" s="1"/>
      <c r="KBT40" s="1"/>
      <c r="KBU40" s="1"/>
      <c r="KBV40" s="1"/>
      <c r="KBW40" s="1"/>
      <c r="KBX40" s="1"/>
      <c r="KBY40" s="1"/>
      <c r="KBZ40" s="1"/>
      <c r="KCA40" s="1"/>
      <c r="KCB40" s="1"/>
      <c r="KCC40" s="1"/>
      <c r="KCD40" s="1"/>
      <c r="KCE40" s="1"/>
      <c r="KCF40" s="1"/>
      <c r="KCG40" s="1"/>
      <c r="KCH40" s="1"/>
      <c r="KCI40" s="1"/>
      <c r="KCJ40" s="1"/>
      <c r="KCK40" s="1"/>
      <c r="KCL40" s="1"/>
      <c r="KCM40" s="1"/>
      <c r="KCN40" s="1"/>
      <c r="KCO40" s="1"/>
      <c r="KCP40" s="1"/>
      <c r="KCQ40" s="1"/>
      <c r="KCR40" s="1"/>
      <c r="KCS40" s="1"/>
      <c r="KCT40" s="1"/>
      <c r="KCU40" s="1"/>
      <c r="KCV40" s="1"/>
      <c r="KCW40" s="1"/>
      <c r="KCX40" s="1"/>
      <c r="KCY40" s="1"/>
      <c r="KCZ40" s="1"/>
      <c r="KDA40" s="1"/>
      <c r="KDB40" s="1"/>
      <c r="KDC40" s="1"/>
      <c r="KDD40" s="1"/>
      <c r="KDE40" s="1"/>
      <c r="KDF40" s="1"/>
      <c r="KDG40" s="1"/>
      <c r="KDH40" s="1"/>
      <c r="KDI40" s="1"/>
      <c r="KDJ40" s="1"/>
      <c r="KDK40" s="1"/>
      <c r="KDL40" s="1"/>
      <c r="KDM40" s="1"/>
      <c r="KDN40" s="1"/>
      <c r="KDO40" s="1"/>
      <c r="KDP40" s="1"/>
      <c r="KDQ40" s="1"/>
      <c r="KDR40" s="1"/>
      <c r="KDS40" s="1"/>
      <c r="KDT40" s="1"/>
      <c r="KDU40" s="1"/>
      <c r="KDV40" s="1"/>
      <c r="KDW40" s="1"/>
      <c r="KDX40" s="1"/>
      <c r="KDY40" s="1"/>
      <c r="KDZ40" s="1"/>
      <c r="KEA40" s="1"/>
      <c r="KEB40" s="1"/>
      <c r="KEC40" s="1"/>
      <c r="KED40" s="1"/>
      <c r="KEE40" s="1"/>
      <c r="KEF40" s="1"/>
      <c r="KEG40" s="1"/>
      <c r="KEH40" s="1"/>
      <c r="KEI40" s="1"/>
      <c r="KEJ40" s="1"/>
      <c r="KEK40" s="1"/>
      <c r="KEL40" s="1"/>
      <c r="KEM40" s="1"/>
    </row>
    <row r="41" spans="1:7580" s="899" customFormat="1" ht="15.75" x14ac:dyDescent="0.2">
      <c r="A41" s="873">
        <v>49</v>
      </c>
      <c r="B41" s="897" t="s">
        <v>119</v>
      </c>
      <c r="C41" s="898">
        <v>59200</v>
      </c>
      <c r="D41" s="877" t="s">
        <v>234</v>
      </c>
      <c r="E41" s="877"/>
      <c r="F41" s="895" t="s">
        <v>237</v>
      </c>
      <c r="G41" s="878" t="s">
        <v>42</v>
      </c>
      <c r="H41" s="880">
        <v>4</v>
      </c>
      <c r="I41" s="880">
        <v>8</v>
      </c>
      <c r="J41" s="880">
        <f t="shared" ref="J41:J49" si="19">IF(G41="A",(H41+I41)/2,H41+I41)</f>
        <v>6</v>
      </c>
      <c r="K41" s="880">
        <f t="shared" ref="K41:K49" si="20">TRUNC(J41,0)</f>
        <v>6</v>
      </c>
      <c r="L41" s="880">
        <v>1</v>
      </c>
      <c r="M41" s="880">
        <v>2</v>
      </c>
      <c r="N41" s="880">
        <f t="shared" si="12"/>
        <v>1</v>
      </c>
      <c r="O41" s="883">
        <v>1</v>
      </c>
      <c r="P41" s="884"/>
      <c r="Q41" s="546">
        <f t="shared" si="15"/>
        <v>2</v>
      </c>
      <c r="R41" s="882"/>
      <c r="S41" s="882"/>
      <c r="T41" s="882"/>
      <c r="U41" s="882"/>
      <c r="V41" s="407">
        <v>4</v>
      </c>
      <c r="W41" s="882"/>
      <c r="X41" s="882"/>
      <c r="Y41" s="882"/>
      <c r="Z41" s="882"/>
      <c r="AA41" s="882"/>
      <c r="AB41" s="882"/>
      <c r="AC41" s="882"/>
      <c r="AD41" s="882"/>
      <c r="AE41" s="885"/>
      <c r="AF41" s="882"/>
      <c r="AG41" s="885"/>
      <c r="AH41" s="882"/>
      <c r="AI41" s="893"/>
      <c r="AJ41" s="1438">
        <f t="shared" si="16"/>
        <v>14</v>
      </c>
      <c r="AK41" s="887"/>
      <c r="AL41" s="888">
        <f t="shared" si="17"/>
        <v>1</v>
      </c>
      <c r="AM41" s="896">
        <f>IF(D41="PC", +IF(AJ41&gt;17,1,0),0)</f>
        <v>0</v>
      </c>
      <c r="AN41" s="896">
        <f>IF(E41="CA",1,0)</f>
        <v>0</v>
      </c>
      <c r="AO41" s="889">
        <f>+IF(G41="S",5,+IF(D41="PM",10,12))</f>
        <v>12</v>
      </c>
      <c r="AP41" s="890">
        <f t="shared" si="18"/>
        <v>9945600</v>
      </c>
      <c r="AQ41" s="890">
        <v>115008</v>
      </c>
      <c r="AR41" s="890">
        <v>340620</v>
      </c>
      <c r="AS41" s="890">
        <f>AP41*$AN$2*AN41</f>
        <v>0</v>
      </c>
      <c r="AT41" s="890">
        <f>SUM(AP41:AS41)/AO41</f>
        <v>866769</v>
      </c>
      <c r="AU41" s="890">
        <f>AT41*5/44</f>
        <v>98496.477272727279</v>
      </c>
      <c r="AV41" s="873"/>
      <c r="AW41" s="873"/>
      <c r="AX41" s="873"/>
      <c r="AY41" s="873"/>
      <c r="AZ41" s="873"/>
      <c r="BA41" s="873"/>
      <c r="BB41" s="873"/>
      <c r="BC41" s="873"/>
      <c r="BD41" s="873"/>
      <c r="BE41" s="873"/>
      <c r="BF41" s="873"/>
      <c r="BG41" s="873"/>
      <c r="BH41" s="873"/>
      <c r="BI41" s="873"/>
      <c r="BJ41" s="873"/>
      <c r="BK41" s="873"/>
      <c r="BL41" s="873"/>
      <c r="BM41" s="873"/>
      <c r="BN41" s="873"/>
      <c r="BO41" s="873"/>
      <c r="BP41" s="873"/>
      <c r="BQ41" s="873"/>
      <c r="BR41" s="873"/>
      <c r="BS41" s="873"/>
      <c r="BT41" s="873"/>
      <c r="BU41" s="873"/>
      <c r="BV41" s="873"/>
      <c r="BW41" s="873"/>
      <c r="BX41" s="873"/>
      <c r="BY41" s="873"/>
      <c r="BZ41" s="873"/>
      <c r="CA41" s="873"/>
      <c r="CB41" s="873"/>
      <c r="CC41" s="873"/>
      <c r="CD41" s="873"/>
      <c r="CE41" s="873"/>
      <c r="CF41" s="873"/>
      <c r="CG41" s="873"/>
      <c r="CH41" s="873"/>
      <c r="CI41" s="873"/>
      <c r="CJ41" s="873"/>
      <c r="CK41" s="873"/>
      <c r="CL41" s="873"/>
      <c r="CM41" s="873"/>
      <c r="CN41" s="873"/>
      <c r="CO41" s="873"/>
      <c r="CP41" s="873"/>
      <c r="CQ41" s="873"/>
      <c r="CR41" s="873"/>
      <c r="CS41" s="873"/>
      <c r="CT41" s="873"/>
      <c r="CU41" s="873"/>
      <c r="CV41" s="873"/>
      <c r="CW41" s="873"/>
      <c r="CX41" s="873"/>
      <c r="CY41" s="873"/>
      <c r="CZ41" s="873"/>
      <c r="DA41" s="873"/>
      <c r="DB41" s="873"/>
      <c r="DC41" s="873"/>
      <c r="DD41" s="873"/>
      <c r="DE41" s="873"/>
      <c r="DF41" s="873"/>
      <c r="DG41" s="873"/>
      <c r="DH41" s="873"/>
      <c r="DI41" s="873"/>
      <c r="DJ41" s="873"/>
      <c r="DK41" s="873"/>
      <c r="DL41" s="873"/>
      <c r="DM41" s="873"/>
      <c r="DN41" s="873"/>
      <c r="DO41" s="873"/>
      <c r="DP41" s="873"/>
      <c r="DQ41" s="873"/>
      <c r="DR41" s="873"/>
      <c r="DS41" s="873"/>
      <c r="DT41" s="873"/>
      <c r="DU41" s="873"/>
      <c r="DV41" s="873"/>
      <c r="DW41" s="873"/>
      <c r="DX41" s="873"/>
      <c r="DY41" s="873"/>
      <c r="DZ41" s="873"/>
      <c r="EA41" s="873"/>
      <c r="EB41" s="873"/>
      <c r="EC41" s="873"/>
      <c r="ED41" s="873"/>
      <c r="EE41" s="873"/>
      <c r="EF41" s="873"/>
      <c r="EG41" s="873"/>
      <c r="EH41" s="873"/>
      <c r="EI41" s="873"/>
      <c r="EJ41" s="873"/>
      <c r="EK41" s="873"/>
      <c r="EL41" s="873"/>
      <c r="EM41" s="873"/>
      <c r="EN41" s="873"/>
      <c r="EO41" s="873"/>
      <c r="EP41" s="873"/>
      <c r="EQ41" s="873"/>
      <c r="ER41" s="873"/>
      <c r="ES41" s="873"/>
      <c r="ET41" s="873"/>
      <c r="EU41" s="873"/>
      <c r="EV41" s="873"/>
      <c r="EW41" s="873"/>
      <c r="EX41" s="873"/>
      <c r="EY41" s="873"/>
      <c r="EZ41" s="873"/>
      <c r="FA41" s="873"/>
      <c r="FB41" s="873"/>
      <c r="FC41" s="873"/>
      <c r="FD41" s="873"/>
      <c r="FE41" s="873"/>
      <c r="FF41" s="873"/>
      <c r="FG41" s="873"/>
      <c r="FH41" s="873"/>
      <c r="FI41" s="873"/>
      <c r="FJ41" s="873"/>
      <c r="FK41" s="873"/>
      <c r="FL41" s="873"/>
      <c r="FM41" s="873"/>
      <c r="FN41" s="873"/>
      <c r="FO41" s="873"/>
      <c r="FP41" s="873"/>
      <c r="FQ41" s="873"/>
      <c r="FR41" s="873"/>
      <c r="FS41" s="873"/>
      <c r="FT41" s="873"/>
      <c r="FU41" s="873"/>
      <c r="FV41" s="873"/>
      <c r="FW41" s="873"/>
      <c r="FX41" s="873"/>
      <c r="FY41" s="873"/>
      <c r="FZ41" s="873"/>
      <c r="GA41" s="873"/>
      <c r="GB41" s="873"/>
      <c r="GC41" s="873"/>
      <c r="GD41" s="873"/>
      <c r="GE41" s="873"/>
      <c r="GF41" s="873"/>
      <c r="GG41" s="873"/>
      <c r="GH41" s="873"/>
      <c r="GI41" s="873"/>
      <c r="GJ41" s="873"/>
      <c r="GK41" s="873"/>
      <c r="GL41" s="873"/>
      <c r="GM41" s="873"/>
      <c r="GN41" s="873"/>
      <c r="GO41" s="873"/>
      <c r="GP41" s="873"/>
      <c r="GQ41" s="873"/>
      <c r="GR41" s="873"/>
      <c r="GS41" s="873"/>
      <c r="GT41" s="873"/>
      <c r="GU41" s="873"/>
      <c r="GV41" s="873"/>
      <c r="GW41" s="873"/>
      <c r="GX41" s="873"/>
      <c r="GY41" s="873"/>
      <c r="GZ41" s="873"/>
      <c r="HA41" s="873"/>
      <c r="HB41" s="873"/>
      <c r="HC41" s="873"/>
      <c r="HD41" s="873"/>
      <c r="HE41" s="873"/>
      <c r="HF41" s="873"/>
      <c r="HG41" s="873"/>
      <c r="HH41" s="873"/>
      <c r="HI41" s="873"/>
      <c r="HJ41" s="873"/>
      <c r="HK41" s="873"/>
      <c r="HL41" s="873"/>
      <c r="HM41" s="873"/>
      <c r="HN41" s="873"/>
      <c r="HO41" s="873"/>
      <c r="HP41" s="873"/>
      <c r="HQ41" s="873"/>
      <c r="HR41" s="873"/>
      <c r="HS41" s="873"/>
      <c r="HT41" s="873"/>
      <c r="HU41" s="873"/>
      <c r="HV41" s="873"/>
      <c r="HW41" s="873"/>
      <c r="HX41" s="873"/>
      <c r="HY41" s="873"/>
      <c r="HZ41" s="873"/>
      <c r="IA41" s="873"/>
      <c r="IB41" s="873"/>
      <c r="IC41" s="873"/>
      <c r="ID41" s="873"/>
      <c r="IE41" s="873"/>
      <c r="IF41" s="873"/>
      <c r="IG41" s="873"/>
      <c r="IH41" s="873"/>
      <c r="II41" s="873"/>
      <c r="IJ41" s="873"/>
      <c r="IK41" s="873"/>
      <c r="IL41" s="873"/>
      <c r="IM41" s="873"/>
      <c r="IN41" s="873"/>
      <c r="IO41" s="873"/>
      <c r="IP41" s="873"/>
      <c r="IQ41" s="873"/>
      <c r="IR41" s="873"/>
      <c r="IS41" s="873"/>
      <c r="IT41" s="873"/>
      <c r="IU41" s="873"/>
      <c r="IV41" s="873"/>
      <c r="IW41" s="873"/>
      <c r="IX41" s="873"/>
      <c r="IY41" s="873"/>
      <c r="IZ41" s="873"/>
      <c r="JA41" s="873"/>
      <c r="JB41" s="873"/>
      <c r="JC41" s="873"/>
      <c r="JD41" s="873"/>
      <c r="JE41" s="873"/>
      <c r="JF41" s="873"/>
      <c r="JG41" s="873"/>
      <c r="JH41" s="873"/>
      <c r="JI41" s="873"/>
      <c r="JJ41" s="873"/>
      <c r="JK41" s="873"/>
      <c r="JL41" s="873"/>
      <c r="JM41" s="873"/>
      <c r="JN41" s="873"/>
      <c r="JO41" s="873"/>
      <c r="JP41" s="873"/>
      <c r="JQ41" s="873"/>
      <c r="JR41" s="873"/>
      <c r="JS41" s="873"/>
      <c r="JT41" s="873"/>
      <c r="JU41" s="873"/>
      <c r="JV41" s="873"/>
      <c r="JW41" s="873"/>
      <c r="JX41" s="873"/>
      <c r="JY41" s="873"/>
      <c r="JZ41" s="873"/>
      <c r="KA41" s="873"/>
      <c r="KB41" s="873"/>
      <c r="KC41" s="873"/>
      <c r="KD41" s="873"/>
      <c r="KE41" s="873"/>
      <c r="KF41" s="873"/>
      <c r="KG41" s="873"/>
      <c r="KH41" s="873"/>
      <c r="KI41" s="873"/>
      <c r="KJ41" s="873"/>
      <c r="KK41" s="873"/>
      <c r="KL41" s="873"/>
      <c r="KM41" s="873"/>
      <c r="KN41" s="873"/>
      <c r="KO41" s="873"/>
      <c r="KP41" s="873"/>
      <c r="KQ41" s="873"/>
      <c r="KR41" s="873"/>
      <c r="KS41" s="873"/>
      <c r="KT41" s="873"/>
      <c r="KU41" s="873"/>
      <c r="KV41" s="873"/>
      <c r="KW41" s="873"/>
      <c r="KX41" s="873"/>
      <c r="KY41" s="873"/>
      <c r="KZ41" s="873"/>
      <c r="LA41" s="873"/>
      <c r="LB41" s="873"/>
      <c r="LC41" s="873"/>
      <c r="LD41" s="873"/>
      <c r="LE41" s="873"/>
      <c r="LF41" s="873"/>
      <c r="LG41" s="873"/>
      <c r="LH41" s="873"/>
      <c r="LI41" s="873"/>
      <c r="LJ41" s="873"/>
      <c r="LK41" s="873"/>
      <c r="LL41" s="873"/>
      <c r="LM41" s="873"/>
      <c r="LN41" s="873"/>
      <c r="LO41" s="873"/>
      <c r="LP41" s="873"/>
      <c r="LQ41" s="873"/>
      <c r="LR41" s="873"/>
      <c r="LS41" s="873"/>
      <c r="LT41" s="873"/>
      <c r="LU41" s="873"/>
      <c r="LV41" s="873"/>
      <c r="LW41" s="873"/>
      <c r="LX41" s="873"/>
      <c r="LY41" s="873"/>
      <c r="LZ41" s="873"/>
      <c r="MA41" s="873"/>
      <c r="MB41" s="873"/>
      <c r="MC41" s="873"/>
      <c r="MD41" s="873"/>
      <c r="ME41" s="873"/>
      <c r="MF41" s="873"/>
      <c r="MG41" s="873"/>
      <c r="MH41" s="873"/>
      <c r="MI41" s="873"/>
      <c r="MJ41" s="873"/>
      <c r="MK41" s="873"/>
      <c r="ML41" s="873"/>
      <c r="MM41" s="873"/>
      <c r="MN41" s="873"/>
      <c r="MO41" s="873"/>
      <c r="MP41" s="873"/>
      <c r="MQ41" s="873"/>
      <c r="MR41" s="873"/>
      <c r="MS41" s="873"/>
      <c r="MT41" s="873"/>
      <c r="MU41" s="873"/>
      <c r="MV41" s="873"/>
      <c r="MW41" s="873"/>
      <c r="MX41" s="873"/>
      <c r="MY41" s="873"/>
      <c r="MZ41" s="873"/>
      <c r="NA41" s="873"/>
      <c r="NB41" s="873"/>
      <c r="NC41" s="873"/>
      <c r="ND41" s="873"/>
      <c r="NE41" s="873"/>
      <c r="NF41" s="873"/>
      <c r="NG41" s="873"/>
      <c r="NH41" s="873"/>
      <c r="NI41" s="873"/>
      <c r="NJ41" s="873"/>
      <c r="NK41" s="873"/>
      <c r="NL41" s="873"/>
      <c r="NM41" s="873"/>
      <c r="NN41" s="873"/>
      <c r="NO41" s="873"/>
      <c r="NP41" s="873"/>
      <c r="NQ41" s="873"/>
      <c r="NR41" s="873"/>
      <c r="NS41" s="873"/>
      <c r="NT41" s="873"/>
      <c r="NU41" s="873"/>
      <c r="NV41" s="873"/>
      <c r="NW41" s="873"/>
      <c r="NX41" s="873"/>
      <c r="NY41" s="873"/>
      <c r="NZ41" s="873"/>
      <c r="OA41" s="873"/>
      <c r="OB41" s="873"/>
      <c r="OC41" s="873"/>
      <c r="OD41" s="873"/>
      <c r="OE41" s="873"/>
      <c r="OF41" s="873"/>
      <c r="OG41" s="873"/>
      <c r="OH41" s="873"/>
      <c r="OI41" s="873"/>
      <c r="OJ41" s="873"/>
      <c r="OK41" s="873"/>
      <c r="OL41" s="873"/>
      <c r="OM41" s="873"/>
      <c r="ON41" s="873"/>
      <c r="OO41" s="873"/>
      <c r="OP41" s="873"/>
      <c r="OQ41" s="873"/>
      <c r="OR41" s="873"/>
      <c r="OS41" s="873"/>
      <c r="OT41" s="873"/>
      <c r="OU41" s="873"/>
      <c r="OV41" s="873"/>
      <c r="OW41" s="873"/>
      <c r="OX41" s="873"/>
      <c r="OY41" s="873"/>
      <c r="OZ41" s="873"/>
      <c r="PA41" s="873"/>
      <c r="PB41" s="873"/>
      <c r="PC41" s="873"/>
      <c r="PD41" s="873"/>
      <c r="PE41" s="873"/>
      <c r="PF41" s="873"/>
      <c r="PG41" s="873"/>
      <c r="PH41" s="873"/>
      <c r="PI41" s="873"/>
      <c r="PJ41" s="873"/>
      <c r="PK41" s="873"/>
      <c r="PL41" s="873"/>
      <c r="PM41" s="873"/>
      <c r="PN41" s="873"/>
      <c r="PO41" s="873"/>
      <c r="PP41" s="873"/>
      <c r="PQ41" s="873"/>
      <c r="PR41" s="873"/>
      <c r="PS41" s="873"/>
      <c r="PT41" s="873"/>
      <c r="PU41" s="873"/>
      <c r="PV41" s="873"/>
      <c r="PW41" s="873"/>
      <c r="PX41" s="873"/>
      <c r="PY41" s="873"/>
      <c r="PZ41" s="873"/>
      <c r="QA41" s="873"/>
      <c r="QB41" s="873"/>
      <c r="QC41" s="873"/>
      <c r="QD41" s="873"/>
      <c r="QE41" s="873"/>
      <c r="QF41" s="873"/>
      <c r="QG41" s="873"/>
      <c r="QH41" s="873"/>
      <c r="QI41" s="873"/>
      <c r="QJ41" s="873"/>
      <c r="QK41" s="873"/>
      <c r="QL41" s="873"/>
      <c r="QM41" s="873"/>
      <c r="QN41" s="873"/>
      <c r="QO41" s="873"/>
      <c r="QP41" s="873"/>
      <c r="QQ41" s="873"/>
      <c r="QR41" s="873"/>
      <c r="QS41" s="873"/>
      <c r="QT41" s="873"/>
      <c r="QU41" s="873"/>
      <c r="QV41" s="873"/>
      <c r="QW41" s="873"/>
      <c r="QX41" s="873"/>
      <c r="QY41" s="873"/>
      <c r="QZ41" s="873"/>
      <c r="RA41" s="873"/>
      <c r="RB41" s="873"/>
      <c r="RC41" s="873"/>
      <c r="RD41" s="873"/>
      <c r="RE41" s="873"/>
      <c r="RF41" s="873"/>
      <c r="RG41" s="873"/>
      <c r="RH41" s="873"/>
      <c r="RI41" s="873"/>
      <c r="RJ41" s="873"/>
      <c r="RK41" s="873"/>
      <c r="RL41" s="873"/>
      <c r="RM41" s="873"/>
      <c r="RN41" s="873"/>
      <c r="RO41" s="873"/>
      <c r="RP41" s="873"/>
      <c r="RQ41" s="873"/>
      <c r="RR41" s="873"/>
      <c r="RS41" s="873"/>
      <c r="RT41" s="873"/>
      <c r="RU41" s="873"/>
      <c r="RV41" s="873"/>
      <c r="RW41" s="873"/>
      <c r="RX41" s="873"/>
      <c r="RY41" s="873"/>
      <c r="RZ41" s="873"/>
      <c r="SA41" s="873"/>
      <c r="SB41" s="873"/>
      <c r="SC41" s="873"/>
      <c r="SD41" s="873"/>
      <c r="SE41" s="873"/>
      <c r="SF41" s="873"/>
      <c r="SG41" s="873"/>
      <c r="SH41" s="873"/>
      <c r="SI41" s="873"/>
      <c r="SJ41" s="873"/>
      <c r="SK41" s="873"/>
      <c r="SL41" s="873"/>
      <c r="SM41" s="873"/>
      <c r="SN41" s="873"/>
      <c r="SO41" s="873"/>
      <c r="SP41" s="873"/>
      <c r="SQ41" s="873"/>
      <c r="SR41" s="873"/>
      <c r="SS41" s="873"/>
      <c r="ST41" s="873"/>
      <c r="SU41" s="873"/>
      <c r="SV41" s="873"/>
      <c r="SW41" s="873"/>
      <c r="SX41" s="873"/>
      <c r="SY41" s="873"/>
      <c r="SZ41" s="873"/>
      <c r="TA41" s="873"/>
      <c r="TB41" s="873"/>
      <c r="TC41" s="873"/>
      <c r="TD41" s="873"/>
      <c r="TE41" s="873"/>
      <c r="TF41" s="873"/>
      <c r="TG41" s="873"/>
      <c r="TH41" s="873"/>
      <c r="TI41" s="873"/>
      <c r="TJ41" s="873"/>
      <c r="TK41" s="873"/>
      <c r="TL41" s="873"/>
      <c r="TM41" s="873"/>
      <c r="TN41" s="873"/>
      <c r="TO41" s="873"/>
      <c r="TP41" s="873"/>
      <c r="TQ41" s="873"/>
      <c r="TR41" s="873"/>
      <c r="TS41" s="873"/>
      <c r="TT41" s="873"/>
      <c r="TU41" s="873"/>
      <c r="TV41" s="873"/>
      <c r="TW41" s="873"/>
      <c r="TX41" s="873"/>
      <c r="TY41" s="873"/>
      <c r="TZ41" s="873"/>
      <c r="UA41" s="873"/>
      <c r="UB41" s="873"/>
      <c r="UC41" s="873"/>
      <c r="UD41" s="873"/>
      <c r="UE41" s="873"/>
      <c r="UF41" s="873"/>
      <c r="UG41" s="873"/>
      <c r="UH41" s="873"/>
      <c r="UI41" s="873"/>
      <c r="UJ41" s="873"/>
      <c r="UK41" s="873"/>
      <c r="UL41" s="873"/>
      <c r="UM41" s="873"/>
      <c r="UN41" s="873"/>
      <c r="UO41" s="873"/>
      <c r="UP41" s="873"/>
      <c r="UQ41" s="873"/>
      <c r="UR41" s="873"/>
      <c r="US41" s="873"/>
      <c r="UT41" s="873"/>
      <c r="UU41" s="873"/>
      <c r="UV41" s="873"/>
      <c r="UW41" s="873"/>
      <c r="UX41" s="873"/>
      <c r="UY41" s="873"/>
      <c r="UZ41" s="873"/>
      <c r="VA41" s="873"/>
      <c r="VB41" s="873"/>
      <c r="VC41" s="873"/>
      <c r="VD41" s="873"/>
      <c r="VE41" s="873"/>
      <c r="VF41" s="873"/>
      <c r="VG41" s="873"/>
      <c r="VH41" s="873"/>
      <c r="VI41" s="873"/>
      <c r="VJ41" s="873"/>
      <c r="VK41" s="873"/>
      <c r="VL41" s="873"/>
      <c r="VM41" s="873"/>
      <c r="VN41" s="873"/>
      <c r="VO41" s="873"/>
      <c r="VP41" s="873"/>
      <c r="VQ41" s="873"/>
      <c r="VR41" s="873"/>
      <c r="VS41" s="873"/>
      <c r="VT41" s="873"/>
      <c r="VU41" s="873"/>
      <c r="VV41" s="873"/>
      <c r="VW41" s="873"/>
      <c r="VX41" s="873"/>
      <c r="VY41" s="873"/>
      <c r="VZ41" s="873"/>
      <c r="WA41" s="873"/>
      <c r="WB41" s="873"/>
      <c r="WC41" s="873"/>
      <c r="WD41" s="873"/>
      <c r="WE41" s="873"/>
      <c r="WF41" s="873"/>
      <c r="WG41" s="873"/>
      <c r="WH41" s="873"/>
      <c r="WI41" s="873"/>
      <c r="WJ41" s="873"/>
      <c r="WK41" s="873"/>
      <c r="WL41" s="873"/>
      <c r="WM41" s="873"/>
      <c r="WN41" s="873"/>
      <c r="WO41" s="873"/>
      <c r="WP41" s="873"/>
      <c r="WQ41" s="873"/>
      <c r="WR41" s="873"/>
      <c r="WS41" s="873"/>
      <c r="WT41" s="873"/>
      <c r="WU41" s="873"/>
      <c r="WV41" s="873"/>
      <c r="WW41" s="873"/>
      <c r="WX41" s="873"/>
      <c r="WY41" s="873"/>
      <c r="WZ41" s="873"/>
      <c r="XA41" s="873"/>
      <c r="XB41" s="873"/>
      <c r="XC41" s="873"/>
      <c r="XD41" s="873"/>
      <c r="XE41" s="873"/>
      <c r="XF41" s="873"/>
      <c r="XG41" s="873"/>
      <c r="XH41" s="873"/>
      <c r="XI41" s="873"/>
      <c r="XJ41" s="873"/>
      <c r="XK41" s="873"/>
      <c r="XL41" s="873"/>
      <c r="XM41" s="873"/>
      <c r="XN41" s="873"/>
      <c r="XO41" s="873"/>
      <c r="XP41" s="873"/>
      <c r="XQ41" s="873"/>
      <c r="XR41" s="873"/>
      <c r="XS41" s="873"/>
      <c r="XT41" s="873"/>
      <c r="XU41" s="873"/>
      <c r="XV41" s="873"/>
      <c r="XW41" s="873"/>
      <c r="XX41" s="873"/>
      <c r="XY41" s="873"/>
      <c r="XZ41" s="873"/>
      <c r="YA41" s="873"/>
      <c r="YB41" s="873"/>
      <c r="YC41" s="873"/>
      <c r="YD41" s="873"/>
      <c r="YE41" s="873"/>
      <c r="YF41" s="873"/>
      <c r="YG41" s="873"/>
      <c r="YH41" s="873"/>
      <c r="YI41" s="873"/>
      <c r="YJ41" s="873"/>
      <c r="YK41" s="873"/>
      <c r="YL41" s="873"/>
      <c r="YM41" s="873"/>
      <c r="YN41" s="873"/>
      <c r="YO41" s="873"/>
      <c r="YP41" s="873"/>
      <c r="YQ41" s="873"/>
      <c r="YR41" s="873"/>
      <c r="YS41" s="873"/>
      <c r="YT41" s="873"/>
      <c r="YU41" s="873"/>
      <c r="YV41" s="873"/>
      <c r="YW41" s="873"/>
      <c r="YX41" s="873"/>
      <c r="YY41" s="873"/>
      <c r="YZ41" s="873"/>
      <c r="ZA41" s="873"/>
      <c r="ZB41" s="873"/>
      <c r="ZC41" s="873"/>
      <c r="ZD41" s="873"/>
      <c r="ZE41" s="873"/>
      <c r="ZF41" s="873"/>
      <c r="ZG41" s="873"/>
      <c r="ZH41" s="873"/>
      <c r="ZI41" s="873"/>
      <c r="ZJ41" s="873"/>
      <c r="ZK41" s="873"/>
      <c r="ZL41" s="873"/>
      <c r="ZM41" s="873"/>
      <c r="ZN41" s="873"/>
      <c r="ZO41" s="873"/>
      <c r="ZP41" s="873"/>
      <c r="ZQ41" s="873"/>
      <c r="ZR41" s="873"/>
      <c r="ZS41" s="873"/>
      <c r="ZT41" s="873"/>
      <c r="ZU41" s="873"/>
      <c r="ZV41" s="873"/>
      <c r="ZW41" s="873"/>
      <c r="ZX41" s="873"/>
      <c r="ZY41" s="873"/>
      <c r="ZZ41" s="873"/>
      <c r="AAA41" s="873"/>
      <c r="AAB41" s="873"/>
      <c r="AAC41" s="873"/>
      <c r="AAD41" s="873"/>
      <c r="AAE41" s="873"/>
      <c r="AAF41" s="873"/>
      <c r="AAG41" s="873"/>
      <c r="AAH41" s="873"/>
      <c r="AAI41" s="873"/>
      <c r="AAJ41" s="873"/>
      <c r="AAK41" s="873"/>
      <c r="AAL41" s="873"/>
      <c r="AAM41" s="873"/>
      <c r="AAN41" s="873"/>
      <c r="AAO41" s="873"/>
      <c r="AAP41" s="873"/>
      <c r="AAQ41" s="873"/>
      <c r="AAR41" s="873"/>
      <c r="AAS41" s="873"/>
      <c r="AAT41" s="873"/>
      <c r="AAU41" s="873"/>
      <c r="AAV41" s="873"/>
      <c r="AAW41" s="873"/>
      <c r="AAX41" s="873"/>
      <c r="AAY41" s="873"/>
      <c r="AAZ41" s="873"/>
      <c r="ABA41" s="873"/>
      <c r="ABB41" s="873"/>
      <c r="ABC41" s="873"/>
      <c r="ABD41" s="873"/>
      <c r="ABE41" s="873"/>
      <c r="ABF41" s="873"/>
      <c r="ABG41" s="873"/>
      <c r="ABH41" s="873"/>
      <c r="ABI41" s="873"/>
      <c r="ABJ41" s="873"/>
      <c r="ABK41" s="873"/>
      <c r="ABL41" s="873"/>
      <c r="ABM41" s="873"/>
      <c r="ABN41" s="873"/>
      <c r="ABO41" s="873"/>
      <c r="ABP41" s="873"/>
      <c r="ABQ41" s="873"/>
      <c r="ABR41" s="873"/>
      <c r="ABS41" s="873"/>
      <c r="ABT41" s="873"/>
      <c r="ABU41" s="873"/>
      <c r="ABV41" s="873"/>
      <c r="ABW41" s="873"/>
      <c r="ABX41" s="873"/>
      <c r="ABY41" s="873"/>
      <c r="ABZ41" s="873"/>
      <c r="ACA41" s="873"/>
      <c r="ACB41" s="873"/>
      <c r="ACC41" s="873"/>
      <c r="ACD41" s="873"/>
      <c r="ACE41" s="873"/>
      <c r="ACF41" s="873"/>
      <c r="ACG41" s="873"/>
      <c r="ACH41" s="873"/>
      <c r="ACI41" s="873"/>
      <c r="ACJ41" s="873"/>
      <c r="ACK41" s="873"/>
      <c r="ACL41" s="873"/>
      <c r="ACM41" s="873"/>
      <c r="ACN41" s="873"/>
      <c r="ACO41" s="873"/>
      <c r="ACP41" s="873"/>
      <c r="ACQ41" s="873"/>
      <c r="ACR41" s="873"/>
      <c r="ACS41" s="873"/>
      <c r="ACT41" s="873"/>
      <c r="ACU41" s="873"/>
      <c r="ACV41" s="873"/>
      <c r="ACW41" s="873"/>
      <c r="ACX41" s="873"/>
      <c r="ACY41" s="873"/>
      <c r="ACZ41" s="873"/>
      <c r="ADA41" s="873"/>
      <c r="ADB41" s="873"/>
      <c r="ADC41" s="873"/>
      <c r="ADD41" s="873"/>
      <c r="ADE41" s="873"/>
      <c r="ADF41" s="873"/>
      <c r="ADG41" s="873"/>
      <c r="ADH41" s="873"/>
      <c r="ADI41" s="873"/>
      <c r="ADJ41" s="873"/>
      <c r="ADK41" s="873"/>
      <c r="ADL41" s="873"/>
      <c r="ADM41" s="873"/>
      <c r="ADN41" s="873"/>
      <c r="ADO41" s="873"/>
      <c r="ADP41" s="873"/>
      <c r="ADQ41" s="873"/>
      <c r="ADR41" s="873"/>
      <c r="ADS41" s="873"/>
      <c r="ADT41" s="873"/>
      <c r="ADU41" s="873"/>
      <c r="ADV41" s="873"/>
      <c r="ADW41" s="873"/>
      <c r="ADX41" s="873"/>
      <c r="ADY41" s="873"/>
      <c r="ADZ41" s="873"/>
      <c r="AEA41" s="873"/>
      <c r="AEB41" s="873"/>
      <c r="AEC41" s="873"/>
      <c r="AED41" s="873"/>
      <c r="AEE41" s="873"/>
      <c r="AEF41" s="873"/>
      <c r="AEG41" s="873"/>
      <c r="AEH41" s="873"/>
      <c r="AEI41" s="873"/>
      <c r="AEJ41" s="873"/>
      <c r="AEK41" s="873"/>
      <c r="AEL41" s="873"/>
      <c r="AEM41" s="873"/>
      <c r="AEN41" s="873"/>
      <c r="AEO41" s="873"/>
      <c r="AEP41" s="873"/>
      <c r="AEQ41" s="873"/>
      <c r="AER41" s="873"/>
      <c r="AES41" s="873"/>
      <c r="AET41" s="873"/>
      <c r="AEU41" s="873"/>
      <c r="AEV41" s="873"/>
      <c r="AEW41" s="873"/>
      <c r="AEX41" s="873"/>
      <c r="AEY41" s="873"/>
      <c r="AEZ41" s="873"/>
      <c r="AFA41" s="873"/>
      <c r="AFB41" s="873"/>
      <c r="AFC41" s="873"/>
      <c r="AFD41" s="873"/>
      <c r="AFE41" s="873"/>
      <c r="AFF41" s="873"/>
      <c r="AFG41" s="873"/>
      <c r="AFH41" s="873"/>
      <c r="AFI41" s="873"/>
      <c r="AFJ41" s="873"/>
      <c r="AFK41" s="873"/>
      <c r="AFL41" s="873"/>
      <c r="AFM41" s="873"/>
      <c r="AFN41" s="873"/>
      <c r="AFO41" s="873"/>
      <c r="AFP41" s="873"/>
      <c r="AFQ41" s="873"/>
      <c r="AFR41" s="873"/>
      <c r="AFS41" s="873"/>
      <c r="AFT41" s="873"/>
      <c r="AFU41" s="873"/>
      <c r="AFV41" s="873"/>
      <c r="AFW41" s="873"/>
      <c r="AFX41" s="873"/>
      <c r="AFY41" s="873"/>
      <c r="AFZ41" s="873"/>
      <c r="AGA41" s="873"/>
      <c r="AGB41" s="873"/>
      <c r="AGC41" s="873"/>
      <c r="AGD41" s="873"/>
      <c r="AGE41" s="873"/>
      <c r="AGF41" s="873"/>
      <c r="AGG41" s="873"/>
      <c r="AGH41" s="873"/>
      <c r="AGI41" s="873"/>
      <c r="AGJ41" s="873"/>
      <c r="AGK41" s="873"/>
      <c r="AGL41" s="873"/>
      <c r="AGM41" s="873"/>
      <c r="AGN41" s="873"/>
      <c r="AGO41" s="873"/>
      <c r="AGP41" s="873"/>
      <c r="AGQ41" s="873"/>
      <c r="AGR41" s="873"/>
      <c r="AGS41" s="873"/>
      <c r="AGT41" s="873"/>
      <c r="AGU41" s="873"/>
      <c r="AGV41" s="873"/>
      <c r="AGW41" s="873"/>
      <c r="AGX41" s="873"/>
      <c r="AGY41" s="873"/>
      <c r="AGZ41" s="873"/>
      <c r="AHA41" s="873"/>
      <c r="AHB41" s="873"/>
      <c r="AHC41" s="873"/>
      <c r="AHD41" s="873"/>
      <c r="AHE41" s="873"/>
      <c r="AHF41" s="873"/>
      <c r="AHG41" s="873"/>
      <c r="AHH41" s="873"/>
      <c r="AHI41" s="873"/>
      <c r="AHJ41" s="873"/>
      <c r="AHK41" s="873"/>
      <c r="AHL41" s="873"/>
      <c r="AHM41" s="873"/>
      <c r="AHN41" s="873"/>
      <c r="AHO41" s="873"/>
      <c r="AHP41" s="873"/>
      <c r="AHQ41" s="873"/>
      <c r="AHR41" s="873"/>
      <c r="AHS41" s="873"/>
      <c r="AHT41" s="873"/>
      <c r="AHU41" s="873"/>
      <c r="AHV41" s="873"/>
      <c r="AHW41" s="873"/>
      <c r="AHX41" s="873"/>
      <c r="AHY41" s="873"/>
      <c r="AHZ41" s="873"/>
      <c r="AIA41" s="873"/>
      <c r="AIB41" s="873"/>
      <c r="AIC41" s="873"/>
      <c r="AID41" s="873"/>
      <c r="AIE41" s="873"/>
      <c r="AIF41" s="873"/>
      <c r="AIG41" s="873"/>
      <c r="AIH41" s="873"/>
      <c r="AII41" s="873"/>
      <c r="AIJ41" s="873"/>
      <c r="AIK41" s="873"/>
      <c r="AIL41" s="873"/>
      <c r="AIM41" s="873"/>
      <c r="AIN41" s="873"/>
      <c r="AIO41" s="873"/>
      <c r="AIP41" s="873"/>
      <c r="AIQ41" s="873"/>
      <c r="AIR41" s="873"/>
      <c r="AIS41" s="873"/>
      <c r="AIT41" s="873"/>
      <c r="AIU41" s="873"/>
      <c r="AIV41" s="873"/>
      <c r="AIW41" s="873"/>
      <c r="AIX41" s="873"/>
      <c r="AIY41" s="873"/>
      <c r="AIZ41" s="873"/>
      <c r="AJA41" s="873"/>
      <c r="AJB41" s="873"/>
      <c r="AJC41" s="873"/>
      <c r="AJD41" s="873"/>
      <c r="AJE41" s="873"/>
      <c r="AJF41" s="873"/>
      <c r="AJG41" s="873"/>
      <c r="AJH41" s="873"/>
      <c r="AJI41" s="873"/>
      <c r="AJJ41" s="873"/>
      <c r="AJK41" s="873"/>
      <c r="AJL41" s="873"/>
      <c r="AJM41" s="873"/>
      <c r="AJN41" s="873"/>
      <c r="AJO41" s="873"/>
      <c r="AJP41" s="873"/>
      <c r="AJQ41" s="873"/>
      <c r="AJR41" s="873"/>
      <c r="AJS41" s="873"/>
      <c r="AJT41" s="873"/>
      <c r="AJU41" s="873"/>
      <c r="AJV41" s="873"/>
      <c r="AJW41" s="873"/>
      <c r="AJX41" s="873"/>
      <c r="AJY41" s="873"/>
      <c r="AJZ41" s="873"/>
      <c r="AKA41" s="873"/>
      <c r="AKB41" s="873"/>
      <c r="AKC41" s="873"/>
      <c r="AKD41" s="873"/>
      <c r="AKE41" s="873"/>
      <c r="AKF41" s="873"/>
      <c r="AKG41" s="873"/>
      <c r="AKH41" s="873"/>
      <c r="AKI41" s="873"/>
      <c r="AKJ41" s="873"/>
      <c r="AKK41" s="873"/>
      <c r="AKL41" s="873"/>
      <c r="AKM41" s="873"/>
      <c r="AKN41" s="873"/>
      <c r="AKO41" s="873"/>
      <c r="AKP41" s="873"/>
      <c r="AKQ41" s="873"/>
      <c r="AKR41" s="873"/>
      <c r="AKS41" s="873"/>
      <c r="AKT41" s="873"/>
      <c r="AKU41" s="873"/>
      <c r="AKV41" s="873"/>
      <c r="AKW41" s="873"/>
      <c r="AKX41" s="873"/>
      <c r="AKY41" s="873"/>
      <c r="AKZ41" s="873"/>
      <c r="ALA41" s="873"/>
      <c r="ALB41" s="873"/>
      <c r="ALC41" s="873"/>
      <c r="ALD41" s="873"/>
      <c r="ALE41" s="873"/>
      <c r="ALF41" s="873"/>
      <c r="ALG41" s="873"/>
      <c r="ALH41" s="873"/>
      <c r="ALI41" s="873"/>
      <c r="ALJ41" s="873"/>
      <c r="ALK41" s="873"/>
      <c r="ALL41" s="873"/>
      <c r="ALM41" s="873"/>
      <c r="ALN41" s="873"/>
      <c r="ALO41" s="873"/>
      <c r="ALP41" s="873"/>
      <c r="ALQ41" s="873"/>
      <c r="ALR41" s="873"/>
      <c r="ALS41" s="873"/>
      <c r="ALT41" s="873"/>
      <c r="ALU41" s="873"/>
      <c r="ALV41" s="873"/>
      <c r="ALW41" s="873"/>
      <c r="ALX41" s="873"/>
      <c r="ALY41" s="873"/>
      <c r="ALZ41" s="873"/>
      <c r="AMA41" s="873"/>
      <c r="AMB41" s="873"/>
      <c r="AMC41" s="873"/>
      <c r="AMD41" s="873"/>
      <c r="AME41" s="873"/>
      <c r="AMF41" s="873"/>
      <c r="AMG41" s="873"/>
      <c r="AMH41" s="873"/>
      <c r="AMI41" s="873"/>
      <c r="AMJ41" s="873"/>
      <c r="AMK41" s="873"/>
      <c r="AML41" s="873"/>
      <c r="AMM41" s="873"/>
      <c r="AMN41" s="873"/>
      <c r="AMO41" s="873"/>
      <c r="AMP41" s="873"/>
      <c r="AMQ41" s="873"/>
      <c r="AMR41" s="873"/>
      <c r="AMS41" s="873"/>
      <c r="AMT41" s="873"/>
      <c r="AMU41" s="873"/>
      <c r="AMV41" s="873"/>
      <c r="AMW41" s="873"/>
      <c r="AMX41" s="873"/>
      <c r="AMY41" s="873"/>
      <c r="AMZ41" s="873"/>
      <c r="ANA41" s="873"/>
      <c r="ANB41" s="873"/>
      <c r="ANC41" s="873"/>
      <c r="AND41" s="873"/>
      <c r="ANE41" s="873"/>
      <c r="ANF41" s="873"/>
      <c r="ANG41" s="873"/>
      <c r="ANH41" s="873"/>
      <c r="ANI41" s="873"/>
      <c r="ANJ41" s="873"/>
      <c r="ANK41" s="873"/>
      <c r="ANL41" s="873"/>
      <c r="ANM41" s="873"/>
      <c r="ANN41" s="873"/>
      <c r="ANO41" s="873"/>
      <c r="ANP41" s="873"/>
      <c r="ANQ41" s="873"/>
      <c r="ANR41" s="873"/>
      <c r="ANS41" s="873"/>
      <c r="ANT41" s="873"/>
      <c r="ANU41" s="873"/>
      <c r="ANV41" s="873"/>
      <c r="ANW41" s="873"/>
      <c r="ANX41" s="873"/>
      <c r="ANY41" s="873"/>
      <c r="ANZ41" s="873"/>
      <c r="AOA41" s="873"/>
      <c r="AOB41" s="873"/>
      <c r="AOC41" s="873"/>
      <c r="AOD41" s="873"/>
      <c r="AOE41" s="873"/>
      <c r="AOF41" s="873"/>
      <c r="AOG41" s="873"/>
      <c r="AOH41" s="873"/>
      <c r="AOI41" s="873"/>
      <c r="AOJ41" s="873"/>
      <c r="AOK41" s="873"/>
      <c r="AOL41" s="873"/>
      <c r="AOM41" s="873"/>
      <c r="AON41" s="873"/>
      <c r="AOO41" s="873"/>
      <c r="AOP41" s="873"/>
      <c r="AOQ41" s="873"/>
      <c r="AOR41" s="873"/>
      <c r="AOS41" s="873"/>
      <c r="AOT41" s="873"/>
      <c r="AOU41" s="873"/>
      <c r="AOV41" s="873"/>
      <c r="AOW41" s="873"/>
      <c r="AOX41" s="873"/>
      <c r="AOY41" s="873"/>
      <c r="AOZ41" s="873"/>
      <c r="APA41" s="873"/>
      <c r="APB41" s="873"/>
      <c r="APC41" s="873"/>
      <c r="APD41" s="873"/>
      <c r="APE41" s="873"/>
      <c r="APF41" s="873"/>
      <c r="APG41" s="873"/>
      <c r="APH41" s="873"/>
      <c r="API41" s="873"/>
      <c r="APJ41" s="873"/>
      <c r="APK41" s="873"/>
      <c r="APL41" s="873"/>
      <c r="APM41" s="873"/>
      <c r="APN41" s="873"/>
      <c r="APO41" s="873"/>
      <c r="APP41" s="873"/>
      <c r="APQ41" s="873"/>
      <c r="APR41" s="873"/>
      <c r="APS41" s="873"/>
      <c r="APT41" s="873"/>
      <c r="APU41" s="873"/>
      <c r="APV41" s="873"/>
      <c r="APW41" s="873"/>
      <c r="APX41" s="873"/>
      <c r="APY41" s="873"/>
      <c r="APZ41" s="873"/>
      <c r="AQA41" s="873"/>
      <c r="AQB41" s="873"/>
      <c r="AQC41" s="873"/>
      <c r="AQD41" s="873"/>
      <c r="AQE41" s="873"/>
      <c r="AQF41" s="873"/>
      <c r="AQG41" s="873"/>
      <c r="AQH41" s="873"/>
      <c r="AQI41" s="873"/>
      <c r="AQJ41" s="873"/>
      <c r="AQK41" s="873"/>
      <c r="AQL41" s="873"/>
      <c r="AQM41" s="873"/>
      <c r="AQN41" s="873"/>
      <c r="AQO41" s="873"/>
      <c r="AQP41" s="873"/>
      <c r="AQQ41" s="873"/>
      <c r="AQR41" s="873"/>
      <c r="AQS41" s="873"/>
      <c r="AQT41" s="873"/>
      <c r="AQU41" s="873"/>
      <c r="AQV41" s="873"/>
      <c r="AQW41" s="873"/>
      <c r="AQX41" s="873"/>
      <c r="AQY41" s="873"/>
      <c r="AQZ41" s="873"/>
      <c r="ARA41" s="873"/>
      <c r="ARB41" s="873"/>
      <c r="ARC41" s="873"/>
      <c r="ARD41" s="873"/>
      <c r="ARE41" s="873"/>
      <c r="ARF41" s="873"/>
      <c r="ARG41" s="873"/>
      <c r="ARH41" s="873"/>
      <c r="ARI41" s="873"/>
      <c r="ARJ41" s="873"/>
      <c r="ARK41" s="873"/>
      <c r="ARL41" s="873"/>
      <c r="ARM41" s="873"/>
      <c r="ARN41" s="873"/>
      <c r="ARO41" s="873"/>
      <c r="ARP41" s="873"/>
      <c r="ARQ41" s="873"/>
      <c r="ARR41" s="873"/>
      <c r="ARS41" s="873"/>
      <c r="ART41" s="873"/>
      <c r="ARU41" s="873"/>
      <c r="ARV41" s="873"/>
      <c r="ARW41" s="873"/>
      <c r="ARX41" s="873"/>
      <c r="ARY41" s="873"/>
      <c r="ARZ41" s="873"/>
      <c r="ASA41" s="873"/>
      <c r="ASB41" s="873"/>
      <c r="ASC41" s="873"/>
      <c r="ASD41" s="873"/>
      <c r="ASE41" s="873"/>
      <c r="ASF41" s="873"/>
      <c r="ASG41" s="873"/>
      <c r="ASH41" s="873"/>
      <c r="ASI41" s="873"/>
      <c r="ASJ41" s="873"/>
      <c r="ASK41" s="873"/>
      <c r="ASL41" s="873"/>
      <c r="ASM41" s="873"/>
      <c r="ASN41" s="873"/>
      <c r="ASO41" s="873"/>
      <c r="ASP41" s="873"/>
      <c r="ASQ41" s="873"/>
      <c r="ASR41" s="873"/>
      <c r="ASS41" s="873"/>
      <c r="AST41" s="873"/>
      <c r="ASU41" s="873"/>
      <c r="ASV41" s="873"/>
      <c r="ASW41" s="873"/>
      <c r="ASX41" s="873"/>
      <c r="ASY41" s="873"/>
      <c r="ASZ41" s="873"/>
      <c r="ATA41" s="873"/>
      <c r="ATB41" s="873"/>
      <c r="ATC41" s="873"/>
      <c r="ATD41" s="873"/>
      <c r="ATE41" s="873"/>
      <c r="ATF41" s="873"/>
      <c r="ATG41" s="873"/>
      <c r="ATH41" s="873"/>
      <c r="ATI41" s="873"/>
      <c r="ATJ41" s="873"/>
      <c r="ATK41" s="873"/>
      <c r="ATL41" s="873"/>
      <c r="ATM41" s="873"/>
      <c r="ATN41" s="873"/>
      <c r="ATO41" s="873"/>
      <c r="ATP41" s="873"/>
      <c r="ATQ41" s="873"/>
      <c r="ATR41" s="873"/>
      <c r="ATS41" s="873"/>
      <c r="ATT41" s="873"/>
      <c r="ATU41" s="873"/>
      <c r="ATV41" s="873"/>
      <c r="ATW41" s="873"/>
      <c r="ATX41" s="873"/>
      <c r="ATY41" s="873"/>
      <c r="ATZ41" s="873"/>
      <c r="AUA41" s="873"/>
      <c r="AUB41" s="873"/>
      <c r="AUC41" s="873"/>
      <c r="AUD41" s="873"/>
      <c r="AUE41" s="873"/>
      <c r="AUF41" s="873"/>
      <c r="AUG41" s="873"/>
      <c r="AUH41" s="873"/>
      <c r="AUI41" s="873"/>
      <c r="AUJ41" s="873"/>
      <c r="AUK41" s="873"/>
      <c r="AUL41" s="873"/>
      <c r="AUM41" s="873"/>
      <c r="AUN41" s="873"/>
      <c r="AUO41" s="873"/>
      <c r="AUP41" s="873"/>
      <c r="AUQ41" s="873"/>
      <c r="AUR41" s="873"/>
      <c r="AUS41" s="873"/>
      <c r="AUT41" s="873"/>
      <c r="AUU41" s="873"/>
      <c r="AUV41" s="873"/>
      <c r="AUW41" s="873"/>
      <c r="AUX41" s="873"/>
      <c r="AUY41" s="873"/>
      <c r="AUZ41" s="873"/>
      <c r="AVA41" s="873"/>
      <c r="AVB41" s="873"/>
      <c r="AVC41" s="873"/>
      <c r="AVD41" s="873"/>
      <c r="AVE41" s="873"/>
      <c r="AVF41" s="873"/>
      <c r="AVG41" s="873"/>
      <c r="AVH41" s="873"/>
      <c r="AVI41" s="873"/>
      <c r="AVJ41" s="873"/>
      <c r="AVK41" s="873"/>
      <c r="AVL41" s="873"/>
      <c r="AVM41" s="873"/>
      <c r="AVN41" s="873"/>
      <c r="AVO41" s="873"/>
      <c r="AVP41" s="873"/>
      <c r="AVQ41" s="873"/>
      <c r="AVR41" s="873"/>
      <c r="AVS41" s="873"/>
      <c r="AVT41" s="873"/>
      <c r="AVU41" s="873"/>
      <c r="AVV41" s="873"/>
      <c r="AVW41" s="873"/>
      <c r="AVX41" s="873"/>
      <c r="AVY41" s="873"/>
      <c r="AVZ41" s="873"/>
      <c r="AWA41" s="873"/>
      <c r="AWB41" s="873"/>
      <c r="AWC41" s="873"/>
      <c r="AWD41" s="873"/>
      <c r="AWE41" s="873"/>
      <c r="AWF41" s="873"/>
      <c r="AWG41" s="873"/>
      <c r="AWH41" s="873"/>
      <c r="AWI41" s="873"/>
      <c r="AWJ41" s="873"/>
      <c r="AWK41" s="873"/>
      <c r="AWL41" s="873"/>
      <c r="AWM41" s="873"/>
      <c r="AWN41" s="873"/>
      <c r="AWO41" s="873"/>
      <c r="AWP41" s="873"/>
      <c r="AWQ41" s="873"/>
      <c r="AWR41" s="873"/>
      <c r="AWS41" s="873"/>
      <c r="AWT41" s="873"/>
      <c r="AWU41" s="873"/>
      <c r="AWV41" s="873"/>
      <c r="AWW41" s="873"/>
      <c r="AWX41" s="873"/>
      <c r="AWY41" s="873"/>
      <c r="AWZ41" s="873"/>
      <c r="AXA41" s="873"/>
      <c r="AXB41" s="873"/>
      <c r="AXC41" s="873"/>
      <c r="AXD41" s="873"/>
      <c r="AXE41" s="873"/>
      <c r="AXF41" s="873"/>
      <c r="AXG41" s="873"/>
      <c r="AXH41" s="873"/>
      <c r="AXI41" s="873"/>
      <c r="AXJ41" s="873"/>
      <c r="AXK41" s="873"/>
      <c r="AXL41" s="873"/>
      <c r="AXM41" s="873"/>
      <c r="AXN41" s="873"/>
      <c r="AXO41" s="873"/>
      <c r="AXP41" s="873"/>
      <c r="AXQ41" s="873"/>
      <c r="AXR41" s="873"/>
      <c r="AXS41" s="873"/>
      <c r="AXT41" s="873"/>
      <c r="AXU41" s="873"/>
      <c r="AXV41" s="873"/>
      <c r="AXW41" s="873"/>
      <c r="AXX41" s="873"/>
      <c r="AXY41" s="873"/>
      <c r="AXZ41" s="873"/>
      <c r="AYA41" s="873"/>
      <c r="AYB41" s="873"/>
      <c r="AYC41" s="873"/>
      <c r="AYD41" s="873"/>
      <c r="AYE41" s="873"/>
      <c r="AYF41" s="873"/>
      <c r="AYG41" s="873"/>
      <c r="AYH41" s="873"/>
      <c r="AYI41" s="873"/>
      <c r="AYJ41" s="873"/>
      <c r="AYK41" s="873"/>
      <c r="AYL41" s="873"/>
      <c r="AYM41" s="873"/>
      <c r="AYN41" s="873"/>
      <c r="AYO41" s="873"/>
      <c r="AYP41" s="873"/>
      <c r="AYQ41" s="873"/>
      <c r="AYR41" s="873"/>
      <c r="AYS41" s="873"/>
      <c r="AYT41" s="873"/>
      <c r="AYU41" s="873"/>
      <c r="AYV41" s="873"/>
      <c r="AYW41" s="873"/>
      <c r="AYX41" s="873"/>
      <c r="AYY41" s="873"/>
      <c r="AYZ41" s="873"/>
      <c r="AZA41" s="873"/>
      <c r="AZB41" s="873"/>
      <c r="AZC41" s="873"/>
      <c r="AZD41" s="873"/>
      <c r="AZE41" s="873"/>
      <c r="AZF41" s="873"/>
      <c r="AZG41" s="873"/>
      <c r="AZH41" s="873"/>
      <c r="AZI41" s="873"/>
      <c r="AZJ41" s="873"/>
      <c r="AZK41" s="873"/>
      <c r="AZL41" s="873"/>
      <c r="AZM41" s="873"/>
      <c r="AZN41" s="873"/>
      <c r="AZO41" s="873"/>
      <c r="AZP41" s="873"/>
      <c r="AZQ41" s="873"/>
      <c r="AZR41" s="873"/>
      <c r="AZS41" s="873"/>
      <c r="AZT41" s="873"/>
      <c r="AZU41" s="873"/>
      <c r="AZV41" s="873"/>
      <c r="AZW41" s="873"/>
      <c r="AZX41" s="873"/>
      <c r="AZY41" s="873"/>
      <c r="AZZ41" s="873"/>
      <c r="BAA41" s="873"/>
      <c r="BAB41" s="873"/>
      <c r="BAC41" s="873"/>
      <c r="BAD41" s="873"/>
      <c r="BAE41" s="873"/>
      <c r="BAF41" s="873"/>
      <c r="BAG41" s="873"/>
      <c r="BAH41" s="873"/>
      <c r="BAI41" s="873"/>
      <c r="BAJ41" s="873"/>
      <c r="BAK41" s="873"/>
      <c r="BAL41" s="873"/>
      <c r="BAM41" s="873"/>
      <c r="BAN41" s="873"/>
      <c r="BAO41" s="873"/>
      <c r="BAP41" s="873"/>
      <c r="BAQ41" s="873"/>
      <c r="BAR41" s="873"/>
      <c r="BAS41" s="873"/>
      <c r="BAT41" s="873"/>
      <c r="BAU41" s="873"/>
      <c r="BAV41" s="873"/>
      <c r="BAW41" s="873"/>
      <c r="BAX41" s="873"/>
      <c r="BAY41" s="873"/>
      <c r="BAZ41" s="873"/>
      <c r="BBA41" s="873"/>
      <c r="BBB41" s="873"/>
      <c r="BBC41" s="873"/>
      <c r="BBD41" s="873"/>
      <c r="BBE41" s="873"/>
      <c r="BBF41" s="873"/>
      <c r="BBG41" s="873"/>
      <c r="BBH41" s="873"/>
      <c r="BBI41" s="873"/>
      <c r="BBJ41" s="873"/>
      <c r="BBK41" s="873"/>
      <c r="BBL41" s="873"/>
      <c r="BBM41" s="873"/>
      <c r="BBN41" s="873"/>
      <c r="BBO41" s="873"/>
      <c r="BBP41" s="873"/>
      <c r="BBQ41" s="873"/>
      <c r="BBR41" s="873"/>
      <c r="BBS41" s="873"/>
      <c r="BBT41" s="873"/>
      <c r="BBU41" s="873"/>
      <c r="BBV41" s="873"/>
      <c r="BBW41" s="873"/>
      <c r="BBX41" s="873"/>
      <c r="BBY41" s="873"/>
      <c r="BBZ41" s="873"/>
      <c r="BCA41" s="873"/>
      <c r="BCB41" s="873"/>
      <c r="BCC41" s="873"/>
      <c r="BCD41" s="873"/>
      <c r="BCE41" s="873"/>
      <c r="BCF41" s="873"/>
      <c r="BCG41" s="873"/>
      <c r="BCH41" s="873"/>
      <c r="BCI41" s="873"/>
      <c r="BCJ41" s="873"/>
      <c r="BCK41" s="873"/>
      <c r="BCL41" s="873"/>
      <c r="BCM41" s="873"/>
      <c r="BCN41" s="873"/>
      <c r="BCO41" s="873"/>
      <c r="BCP41" s="873"/>
      <c r="BCQ41" s="873"/>
      <c r="BCR41" s="873"/>
      <c r="BCS41" s="873"/>
      <c r="BCT41" s="873"/>
      <c r="BCU41" s="873"/>
      <c r="BCV41" s="873"/>
      <c r="BCW41" s="873"/>
      <c r="BCX41" s="873"/>
      <c r="BCY41" s="873"/>
      <c r="BCZ41" s="873"/>
      <c r="BDA41" s="873"/>
      <c r="BDB41" s="873"/>
      <c r="BDC41" s="873"/>
      <c r="BDD41" s="873"/>
      <c r="BDE41" s="873"/>
      <c r="BDF41" s="873"/>
      <c r="BDG41" s="873"/>
      <c r="BDH41" s="873"/>
      <c r="BDI41" s="873"/>
      <c r="BDJ41" s="873"/>
      <c r="BDK41" s="873"/>
      <c r="BDL41" s="873"/>
      <c r="BDM41" s="873"/>
      <c r="BDN41" s="873"/>
      <c r="BDO41" s="873"/>
      <c r="BDP41" s="873"/>
      <c r="BDQ41" s="873"/>
      <c r="BDR41" s="873"/>
      <c r="BDS41" s="873"/>
      <c r="BDT41" s="873"/>
      <c r="BDU41" s="873"/>
      <c r="BDV41" s="873"/>
      <c r="BDW41" s="873"/>
      <c r="BDX41" s="873"/>
      <c r="BDY41" s="873"/>
      <c r="BDZ41" s="873"/>
      <c r="BEA41" s="873"/>
      <c r="BEB41" s="873"/>
      <c r="BEC41" s="873"/>
      <c r="BED41" s="873"/>
      <c r="BEE41" s="873"/>
      <c r="BEF41" s="873"/>
      <c r="BEG41" s="873"/>
      <c r="BEH41" s="873"/>
      <c r="BEI41" s="873"/>
      <c r="BEJ41" s="873"/>
      <c r="BEK41" s="873"/>
      <c r="BEL41" s="873"/>
      <c r="BEM41" s="873"/>
      <c r="BEN41" s="873"/>
      <c r="BEO41" s="873"/>
      <c r="BEP41" s="873"/>
      <c r="BEQ41" s="873"/>
      <c r="BER41" s="873"/>
      <c r="BES41" s="873"/>
      <c r="BET41" s="873"/>
      <c r="BEU41" s="873"/>
      <c r="BEV41" s="873"/>
      <c r="BEW41" s="873"/>
      <c r="BEX41" s="873"/>
      <c r="BEY41" s="873"/>
      <c r="BEZ41" s="873"/>
      <c r="BFA41" s="873"/>
      <c r="BFB41" s="873"/>
      <c r="BFC41" s="873"/>
      <c r="BFD41" s="873"/>
      <c r="BFE41" s="873"/>
      <c r="BFF41" s="873"/>
      <c r="BFG41" s="873"/>
      <c r="BFH41" s="873"/>
      <c r="BFI41" s="873"/>
      <c r="BFJ41" s="873"/>
      <c r="BFK41" s="873"/>
      <c r="BFL41" s="873"/>
      <c r="BFM41" s="873"/>
      <c r="BFN41" s="873"/>
      <c r="BFO41" s="873"/>
      <c r="BFP41" s="873"/>
      <c r="BFQ41" s="873"/>
      <c r="BFR41" s="873"/>
      <c r="BFS41" s="873"/>
      <c r="BFT41" s="873"/>
      <c r="BFU41" s="873"/>
      <c r="BFV41" s="873"/>
      <c r="BFW41" s="873"/>
      <c r="BFX41" s="873"/>
      <c r="BFY41" s="873"/>
      <c r="BFZ41" s="873"/>
      <c r="BGA41" s="873"/>
      <c r="BGB41" s="873"/>
      <c r="BGC41" s="873"/>
      <c r="BGD41" s="873"/>
      <c r="BGE41" s="873"/>
      <c r="BGF41" s="873"/>
      <c r="BGG41" s="873"/>
      <c r="BGH41" s="873"/>
      <c r="BGI41" s="873"/>
      <c r="BGJ41" s="873"/>
      <c r="BGK41" s="873"/>
      <c r="BGL41" s="873"/>
      <c r="BGM41" s="873"/>
      <c r="BGN41" s="873"/>
      <c r="BGO41" s="873"/>
      <c r="BGP41" s="873"/>
      <c r="BGQ41" s="873"/>
      <c r="BGR41" s="873"/>
      <c r="BGS41" s="873"/>
      <c r="BGT41" s="873"/>
      <c r="BGU41" s="873"/>
      <c r="BGV41" s="873"/>
      <c r="BGW41" s="873"/>
      <c r="BGX41" s="873"/>
      <c r="BGY41" s="873"/>
      <c r="BGZ41" s="873"/>
      <c r="BHA41" s="873"/>
      <c r="BHB41" s="873"/>
      <c r="BHC41" s="873"/>
      <c r="BHD41" s="873"/>
      <c r="BHE41" s="873"/>
      <c r="BHF41" s="873"/>
      <c r="BHG41" s="873"/>
      <c r="BHH41" s="873"/>
      <c r="BHI41" s="873"/>
      <c r="BHJ41" s="873"/>
      <c r="BHK41" s="873"/>
      <c r="BHL41" s="873"/>
      <c r="BHM41" s="873"/>
      <c r="BHN41" s="873"/>
      <c r="BHO41" s="873"/>
      <c r="BHP41" s="873"/>
      <c r="BHQ41" s="873"/>
      <c r="BHR41" s="873"/>
      <c r="BHS41" s="873"/>
      <c r="BHT41" s="873"/>
      <c r="BHU41" s="873"/>
      <c r="BHV41" s="873"/>
      <c r="BHW41" s="873"/>
      <c r="BHX41" s="873"/>
      <c r="BHY41" s="873"/>
      <c r="BHZ41" s="873"/>
      <c r="BIA41" s="873"/>
      <c r="BIB41" s="873"/>
      <c r="BIC41" s="873"/>
      <c r="BID41" s="873"/>
      <c r="BIE41" s="873"/>
      <c r="BIF41" s="873"/>
      <c r="BIG41" s="873"/>
      <c r="BIH41" s="873"/>
      <c r="BII41" s="873"/>
      <c r="BIJ41" s="873"/>
      <c r="BIK41" s="873"/>
      <c r="BIL41" s="873"/>
      <c r="BIM41" s="873"/>
      <c r="BIN41" s="873"/>
      <c r="BIO41" s="873"/>
      <c r="BIP41" s="873"/>
      <c r="BIQ41" s="873"/>
      <c r="BIR41" s="873"/>
      <c r="BIS41" s="873"/>
      <c r="BIT41" s="873"/>
      <c r="BIU41" s="873"/>
      <c r="BIV41" s="873"/>
      <c r="BIW41" s="873"/>
      <c r="BIX41" s="873"/>
      <c r="BIY41" s="873"/>
      <c r="BIZ41" s="873"/>
      <c r="BJA41" s="873"/>
      <c r="BJB41" s="873"/>
      <c r="BJC41" s="873"/>
      <c r="BJD41" s="873"/>
      <c r="BJE41" s="873"/>
      <c r="BJF41" s="873"/>
      <c r="BJG41" s="873"/>
      <c r="BJH41" s="873"/>
      <c r="BJI41" s="873"/>
      <c r="BJJ41" s="873"/>
      <c r="BJK41" s="873"/>
      <c r="BJL41" s="873"/>
      <c r="BJM41" s="873"/>
      <c r="BJN41" s="873"/>
      <c r="BJO41" s="873"/>
      <c r="BJP41" s="873"/>
      <c r="BJQ41" s="873"/>
      <c r="BJR41" s="873"/>
      <c r="BJS41" s="873"/>
      <c r="BJT41" s="873"/>
      <c r="BJU41" s="873"/>
      <c r="BJV41" s="873"/>
      <c r="BJW41" s="873"/>
      <c r="BJX41" s="873"/>
      <c r="BJY41" s="873"/>
      <c r="BJZ41" s="873"/>
      <c r="BKA41" s="873"/>
      <c r="BKB41" s="873"/>
      <c r="BKC41" s="873"/>
      <c r="BKD41" s="873"/>
      <c r="BKE41" s="873"/>
      <c r="BKF41" s="873"/>
      <c r="BKG41" s="873"/>
      <c r="BKH41" s="873"/>
      <c r="BKI41" s="873"/>
      <c r="BKJ41" s="873"/>
      <c r="BKK41" s="873"/>
      <c r="BKL41" s="873"/>
      <c r="BKM41" s="873"/>
      <c r="BKN41" s="873"/>
      <c r="BKO41" s="873"/>
      <c r="BKP41" s="873"/>
      <c r="BKQ41" s="873"/>
      <c r="BKR41" s="873"/>
      <c r="BKS41" s="873"/>
      <c r="BKT41" s="873"/>
      <c r="BKU41" s="873"/>
      <c r="BKV41" s="873"/>
      <c r="BKW41" s="873"/>
      <c r="BKX41" s="873"/>
      <c r="BKY41" s="873"/>
      <c r="BKZ41" s="873"/>
      <c r="BLA41" s="873"/>
      <c r="BLB41" s="873"/>
      <c r="BLC41" s="873"/>
      <c r="BLD41" s="873"/>
      <c r="BLE41" s="873"/>
      <c r="BLF41" s="873"/>
      <c r="BLG41" s="873"/>
      <c r="BLH41" s="873"/>
      <c r="BLI41" s="873"/>
      <c r="BLJ41" s="873"/>
      <c r="BLK41" s="873"/>
      <c r="BLL41" s="873"/>
      <c r="BLM41" s="873"/>
      <c r="BLN41" s="873"/>
      <c r="BLO41" s="873"/>
      <c r="BLP41" s="873"/>
      <c r="BLQ41" s="873"/>
      <c r="BLR41" s="873"/>
      <c r="BLS41" s="873"/>
      <c r="BLT41" s="873"/>
      <c r="BLU41" s="873"/>
      <c r="BLV41" s="873"/>
      <c r="BLW41" s="873"/>
      <c r="BLX41" s="873"/>
      <c r="BLY41" s="873"/>
      <c r="BLZ41" s="873"/>
      <c r="BMA41" s="873"/>
      <c r="BMB41" s="873"/>
      <c r="BMC41" s="873"/>
      <c r="BMD41" s="873"/>
      <c r="BME41" s="873"/>
      <c r="BMF41" s="873"/>
      <c r="BMG41" s="873"/>
      <c r="BMH41" s="873"/>
      <c r="BMI41" s="873"/>
      <c r="BMJ41" s="873"/>
      <c r="BMK41" s="873"/>
      <c r="BML41" s="873"/>
      <c r="BMM41" s="873"/>
      <c r="BMN41" s="873"/>
      <c r="BMO41" s="873"/>
      <c r="BMP41" s="873"/>
      <c r="BMQ41" s="873"/>
      <c r="BMR41" s="873"/>
      <c r="BMS41" s="873"/>
      <c r="BMT41" s="873"/>
      <c r="BMU41" s="873"/>
      <c r="BMV41" s="873"/>
      <c r="BMW41" s="873"/>
      <c r="BMX41" s="873"/>
      <c r="BMY41" s="873"/>
      <c r="BMZ41" s="873"/>
      <c r="BNA41" s="873"/>
      <c r="BNB41" s="873"/>
      <c r="BNC41" s="873"/>
      <c r="BND41" s="873"/>
      <c r="BNE41" s="873"/>
      <c r="BNF41" s="873"/>
      <c r="BNG41" s="873"/>
      <c r="BNH41" s="873"/>
      <c r="BNI41" s="873"/>
      <c r="BNJ41" s="873"/>
      <c r="BNK41" s="873"/>
      <c r="BNL41" s="873"/>
      <c r="BNM41" s="873"/>
      <c r="BNN41" s="873"/>
      <c r="BNO41" s="873"/>
      <c r="BNP41" s="873"/>
      <c r="BNQ41" s="873"/>
      <c r="BNR41" s="873"/>
      <c r="BNS41" s="873"/>
      <c r="BNT41" s="873"/>
      <c r="BNU41" s="873"/>
      <c r="BNV41" s="873"/>
      <c r="BNW41" s="873"/>
      <c r="BNX41" s="873"/>
      <c r="BNY41" s="873"/>
      <c r="BNZ41" s="873"/>
      <c r="BOA41" s="873"/>
      <c r="BOB41" s="873"/>
      <c r="BOC41" s="873"/>
      <c r="BOD41" s="873"/>
      <c r="BOE41" s="873"/>
      <c r="BOF41" s="873"/>
      <c r="BOG41" s="873"/>
      <c r="BOH41" s="873"/>
      <c r="BOI41" s="873"/>
      <c r="BOJ41" s="873"/>
      <c r="BOK41" s="873"/>
      <c r="BOL41" s="873"/>
      <c r="BOM41" s="873"/>
      <c r="BON41" s="873"/>
      <c r="BOO41" s="873"/>
      <c r="BOP41" s="873"/>
      <c r="BOQ41" s="873"/>
      <c r="BOR41" s="873"/>
      <c r="BOS41" s="873"/>
      <c r="BOT41" s="873"/>
      <c r="BOU41" s="873"/>
      <c r="BOV41" s="873"/>
      <c r="BOW41" s="873"/>
      <c r="BOX41" s="873"/>
      <c r="BOY41" s="873"/>
      <c r="BOZ41" s="873"/>
      <c r="BPA41" s="873"/>
      <c r="BPB41" s="873"/>
      <c r="BPC41" s="873"/>
      <c r="BPD41" s="873"/>
      <c r="BPE41" s="873"/>
      <c r="BPF41" s="873"/>
      <c r="BPG41" s="873"/>
      <c r="BPH41" s="873"/>
      <c r="BPI41" s="873"/>
      <c r="BPJ41" s="873"/>
      <c r="BPK41" s="873"/>
      <c r="BPL41" s="873"/>
      <c r="BPM41" s="873"/>
      <c r="BPN41" s="873"/>
      <c r="BPO41" s="873"/>
      <c r="BPP41" s="873"/>
      <c r="BPQ41" s="873"/>
      <c r="BPR41" s="873"/>
      <c r="BPS41" s="873"/>
      <c r="BPT41" s="873"/>
      <c r="BPU41" s="873"/>
      <c r="BPV41" s="873"/>
      <c r="BPW41" s="873"/>
      <c r="BPX41" s="873"/>
      <c r="BPY41" s="873"/>
      <c r="BPZ41" s="873"/>
      <c r="BQA41" s="873"/>
      <c r="BQB41" s="873"/>
      <c r="BQC41" s="873"/>
      <c r="BQD41" s="873"/>
      <c r="BQE41" s="873"/>
      <c r="BQF41" s="873"/>
      <c r="BQG41" s="873"/>
      <c r="BQH41" s="873"/>
      <c r="BQI41" s="873"/>
      <c r="BQJ41" s="873"/>
      <c r="BQK41" s="873"/>
      <c r="BQL41" s="873"/>
      <c r="BQM41" s="873"/>
      <c r="BQN41" s="873"/>
      <c r="BQO41" s="873"/>
      <c r="BQP41" s="873"/>
      <c r="BQQ41" s="873"/>
      <c r="BQR41" s="873"/>
      <c r="BQS41" s="873"/>
      <c r="BQT41" s="873"/>
      <c r="BQU41" s="873"/>
      <c r="BQV41" s="873"/>
      <c r="BQW41" s="873"/>
      <c r="BQX41" s="873"/>
      <c r="BQY41" s="873"/>
      <c r="BQZ41" s="873"/>
      <c r="BRA41" s="873"/>
      <c r="BRB41" s="873"/>
      <c r="BRC41" s="873"/>
      <c r="BRD41" s="873"/>
      <c r="BRE41" s="873"/>
      <c r="BRF41" s="873"/>
      <c r="BRG41" s="873"/>
      <c r="BRH41" s="873"/>
      <c r="BRI41" s="873"/>
      <c r="BRJ41" s="873"/>
      <c r="BRK41" s="873"/>
      <c r="BRL41" s="873"/>
      <c r="BRM41" s="873"/>
      <c r="BRN41" s="873"/>
      <c r="BRO41" s="873"/>
      <c r="BRP41" s="873"/>
      <c r="BRQ41" s="873"/>
      <c r="BRR41" s="873"/>
      <c r="BRS41" s="873"/>
      <c r="BRT41" s="873"/>
      <c r="BRU41" s="873"/>
      <c r="BRV41" s="873"/>
      <c r="BRW41" s="873"/>
      <c r="BRX41" s="873"/>
      <c r="BRY41" s="873"/>
      <c r="BRZ41" s="873"/>
      <c r="BSA41" s="873"/>
      <c r="BSB41" s="873"/>
      <c r="BSC41" s="873"/>
      <c r="BSD41" s="873"/>
      <c r="BSE41" s="873"/>
      <c r="BSF41" s="873"/>
      <c r="BSG41" s="873"/>
      <c r="BSH41" s="873"/>
      <c r="BSI41" s="873"/>
      <c r="BSJ41" s="873"/>
      <c r="BSK41" s="873"/>
      <c r="BSL41" s="873"/>
      <c r="BSM41" s="873"/>
      <c r="BSN41" s="873"/>
      <c r="BSO41" s="873"/>
      <c r="BSP41" s="873"/>
      <c r="BSQ41" s="873"/>
      <c r="BSR41" s="873"/>
      <c r="BSS41" s="873"/>
      <c r="BST41" s="873"/>
      <c r="BSU41" s="873"/>
      <c r="BSV41" s="873"/>
      <c r="BSW41" s="873"/>
      <c r="BSX41" s="873"/>
      <c r="BSY41" s="873"/>
      <c r="BSZ41" s="873"/>
      <c r="BTA41" s="873"/>
      <c r="BTB41" s="873"/>
      <c r="BTC41" s="873"/>
      <c r="BTD41" s="873"/>
      <c r="BTE41" s="873"/>
      <c r="BTF41" s="873"/>
      <c r="BTG41" s="873"/>
      <c r="BTH41" s="873"/>
      <c r="BTI41" s="873"/>
      <c r="BTJ41" s="873"/>
      <c r="BTK41" s="873"/>
      <c r="BTL41" s="873"/>
      <c r="BTM41" s="873"/>
      <c r="BTN41" s="873"/>
      <c r="BTO41" s="873"/>
      <c r="BTP41" s="873"/>
      <c r="BTQ41" s="873"/>
      <c r="BTR41" s="873"/>
      <c r="BTS41" s="873"/>
      <c r="BTT41" s="873"/>
      <c r="BTU41" s="873"/>
      <c r="BTV41" s="873"/>
      <c r="BTW41" s="873"/>
      <c r="BTX41" s="873"/>
      <c r="BTY41" s="873"/>
      <c r="BTZ41" s="873"/>
      <c r="BUA41" s="873"/>
      <c r="BUB41" s="873"/>
      <c r="BUC41" s="873"/>
      <c r="BUD41" s="873"/>
      <c r="BUE41" s="873"/>
      <c r="BUF41" s="873"/>
      <c r="BUG41" s="873"/>
      <c r="BUH41" s="873"/>
      <c r="BUI41" s="873"/>
      <c r="BUJ41" s="873"/>
      <c r="BUK41" s="873"/>
      <c r="BUL41" s="873"/>
      <c r="BUM41" s="873"/>
      <c r="BUN41" s="873"/>
      <c r="BUO41" s="873"/>
      <c r="BUP41" s="873"/>
      <c r="BUQ41" s="873"/>
      <c r="BUR41" s="873"/>
      <c r="BUS41" s="873"/>
      <c r="BUT41" s="873"/>
      <c r="BUU41" s="873"/>
      <c r="BUV41" s="873"/>
      <c r="BUW41" s="873"/>
      <c r="BUX41" s="873"/>
      <c r="BUY41" s="873"/>
      <c r="BUZ41" s="873"/>
      <c r="BVA41" s="873"/>
      <c r="BVB41" s="873"/>
      <c r="BVC41" s="873"/>
      <c r="BVD41" s="873"/>
      <c r="BVE41" s="873"/>
      <c r="BVF41" s="873"/>
      <c r="BVG41" s="873"/>
      <c r="BVH41" s="873"/>
      <c r="BVI41" s="873"/>
      <c r="BVJ41" s="873"/>
      <c r="BVK41" s="873"/>
      <c r="BVL41" s="873"/>
      <c r="BVM41" s="873"/>
      <c r="BVN41" s="873"/>
      <c r="BVO41" s="873"/>
      <c r="BVP41" s="873"/>
      <c r="BVQ41" s="873"/>
      <c r="BVR41" s="873"/>
      <c r="BVS41" s="873"/>
      <c r="BVT41" s="873"/>
      <c r="BVU41" s="873"/>
      <c r="BVV41" s="873"/>
      <c r="BVW41" s="873"/>
      <c r="BVX41" s="873"/>
      <c r="BVY41" s="873"/>
      <c r="BVZ41" s="873"/>
      <c r="BWA41" s="873"/>
      <c r="BWB41" s="873"/>
      <c r="BWC41" s="873"/>
      <c r="BWD41" s="873"/>
      <c r="BWE41" s="873"/>
      <c r="BWF41" s="873"/>
      <c r="BWG41" s="873"/>
      <c r="BWH41" s="873"/>
      <c r="BWI41" s="873"/>
      <c r="BWJ41" s="873"/>
      <c r="BWK41" s="873"/>
      <c r="BWL41" s="873"/>
      <c r="BWM41" s="873"/>
      <c r="BWN41" s="873"/>
      <c r="BWO41" s="873"/>
      <c r="BWP41" s="873"/>
      <c r="BWQ41" s="873"/>
      <c r="BWR41" s="873"/>
      <c r="BWS41" s="873"/>
      <c r="BWT41" s="873"/>
      <c r="BWU41" s="873"/>
      <c r="BWV41" s="873"/>
      <c r="BWW41" s="873"/>
      <c r="BWX41" s="873"/>
      <c r="BWY41" s="873"/>
      <c r="BWZ41" s="873"/>
      <c r="BXA41" s="873"/>
      <c r="BXB41" s="873"/>
      <c r="BXC41" s="873"/>
      <c r="BXD41" s="873"/>
      <c r="BXE41" s="873"/>
      <c r="BXF41" s="873"/>
      <c r="BXG41" s="873"/>
      <c r="BXH41" s="873"/>
      <c r="BXI41" s="873"/>
      <c r="BXJ41" s="873"/>
      <c r="BXK41" s="873"/>
      <c r="BXL41" s="873"/>
      <c r="BXM41" s="873"/>
      <c r="BXN41" s="873"/>
      <c r="BXO41" s="873"/>
      <c r="BXP41" s="873"/>
      <c r="BXQ41" s="873"/>
      <c r="BXR41" s="873"/>
      <c r="BXS41" s="873"/>
      <c r="BXT41" s="873"/>
      <c r="BXU41" s="873"/>
      <c r="BXV41" s="873"/>
      <c r="BXW41" s="873"/>
      <c r="BXX41" s="873"/>
      <c r="BXY41" s="873"/>
      <c r="BXZ41" s="873"/>
      <c r="BYA41" s="873"/>
      <c r="BYB41" s="873"/>
      <c r="BYC41" s="873"/>
      <c r="BYD41" s="873"/>
      <c r="BYE41" s="873"/>
      <c r="BYF41" s="873"/>
      <c r="BYG41" s="873"/>
      <c r="BYH41" s="873"/>
      <c r="BYI41" s="873"/>
      <c r="BYJ41" s="873"/>
      <c r="BYK41" s="873"/>
      <c r="BYL41" s="873"/>
      <c r="BYM41" s="873"/>
      <c r="BYN41" s="873"/>
      <c r="BYO41" s="873"/>
      <c r="BYP41" s="873"/>
      <c r="BYQ41" s="873"/>
      <c r="BYR41" s="873"/>
      <c r="BYS41" s="873"/>
      <c r="BYT41" s="873"/>
      <c r="BYU41" s="873"/>
      <c r="BYV41" s="873"/>
      <c r="BYW41" s="873"/>
      <c r="BYX41" s="873"/>
      <c r="BYY41" s="873"/>
      <c r="BYZ41" s="873"/>
      <c r="BZA41" s="873"/>
      <c r="BZB41" s="873"/>
      <c r="BZC41" s="873"/>
      <c r="BZD41" s="873"/>
      <c r="BZE41" s="873"/>
      <c r="BZF41" s="873"/>
      <c r="BZG41" s="873"/>
      <c r="BZH41" s="873"/>
      <c r="BZI41" s="873"/>
      <c r="BZJ41" s="873"/>
      <c r="BZK41" s="873"/>
      <c r="BZL41" s="873"/>
      <c r="BZM41" s="873"/>
      <c r="BZN41" s="873"/>
      <c r="BZO41" s="873"/>
      <c r="BZP41" s="873"/>
      <c r="BZQ41" s="873"/>
      <c r="BZR41" s="873"/>
      <c r="BZS41" s="873"/>
      <c r="BZT41" s="873"/>
      <c r="BZU41" s="873"/>
      <c r="BZV41" s="873"/>
      <c r="BZW41" s="873"/>
      <c r="BZX41" s="873"/>
      <c r="BZY41" s="873"/>
      <c r="BZZ41" s="873"/>
      <c r="CAA41" s="873"/>
      <c r="CAB41" s="873"/>
      <c r="CAC41" s="873"/>
      <c r="CAD41" s="873"/>
      <c r="CAE41" s="873"/>
      <c r="CAF41" s="873"/>
      <c r="CAG41" s="873"/>
      <c r="CAH41" s="873"/>
      <c r="CAI41" s="873"/>
      <c r="CAJ41" s="873"/>
      <c r="CAK41" s="873"/>
      <c r="CAL41" s="873"/>
      <c r="CAM41" s="873"/>
      <c r="CAN41" s="873"/>
      <c r="CAO41" s="873"/>
      <c r="CAP41" s="873"/>
      <c r="CAQ41" s="873"/>
      <c r="CAR41" s="873"/>
      <c r="CAS41" s="873"/>
      <c r="CAT41" s="873"/>
      <c r="CAU41" s="873"/>
      <c r="CAV41" s="873"/>
      <c r="CAW41" s="873"/>
      <c r="CAX41" s="873"/>
      <c r="CAY41" s="873"/>
      <c r="CAZ41" s="873"/>
      <c r="CBA41" s="873"/>
      <c r="CBB41" s="873"/>
      <c r="CBC41" s="873"/>
      <c r="CBD41" s="873"/>
      <c r="CBE41" s="873"/>
      <c r="CBF41" s="873"/>
      <c r="CBG41" s="873"/>
      <c r="CBH41" s="873"/>
      <c r="CBI41" s="873"/>
      <c r="CBJ41" s="873"/>
      <c r="CBK41" s="873"/>
      <c r="CBL41" s="873"/>
      <c r="CBM41" s="873"/>
      <c r="CBN41" s="873"/>
      <c r="CBO41" s="873"/>
      <c r="CBP41" s="873"/>
      <c r="CBQ41" s="873"/>
      <c r="CBR41" s="873"/>
      <c r="CBS41" s="873"/>
      <c r="CBT41" s="873"/>
      <c r="CBU41" s="873"/>
      <c r="CBV41" s="873"/>
      <c r="CBW41" s="873"/>
      <c r="CBX41" s="873"/>
      <c r="CBY41" s="873"/>
      <c r="CBZ41" s="873"/>
      <c r="CCA41" s="873"/>
      <c r="CCB41" s="873"/>
      <c r="CCC41" s="873"/>
      <c r="CCD41" s="873"/>
      <c r="CCE41" s="873"/>
      <c r="CCF41" s="873"/>
      <c r="CCG41" s="873"/>
      <c r="CCH41" s="873"/>
      <c r="CCI41" s="873"/>
      <c r="CCJ41" s="873"/>
      <c r="CCK41" s="873"/>
      <c r="CCL41" s="873"/>
      <c r="CCM41" s="873"/>
      <c r="CCN41" s="873"/>
      <c r="CCO41" s="873"/>
      <c r="CCP41" s="873"/>
      <c r="CCQ41" s="873"/>
      <c r="CCR41" s="873"/>
      <c r="CCS41" s="873"/>
      <c r="CCT41" s="873"/>
      <c r="CCU41" s="873"/>
      <c r="CCV41" s="873"/>
      <c r="CCW41" s="873"/>
      <c r="CCX41" s="873"/>
      <c r="CCY41" s="873"/>
      <c r="CCZ41" s="873"/>
      <c r="CDA41" s="873"/>
      <c r="CDB41" s="873"/>
      <c r="CDC41" s="873"/>
      <c r="CDD41" s="873"/>
      <c r="CDE41" s="873"/>
      <c r="CDF41" s="873"/>
      <c r="CDG41" s="873"/>
      <c r="CDH41" s="873"/>
      <c r="CDI41" s="873"/>
      <c r="CDJ41" s="873"/>
      <c r="CDK41" s="873"/>
      <c r="CDL41" s="873"/>
      <c r="CDM41" s="873"/>
      <c r="CDN41" s="873"/>
      <c r="CDO41" s="873"/>
      <c r="CDP41" s="873"/>
      <c r="CDQ41" s="873"/>
      <c r="CDR41" s="873"/>
      <c r="CDS41" s="873"/>
      <c r="CDT41" s="873"/>
      <c r="CDU41" s="873"/>
      <c r="CDV41" s="873"/>
      <c r="CDW41" s="873"/>
      <c r="CDX41" s="873"/>
      <c r="CDY41" s="873"/>
      <c r="CDZ41" s="873"/>
      <c r="CEA41" s="873"/>
      <c r="CEB41" s="873"/>
      <c r="CEC41" s="873"/>
      <c r="CED41" s="873"/>
      <c r="CEE41" s="873"/>
      <c r="CEF41" s="873"/>
      <c r="CEG41" s="873"/>
      <c r="CEH41" s="873"/>
      <c r="CEI41" s="873"/>
      <c r="CEJ41" s="873"/>
      <c r="CEK41" s="873"/>
      <c r="CEL41" s="873"/>
      <c r="CEM41" s="873"/>
      <c r="CEN41" s="873"/>
      <c r="CEO41" s="873"/>
      <c r="CEP41" s="873"/>
      <c r="CEQ41" s="873"/>
      <c r="CER41" s="873"/>
      <c r="CES41" s="873"/>
      <c r="CET41" s="873"/>
      <c r="CEU41" s="873"/>
      <c r="CEV41" s="873"/>
      <c r="CEW41" s="873"/>
      <c r="CEX41" s="873"/>
      <c r="CEY41" s="873"/>
      <c r="CEZ41" s="873"/>
      <c r="CFA41" s="873"/>
      <c r="CFB41" s="873"/>
      <c r="CFC41" s="873"/>
      <c r="CFD41" s="873"/>
      <c r="CFE41" s="873"/>
      <c r="CFF41" s="873"/>
      <c r="CFG41" s="873"/>
      <c r="CFH41" s="873"/>
      <c r="CFI41" s="873"/>
      <c r="CFJ41" s="873"/>
      <c r="CFK41" s="873"/>
      <c r="CFL41" s="873"/>
      <c r="CFM41" s="873"/>
      <c r="CFN41" s="873"/>
      <c r="CFO41" s="873"/>
      <c r="CFP41" s="873"/>
      <c r="CFQ41" s="873"/>
      <c r="CFR41" s="873"/>
      <c r="CFS41" s="873"/>
      <c r="CFT41" s="873"/>
      <c r="CFU41" s="873"/>
      <c r="CFV41" s="873"/>
      <c r="CFW41" s="873"/>
      <c r="CFX41" s="873"/>
      <c r="CFY41" s="873"/>
      <c r="CFZ41" s="873"/>
      <c r="CGA41" s="873"/>
      <c r="CGB41" s="873"/>
      <c r="CGC41" s="873"/>
      <c r="CGD41" s="873"/>
      <c r="CGE41" s="873"/>
      <c r="CGF41" s="873"/>
      <c r="CGG41" s="873"/>
      <c r="CGH41" s="873"/>
      <c r="CGI41" s="873"/>
      <c r="CGJ41" s="873"/>
      <c r="CGK41" s="873"/>
      <c r="CGL41" s="873"/>
      <c r="CGM41" s="873"/>
      <c r="CGN41" s="873"/>
      <c r="CGO41" s="873"/>
      <c r="CGP41" s="873"/>
      <c r="CGQ41" s="873"/>
      <c r="CGR41" s="873"/>
      <c r="CGS41" s="873"/>
      <c r="CGT41" s="873"/>
      <c r="CGU41" s="873"/>
      <c r="CGV41" s="873"/>
      <c r="CGW41" s="873"/>
      <c r="CGX41" s="873"/>
      <c r="CGY41" s="873"/>
      <c r="CGZ41" s="873"/>
      <c r="CHA41" s="873"/>
      <c r="CHB41" s="873"/>
      <c r="CHC41" s="873"/>
      <c r="CHD41" s="873"/>
      <c r="CHE41" s="873"/>
      <c r="CHF41" s="873"/>
      <c r="CHG41" s="873"/>
      <c r="CHH41" s="873"/>
      <c r="CHI41" s="873"/>
      <c r="CHJ41" s="873"/>
      <c r="CHK41" s="873"/>
      <c r="CHL41" s="873"/>
      <c r="CHM41" s="873"/>
      <c r="CHN41" s="873"/>
      <c r="CHO41" s="873"/>
      <c r="CHP41" s="873"/>
      <c r="CHQ41" s="873"/>
      <c r="CHR41" s="873"/>
      <c r="CHS41" s="873"/>
      <c r="CHT41" s="873"/>
      <c r="CHU41" s="873"/>
      <c r="CHV41" s="873"/>
      <c r="CHW41" s="873"/>
      <c r="CHX41" s="873"/>
      <c r="CHY41" s="873"/>
      <c r="CHZ41" s="873"/>
      <c r="CIA41" s="873"/>
      <c r="CIB41" s="873"/>
      <c r="CIC41" s="873"/>
      <c r="CID41" s="873"/>
      <c r="CIE41" s="873"/>
      <c r="CIF41" s="873"/>
      <c r="CIG41" s="873"/>
      <c r="CIH41" s="873"/>
      <c r="CII41" s="873"/>
      <c r="CIJ41" s="873"/>
      <c r="CIK41" s="873"/>
      <c r="CIL41" s="873"/>
      <c r="CIM41" s="873"/>
      <c r="CIN41" s="873"/>
      <c r="CIO41" s="873"/>
      <c r="CIP41" s="873"/>
      <c r="CIQ41" s="873"/>
      <c r="CIR41" s="873"/>
      <c r="CIS41" s="873"/>
      <c r="CIT41" s="873"/>
      <c r="CIU41" s="873"/>
      <c r="CIV41" s="873"/>
      <c r="CIW41" s="873"/>
      <c r="CIX41" s="873"/>
      <c r="CIY41" s="873"/>
      <c r="CIZ41" s="873"/>
      <c r="CJA41" s="873"/>
      <c r="CJB41" s="873"/>
      <c r="CJC41" s="873"/>
      <c r="CJD41" s="873"/>
      <c r="CJE41" s="873"/>
      <c r="CJF41" s="873"/>
      <c r="CJG41" s="873"/>
      <c r="CJH41" s="873"/>
      <c r="CJI41" s="873"/>
      <c r="CJJ41" s="873"/>
      <c r="CJK41" s="873"/>
      <c r="CJL41" s="873"/>
      <c r="CJM41" s="873"/>
      <c r="CJN41" s="873"/>
      <c r="CJO41" s="873"/>
      <c r="CJP41" s="873"/>
      <c r="CJQ41" s="873"/>
      <c r="CJR41" s="873"/>
      <c r="CJS41" s="873"/>
      <c r="CJT41" s="873"/>
      <c r="CJU41" s="873"/>
      <c r="CJV41" s="873"/>
      <c r="CJW41" s="873"/>
      <c r="CJX41" s="873"/>
      <c r="CJY41" s="873"/>
      <c r="CJZ41" s="873"/>
      <c r="CKA41" s="873"/>
      <c r="CKB41" s="873"/>
      <c r="CKC41" s="873"/>
      <c r="CKD41" s="873"/>
      <c r="CKE41" s="873"/>
      <c r="CKF41" s="873"/>
      <c r="CKG41" s="873"/>
      <c r="CKH41" s="873"/>
      <c r="CKI41" s="873"/>
      <c r="CKJ41" s="873"/>
      <c r="CKK41" s="873"/>
      <c r="CKL41" s="873"/>
      <c r="CKM41" s="873"/>
      <c r="CKN41" s="873"/>
      <c r="CKO41" s="873"/>
      <c r="CKP41" s="873"/>
      <c r="CKQ41" s="873"/>
      <c r="CKR41" s="873"/>
      <c r="CKS41" s="873"/>
      <c r="CKT41" s="873"/>
      <c r="CKU41" s="873"/>
      <c r="CKV41" s="873"/>
      <c r="CKW41" s="873"/>
      <c r="CKX41" s="873"/>
      <c r="CKY41" s="873"/>
      <c r="CKZ41" s="873"/>
      <c r="CLA41" s="873"/>
      <c r="CLB41" s="873"/>
      <c r="CLC41" s="873"/>
      <c r="CLD41" s="873"/>
      <c r="CLE41" s="873"/>
      <c r="CLF41" s="873"/>
      <c r="CLG41" s="873"/>
      <c r="CLH41" s="873"/>
      <c r="CLI41" s="873"/>
      <c r="CLJ41" s="873"/>
      <c r="CLK41" s="873"/>
      <c r="CLL41" s="873"/>
      <c r="CLM41" s="873"/>
      <c r="CLN41" s="873"/>
      <c r="CLO41" s="873"/>
      <c r="CLP41" s="873"/>
      <c r="CLQ41" s="873"/>
      <c r="CLR41" s="873"/>
      <c r="CLS41" s="873"/>
      <c r="CLT41" s="873"/>
      <c r="CLU41" s="873"/>
      <c r="CLV41" s="873"/>
      <c r="CLW41" s="873"/>
      <c r="CLX41" s="873"/>
      <c r="CLY41" s="873"/>
      <c r="CLZ41" s="873"/>
      <c r="CMA41" s="873"/>
      <c r="CMB41" s="873"/>
      <c r="CMC41" s="873"/>
      <c r="CMD41" s="873"/>
      <c r="CME41" s="873"/>
      <c r="CMF41" s="873"/>
      <c r="CMG41" s="873"/>
      <c r="CMH41" s="873"/>
      <c r="CMI41" s="873"/>
      <c r="CMJ41" s="873"/>
      <c r="CMK41" s="873"/>
      <c r="CML41" s="873"/>
      <c r="CMM41" s="873"/>
      <c r="CMN41" s="873"/>
      <c r="CMO41" s="873"/>
      <c r="CMP41" s="873"/>
      <c r="CMQ41" s="873"/>
      <c r="CMR41" s="873"/>
      <c r="CMS41" s="873"/>
      <c r="CMT41" s="873"/>
      <c r="CMU41" s="873"/>
      <c r="CMV41" s="873"/>
      <c r="CMW41" s="873"/>
      <c r="CMX41" s="873"/>
      <c r="CMY41" s="873"/>
      <c r="CMZ41" s="873"/>
      <c r="CNA41" s="873"/>
      <c r="CNB41" s="873"/>
      <c r="CNC41" s="873"/>
      <c r="CND41" s="873"/>
      <c r="CNE41" s="873"/>
      <c r="CNF41" s="873"/>
      <c r="CNG41" s="873"/>
      <c r="CNH41" s="873"/>
      <c r="CNI41" s="873"/>
      <c r="CNJ41" s="873"/>
      <c r="CNK41" s="873"/>
      <c r="CNL41" s="873"/>
      <c r="CNM41" s="873"/>
      <c r="CNN41" s="873"/>
      <c r="CNO41" s="873"/>
      <c r="CNP41" s="873"/>
      <c r="CNQ41" s="873"/>
      <c r="CNR41" s="873"/>
      <c r="CNS41" s="873"/>
      <c r="CNT41" s="873"/>
      <c r="CNU41" s="873"/>
      <c r="CNV41" s="873"/>
      <c r="CNW41" s="873"/>
      <c r="CNX41" s="873"/>
      <c r="CNY41" s="873"/>
      <c r="CNZ41" s="873"/>
      <c r="COA41" s="873"/>
      <c r="COB41" s="873"/>
      <c r="COC41" s="873"/>
      <c r="COD41" s="873"/>
      <c r="COE41" s="873"/>
      <c r="COF41" s="873"/>
      <c r="COG41" s="873"/>
      <c r="COH41" s="873"/>
      <c r="COI41" s="873"/>
      <c r="COJ41" s="873"/>
      <c r="COK41" s="873"/>
      <c r="COL41" s="873"/>
      <c r="COM41" s="873"/>
      <c r="CON41" s="873"/>
      <c r="COO41" s="873"/>
      <c r="COP41" s="873"/>
      <c r="COQ41" s="873"/>
      <c r="COR41" s="873"/>
      <c r="COS41" s="873"/>
      <c r="COT41" s="873"/>
      <c r="COU41" s="873"/>
      <c r="COV41" s="873"/>
      <c r="COW41" s="873"/>
      <c r="COX41" s="873"/>
      <c r="COY41" s="873"/>
      <c r="COZ41" s="873"/>
      <c r="CPA41" s="873"/>
      <c r="CPB41" s="873"/>
      <c r="CPC41" s="873"/>
      <c r="CPD41" s="873"/>
      <c r="CPE41" s="873"/>
      <c r="CPF41" s="873"/>
      <c r="CPG41" s="873"/>
      <c r="CPH41" s="873"/>
      <c r="CPI41" s="873"/>
      <c r="CPJ41" s="873"/>
      <c r="CPK41" s="873"/>
      <c r="CPL41" s="873"/>
      <c r="CPM41" s="873"/>
      <c r="CPN41" s="873"/>
      <c r="CPO41" s="873"/>
      <c r="CPP41" s="873"/>
      <c r="CPQ41" s="873"/>
      <c r="CPR41" s="873"/>
      <c r="CPS41" s="873"/>
      <c r="CPT41" s="873"/>
      <c r="CPU41" s="873"/>
      <c r="CPV41" s="873"/>
      <c r="CPW41" s="873"/>
      <c r="CPX41" s="873"/>
      <c r="CPY41" s="873"/>
      <c r="CPZ41" s="873"/>
      <c r="CQA41" s="873"/>
      <c r="CQB41" s="873"/>
      <c r="CQC41" s="873"/>
      <c r="CQD41" s="873"/>
      <c r="CQE41" s="873"/>
      <c r="CQF41" s="873"/>
      <c r="CQG41" s="873"/>
      <c r="CQH41" s="873"/>
      <c r="CQI41" s="873"/>
      <c r="CQJ41" s="873"/>
      <c r="CQK41" s="873"/>
      <c r="CQL41" s="873"/>
      <c r="CQM41" s="873"/>
      <c r="CQN41" s="873"/>
      <c r="CQO41" s="873"/>
      <c r="CQP41" s="873"/>
      <c r="CQQ41" s="873"/>
      <c r="CQR41" s="873"/>
      <c r="CQS41" s="873"/>
      <c r="CQT41" s="873"/>
      <c r="CQU41" s="873"/>
      <c r="CQV41" s="873"/>
      <c r="CQW41" s="873"/>
      <c r="CQX41" s="873"/>
      <c r="CQY41" s="873"/>
      <c r="CQZ41" s="873"/>
      <c r="CRA41" s="873"/>
      <c r="CRB41" s="873"/>
      <c r="CRC41" s="873"/>
      <c r="CRD41" s="873"/>
      <c r="CRE41" s="873"/>
      <c r="CRF41" s="873"/>
      <c r="CRG41" s="873"/>
      <c r="CRH41" s="873"/>
      <c r="CRI41" s="873"/>
      <c r="CRJ41" s="873"/>
      <c r="CRK41" s="873"/>
      <c r="CRL41" s="873"/>
      <c r="CRM41" s="873"/>
      <c r="CRN41" s="873"/>
      <c r="CRO41" s="873"/>
      <c r="CRP41" s="873"/>
      <c r="CRQ41" s="873"/>
      <c r="CRR41" s="873"/>
      <c r="CRS41" s="873"/>
      <c r="CRT41" s="873"/>
      <c r="CRU41" s="873"/>
      <c r="CRV41" s="873"/>
      <c r="CRW41" s="873"/>
      <c r="CRX41" s="873"/>
      <c r="CRY41" s="873"/>
      <c r="CRZ41" s="873"/>
      <c r="CSA41" s="873"/>
      <c r="CSB41" s="873"/>
      <c r="CSC41" s="873"/>
      <c r="CSD41" s="873"/>
      <c r="CSE41" s="873"/>
      <c r="CSF41" s="873"/>
      <c r="CSG41" s="873"/>
      <c r="CSH41" s="873"/>
      <c r="CSI41" s="873"/>
      <c r="CSJ41" s="873"/>
      <c r="CSK41" s="873"/>
      <c r="CSL41" s="873"/>
      <c r="CSM41" s="873"/>
      <c r="CSN41" s="873"/>
      <c r="CSO41" s="873"/>
      <c r="CSP41" s="873"/>
      <c r="CSQ41" s="873"/>
      <c r="CSR41" s="873"/>
      <c r="CSS41" s="873"/>
      <c r="CST41" s="873"/>
      <c r="CSU41" s="873"/>
      <c r="CSV41" s="873"/>
      <c r="CSW41" s="873"/>
      <c r="CSX41" s="873"/>
      <c r="CSY41" s="873"/>
      <c r="CSZ41" s="873"/>
      <c r="CTA41" s="873"/>
      <c r="CTB41" s="873"/>
      <c r="CTC41" s="873"/>
      <c r="CTD41" s="873"/>
      <c r="CTE41" s="873"/>
      <c r="CTF41" s="873"/>
      <c r="CTG41" s="873"/>
      <c r="CTH41" s="873"/>
      <c r="CTI41" s="873"/>
      <c r="CTJ41" s="873"/>
      <c r="CTK41" s="873"/>
      <c r="CTL41" s="873"/>
      <c r="CTM41" s="873"/>
      <c r="CTN41" s="873"/>
      <c r="CTO41" s="873"/>
      <c r="CTP41" s="873"/>
      <c r="CTQ41" s="873"/>
      <c r="CTR41" s="873"/>
      <c r="CTS41" s="873"/>
      <c r="CTT41" s="873"/>
      <c r="CTU41" s="873"/>
      <c r="CTV41" s="873"/>
      <c r="CTW41" s="873"/>
      <c r="CTX41" s="873"/>
      <c r="CTY41" s="873"/>
      <c r="CTZ41" s="873"/>
      <c r="CUA41" s="873"/>
      <c r="CUB41" s="873"/>
      <c r="CUC41" s="873"/>
      <c r="CUD41" s="873"/>
      <c r="CUE41" s="873"/>
      <c r="CUF41" s="873"/>
      <c r="CUG41" s="873"/>
      <c r="CUH41" s="873"/>
      <c r="CUI41" s="873"/>
      <c r="CUJ41" s="873"/>
      <c r="CUK41" s="873"/>
      <c r="CUL41" s="873"/>
      <c r="CUM41" s="873"/>
      <c r="CUN41" s="873"/>
      <c r="CUO41" s="873"/>
      <c r="CUP41" s="873"/>
      <c r="CUQ41" s="873"/>
      <c r="CUR41" s="873"/>
      <c r="CUS41" s="873"/>
      <c r="CUT41" s="873"/>
      <c r="CUU41" s="873"/>
      <c r="CUV41" s="873"/>
      <c r="CUW41" s="873"/>
      <c r="CUX41" s="873"/>
      <c r="CUY41" s="873"/>
      <c r="CUZ41" s="873"/>
      <c r="CVA41" s="873"/>
      <c r="CVB41" s="873"/>
      <c r="CVC41" s="873"/>
      <c r="CVD41" s="873"/>
      <c r="CVE41" s="873"/>
      <c r="CVF41" s="873"/>
      <c r="CVG41" s="873"/>
      <c r="CVH41" s="873"/>
      <c r="CVI41" s="873"/>
      <c r="CVJ41" s="873"/>
      <c r="CVK41" s="873"/>
      <c r="CVL41" s="873"/>
      <c r="CVM41" s="873"/>
      <c r="CVN41" s="873"/>
      <c r="CVO41" s="873"/>
      <c r="CVP41" s="873"/>
      <c r="CVQ41" s="873"/>
      <c r="CVR41" s="873"/>
      <c r="CVS41" s="873"/>
      <c r="CVT41" s="873"/>
      <c r="CVU41" s="873"/>
      <c r="CVV41" s="873"/>
      <c r="CVW41" s="873"/>
      <c r="CVX41" s="873"/>
      <c r="CVY41" s="873"/>
      <c r="CVZ41" s="873"/>
      <c r="CWA41" s="873"/>
      <c r="CWB41" s="873"/>
      <c r="CWC41" s="873"/>
      <c r="CWD41" s="873"/>
      <c r="CWE41" s="873"/>
      <c r="CWF41" s="873"/>
      <c r="CWG41" s="873"/>
      <c r="CWH41" s="873"/>
      <c r="CWI41" s="873"/>
      <c r="CWJ41" s="873"/>
      <c r="CWK41" s="873"/>
      <c r="CWL41" s="873"/>
      <c r="CWM41" s="873"/>
      <c r="CWN41" s="873"/>
      <c r="CWO41" s="873"/>
      <c r="CWP41" s="873"/>
      <c r="CWQ41" s="873"/>
      <c r="CWR41" s="873"/>
      <c r="CWS41" s="873"/>
      <c r="CWT41" s="873"/>
      <c r="CWU41" s="873"/>
      <c r="CWV41" s="873"/>
      <c r="CWW41" s="873"/>
      <c r="CWX41" s="873"/>
      <c r="CWY41" s="873"/>
      <c r="CWZ41" s="873"/>
      <c r="CXA41" s="873"/>
      <c r="CXB41" s="873"/>
      <c r="CXC41" s="873"/>
      <c r="CXD41" s="873"/>
      <c r="CXE41" s="873"/>
      <c r="CXF41" s="873"/>
      <c r="CXG41" s="873"/>
      <c r="CXH41" s="873"/>
      <c r="CXI41" s="873"/>
      <c r="CXJ41" s="873"/>
      <c r="CXK41" s="873"/>
      <c r="CXL41" s="873"/>
      <c r="CXM41" s="873"/>
      <c r="CXN41" s="873"/>
      <c r="CXO41" s="873"/>
      <c r="CXP41" s="873"/>
      <c r="CXQ41" s="873"/>
      <c r="CXR41" s="873"/>
      <c r="CXS41" s="873"/>
      <c r="CXT41" s="873"/>
      <c r="CXU41" s="873"/>
      <c r="CXV41" s="873"/>
      <c r="CXW41" s="873"/>
      <c r="CXX41" s="873"/>
      <c r="CXY41" s="873"/>
      <c r="CXZ41" s="873"/>
      <c r="CYA41" s="873"/>
      <c r="CYB41" s="873"/>
      <c r="CYC41" s="873"/>
      <c r="CYD41" s="873"/>
      <c r="CYE41" s="873"/>
      <c r="CYF41" s="873"/>
      <c r="CYG41" s="873"/>
      <c r="CYH41" s="873"/>
      <c r="CYI41" s="873"/>
      <c r="CYJ41" s="873"/>
      <c r="CYK41" s="873"/>
      <c r="CYL41" s="873"/>
      <c r="CYM41" s="873"/>
      <c r="CYN41" s="873"/>
      <c r="CYO41" s="873"/>
      <c r="CYP41" s="873"/>
      <c r="CYQ41" s="873"/>
      <c r="CYR41" s="873"/>
      <c r="CYS41" s="873"/>
      <c r="CYT41" s="873"/>
      <c r="CYU41" s="873"/>
      <c r="CYV41" s="873"/>
      <c r="CYW41" s="873"/>
      <c r="CYX41" s="873"/>
      <c r="CYY41" s="873"/>
      <c r="CYZ41" s="873"/>
      <c r="CZA41" s="873"/>
      <c r="CZB41" s="873"/>
      <c r="CZC41" s="873"/>
      <c r="CZD41" s="873"/>
      <c r="CZE41" s="873"/>
      <c r="CZF41" s="873"/>
      <c r="CZG41" s="873"/>
      <c r="CZH41" s="873"/>
      <c r="CZI41" s="873"/>
      <c r="CZJ41" s="873"/>
      <c r="CZK41" s="873"/>
      <c r="CZL41" s="873"/>
      <c r="CZM41" s="873"/>
      <c r="CZN41" s="873"/>
      <c r="CZO41" s="873"/>
      <c r="CZP41" s="873"/>
      <c r="CZQ41" s="873"/>
      <c r="CZR41" s="873"/>
      <c r="CZS41" s="873"/>
      <c r="CZT41" s="873"/>
      <c r="CZU41" s="873"/>
      <c r="CZV41" s="873"/>
      <c r="CZW41" s="873"/>
      <c r="CZX41" s="873"/>
      <c r="CZY41" s="873"/>
      <c r="CZZ41" s="873"/>
      <c r="DAA41" s="873"/>
      <c r="DAB41" s="873"/>
      <c r="DAC41" s="873"/>
      <c r="DAD41" s="873"/>
      <c r="DAE41" s="873"/>
      <c r="DAF41" s="873"/>
      <c r="DAG41" s="873"/>
      <c r="DAH41" s="873"/>
      <c r="DAI41" s="873"/>
      <c r="DAJ41" s="873"/>
      <c r="DAK41" s="873"/>
      <c r="DAL41" s="873"/>
      <c r="DAM41" s="873"/>
      <c r="DAN41" s="873"/>
      <c r="DAO41" s="873"/>
      <c r="DAP41" s="873"/>
      <c r="DAQ41" s="873"/>
      <c r="DAR41" s="873"/>
      <c r="DAS41" s="873"/>
      <c r="DAT41" s="873"/>
      <c r="DAU41" s="873"/>
      <c r="DAV41" s="873"/>
      <c r="DAW41" s="873"/>
      <c r="DAX41" s="873"/>
      <c r="DAY41" s="873"/>
      <c r="DAZ41" s="873"/>
      <c r="DBA41" s="873"/>
      <c r="DBB41" s="873"/>
      <c r="DBC41" s="873"/>
      <c r="DBD41" s="873"/>
      <c r="DBE41" s="873"/>
      <c r="DBF41" s="873"/>
      <c r="DBG41" s="873"/>
      <c r="DBH41" s="873"/>
      <c r="DBI41" s="873"/>
      <c r="DBJ41" s="873"/>
      <c r="DBK41" s="873"/>
      <c r="DBL41" s="873"/>
      <c r="DBM41" s="873"/>
      <c r="DBN41" s="873"/>
      <c r="DBO41" s="873"/>
      <c r="DBP41" s="873"/>
      <c r="DBQ41" s="873"/>
      <c r="DBR41" s="873"/>
      <c r="DBS41" s="873"/>
      <c r="DBT41" s="873"/>
      <c r="DBU41" s="873"/>
      <c r="DBV41" s="873"/>
      <c r="DBW41" s="873"/>
      <c r="DBX41" s="873"/>
      <c r="DBY41" s="873"/>
      <c r="DBZ41" s="873"/>
      <c r="DCA41" s="873"/>
      <c r="DCB41" s="873"/>
      <c r="DCC41" s="873"/>
      <c r="DCD41" s="873"/>
      <c r="DCE41" s="873"/>
      <c r="DCF41" s="873"/>
      <c r="DCG41" s="873"/>
      <c r="DCH41" s="873"/>
      <c r="DCI41" s="873"/>
      <c r="DCJ41" s="873"/>
      <c r="DCK41" s="873"/>
      <c r="DCL41" s="873"/>
      <c r="DCM41" s="873"/>
      <c r="DCN41" s="873"/>
      <c r="DCO41" s="873"/>
      <c r="DCP41" s="873"/>
      <c r="DCQ41" s="873"/>
      <c r="DCR41" s="873"/>
      <c r="DCS41" s="873"/>
      <c r="DCT41" s="873"/>
      <c r="DCU41" s="873"/>
      <c r="DCV41" s="873"/>
      <c r="DCW41" s="873"/>
      <c r="DCX41" s="873"/>
      <c r="DCY41" s="873"/>
      <c r="DCZ41" s="873"/>
      <c r="DDA41" s="873"/>
      <c r="DDB41" s="873"/>
      <c r="DDC41" s="873"/>
      <c r="DDD41" s="873"/>
      <c r="DDE41" s="873"/>
      <c r="DDF41" s="873"/>
      <c r="DDG41" s="873"/>
      <c r="DDH41" s="873"/>
      <c r="DDI41" s="873"/>
      <c r="DDJ41" s="873"/>
      <c r="DDK41" s="873"/>
      <c r="DDL41" s="873"/>
      <c r="DDM41" s="873"/>
      <c r="DDN41" s="873"/>
      <c r="DDO41" s="873"/>
      <c r="DDP41" s="873"/>
      <c r="DDQ41" s="873"/>
      <c r="DDR41" s="873"/>
      <c r="DDS41" s="873"/>
      <c r="DDT41" s="873"/>
      <c r="DDU41" s="873"/>
      <c r="DDV41" s="873"/>
      <c r="DDW41" s="873"/>
      <c r="DDX41" s="873"/>
      <c r="DDY41" s="873"/>
      <c r="DDZ41" s="873"/>
      <c r="DEA41" s="873"/>
      <c r="DEB41" s="873"/>
      <c r="DEC41" s="873"/>
      <c r="DED41" s="873"/>
      <c r="DEE41" s="873"/>
      <c r="DEF41" s="873"/>
      <c r="DEG41" s="873"/>
      <c r="DEH41" s="873"/>
      <c r="DEI41" s="873"/>
      <c r="DEJ41" s="873"/>
      <c r="DEK41" s="873"/>
      <c r="DEL41" s="873"/>
      <c r="DEM41" s="873"/>
      <c r="DEN41" s="873"/>
      <c r="DEO41" s="873"/>
      <c r="DEP41" s="873"/>
      <c r="DEQ41" s="873"/>
      <c r="DER41" s="873"/>
      <c r="DES41" s="873"/>
      <c r="DET41" s="873"/>
      <c r="DEU41" s="873"/>
      <c r="DEV41" s="873"/>
      <c r="DEW41" s="873"/>
      <c r="DEX41" s="873"/>
      <c r="DEY41" s="873"/>
      <c r="DEZ41" s="873"/>
      <c r="DFA41" s="873"/>
      <c r="DFB41" s="873"/>
      <c r="DFC41" s="873"/>
      <c r="DFD41" s="873"/>
      <c r="DFE41" s="873"/>
      <c r="DFF41" s="873"/>
      <c r="DFG41" s="873"/>
      <c r="DFH41" s="873"/>
      <c r="DFI41" s="873"/>
      <c r="DFJ41" s="873"/>
      <c r="DFK41" s="873"/>
      <c r="DFL41" s="873"/>
      <c r="DFM41" s="873"/>
      <c r="DFN41" s="873"/>
      <c r="DFO41" s="873"/>
      <c r="DFP41" s="873"/>
      <c r="DFQ41" s="873"/>
      <c r="DFR41" s="873"/>
      <c r="DFS41" s="873"/>
      <c r="DFT41" s="873"/>
      <c r="DFU41" s="873"/>
      <c r="DFV41" s="873"/>
      <c r="DFW41" s="873"/>
      <c r="DFX41" s="873"/>
      <c r="DFY41" s="873"/>
      <c r="DFZ41" s="873"/>
      <c r="DGA41" s="873"/>
      <c r="DGB41" s="873"/>
      <c r="DGC41" s="873"/>
      <c r="DGD41" s="873"/>
      <c r="DGE41" s="873"/>
      <c r="DGF41" s="873"/>
      <c r="DGG41" s="873"/>
      <c r="DGH41" s="873"/>
      <c r="DGI41" s="873"/>
      <c r="DGJ41" s="873"/>
      <c r="DGK41" s="873"/>
      <c r="DGL41" s="873"/>
      <c r="DGM41" s="873"/>
      <c r="DGN41" s="873"/>
      <c r="DGO41" s="873"/>
      <c r="DGP41" s="873"/>
      <c r="DGQ41" s="873"/>
      <c r="DGR41" s="873"/>
      <c r="DGS41" s="873"/>
      <c r="DGT41" s="873"/>
      <c r="DGU41" s="873"/>
      <c r="DGV41" s="873"/>
      <c r="DGW41" s="873"/>
      <c r="DGX41" s="873"/>
      <c r="DGY41" s="873"/>
      <c r="DGZ41" s="873"/>
      <c r="DHA41" s="873"/>
      <c r="DHB41" s="873"/>
      <c r="DHC41" s="873"/>
      <c r="DHD41" s="873"/>
      <c r="DHE41" s="873"/>
      <c r="DHF41" s="873"/>
      <c r="DHG41" s="873"/>
      <c r="DHH41" s="873"/>
      <c r="DHI41" s="873"/>
      <c r="DHJ41" s="873"/>
      <c r="DHK41" s="873"/>
      <c r="DHL41" s="873"/>
      <c r="DHM41" s="873"/>
      <c r="DHN41" s="873"/>
      <c r="DHO41" s="873"/>
      <c r="DHP41" s="873"/>
      <c r="DHQ41" s="873"/>
      <c r="DHR41" s="873"/>
      <c r="DHS41" s="873"/>
      <c r="DHT41" s="873"/>
      <c r="DHU41" s="873"/>
      <c r="DHV41" s="873"/>
      <c r="DHW41" s="873"/>
      <c r="DHX41" s="873"/>
      <c r="DHY41" s="873"/>
      <c r="DHZ41" s="873"/>
      <c r="DIA41" s="873"/>
      <c r="DIB41" s="873"/>
      <c r="DIC41" s="873"/>
      <c r="DID41" s="873"/>
      <c r="DIE41" s="873"/>
      <c r="DIF41" s="873"/>
      <c r="DIG41" s="873"/>
      <c r="DIH41" s="873"/>
      <c r="DII41" s="873"/>
      <c r="DIJ41" s="873"/>
      <c r="DIK41" s="873"/>
      <c r="DIL41" s="873"/>
      <c r="DIM41" s="873"/>
      <c r="DIN41" s="873"/>
      <c r="DIO41" s="873"/>
      <c r="DIP41" s="873"/>
      <c r="DIQ41" s="873"/>
      <c r="DIR41" s="873"/>
      <c r="DIS41" s="873"/>
      <c r="DIT41" s="873"/>
      <c r="DIU41" s="873"/>
      <c r="DIV41" s="873"/>
      <c r="DIW41" s="873"/>
      <c r="DIX41" s="873"/>
      <c r="DIY41" s="873"/>
      <c r="DIZ41" s="873"/>
      <c r="DJA41" s="873"/>
      <c r="DJB41" s="873"/>
      <c r="DJC41" s="873"/>
      <c r="DJD41" s="873"/>
      <c r="DJE41" s="873"/>
      <c r="DJF41" s="873"/>
      <c r="DJG41" s="873"/>
      <c r="DJH41" s="873"/>
      <c r="DJI41" s="873"/>
      <c r="DJJ41" s="873"/>
      <c r="DJK41" s="873"/>
      <c r="DJL41" s="873"/>
      <c r="DJM41" s="873"/>
      <c r="DJN41" s="873"/>
      <c r="DJO41" s="873"/>
      <c r="DJP41" s="873"/>
      <c r="DJQ41" s="873"/>
      <c r="DJR41" s="873"/>
      <c r="DJS41" s="873"/>
      <c r="DJT41" s="873"/>
      <c r="DJU41" s="873"/>
      <c r="DJV41" s="873"/>
      <c r="DJW41" s="873"/>
      <c r="DJX41" s="873"/>
      <c r="DJY41" s="873"/>
      <c r="DJZ41" s="873"/>
      <c r="DKA41" s="873"/>
      <c r="DKB41" s="873"/>
      <c r="DKC41" s="873"/>
      <c r="DKD41" s="873"/>
      <c r="DKE41" s="873"/>
      <c r="DKF41" s="873"/>
      <c r="DKG41" s="873"/>
      <c r="DKH41" s="873"/>
      <c r="DKI41" s="873"/>
      <c r="DKJ41" s="873"/>
      <c r="DKK41" s="873"/>
      <c r="DKL41" s="873"/>
      <c r="DKM41" s="873"/>
      <c r="DKN41" s="873"/>
      <c r="DKO41" s="873"/>
      <c r="DKP41" s="873"/>
      <c r="DKQ41" s="873"/>
      <c r="DKR41" s="873"/>
      <c r="DKS41" s="873"/>
      <c r="DKT41" s="873"/>
      <c r="DKU41" s="873"/>
      <c r="DKV41" s="873"/>
      <c r="DKW41" s="873"/>
      <c r="DKX41" s="873"/>
      <c r="DKY41" s="873"/>
      <c r="DKZ41" s="873"/>
      <c r="DLA41" s="873"/>
      <c r="DLB41" s="873"/>
      <c r="DLC41" s="873"/>
      <c r="DLD41" s="873"/>
      <c r="DLE41" s="873"/>
      <c r="DLF41" s="873"/>
      <c r="DLG41" s="873"/>
      <c r="DLH41" s="873"/>
      <c r="DLI41" s="873"/>
      <c r="DLJ41" s="873"/>
      <c r="DLK41" s="873"/>
      <c r="DLL41" s="873"/>
      <c r="DLM41" s="873"/>
      <c r="DLN41" s="873"/>
      <c r="DLO41" s="873"/>
      <c r="DLP41" s="873"/>
      <c r="DLQ41" s="873"/>
      <c r="DLR41" s="873"/>
      <c r="DLS41" s="873"/>
      <c r="DLT41" s="873"/>
      <c r="DLU41" s="873"/>
      <c r="DLV41" s="873"/>
      <c r="DLW41" s="873"/>
      <c r="DLX41" s="873"/>
      <c r="DLY41" s="873"/>
      <c r="DLZ41" s="873"/>
      <c r="DMA41" s="873"/>
      <c r="DMB41" s="873"/>
      <c r="DMC41" s="873"/>
      <c r="DMD41" s="873"/>
      <c r="DME41" s="873"/>
      <c r="DMF41" s="873"/>
      <c r="DMG41" s="873"/>
      <c r="DMH41" s="873"/>
      <c r="DMI41" s="873"/>
      <c r="DMJ41" s="873"/>
      <c r="DMK41" s="873"/>
      <c r="DML41" s="873"/>
      <c r="DMM41" s="873"/>
      <c r="DMN41" s="873"/>
      <c r="DMO41" s="873"/>
      <c r="DMP41" s="873"/>
      <c r="DMQ41" s="873"/>
      <c r="DMR41" s="873"/>
      <c r="DMS41" s="873"/>
      <c r="DMT41" s="873"/>
      <c r="DMU41" s="873"/>
      <c r="DMV41" s="873"/>
      <c r="DMW41" s="873"/>
      <c r="DMX41" s="873"/>
      <c r="DMY41" s="873"/>
      <c r="DMZ41" s="873"/>
      <c r="DNA41" s="873"/>
      <c r="DNB41" s="873"/>
      <c r="DNC41" s="873"/>
      <c r="DND41" s="873"/>
      <c r="DNE41" s="873"/>
      <c r="DNF41" s="873"/>
      <c r="DNG41" s="873"/>
      <c r="DNH41" s="873"/>
      <c r="DNI41" s="873"/>
      <c r="DNJ41" s="873"/>
      <c r="DNK41" s="873"/>
      <c r="DNL41" s="873"/>
      <c r="DNM41" s="873"/>
      <c r="DNN41" s="873"/>
      <c r="DNO41" s="873"/>
      <c r="DNP41" s="873"/>
      <c r="DNQ41" s="873"/>
      <c r="DNR41" s="873"/>
      <c r="DNS41" s="873"/>
      <c r="DNT41" s="873"/>
      <c r="DNU41" s="873"/>
      <c r="DNV41" s="873"/>
      <c r="DNW41" s="873"/>
      <c r="DNX41" s="873"/>
      <c r="DNY41" s="873"/>
      <c r="DNZ41" s="873"/>
      <c r="DOA41" s="873"/>
      <c r="DOB41" s="873"/>
      <c r="DOC41" s="873"/>
      <c r="DOD41" s="873"/>
      <c r="DOE41" s="873"/>
      <c r="DOF41" s="873"/>
      <c r="DOG41" s="873"/>
      <c r="DOH41" s="873"/>
      <c r="DOI41" s="873"/>
      <c r="DOJ41" s="873"/>
      <c r="DOK41" s="873"/>
      <c r="DOL41" s="873"/>
      <c r="DOM41" s="873"/>
      <c r="DON41" s="873"/>
      <c r="DOO41" s="873"/>
      <c r="DOP41" s="873"/>
      <c r="DOQ41" s="873"/>
      <c r="DOR41" s="873"/>
      <c r="DOS41" s="873"/>
      <c r="DOT41" s="873"/>
      <c r="DOU41" s="873"/>
      <c r="DOV41" s="873"/>
      <c r="DOW41" s="873"/>
      <c r="DOX41" s="873"/>
      <c r="DOY41" s="873"/>
      <c r="DOZ41" s="873"/>
      <c r="DPA41" s="873"/>
      <c r="DPB41" s="873"/>
      <c r="DPC41" s="873"/>
      <c r="DPD41" s="873"/>
      <c r="DPE41" s="873"/>
      <c r="DPF41" s="873"/>
      <c r="DPG41" s="873"/>
      <c r="DPH41" s="873"/>
      <c r="DPI41" s="873"/>
      <c r="DPJ41" s="873"/>
      <c r="DPK41" s="873"/>
      <c r="DPL41" s="873"/>
      <c r="DPM41" s="873"/>
      <c r="DPN41" s="873"/>
      <c r="DPO41" s="873"/>
      <c r="DPP41" s="873"/>
      <c r="DPQ41" s="873"/>
      <c r="DPR41" s="873"/>
      <c r="DPS41" s="873"/>
      <c r="DPT41" s="873"/>
      <c r="DPU41" s="873"/>
      <c r="DPV41" s="873"/>
      <c r="DPW41" s="873"/>
      <c r="DPX41" s="873"/>
      <c r="DPY41" s="873"/>
      <c r="DPZ41" s="873"/>
      <c r="DQA41" s="873"/>
      <c r="DQB41" s="873"/>
      <c r="DQC41" s="873"/>
      <c r="DQD41" s="873"/>
      <c r="DQE41" s="873"/>
      <c r="DQF41" s="873"/>
      <c r="DQG41" s="873"/>
      <c r="DQH41" s="873"/>
      <c r="DQI41" s="873"/>
      <c r="DQJ41" s="873"/>
      <c r="DQK41" s="873"/>
      <c r="DQL41" s="873"/>
      <c r="DQM41" s="873"/>
      <c r="DQN41" s="873"/>
      <c r="DQO41" s="873"/>
      <c r="DQP41" s="873"/>
      <c r="DQQ41" s="873"/>
      <c r="DQR41" s="873"/>
      <c r="DQS41" s="873"/>
      <c r="DQT41" s="873"/>
      <c r="DQU41" s="873"/>
      <c r="DQV41" s="873"/>
      <c r="DQW41" s="873"/>
      <c r="DQX41" s="873"/>
      <c r="DQY41" s="873"/>
      <c r="DQZ41" s="873"/>
      <c r="DRA41" s="873"/>
      <c r="DRB41" s="873"/>
      <c r="DRC41" s="873"/>
      <c r="DRD41" s="873"/>
      <c r="DRE41" s="873"/>
      <c r="DRF41" s="873"/>
      <c r="DRG41" s="873"/>
      <c r="DRH41" s="873"/>
      <c r="DRI41" s="873"/>
      <c r="DRJ41" s="873"/>
      <c r="DRK41" s="873"/>
      <c r="DRL41" s="873"/>
      <c r="DRM41" s="873"/>
      <c r="DRN41" s="873"/>
      <c r="DRO41" s="873"/>
      <c r="DRP41" s="873"/>
      <c r="DRQ41" s="873"/>
      <c r="DRR41" s="873"/>
      <c r="DRS41" s="873"/>
      <c r="DRT41" s="873"/>
      <c r="DRU41" s="873"/>
      <c r="DRV41" s="873"/>
      <c r="DRW41" s="873"/>
      <c r="DRX41" s="873"/>
      <c r="DRY41" s="873"/>
      <c r="DRZ41" s="873"/>
      <c r="DSA41" s="873"/>
      <c r="DSB41" s="873"/>
      <c r="DSC41" s="873"/>
      <c r="DSD41" s="873"/>
      <c r="DSE41" s="873"/>
      <c r="DSF41" s="873"/>
      <c r="DSG41" s="873"/>
      <c r="DSH41" s="873"/>
      <c r="DSI41" s="873"/>
      <c r="DSJ41" s="873"/>
      <c r="DSK41" s="873"/>
      <c r="DSL41" s="873"/>
      <c r="DSM41" s="873"/>
      <c r="DSN41" s="873"/>
      <c r="DSO41" s="873"/>
      <c r="DSP41" s="873"/>
      <c r="DSQ41" s="873"/>
      <c r="DSR41" s="873"/>
      <c r="DSS41" s="873"/>
      <c r="DST41" s="873"/>
      <c r="DSU41" s="873"/>
      <c r="DSV41" s="873"/>
      <c r="DSW41" s="873"/>
      <c r="DSX41" s="873"/>
      <c r="DSY41" s="873"/>
      <c r="DSZ41" s="873"/>
      <c r="DTA41" s="873"/>
      <c r="DTB41" s="873"/>
      <c r="DTC41" s="873"/>
      <c r="DTD41" s="873"/>
      <c r="DTE41" s="873"/>
      <c r="DTF41" s="873"/>
      <c r="DTG41" s="873"/>
      <c r="DTH41" s="873"/>
      <c r="DTI41" s="873"/>
      <c r="DTJ41" s="873"/>
      <c r="DTK41" s="873"/>
      <c r="DTL41" s="873"/>
      <c r="DTM41" s="873"/>
      <c r="DTN41" s="873"/>
      <c r="DTO41" s="873"/>
      <c r="DTP41" s="873"/>
      <c r="DTQ41" s="873"/>
      <c r="DTR41" s="873"/>
      <c r="DTS41" s="873"/>
      <c r="DTT41" s="873"/>
      <c r="DTU41" s="873"/>
      <c r="DTV41" s="873"/>
      <c r="DTW41" s="873"/>
      <c r="DTX41" s="873"/>
      <c r="DTY41" s="873"/>
      <c r="DTZ41" s="873"/>
      <c r="DUA41" s="873"/>
      <c r="DUB41" s="873"/>
      <c r="DUC41" s="873"/>
      <c r="DUD41" s="873"/>
      <c r="DUE41" s="873"/>
      <c r="DUF41" s="873"/>
      <c r="DUG41" s="873"/>
      <c r="DUH41" s="873"/>
      <c r="DUI41" s="873"/>
      <c r="DUJ41" s="873"/>
      <c r="DUK41" s="873"/>
      <c r="DUL41" s="873"/>
      <c r="DUM41" s="873"/>
      <c r="DUN41" s="873"/>
      <c r="DUO41" s="873"/>
      <c r="DUP41" s="873"/>
      <c r="DUQ41" s="873"/>
      <c r="DUR41" s="873"/>
      <c r="DUS41" s="873"/>
      <c r="DUT41" s="873"/>
      <c r="DUU41" s="873"/>
      <c r="DUV41" s="873"/>
      <c r="DUW41" s="873"/>
      <c r="DUX41" s="873"/>
      <c r="DUY41" s="873"/>
      <c r="DUZ41" s="873"/>
      <c r="DVA41" s="873"/>
      <c r="DVB41" s="873"/>
      <c r="DVC41" s="873"/>
      <c r="DVD41" s="873"/>
      <c r="DVE41" s="873"/>
      <c r="DVF41" s="873"/>
      <c r="DVG41" s="873"/>
      <c r="DVH41" s="873"/>
      <c r="DVI41" s="873"/>
      <c r="DVJ41" s="873"/>
      <c r="DVK41" s="873"/>
      <c r="DVL41" s="873"/>
      <c r="DVM41" s="873"/>
      <c r="DVN41" s="873"/>
      <c r="DVO41" s="873"/>
      <c r="DVP41" s="873"/>
      <c r="DVQ41" s="873"/>
      <c r="DVR41" s="873"/>
      <c r="DVS41" s="873"/>
      <c r="DVT41" s="873"/>
      <c r="DVU41" s="873"/>
      <c r="DVV41" s="873"/>
      <c r="DVW41" s="873"/>
      <c r="DVX41" s="873"/>
      <c r="DVY41" s="873"/>
      <c r="DVZ41" s="873"/>
      <c r="DWA41" s="873"/>
      <c r="DWB41" s="873"/>
      <c r="DWC41" s="873"/>
      <c r="DWD41" s="873"/>
      <c r="DWE41" s="873"/>
      <c r="DWF41" s="873"/>
      <c r="DWG41" s="873"/>
      <c r="DWH41" s="873"/>
      <c r="DWI41" s="873"/>
      <c r="DWJ41" s="873"/>
      <c r="DWK41" s="873"/>
      <c r="DWL41" s="873"/>
      <c r="DWM41" s="873"/>
      <c r="DWN41" s="873"/>
      <c r="DWO41" s="873"/>
      <c r="DWP41" s="873"/>
      <c r="DWQ41" s="873"/>
      <c r="DWR41" s="873"/>
      <c r="DWS41" s="873"/>
      <c r="DWT41" s="873"/>
      <c r="DWU41" s="873"/>
      <c r="DWV41" s="873"/>
      <c r="DWW41" s="873"/>
      <c r="DWX41" s="873"/>
      <c r="DWY41" s="873"/>
      <c r="DWZ41" s="873"/>
      <c r="DXA41" s="873"/>
      <c r="DXB41" s="873"/>
      <c r="DXC41" s="873"/>
      <c r="DXD41" s="873"/>
      <c r="DXE41" s="873"/>
      <c r="DXF41" s="873"/>
      <c r="DXG41" s="873"/>
      <c r="DXH41" s="873"/>
      <c r="DXI41" s="873"/>
      <c r="DXJ41" s="873"/>
      <c r="DXK41" s="873"/>
      <c r="DXL41" s="873"/>
      <c r="DXM41" s="873"/>
      <c r="DXN41" s="873"/>
      <c r="DXO41" s="873"/>
      <c r="DXP41" s="873"/>
      <c r="DXQ41" s="873"/>
      <c r="DXR41" s="873"/>
      <c r="DXS41" s="873"/>
      <c r="DXT41" s="873"/>
      <c r="DXU41" s="873"/>
      <c r="DXV41" s="873"/>
      <c r="DXW41" s="873"/>
      <c r="DXX41" s="873"/>
      <c r="DXY41" s="873"/>
      <c r="DXZ41" s="873"/>
      <c r="DYA41" s="873"/>
      <c r="DYB41" s="873"/>
      <c r="DYC41" s="873"/>
      <c r="DYD41" s="873"/>
      <c r="DYE41" s="873"/>
      <c r="DYF41" s="873"/>
      <c r="DYG41" s="873"/>
      <c r="DYH41" s="873"/>
      <c r="DYI41" s="873"/>
      <c r="DYJ41" s="873"/>
      <c r="DYK41" s="873"/>
      <c r="DYL41" s="873"/>
      <c r="DYM41" s="873"/>
      <c r="DYN41" s="873"/>
      <c r="DYO41" s="873"/>
      <c r="DYP41" s="873"/>
      <c r="DYQ41" s="873"/>
      <c r="DYR41" s="873"/>
      <c r="DYS41" s="873"/>
      <c r="DYT41" s="873"/>
      <c r="DYU41" s="873"/>
      <c r="DYV41" s="873"/>
      <c r="DYW41" s="873"/>
      <c r="DYX41" s="873"/>
      <c r="DYY41" s="873"/>
      <c r="DYZ41" s="873"/>
      <c r="DZA41" s="873"/>
      <c r="DZB41" s="873"/>
      <c r="DZC41" s="873"/>
      <c r="DZD41" s="873"/>
      <c r="DZE41" s="873"/>
      <c r="DZF41" s="873"/>
      <c r="DZG41" s="873"/>
      <c r="DZH41" s="873"/>
      <c r="DZI41" s="873"/>
      <c r="DZJ41" s="873"/>
      <c r="DZK41" s="873"/>
      <c r="DZL41" s="873"/>
      <c r="DZM41" s="873"/>
      <c r="DZN41" s="873"/>
      <c r="DZO41" s="873"/>
      <c r="DZP41" s="873"/>
      <c r="DZQ41" s="873"/>
      <c r="DZR41" s="873"/>
      <c r="DZS41" s="873"/>
      <c r="DZT41" s="873"/>
      <c r="DZU41" s="873"/>
      <c r="DZV41" s="873"/>
      <c r="DZW41" s="873"/>
      <c r="DZX41" s="873"/>
      <c r="DZY41" s="873"/>
      <c r="DZZ41" s="873"/>
      <c r="EAA41" s="873"/>
      <c r="EAB41" s="873"/>
      <c r="EAC41" s="873"/>
      <c r="EAD41" s="873"/>
      <c r="EAE41" s="873"/>
      <c r="EAF41" s="873"/>
      <c r="EAG41" s="873"/>
      <c r="EAH41" s="873"/>
      <c r="EAI41" s="873"/>
      <c r="EAJ41" s="873"/>
      <c r="EAK41" s="873"/>
      <c r="EAL41" s="873"/>
      <c r="EAM41" s="873"/>
      <c r="EAN41" s="873"/>
      <c r="EAO41" s="873"/>
      <c r="EAP41" s="873"/>
      <c r="EAQ41" s="873"/>
      <c r="EAR41" s="873"/>
      <c r="EAS41" s="873"/>
      <c r="EAT41" s="873"/>
      <c r="EAU41" s="873"/>
      <c r="EAV41" s="873"/>
      <c r="EAW41" s="873"/>
      <c r="EAX41" s="873"/>
      <c r="EAY41" s="873"/>
      <c r="EAZ41" s="873"/>
      <c r="EBA41" s="873"/>
      <c r="EBB41" s="873"/>
      <c r="EBC41" s="873"/>
      <c r="EBD41" s="873"/>
      <c r="EBE41" s="873"/>
      <c r="EBF41" s="873"/>
      <c r="EBG41" s="873"/>
      <c r="EBH41" s="873"/>
      <c r="EBI41" s="873"/>
      <c r="EBJ41" s="873"/>
      <c r="EBK41" s="873"/>
      <c r="EBL41" s="873"/>
      <c r="EBM41" s="873"/>
      <c r="EBN41" s="873"/>
      <c r="EBO41" s="873"/>
      <c r="EBP41" s="873"/>
      <c r="EBQ41" s="873"/>
      <c r="EBR41" s="873"/>
      <c r="EBS41" s="873"/>
      <c r="EBT41" s="873"/>
      <c r="EBU41" s="873"/>
      <c r="EBV41" s="873"/>
      <c r="EBW41" s="873"/>
      <c r="EBX41" s="873"/>
      <c r="EBY41" s="873"/>
      <c r="EBZ41" s="873"/>
      <c r="ECA41" s="873"/>
      <c r="ECB41" s="873"/>
      <c r="ECC41" s="873"/>
      <c r="ECD41" s="873"/>
      <c r="ECE41" s="873"/>
      <c r="ECF41" s="873"/>
      <c r="ECG41" s="873"/>
      <c r="ECH41" s="873"/>
      <c r="ECI41" s="873"/>
      <c r="ECJ41" s="873"/>
      <c r="ECK41" s="873"/>
      <c r="ECL41" s="873"/>
      <c r="ECM41" s="873"/>
      <c r="ECN41" s="873"/>
      <c r="ECO41" s="873"/>
      <c r="ECP41" s="873"/>
      <c r="ECQ41" s="873"/>
      <c r="ECR41" s="873"/>
      <c r="ECS41" s="873"/>
      <c r="ECT41" s="873"/>
      <c r="ECU41" s="873"/>
      <c r="ECV41" s="873"/>
      <c r="ECW41" s="873"/>
      <c r="ECX41" s="873"/>
      <c r="ECY41" s="873"/>
      <c r="ECZ41" s="873"/>
      <c r="EDA41" s="873"/>
      <c r="EDB41" s="873"/>
      <c r="EDC41" s="873"/>
      <c r="EDD41" s="873"/>
      <c r="EDE41" s="873"/>
      <c r="EDF41" s="873"/>
      <c r="EDG41" s="873"/>
      <c r="EDH41" s="873"/>
      <c r="EDI41" s="873"/>
      <c r="EDJ41" s="873"/>
      <c r="EDK41" s="873"/>
      <c r="EDL41" s="873"/>
      <c r="EDM41" s="873"/>
      <c r="EDN41" s="873"/>
      <c r="EDO41" s="873"/>
      <c r="EDP41" s="873"/>
      <c r="EDQ41" s="873"/>
      <c r="EDR41" s="873"/>
      <c r="EDS41" s="873"/>
      <c r="EDT41" s="873"/>
      <c r="EDU41" s="873"/>
      <c r="EDV41" s="873"/>
      <c r="EDW41" s="873"/>
      <c r="EDX41" s="873"/>
      <c r="EDY41" s="873"/>
      <c r="EDZ41" s="873"/>
      <c r="EEA41" s="873"/>
      <c r="EEB41" s="873"/>
      <c r="EEC41" s="873"/>
      <c r="EED41" s="873"/>
      <c r="EEE41" s="873"/>
      <c r="EEF41" s="873"/>
      <c r="EEG41" s="873"/>
      <c r="EEH41" s="873"/>
      <c r="EEI41" s="873"/>
      <c r="EEJ41" s="873"/>
      <c r="EEK41" s="873"/>
      <c r="EEL41" s="873"/>
      <c r="EEM41" s="873"/>
      <c r="EEN41" s="873"/>
      <c r="EEO41" s="873"/>
      <c r="EEP41" s="873"/>
      <c r="EEQ41" s="873"/>
      <c r="EER41" s="873"/>
      <c r="EES41" s="873"/>
      <c r="EET41" s="873"/>
      <c r="EEU41" s="873"/>
      <c r="EEV41" s="873"/>
      <c r="EEW41" s="873"/>
      <c r="EEX41" s="873"/>
      <c r="EEY41" s="873"/>
      <c r="EEZ41" s="873"/>
      <c r="EFA41" s="873"/>
      <c r="EFB41" s="873"/>
      <c r="EFC41" s="873"/>
      <c r="EFD41" s="873"/>
      <c r="EFE41" s="873"/>
      <c r="EFF41" s="873"/>
      <c r="EFG41" s="873"/>
      <c r="EFH41" s="873"/>
      <c r="EFI41" s="873"/>
      <c r="EFJ41" s="873"/>
      <c r="EFK41" s="873"/>
      <c r="EFL41" s="873"/>
      <c r="EFM41" s="873"/>
      <c r="EFN41" s="873"/>
      <c r="EFO41" s="873"/>
      <c r="EFP41" s="873"/>
      <c r="EFQ41" s="873"/>
      <c r="EFR41" s="873"/>
      <c r="EFS41" s="873"/>
      <c r="EFT41" s="873"/>
      <c r="EFU41" s="873"/>
      <c r="EFV41" s="873"/>
      <c r="EFW41" s="873"/>
      <c r="EFX41" s="873"/>
      <c r="EFY41" s="873"/>
      <c r="EFZ41" s="873"/>
      <c r="EGA41" s="873"/>
      <c r="EGB41" s="873"/>
      <c r="EGC41" s="873"/>
      <c r="EGD41" s="873"/>
      <c r="EGE41" s="873"/>
      <c r="EGF41" s="873"/>
      <c r="EGG41" s="873"/>
      <c r="EGH41" s="873"/>
      <c r="EGI41" s="873"/>
      <c r="EGJ41" s="873"/>
      <c r="EGK41" s="873"/>
      <c r="EGL41" s="873"/>
      <c r="EGM41" s="873"/>
      <c r="EGN41" s="873"/>
      <c r="EGO41" s="873"/>
      <c r="EGP41" s="873"/>
      <c r="EGQ41" s="873"/>
      <c r="EGR41" s="873"/>
      <c r="EGS41" s="873"/>
      <c r="EGT41" s="873"/>
      <c r="EGU41" s="873"/>
      <c r="EGV41" s="873"/>
      <c r="EGW41" s="873"/>
      <c r="EGX41" s="873"/>
      <c r="EGY41" s="873"/>
      <c r="EGZ41" s="873"/>
      <c r="EHA41" s="873"/>
      <c r="EHB41" s="873"/>
      <c r="EHC41" s="873"/>
      <c r="EHD41" s="873"/>
      <c r="EHE41" s="873"/>
      <c r="EHF41" s="873"/>
      <c r="EHG41" s="873"/>
      <c r="EHH41" s="873"/>
      <c r="EHI41" s="873"/>
      <c r="EHJ41" s="873"/>
      <c r="EHK41" s="873"/>
      <c r="EHL41" s="873"/>
      <c r="EHM41" s="873"/>
      <c r="EHN41" s="873"/>
      <c r="EHO41" s="873"/>
      <c r="EHP41" s="873"/>
      <c r="EHQ41" s="873"/>
      <c r="EHR41" s="873"/>
      <c r="EHS41" s="873"/>
      <c r="EHT41" s="873"/>
      <c r="EHU41" s="873"/>
      <c r="EHV41" s="873"/>
      <c r="EHW41" s="873"/>
      <c r="EHX41" s="873"/>
      <c r="EHY41" s="873"/>
      <c r="EHZ41" s="873"/>
      <c r="EIA41" s="873"/>
      <c r="EIB41" s="873"/>
      <c r="EIC41" s="873"/>
      <c r="EID41" s="873"/>
      <c r="EIE41" s="873"/>
      <c r="EIF41" s="873"/>
      <c r="EIG41" s="873"/>
      <c r="EIH41" s="873"/>
      <c r="EII41" s="873"/>
      <c r="EIJ41" s="873"/>
      <c r="EIK41" s="873"/>
      <c r="EIL41" s="873"/>
      <c r="EIM41" s="873"/>
      <c r="EIN41" s="873"/>
      <c r="EIO41" s="873"/>
      <c r="EIP41" s="873"/>
      <c r="EIQ41" s="873"/>
      <c r="EIR41" s="873"/>
      <c r="EIS41" s="873"/>
      <c r="EIT41" s="873"/>
      <c r="EIU41" s="873"/>
      <c r="EIV41" s="873"/>
      <c r="EIW41" s="873"/>
      <c r="EIX41" s="873"/>
      <c r="EIY41" s="873"/>
      <c r="EIZ41" s="873"/>
      <c r="EJA41" s="873"/>
      <c r="EJB41" s="873"/>
      <c r="EJC41" s="873"/>
      <c r="EJD41" s="873"/>
      <c r="EJE41" s="873"/>
      <c r="EJF41" s="873"/>
      <c r="EJG41" s="873"/>
      <c r="EJH41" s="873"/>
      <c r="EJI41" s="873"/>
      <c r="EJJ41" s="873"/>
      <c r="EJK41" s="873"/>
      <c r="EJL41" s="873"/>
      <c r="EJM41" s="873"/>
      <c r="EJN41" s="873"/>
      <c r="EJO41" s="873"/>
      <c r="EJP41" s="873"/>
      <c r="EJQ41" s="873"/>
      <c r="EJR41" s="873"/>
      <c r="EJS41" s="873"/>
      <c r="EJT41" s="873"/>
      <c r="EJU41" s="873"/>
      <c r="EJV41" s="873"/>
      <c r="EJW41" s="873"/>
      <c r="EJX41" s="873"/>
      <c r="EJY41" s="873"/>
      <c r="EJZ41" s="873"/>
      <c r="EKA41" s="873"/>
      <c r="EKB41" s="873"/>
      <c r="EKC41" s="873"/>
      <c r="EKD41" s="873"/>
      <c r="EKE41" s="873"/>
      <c r="EKF41" s="873"/>
      <c r="EKG41" s="873"/>
      <c r="EKH41" s="873"/>
      <c r="EKI41" s="873"/>
      <c r="EKJ41" s="873"/>
      <c r="EKK41" s="873"/>
      <c r="EKL41" s="873"/>
      <c r="EKM41" s="873"/>
      <c r="EKN41" s="873"/>
      <c r="EKO41" s="873"/>
      <c r="EKP41" s="873"/>
      <c r="EKQ41" s="873"/>
      <c r="EKR41" s="873"/>
      <c r="EKS41" s="873"/>
      <c r="EKT41" s="873"/>
      <c r="EKU41" s="873"/>
      <c r="EKV41" s="873"/>
      <c r="EKW41" s="873"/>
      <c r="EKX41" s="873"/>
      <c r="EKY41" s="873"/>
      <c r="EKZ41" s="873"/>
      <c r="ELA41" s="873"/>
      <c r="ELB41" s="873"/>
      <c r="ELC41" s="873"/>
      <c r="ELD41" s="873"/>
      <c r="ELE41" s="873"/>
      <c r="ELF41" s="873"/>
      <c r="ELG41" s="873"/>
      <c r="ELH41" s="873"/>
      <c r="ELI41" s="873"/>
      <c r="ELJ41" s="873"/>
      <c r="ELK41" s="873"/>
      <c r="ELL41" s="873"/>
      <c r="ELM41" s="873"/>
      <c r="ELN41" s="873"/>
      <c r="ELO41" s="873"/>
      <c r="ELP41" s="873"/>
      <c r="ELQ41" s="873"/>
      <c r="ELR41" s="873"/>
      <c r="ELS41" s="873"/>
      <c r="ELT41" s="873"/>
      <c r="ELU41" s="873"/>
      <c r="ELV41" s="873"/>
      <c r="ELW41" s="873"/>
      <c r="ELX41" s="873"/>
      <c r="ELY41" s="873"/>
      <c r="ELZ41" s="873"/>
      <c r="EMA41" s="873"/>
      <c r="EMB41" s="873"/>
      <c r="EMC41" s="873"/>
      <c r="EMD41" s="873"/>
      <c r="EME41" s="873"/>
      <c r="EMF41" s="873"/>
      <c r="EMG41" s="873"/>
      <c r="EMH41" s="873"/>
      <c r="EMI41" s="873"/>
      <c r="EMJ41" s="873"/>
      <c r="EMK41" s="873"/>
      <c r="EML41" s="873"/>
      <c r="EMM41" s="873"/>
      <c r="EMN41" s="873"/>
      <c r="EMO41" s="873"/>
      <c r="EMP41" s="873"/>
      <c r="EMQ41" s="873"/>
      <c r="EMR41" s="873"/>
      <c r="EMS41" s="873"/>
      <c r="EMT41" s="873"/>
      <c r="EMU41" s="873"/>
      <c r="EMV41" s="873"/>
      <c r="EMW41" s="873"/>
      <c r="EMX41" s="873"/>
      <c r="EMY41" s="873"/>
      <c r="EMZ41" s="873"/>
      <c r="ENA41" s="873"/>
      <c r="ENB41" s="873"/>
      <c r="ENC41" s="873"/>
      <c r="END41" s="873"/>
      <c r="ENE41" s="873"/>
      <c r="ENF41" s="873"/>
      <c r="ENG41" s="873"/>
      <c r="ENH41" s="873"/>
      <c r="ENI41" s="873"/>
      <c r="ENJ41" s="873"/>
      <c r="ENK41" s="873"/>
      <c r="ENL41" s="873"/>
      <c r="ENM41" s="873"/>
      <c r="ENN41" s="873"/>
      <c r="ENO41" s="873"/>
      <c r="ENP41" s="873"/>
      <c r="ENQ41" s="873"/>
      <c r="ENR41" s="873"/>
      <c r="ENS41" s="873"/>
      <c r="ENT41" s="873"/>
      <c r="ENU41" s="873"/>
      <c r="ENV41" s="873"/>
      <c r="ENW41" s="873"/>
      <c r="ENX41" s="873"/>
      <c r="ENY41" s="873"/>
      <c r="ENZ41" s="873"/>
      <c r="EOA41" s="873"/>
      <c r="EOB41" s="873"/>
      <c r="EOC41" s="873"/>
      <c r="EOD41" s="873"/>
      <c r="EOE41" s="873"/>
      <c r="EOF41" s="873"/>
      <c r="EOG41" s="873"/>
      <c r="EOH41" s="873"/>
      <c r="EOI41" s="873"/>
      <c r="EOJ41" s="873"/>
      <c r="EOK41" s="873"/>
      <c r="EOL41" s="873"/>
      <c r="EOM41" s="873"/>
      <c r="EON41" s="873"/>
      <c r="EOO41" s="873"/>
      <c r="EOP41" s="873"/>
      <c r="EOQ41" s="873"/>
      <c r="EOR41" s="873"/>
      <c r="EOS41" s="873"/>
      <c r="EOT41" s="873"/>
      <c r="EOU41" s="873"/>
      <c r="EOV41" s="873"/>
      <c r="EOW41" s="873"/>
      <c r="EOX41" s="873"/>
      <c r="EOY41" s="873"/>
      <c r="EOZ41" s="873"/>
      <c r="EPA41" s="873"/>
      <c r="EPB41" s="873"/>
      <c r="EPC41" s="873"/>
      <c r="EPD41" s="873"/>
      <c r="EPE41" s="873"/>
      <c r="EPF41" s="873"/>
      <c r="EPG41" s="873"/>
      <c r="EPH41" s="873"/>
      <c r="EPI41" s="873"/>
      <c r="EPJ41" s="873"/>
      <c r="EPK41" s="873"/>
      <c r="EPL41" s="873"/>
      <c r="EPM41" s="873"/>
      <c r="EPN41" s="873"/>
      <c r="EPO41" s="873"/>
      <c r="EPP41" s="873"/>
      <c r="EPQ41" s="873"/>
      <c r="EPR41" s="873"/>
      <c r="EPS41" s="873"/>
      <c r="EPT41" s="873"/>
      <c r="EPU41" s="873"/>
      <c r="EPV41" s="873"/>
      <c r="EPW41" s="873"/>
      <c r="EPX41" s="873"/>
      <c r="EPY41" s="873"/>
      <c r="EPZ41" s="873"/>
      <c r="EQA41" s="873"/>
      <c r="EQB41" s="873"/>
      <c r="EQC41" s="873"/>
      <c r="EQD41" s="873"/>
      <c r="EQE41" s="873"/>
      <c r="EQF41" s="873"/>
      <c r="EQG41" s="873"/>
      <c r="EQH41" s="873"/>
      <c r="EQI41" s="873"/>
      <c r="EQJ41" s="873"/>
      <c r="EQK41" s="873"/>
      <c r="EQL41" s="873"/>
      <c r="EQM41" s="873"/>
      <c r="EQN41" s="873"/>
      <c r="EQO41" s="873"/>
      <c r="EQP41" s="873"/>
      <c r="EQQ41" s="873"/>
      <c r="EQR41" s="873"/>
      <c r="EQS41" s="873"/>
      <c r="EQT41" s="873"/>
      <c r="EQU41" s="873"/>
      <c r="EQV41" s="873"/>
      <c r="EQW41" s="873"/>
      <c r="EQX41" s="873"/>
      <c r="EQY41" s="873"/>
      <c r="EQZ41" s="873"/>
      <c r="ERA41" s="873"/>
      <c r="ERB41" s="873"/>
      <c r="ERC41" s="873"/>
      <c r="ERD41" s="873"/>
      <c r="ERE41" s="873"/>
      <c r="ERF41" s="873"/>
      <c r="ERG41" s="873"/>
      <c r="ERH41" s="873"/>
      <c r="ERI41" s="873"/>
      <c r="ERJ41" s="873"/>
      <c r="ERK41" s="873"/>
      <c r="ERL41" s="873"/>
      <c r="ERM41" s="873"/>
      <c r="ERN41" s="873"/>
      <c r="ERO41" s="873"/>
      <c r="ERP41" s="873"/>
      <c r="ERQ41" s="873"/>
      <c r="ERR41" s="873"/>
      <c r="ERS41" s="873"/>
      <c r="ERT41" s="873"/>
      <c r="ERU41" s="873"/>
      <c r="ERV41" s="873"/>
      <c r="ERW41" s="873"/>
      <c r="ERX41" s="873"/>
      <c r="ERY41" s="873"/>
      <c r="ERZ41" s="873"/>
      <c r="ESA41" s="873"/>
      <c r="ESB41" s="873"/>
      <c r="ESC41" s="873"/>
      <c r="ESD41" s="873"/>
      <c r="ESE41" s="873"/>
      <c r="ESF41" s="873"/>
      <c r="ESG41" s="873"/>
      <c r="ESH41" s="873"/>
      <c r="ESI41" s="873"/>
      <c r="ESJ41" s="873"/>
      <c r="ESK41" s="873"/>
      <c r="ESL41" s="873"/>
      <c r="ESM41" s="873"/>
      <c r="ESN41" s="873"/>
      <c r="ESO41" s="873"/>
      <c r="ESP41" s="873"/>
      <c r="ESQ41" s="873"/>
      <c r="ESR41" s="873"/>
      <c r="ESS41" s="873"/>
      <c r="EST41" s="873"/>
      <c r="ESU41" s="873"/>
      <c r="ESV41" s="873"/>
      <c r="ESW41" s="873"/>
      <c r="ESX41" s="873"/>
      <c r="ESY41" s="873"/>
      <c r="ESZ41" s="873"/>
      <c r="ETA41" s="873"/>
      <c r="ETB41" s="873"/>
      <c r="ETC41" s="873"/>
      <c r="ETD41" s="873"/>
      <c r="ETE41" s="873"/>
      <c r="ETF41" s="873"/>
      <c r="ETG41" s="873"/>
      <c r="ETH41" s="873"/>
      <c r="ETI41" s="873"/>
      <c r="ETJ41" s="873"/>
      <c r="ETK41" s="873"/>
      <c r="ETL41" s="873"/>
      <c r="ETM41" s="873"/>
      <c r="ETN41" s="873"/>
      <c r="ETO41" s="873"/>
      <c r="ETP41" s="873"/>
      <c r="ETQ41" s="873"/>
      <c r="ETR41" s="873"/>
      <c r="ETS41" s="873"/>
      <c r="ETT41" s="873"/>
      <c r="ETU41" s="873"/>
      <c r="ETV41" s="873"/>
      <c r="ETW41" s="873"/>
      <c r="ETX41" s="873"/>
      <c r="ETY41" s="873"/>
      <c r="ETZ41" s="873"/>
      <c r="EUA41" s="873"/>
      <c r="EUB41" s="873"/>
      <c r="EUC41" s="873"/>
      <c r="EUD41" s="873"/>
      <c r="EUE41" s="873"/>
      <c r="EUF41" s="873"/>
      <c r="EUG41" s="873"/>
      <c r="EUH41" s="873"/>
      <c r="EUI41" s="873"/>
      <c r="EUJ41" s="873"/>
      <c r="EUK41" s="873"/>
      <c r="EUL41" s="873"/>
      <c r="EUM41" s="873"/>
      <c r="EUN41" s="873"/>
      <c r="EUO41" s="873"/>
      <c r="EUP41" s="873"/>
      <c r="EUQ41" s="873"/>
      <c r="EUR41" s="873"/>
      <c r="EUS41" s="873"/>
      <c r="EUT41" s="873"/>
      <c r="EUU41" s="873"/>
      <c r="EUV41" s="873"/>
      <c r="EUW41" s="873"/>
      <c r="EUX41" s="873"/>
      <c r="EUY41" s="873"/>
      <c r="EUZ41" s="873"/>
      <c r="EVA41" s="873"/>
      <c r="EVB41" s="873"/>
      <c r="EVC41" s="873"/>
      <c r="EVD41" s="873"/>
      <c r="EVE41" s="873"/>
      <c r="EVF41" s="873"/>
      <c r="EVG41" s="873"/>
      <c r="EVH41" s="873"/>
      <c r="EVI41" s="873"/>
      <c r="EVJ41" s="873"/>
      <c r="EVK41" s="873"/>
      <c r="EVL41" s="873"/>
      <c r="EVM41" s="873"/>
      <c r="EVN41" s="873"/>
      <c r="EVO41" s="873"/>
      <c r="EVP41" s="873"/>
      <c r="EVQ41" s="873"/>
      <c r="EVR41" s="873"/>
      <c r="EVS41" s="873"/>
      <c r="EVT41" s="873"/>
      <c r="EVU41" s="873"/>
      <c r="EVV41" s="873"/>
      <c r="EVW41" s="873"/>
      <c r="EVX41" s="873"/>
      <c r="EVY41" s="873"/>
      <c r="EVZ41" s="873"/>
      <c r="EWA41" s="873"/>
      <c r="EWB41" s="873"/>
      <c r="EWC41" s="873"/>
      <c r="EWD41" s="873"/>
      <c r="EWE41" s="873"/>
      <c r="EWF41" s="873"/>
      <c r="EWG41" s="873"/>
      <c r="EWH41" s="873"/>
      <c r="EWI41" s="873"/>
      <c r="EWJ41" s="873"/>
      <c r="EWK41" s="873"/>
      <c r="EWL41" s="873"/>
      <c r="EWM41" s="873"/>
      <c r="EWN41" s="873"/>
      <c r="EWO41" s="873"/>
      <c r="EWP41" s="873"/>
      <c r="EWQ41" s="873"/>
      <c r="EWR41" s="873"/>
      <c r="EWS41" s="873"/>
      <c r="EWT41" s="873"/>
      <c r="EWU41" s="873"/>
      <c r="EWV41" s="873"/>
      <c r="EWW41" s="873"/>
      <c r="EWX41" s="873"/>
      <c r="EWY41" s="873"/>
      <c r="EWZ41" s="873"/>
      <c r="EXA41" s="873"/>
      <c r="EXB41" s="873"/>
      <c r="EXC41" s="873"/>
      <c r="EXD41" s="873"/>
      <c r="EXE41" s="873"/>
      <c r="EXF41" s="873"/>
      <c r="EXG41" s="873"/>
      <c r="EXH41" s="873"/>
      <c r="EXI41" s="873"/>
      <c r="EXJ41" s="873"/>
      <c r="EXK41" s="873"/>
      <c r="EXL41" s="873"/>
      <c r="EXM41" s="873"/>
      <c r="EXN41" s="873"/>
      <c r="EXO41" s="873"/>
      <c r="EXP41" s="873"/>
      <c r="EXQ41" s="873"/>
      <c r="EXR41" s="873"/>
      <c r="EXS41" s="873"/>
      <c r="EXT41" s="873"/>
      <c r="EXU41" s="873"/>
      <c r="EXV41" s="873"/>
      <c r="EXW41" s="873"/>
      <c r="EXX41" s="873"/>
      <c r="EXY41" s="873"/>
      <c r="EXZ41" s="873"/>
      <c r="EYA41" s="873"/>
      <c r="EYB41" s="873"/>
      <c r="EYC41" s="873"/>
      <c r="EYD41" s="873"/>
      <c r="EYE41" s="873"/>
      <c r="EYF41" s="873"/>
      <c r="EYG41" s="873"/>
      <c r="EYH41" s="873"/>
      <c r="EYI41" s="873"/>
      <c r="EYJ41" s="873"/>
      <c r="EYK41" s="873"/>
      <c r="EYL41" s="873"/>
      <c r="EYM41" s="873"/>
      <c r="EYN41" s="873"/>
      <c r="EYO41" s="873"/>
      <c r="EYP41" s="873"/>
      <c r="EYQ41" s="873"/>
      <c r="EYR41" s="873"/>
      <c r="EYS41" s="873"/>
      <c r="EYT41" s="873"/>
      <c r="EYU41" s="873"/>
      <c r="EYV41" s="873"/>
      <c r="EYW41" s="873"/>
      <c r="EYX41" s="873"/>
      <c r="EYY41" s="873"/>
      <c r="EYZ41" s="873"/>
      <c r="EZA41" s="873"/>
      <c r="EZB41" s="873"/>
      <c r="EZC41" s="873"/>
      <c r="EZD41" s="873"/>
      <c r="EZE41" s="873"/>
      <c r="EZF41" s="873"/>
      <c r="EZG41" s="873"/>
      <c r="EZH41" s="873"/>
      <c r="EZI41" s="873"/>
      <c r="EZJ41" s="873"/>
      <c r="EZK41" s="873"/>
      <c r="EZL41" s="873"/>
      <c r="EZM41" s="873"/>
      <c r="EZN41" s="873"/>
      <c r="EZO41" s="873"/>
      <c r="EZP41" s="873"/>
      <c r="EZQ41" s="873"/>
      <c r="EZR41" s="873"/>
      <c r="EZS41" s="873"/>
      <c r="EZT41" s="873"/>
      <c r="EZU41" s="873"/>
      <c r="EZV41" s="873"/>
      <c r="EZW41" s="873"/>
      <c r="EZX41" s="873"/>
      <c r="EZY41" s="873"/>
      <c r="EZZ41" s="873"/>
      <c r="FAA41" s="873"/>
      <c r="FAB41" s="873"/>
      <c r="FAC41" s="873"/>
      <c r="FAD41" s="873"/>
      <c r="FAE41" s="873"/>
      <c r="FAF41" s="873"/>
      <c r="FAG41" s="873"/>
      <c r="FAH41" s="873"/>
      <c r="FAI41" s="873"/>
      <c r="FAJ41" s="873"/>
      <c r="FAK41" s="873"/>
      <c r="FAL41" s="873"/>
      <c r="FAM41" s="873"/>
      <c r="FAN41" s="873"/>
      <c r="FAO41" s="873"/>
      <c r="FAP41" s="873"/>
      <c r="FAQ41" s="873"/>
      <c r="FAR41" s="873"/>
      <c r="FAS41" s="873"/>
      <c r="FAT41" s="873"/>
      <c r="FAU41" s="873"/>
      <c r="FAV41" s="873"/>
      <c r="FAW41" s="873"/>
      <c r="FAX41" s="873"/>
      <c r="FAY41" s="873"/>
      <c r="FAZ41" s="873"/>
      <c r="FBA41" s="873"/>
      <c r="FBB41" s="873"/>
      <c r="FBC41" s="873"/>
      <c r="FBD41" s="873"/>
      <c r="FBE41" s="873"/>
      <c r="FBF41" s="873"/>
      <c r="FBG41" s="873"/>
      <c r="FBH41" s="873"/>
      <c r="FBI41" s="873"/>
      <c r="FBJ41" s="873"/>
      <c r="FBK41" s="873"/>
      <c r="FBL41" s="873"/>
      <c r="FBM41" s="873"/>
      <c r="FBN41" s="873"/>
      <c r="FBO41" s="873"/>
      <c r="FBP41" s="873"/>
      <c r="FBQ41" s="873"/>
      <c r="FBR41" s="873"/>
      <c r="FBS41" s="873"/>
      <c r="FBT41" s="873"/>
      <c r="FBU41" s="873"/>
      <c r="FBV41" s="873"/>
      <c r="FBW41" s="873"/>
      <c r="FBX41" s="873"/>
      <c r="FBY41" s="873"/>
      <c r="FBZ41" s="873"/>
      <c r="FCA41" s="873"/>
      <c r="FCB41" s="873"/>
      <c r="FCC41" s="873"/>
      <c r="FCD41" s="873"/>
      <c r="FCE41" s="873"/>
      <c r="FCF41" s="873"/>
      <c r="FCG41" s="873"/>
      <c r="FCH41" s="873"/>
      <c r="FCI41" s="873"/>
      <c r="FCJ41" s="873"/>
      <c r="FCK41" s="873"/>
      <c r="FCL41" s="873"/>
      <c r="FCM41" s="873"/>
      <c r="FCN41" s="873"/>
      <c r="FCO41" s="873"/>
      <c r="FCP41" s="873"/>
      <c r="FCQ41" s="873"/>
      <c r="FCR41" s="873"/>
      <c r="FCS41" s="873"/>
      <c r="FCT41" s="873"/>
      <c r="FCU41" s="873"/>
      <c r="FCV41" s="873"/>
      <c r="FCW41" s="873"/>
      <c r="FCX41" s="873"/>
      <c r="FCY41" s="873"/>
      <c r="FCZ41" s="873"/>
      <c r="FDA41" s="873"/>
      <c r="FDB41" s="873"/>
      <c r="FDC41" s="873"/>
      <c r="FDD41" s="873"/>
      <c r="FDE41" s="873"/>
      <c r="FDF41" s="873"/>
      <c r="FDG41" s="873"/>
      <c r="FDH41" s="873"/>
      <c r="FDI41" s="873"/>
      <c r="FDJ41" s="873"/>
      <c r="FDK41" s="873"/>
      <c r="FDL41" s="873"/>
      <c r="FDM41" s="873"/>
      <c r="FDN41" s="873"/>
      <c r="FDO41" s="873"/>
      <c r="FDP41" s="873"/>
      <c r="FDQ41" s="873"/>
      <c r="FDR41" s="873"/>
      <c r="FDS41" s="873"/>
      <c r="FDT41" s="873"/>
      <c r="FDU41" s="873"/>
      <c r="FDV41" s="873"/>
      <c r="FDW41" s="873"/>
      <c r="FDX41" s="873"/>
      <c r="FDY41" s="873"/>
      <c r="FDZ41" s="873"/>
      <c r="FEA41" s="873"/>
      <c r="FEB41" s="873"/>
      <c r="FEC41" s="873"/>
      <c r="FED41" s="873"/>
      <c r="FEE41" s="873"/>
      <c r="FEF41" s="873"/>
      <c r="FEG41" s="873"/>
      <c r="FEH41" s="873"/>
      <c r="FEI41" s="873"/>
      <c r="FEJ41" s="873"/>
      <c r="FEK41" s="873"/>
      <c r="FEL41" s="873"/>
      <c r="FEM41" s="873"/>
      <c r="FEN41" s="873"/>
      <c r="FEO41" s="873"/>
      <c r="FEP41" s="873"/>
      <c r="FEQ41" s="873"/>
      <c r="FER41" s="873"/>
      <c r="FES41" s="873"/>
      <c r="FET41" s="873"/>
      <c r="FEU41" s="873"/>
      <c r="FEV41" s="873"/>
      <c r="FEW41" s="873"/>
      <c r="FEX41" s="873"/>
      <c r="FEY41" s="873"/>
      <c r="FEZ41" s="873"/>
      <c r="FFA41" s="873"/>
      <c r="FFB41" s="873"/>
      <c r="FFC41" s="873"/>
      <c r="FFD41" s="873"/>
      <c r="FFE41" s="873"/>
      <c r="FFF41" s="873"/>
      <c r="FFG41" s="873"/>
      <c r="FFH41" s="873"/>
      <c r="FFI41" s="873"/>
      <c r="FFJ41" s="873"/>
      <c r="FFK41" s="873"/>
      <c r="FFL41" s="873"/>
      <c r="FFM41" s="873"/>
      <c r="FFN41" s="873"/>
      <c r="FFO41" s="873"/>
      <c r="FFP41" s="873"/>
      <c r="FFQ41" s="873"/>
      <c r="FFR41" s="873"/>
      <c r="FFS41" s="873"/>
      <c r="FFT41" s="873"/>
      <c r="FFU41" s="873"/>
      <c r="FFV41" s="873"/>
      <c r="FFW41" s="873"/>
      <c r="FFX41" s="873"/>
      <c r="FFY41" s="873"/>
      <c r="FFZ41" s="873"/>
      <c r="FGA41" s="873"/>
      <c r="FGB41" s="873"/>
      <c r="FGC41" s="873"/>
      <c r="FGD41" s="873"/>
      <c r="FGE41" s="873"/>
      <c r="FGF41" s="873"/>
      <c r="FGG41" s="873"/>
      <c r="FGH41" s="873"/>
      <c r="FGI41" s="873"/>
      <c r="FGJ41" s="873"/>
      <c r="FGK41" s="873"/>
      <c r="FGL41" s="873"/>
      <c r="FGM41" s="873"/>
      <c r="FGN41" s="873"/>
      <c r="FGO41" s="873"/>
      <c r="FGP41" s="873"/>
      <c r="FGQ41" s="873"/>
      <c r="FGR41" s="873"/>
      <c r="FGS41" s="873"/>
      <c r="FGT41" s="873"/>
      <c r="FGU41" s="873"/>
      <c r="FGV41" s="873"/>
      <c r="FGW41" s="873"/>
      <c r="FGX41" s="873"/>
      <c r="FGY41" s="873"/>
      <c r="FGZ41" s="873"/>
      <c r="FHA41" s="873"/>
      <c r="FHB41" s="873"/>
      <c r="FHC41" s="873"/>
      <c r="FHD41" s="873"/>
      <c r="FHE41" s="873"/>
      <c r="FHF41" s="873"/>
      <c r="FHG41" s="873"/>
      <c r="FHH41" s="873"/>
      <c r="FHI41" s="873"/>
      <c r="FHJ41" s="873"/>
      <c r="FHK41" s="873"/>
      <c r="FHL41" s="873"/>
      <c r="FHM41" s="873"/>
      <c r="FHN41" s="873"/>
      <c r="FHO41" s="873"/>
      <c r="FHP41" s="873"/>
      <c r="FHQ41" s="873"/>
      <c r="FHR41" s="873"/>
      <c r="FHS41" s="873"/>
      <c r="FHT41" s="873"/>
      <c r="FHU41" s="873"/>
      <c r="FHV41" s="873"/>
      <c r="FHW41" s="873"/>
      <c r="FHX41" s="873"/>
      <c r="FHY41" s="873"/>
      <c r="FHZ41" s="873"/>
      <c r="FIA41" s="873"/>
      <c r="FIB41" s="873"/>
      <c r="FIC41" s="873"/>
      <c r="FID41" s="873"/>
      <c r="FIE41" s="873"/>
      <c r="FIF41" s="873"/>
      <c r="FIG41" s="873"/>
      <c r="FIH41" s="873"/>
      <c r="FII41" s="873"/>
      <c r="FIJ41" s="873"/>
      <c r="FIK41" s="873"/>
      <c r="FIL41" s="873"/>
      <c r="FIM41" s="873"/>
      <c r="FIN41" s="873"/>
      <c r="FIO41" s="873"/>
      <c r="FIP41" s="873"/>
      <c r="FIQ41" s="873"/>
      <c r="FIR41" s="873"/>
      <c r="FIS41" s="873"/>
      <c r="FIT41" s="873"/>
      <c r="FIU41" s="873"/>
      <c r="FIV41" s="873"/>
      <c r="FIW41" s="873"/>
      <c r="FIX41" s="873"/>
      <c r="FIY41" s="873"/>
      <c r="FIZ41" s="873"/>
      <c r="FJA41" s="873"/>
      <c r="FJB41" s="873"/>
      <c r="FJC41" s="873"/>
      <c r="FJD41" s="873"/>
      <c r="FJE41" s="873"/>
      <c r="FJF41" s="873"/>
      <c r="FJG41" s="873"/>
      <c r="FJH41" s="873"/>
      <c r="FJI41" s="873"/>
      <c r="FJJ41" s="873"/>
      <c r="FJK41" s="873"/>
      <c r="FJL41" s="873"/>
      <c r="FJM41" s="873"/>
      <c r="FJN41" s="873"/>
      <c r="FJO41" s="873"/>
      <c r="FJP41" s="873"/>
      <c r="FJQ41" s="873"/>
      <c r="FJR41" s="873"/>
      <c r="FJS41" s="873"/>
      <c r="FJT41" s="873"/>
      <c r="FJU41" s="873"/>
      <c r="FJV41" s="873"/>
      <c r="FJW41" s="873"/>
      <c r="FJX41" s="873"/>
      <c r="FJY41" s="873"/>
      <c r="FJZ41" s="873"/>
      <c r="FKA41" s="873"/>
      <c r="FKB41" s="873"/>
      <c r="FKC41" s="873"/>
      <c r="FKD41" s="873"/>
      <c r="FKE41" s="873"/>
      <c r="FKF41" s="873"/>
      <c r="FKG41" s="873"/>
      <c r="FKH41" s="873"/>
      <c r="FKI41" s="873"/>
      <c r="FKJ41" s="873"/>
      <c r="FKK41" s="873"/>
      <c r="FKL41" s="873"/>
      <c r="FKM41" s="873"/>
      <c r="FKN41" s="873"/>
      <c r="FKO41" s="873"/>
      <c r="FKP41" s="873"/>
      <c r="FKQ41" s="873"/>
      <c r="FKR41" s="873"/>
      <c r="FKS41" s="873"/>
      <c r="FKT41" s="873"/>
      <c r="FKU41" s="873"/>
      <c r="FKV41" s="873"/>
      <c r="FKW41" s="873"/>
      <c r="FKX41" s="873"/>
      <c r="FKY41" s="873"/>
      <c r="FKZ41" s="873"/>
      <c r="FLA41" s="873"/>
      <c r="FLB41" s="873"/>
      <c r="FLC41" s="873"/>
      <c r="FLD41" s="873"/>
      <c r="FLE41" s="873"/>
      <c r="FLF41" s="873"/>
      <c r="FLG41" s="873"/>
      <c r="FLH41" s="873"/>
      <c r="FLI41" s="873"/>
      <c r="FLJ41" s="873"/>
      <c r="FLK41" s="873"/>
      <c r="FLL41" s="873"/>
      <c r="FLM41" s="873"/>
      <c r="FLN41" s="873"/>
      <c r="FLO41" s="873"/>
      <c r="FLP41" s="873"/>
      <c r="FLQ41" s="873"/>
      <c r="FLR41" s="873"/>
      <c r="FLS41" s="873"/>
      <c r="FLT41" s="873"/>
      <c r="FLU41" s="873"/>
      <c r="FLV41" s="873"/>
      <c r="FLW41" s="873"/>
      <c r="FLX41" s="873"/>
      <c r="FLY41" s="873"/>
      <c r="FLZ41" s="873"/>
      <c r="FMA41" s="873"/>
      <c r="FMB41" s="873"/>
      <c r="FMC41" s="873"/>
      <c r="FMD41" s="873"/>
      <c r="FME41" s="873"/>
      <c r="FMF41" s="873"/>
      <c r="FMG41" s="873"/>
      <c r="FMH41" s="873"/>
      <c r="FMI41" s="873"/>
      <c r="FMJ41" s="873"/>
      <c r="FMK41" s="873"/>
      <c r="FML41" s="873"/>
      <c r="FMM41" s="873"/>
      <c r="FMN41" s="873"/>
      <c r="FMO41" s="873"/>
      <c r="FMP41" s="873"/>
      <c r="FMQ41" s="873"/>
      <c r="FMR41" s="873"/>
      <c r="FMS41" s="873"/>
      <c r="FMT41" s="873"/>
      <c r="FMU41" s="873"/>
      <c r="FMV41" s="873"/>
      <c r="FMW41" s="873"/>
      <c r="FMX41" s="873"/>
      <c r="FMY41" s="873"/>
      <c r="FMZ41" s="873"/>
      <c r="FNA41" s="873"/>
      <c r="FNB41" s="873"/>
      <c r="FNC41" s="873"/>
      <c r="FND41" s="873"/>
      <c r="FNE41" s="873"/>
      <c r="FNF41" s="873"/>
      <c r="FNG41" s="873"/>
      <c r="FNH41" s="873"/>
      <c r="FNI41" s="873"/>
      <c r="FNJ41" s="873"/>
      <c r="FNK41" s="873"/>
      <c r="FNL41" s="873"/>
      <c r="FNM41" s="873"/>
      <c r="FNN41" s="873"/>
      <c r="FNO41" s="873"/>
      <c r="FNP41" s="873"/>
      <c r="FNQ41" s="873"/>
      <c r="FNR41" s="873"/>
      <c r="FNS41" s="873"/>
      <c r="FNT41" s="873"/>
      <c r="FNU41" s="873"/>
      <c r="FNV41" s="873"/>
      <c r="FNW41" s="873"/>
      <c r="FNX41" s="873"/>
      <c r="FNY41" s="873"/>
      <c r="FNZ41" s="873"/>
      <c r="FOA41" s="873"/>
      <c r="FOB41" s="873"/>
      <c r="FOC41" s="873"/>
      <c r="FOD41" s="873"/>
      <c r="FOE41" s="873"/>
      <c r="FOF41" s="873"/>
      <c r="FOG41" s="873"/>
      <c r="FOH41" s="873"/>
      <c r="FOI41" s="873"/>
      <c r="FOJ41" s="873"/>
      <c r="FOK41" s="873"/>
      <c r="FOL41" s="873"/>
      <c r="FOM41" s="873"/>
      <c r="FON41" s="873"/>
      <c r="FOO41" s="873"/>
      <c r="FOP41" s="873"/>
      <c r="FOQ41" s="873"/>
      <c r="FOR41" s="873"/>
      <c r="FOS41" s="873"/>
      <c r="FOT41" s="873"/>
      <c r="FOU41" s="873"/>
      <c r="FOV41" s="873"/>
      <c r="FOW41" s="873"/>
      <c r="FOX41" s="873"/>
      <c r="FOY41" s="873"/>
      <c r="FOZ41" s="873"/>
      <c r="FPA41" s="873"/>
      <c r="FPB41" s="873"/>
      <c r="FPC41" s="873"/>
      <c r="FPD41" s="873"/>
      <c r="FPE41" s="873"/>
      <c r="FPF41" s="873"/>
      <c r="FPG41" s="873"/>
      <c r="FPH41" s="873"/>
      <c r="FPI41" s="873"/>
      <c r="FPJ41" s="873"/>
      <c r="FPK41" s="873"/>
      <c r="FPL41" s="873"/>
      <c r="FPM41" s="873"/>
      <c r="FPN41" s="873"/>
      <c r="FPO41" s="873"/>
      <c r="FPP41" s="873"/>
      <c r="FPQ41" s="873"/>
      <c r="FPR41" s="873"/>
      <c r="FPS41" s="873"/>
      <c r="FPT41" s="873"/>
      <c r="FPU41" s="873"/>
      <c r="FPV41" s="873"/>
      <c r="FPW41" s="873"/>
      <c r="FPX41" s="873"/>
      <c r="FPY41" s="873"/>
      <c r="FPZ41" s="873"/>
      <c r="FQA41" s="873"/>
      <c r="FQB41" s="873"/>
      <c r="FQC41" s="873"/>
      <c r="FQD41" s="873"/>
      <c r="FQE41" s="873"/>
      <c r="FQF41" s="873"/>
      <c r="FQG41" s="873"/>
      <c r="FQH41" s="873"/>
      <c r="FQI41" s="873"/>
      <c r="FQJ41" s="873"/>
      <c r="FQK41" s="873"/>
      <c r="FQL41" s="873"/>
      <c r="FQM41" s="873"/>
      <c r="FQN41" s="873"/>
      <c r="FQO41" s="873"/>
      <c r="FQP41" s="873"/>
      <c r="FQQ41" s="873"/>
      <c r="FQR41" s="873"/>
      <c r="FQS41" s="873"/>
      <c r="FQT41" s="873"/>
      <c r="FQU41" s="873"/>
      <c r="FQV41" s="873"/>
      <c r="FQW41" s="873"/>
      <c r="FQX41" s="873"/>
      <c r="FQY41" s="873"/>
      <c r="FQZ41" s="873"/>
      <c r="FRA41" s="873"/>
      <c r="FRB41" s="873"/>
      <c r="FRC41" s="873"/>
      <c r="FRD41" s="873"/>
      <c r="FRE41" s="873"/>
      <c r="FRF41" s="873"/>
      <c r="FRG41" s="873"/>
      <c r="FRH41" s="873"/>
      <c r="FRI41" s="873"/>
      <c r="FRJ41" s="873"/>
      <c r="FRK41" s="873"/>
      <c r="FRL41" s="873"/>
      <c r="FRM41" s="873"/>
      <c r="FRN41" s="873"/>
      <c r="FRO41" s="873"/>
      <c r="FRP41" s="873"/>
      <c r="FRQ41" s="873"/>
      <c r="FRR41" s="873"/>
      <c r="FRS41" s="873"/>
      <c r="FRT41" s="873"/>
      <c r="FRU41" s="873"/>
      <c r="FRV41" s="873"/>
      <c r="FRW41" s="873"/>
      <c r="FRX41" s="873"/>
      <c r="FRY41" s="873"/>
      <c r="FRZ41" s="873"/>
      <c r="FSA41" s="873"/>
      <c r="FSB41" s="873"/>
      <c r="FSC41" s="873"/>
      <c r="FSD41" s="873"/>
      <c r="FSE41" s="873"/>
      <c r="FSF41" s="873"/>
      <c r="FSG41" s="873"/>
      <c r="FSH41" s="873"/>
      <c r="FSI41" s="873"/>
      <c r="FSJ41" s="873"/>
      <c r="FSK41" s="873"/>
      <c r="FSL41" s="873"/>
      <c r="FSM41" s="873"/>
      <c r="FSN41" s="873"/>
      <c r="FSO41" s="873"/>
      <c r="FSP41" s="873"/>
      <c r="FSQ41" s="873"/>
      <c r="FSR41" s="873"/>
      <c r="FSS41" s="873"/>
      <c r="FST41" s="873"/>
      <c r="FSU41" s="873"/>
      <c r="FSV41" s="873"/>
      <c r="FSW41" s="873"/>
      <c r="FSX41" s="873"/>
      <c r="FSY41" s="873"/>
      <c r="FSZ41" s="873"/>
      <c r="FTA41" s="873"/>
      <c r="FTB41" s="873"/>
      <c r="FTC41" s="873"/>
      <c r="FTD41" s="873"/>
      <c r="FTE41" s="873"/>
      <c r="FTF41" s="873"/>
      <c r="FTG41" s="873"/>
      <c r="FTH41" s="873"/>
      <c r="FTI41" s="873"/>
      <c r="FTJ41" s="873"/>
      <c r="FTK41" s="873"/>
      <c r="FTL41" s="873"/>
      <c r="FTM41" s="873"/>
      <c r="FTN41" s="873"/>
      <c r="FTO41" s="873"/>
      <c r="FTP41" s="873"/>
      <c r="FTQ41" s="873"/>
      <c r="FTR41" s="873"/>
      <c r="FTS41" s="873"/>
      <c r="FTT41" s="873"/>
      <c r="FTU41" s="873"/>
      <c r="FTV41" s="873"/>
      <c r="FTW41" s="873"/>
      <c r="FTX41" s="873"/>
      <c r="FTY41" s="873"/>
      <c r="FTZ41" s="873"/>
      <c r="FUA41" s="873"/>
      <c r="FUB41" s="873"/>
      <c r="FUC41" s="873"/>
      <c r="FUD41" s="873"/>
      <c r="FUE41" s="873"/>
      <c r="FUF41" s="873"/>
      <c r="FUG41" s="873"/>
      <c r="FUH41" s="873"/>
      <c r="FUI41" s="873"/>
      <c r="FUJ41" s="873"/>
      <c r="FUK41" s="873"/>
      <c r="FUL41" s="873"/>
      <c r="FUM41" s="873"/>
      <c r="FUN41" s="873"/>
      <c r="FUO41" s="873"/>
      <c r="FUP41" s="873"/>
      <c r="FUQ41" s="873"/>
      <c r="FUR41" s="873"/>
      <c r="FUS41" s="873"/>
      <c r="FUT41" s="873"/>
      <c r="FUU41" s="873"/>
      <c r="FUV41" s="873"/>
      <c r="FUW41" s="873"/>
      <c r="FUX41" s="873"/>
      <c r="FUY41" s="873"/>
      <c r="FUZ41" s="873"/>
      <c r="FVA41" s="873"/>
      <c r="FVB41" s="873"/>
      <c r="FVC41" s="873"/>
      <c r="FVD41" s="873"/>
      <c r="FVE41" s="873"/>
      <c r="FVF41" s="873"/>
      <c r="FVG41" s="873"/>
      <c r="FVH41" s="873"/>
      <c r="FVI41" s="873"/>
      <c r="FVJ41" s="873"/>
      <c r="FVK41" s="873"/>
      <c r="FVL41" s="873"/>
      <c r="FVM41" s="873"/>
      <c r="FVN41" s="873"/>
      <c r="FVO41" s="873"/>
      <c r="FVP41" s="873"/>
      <c r="FVQ41" s="873"/>
      <c r="FVR41" s="873"/>
      <c r="FVS41" s="873"/>
      <c r="FVT41" s="873"/>
      <c r="FVU41" s="873"/>
      <c r="FVV41" s="873"/>
      <c r="FVW41" s="873"/>
      <c r="FVX41" s="873"/>
      <c r="FVY41" s="873"/>
      <c r="FVZ41" s="873"/>
      <c r="FWA41" s="873"/>
      <c r="FWB41" s="873"/>
      <c r="FWC41" s="873"/>
      <c r="FWD41" s="873"/>
      <c r="FWE41" s="873"/>
      <c r="FWF41" s="873"/>
      <c r="FWG41" s="873"/>
      <c r="FWH41" s="873"/>
      <c r="FWI41" s="873"/>
      <c r="FWJ41" s="873"/>
      <c r="FWK41" s="873"/>
      <c r="FWL41" s="873"/>
      <c r="FWM41" s="873"/>
      <c r="FWN41" s="873"/>
      <c r="FWO41" s="873"/>
      <c r="FWP41" s="873"/>
      <c r="FWQ41" s="873"/>
      <c r="FWR41" s="873"/>
      <c r="FWS41" s="873"/>
      <c r="FWT41" s="873"/>
      <c r="FWU41" s="873"/>
      <c r="FWV41" s="873"/>
      <c r="FWW41" s="873"/>
      <c r="FWX41" s="873"/>
      <c r="FWY41" s="873"/>
      <c r="FWZ41" s="873"/>
      <c r="FXA41" s="873"/>
      <c r="FXB41" s="873"/>
      <c r="FXC41" s="873"/>
      <c r="FXD41" s="873"/>
      <c r="FXE41" s="873"/>
      <c r="FXF41" s="873"/>
      <c r="FXG41" s="873"/>
      <c r="FXH41" s="873"/>
      <c r="FXI41" s="873"/>
      <c r="FXJ41" s="873"/>
      <c r="FXK41" s="873"/>
      <c r="FXL41" s="873"/>
      <c r="FXM41" s="873"/>
      <c r="FXN41" s="873"/>
      <c r="FXO41" s="873"/>
      <c r="FXP41" s="873"/>
      <c r="FXQ41" s="873"/>
      <c r="FXR41" s="873"/>
      <c r="FXS41" s="873"/>
      <c r="FXT41" s="873"/>
      <c r="FXU41" s="873"/>
      <c r="FXV41" s="873"/>
      <c r="FXW41" s="873"/>
      <c r="FXX41" s="873"/>
      <c r="FXY41" s="873"/>
      <c r="FXZ41" s="873"/>
      <c r="FYA41" s="873"/>
      <c r="FYB41" s="873"/>
      <c r="FYC41" s="873"/>
      <c r="FYD41" s="873"/>
      <c r="FYE41" s="873"/>
      <c r="FYF41" s="873"/>
      <c r="FYG41" s="873"/>
      <c r="FYH41" s="873"/>
      <c r="FYI41" s="873"/>
      <c r="FYJ41" s="873"/>
      <c r="FYK41" s="873"/>
      <c r="FYL41" s="873"/>
      <c r="FYM41" s="873"/>
      <c r="FYN41" s="873"/>
      <c r="FYO41" s="873"/>
      <c r="FYP41" s="873"/>
      <c r="FYQ41" s="873"/>
      <c r="FYR41" s="873"/>
      <c r="FYS41" s="873"/>
      <c r="FYT41" s="873"/>
      <c r="FYU41" s="873"/>
      <c r="FYV41" s="873"/>
      <c r="FYW41" s="873"/>
      <c r="FYX41" s="873"/>
      <c r="FYY41" s="873"/>
      <c r="FYZ41" s="873"/>
      <c r="FZA41" s="873"/>
      <c r="FZB41" s="873"/>
      <c r="FZC41" s="873"/>
      <c r="FZD41" s="873"/>
      <c r="FZE41" s="873"/>
      <c r="FZF41" s="873"/>
      <c r="FZG41" s="873"/>
      <c r="FZH41" s="873"/>
      <c r="FZI41" s="873"/>
      <c r="FZJ41" s="873"/>
      <c r="FZK41" s="873"/>
      <c r="FZL41" s="873"/>
      <c r="FZM41" s="873"/>
      <c r="FZN41" s="873"/>
      <c r="FZO41" s="873"/>
      <c r="FZP41" s="873"/>
      <c r="FZQ41" s="873"/>
      <c r="FZR41" s="873"/>
      <c r="FZS41" s="873"/>
      <c r="FZT41" s="873"/>
      <c r="FZU41" s="873"/>
      <c r="FZV41" s="873"/>
      <c r="FZW41" s="873"/>
      <c r="FZX41" s="873"/>
      <c r="FZY41" s="873"/>
      <c r="FZZ41" s="873"/>
      <c r="GAA41" s="873"/>
      <c r="GAB41" s="873"/>
      <c r="GAC41" s="873"/>
      <c r="GAD41" s="873"/>
      <c r="GAE41" s="873"/>
      <c r="GAF41" s="873"/>
      <c r="GAG41" s="873"/>
      <c r="GAH41" s="873"/>
      <c r="GAI41" s="873"/>
      <c r="GAJ41" s="873"/>
      <c r="GAK41" s="873"/>
      <c r="GAL41" s="873"/>
      <c r="GAM41" s="873"/>
      <c r="GAN41" s="873"/>
      <c r="GAO41" s="873"/>
      <c r="GAP41" s="873"/>
      <c r="GAQ41" s="873"/>
      <c r="GAR41" s="873"/>
      <c r="GAS41" s="873"/>
      <c r="GAT41" s="873"/>
      <c r="GAU41" s="873"/>
      <c r="GAV41" s="873"/>
      <c r="GAW41" s="873"/>
      <c r="GAX41" s="873"/>
      <c r="GAY41" s="873"/>
      <c r="GAZ41" s="873"/>
      <c r="GBA41" s="873"/>
      <c r="GBB41" s="873"/>
      <c r="GBC41" s="873"/>
      <c r="GBD41" s="873"/>
      <c r="GBE41" s="873"/>
      <c r="GBF41" s="873"/>
      <c r="GBG41" s="873"/>
      <c r="GBH41" s="873"/>
      <c r="GBI41" s="873"/>
      <c r="GBJ41" s="873"/>
      <c r="GBK41" s="873"/>
      <c r="GBL41" s="873"/>
      <c r="GBM41" s="873"/>
      <c r="GBN41" s="873"/>
      <c r="GBO41" s="873"/>
      <c r="GBP41" s="873"/>
      <c r="GBQ41" s="873"/>
      <c r="GBR41" s="873"/>
      <c r="GBS41" s="873"/>
      <c r="GBT41" s="873"/>
      <c r="GBU41" s="873"/>
      <c r="GBV41" s="873"/>
      <c r="GBW41" s="873"/>
      <c r="GBX41" s="873"/>
      <c r="GBY41" s="873"/>
      <c r="GBZ41" s="873"/>
      <c r="GCA41" s="873"/>
      <c r="GCB41" s="873"/>
      <c r="GCC41" s="873"/>
      <c r="GCD41" s="873"/>
      <c r="GCE41" s="873"/>
      <c r="GCF41" s="873"/>
      <c r="GCG41" s="873"/>
      <c r="GCH41" s="873"/>
      <c r="GCI41" s="873"/>
      <c r="GCJ41" s="873"/>
      <c r="GCK41" s="873"/>
      <c r="GCL41" s="873"/>
      <c r="GCM41" s="873"/>
      <c r="GCN41" s="873"/>
      <c r="GCO41" s="873"/>
      <c r="GCP41" s="873"/>
      <c r="GCQ41" s="873"/>
      <c r="GCR41" s="873"/>
      <c r="GCS41" s="873"/>
      <c r="GCT41" s="873"/>
      <c r="GCU41" s="873"/>
      <c r="GCV41" s="873"/>
      <c r="GCW41" s="873"/>
      <c r="GCX41" s="873"/>
      <c r="GCY41" s="873"/>
      <c r="GCZ41" s="873"/>
      <c r="GDA41" s="873"/>
      <c r="GDB41" s="873"/>
      <c r="GDC41" s="873"/>
      <c r="GDD41" s="873"/>
      <c r="GDE41" s="873"/>
      <c r="GDF41" s="873"/>
      <c r="GDG41" s="873"/>
      <c r="GDH41" s="873"/>
      <c r="GDI41" s="873"/>
      <c r="GDJ41" s="873"/>
      <c r="GDK41" s="873"/>
      <c r="GDL41" s="873"/>
      <c r="GDM41" s="873"/>
      <c r="GDN41" s="873"/>
      <c r="GDO41" s="873"/>
      <c r="GDP41" s="873"/>
      <c r="GDQ41" s="873"/>
      <c r="GDR41" s="873"/>
      <c r="GDS41" s="873"/>
      <c r="GDT41" s="873"/>
      <c r="GDU41" s="873"/>
      <c r="GDV41" s="873"/>
      <c r="GDW41" s="873"/>
      <c r="GDX41" s="873"/>
      <c r="GDY41" s="873"/>
      <c r="GDZ41" s="873"/>
      <c r="GEA41" s="873"/>
      <c r="GEB41" s="873"/>
      <c r="GEC41" s="873"/>
      <c r="GED41" s="873"/>
      <c r="GEE41" s="873"/>
      <c r="GEF41" s="873"/>
      <c r="GEG41" s="873"/>
      <c r="GEH41" s="873"/>
      <c r="GEI41" s="873"/>
      <c r="GEJ41" s="873"/>
      <c r="GEK41" s="873"/>
      <c r="GEL41" s="873"/>
      <c r="GEM41" s="873"/>
      <c r="GEN41" s="873"/>
      <c r="GEO41" s="873"/>
      <c r="GEP41" s="873"/>
      <c r="GEQ41" s="873"/>
      <c r="GER41" s="873"/>
      <c r="GES41" s="873"/>
      <c r="GET41" s="873"/>
      <c r="GEU41" s="873"/>
      <c r="GEV41" s="873"/>
      <c r="GEW41" s="873"/>
      <c r="GEX41" s="873"/>
      <c r="GEY41" s="873"/>
      <c r="GEZ41" s="873"/>
      <c r="GFA41" s="873"/>
      <c r="GFB41" s="873"/>
      <c r="GFC41" s="873"/>
      <c r="GFD41" s="873"/>
      <c r="GFE41" s="873"/>
      <c r="GFF41" s="873"/>
      <c r="GFG41" s="873"/>
      <c r="GFH41" s="873"/>
      <c r="GFI41" s="873"/>
      <c r="GFJ41" s="873"/>
      <c r="GFK41" s="873"/>
      <c r="GFL41" s="873"/>
      <c r="GFM41" s="873"/>
      <c r="GFN41" s="873"/>
      <c r="GFO41" s="873"/>
      <c r="GFP41" s="873"/>
      <c r="GFQ41" s="873"/>
      <c r="GFR41" s="873"/>
      <c r="GFS41" s="873"/>
      <c r="GFT41" s="873"/>
      <c r="GFU41" s="873"/>
      <c r="GFV41" s="873"/>
      <c r="GFW41" s="873"/>
      <c r="GFX41" s="873"/>
      <c r="GFY41" s="873"/>
      <c r="GFZ41" s="873"/>
      <c r="GGA41" s="873"/>
      <c r="GGB41" s="873"/>
      <c r="GGC41" s="873"/>
      <c r="GGD41" s="873"/>
      <c r="GGE41" s="873"/>
      <c r="GGF41" s="873"/>
      <c r="GGG41" s="873"/>
      <c r="GGH41" s="873"/>
      <c r="GGI41" s="873"/>
      <c r="GGJ41" s="873"/>
      <c r="GGK41" s="873"/>
      <c r="GGL41" s="873"/>
      <c r="GGM41" s="873"/>
      <c r="GGN41" s="873"/>
      <c r="GGO41" s="873"/>
      <c r="GGP41" s="873"/>
      <c r="GGQ41" s="873"/>
      <c r="GGR41" s="873"/>
      <c r="GGS41" s="873"/>
      <c r="GGT41" s="873"/>
      <c r="GGU41" s="873"/>
      <c r="GGV41" s="873"/>
      <c r="GGW41" s="873"/>
      <c r="GGX41" s="873"/>
      <c r="GGY41" s="873"/>
      <c r="GGZ41" s="873"/>
      <c r="GHA41" s="873"/>
      <c r="GHB41" s="873"/>
      <c r="GHC41" s="873"/>
      <c r="GHD41" s="873"/>
      <c r="GHE41" s="873"/>
      <c r="GHF41" s="873"/>
      <c r="GHG41" s="873"/>
      <c r="GHH41" s="873"/>
      <c r="GHI41" s="873"/>
      <c r="GHJ41" s="873"/>
      <c r="GHK41" s="873"/>
      <c r="GHL41" s="873"/>
      <c r="GHM41" s="873"/>
      <c r="GHN41" s="873"/>
      <c r="GHO41" s="873"/>
      <c r="GHP41" s="873"/>
      <c r="GHQ41" s="873"/>
      <c r="GHR41" s="873"/>
      <c r="GHS41" s="873"/>
      <c r="GHT41" s="873"/>
      <c r="GHU41" s="873"/>
      <c r="GHV41" s="873"/>
      <c r="GHW41" s="873"/>
      <c r="GHX41" s="873"/>
      <c r="GHY41" s="873"/>
      <c r="GHZ41" s="873"/>
      <c r="GIA41" s="873"/>
      <c r="GIB41" s="873"/>
      <c r="GIC41" s="873"/>
      <c r="GID41" s="873"/>
      <c r="GIE41" s="873"/>
      <c r="GIF41" s="873"/>
      <c r="GIG41" s="873"/>
      <c r="GIH41" s="873"/>
      <c r="GII41" s="873"/>
      <c r="GIJ41" s="873"/>
      <c r="GIK41" s="873"/>
      <c r="GIL41" s="873"/>
      <c r="GIM41" s="873"/>
      <c r="GIN41" s="873"/>
      <c r="GIO41" s="873"/>
      <c r="GIP41" s="873"/>
      <c r="GIQ41" s="873"/>
      <c r="GIR41" s="873"/>
      <c r="GIS41" s="873"/>
      <c r="GIT41" s="873"/>
      <c r="GIU41" s="873"/>
      <c r="GIV41" s="873"/>
      <c r="GIW41" s="873"/>
      <c r="GIX41" s="873"/>
      <c r="GIY41" s="873"/>
      <c r="GIZ41" s="873"/>
      <c r="GJA41" s="873"/>
      <c r="GJB41" s="873"/>
      <c r="GJC41" s="873"/>
      <c r="GJD41" s="873"/>
      <c r="GJE41" s="873"/>
      <c r="GJF41" s="873"/>
      <c r="GJG41" s="873"/>
      <c r="GJH41" s="873"/>
      <c r="GJI41" s="873"/>
      <c r="GJJ41" s="873"/>
      <c r="GJK41" s="873"/>
      <c r="GJL41" s="873"/>
      <c r="GJM41" s="873"/>
      <c r="GJN41" s="873"/>
      <c r="GJO41" s="873"/>
      <c r="GJP41" s="873"/>
      <c r="GJQ41" s="873"/>
      <c r="GJR41" s="873"/>
      <c r="GJS41" s="873"/>
      <c r="GJT41" s="873"/>
      <c r="GJU41" s="873"/>
      <c r="GJV41" s="873"/>
      <c r="GJW41" s="873"/>
      <c r="GJX41" s="873"/>
      <c r="GJY41" s="873"/>
      <c r="GJZ41" s="873"/>
      <c r="GKA41" s="873"/>
      <c r="GKB41" s="873"/>
      <c r="GKC41" s="873"/>
      <c r="GKD41" s="873"/>
      <c r="GKE41" s="873"/>
      <c r="GKF41" s="873"/>
      <c r="GKG41" s="873"/>
      <c r="GKH41" s="873"/>
      <c r="GKI41" s="873"/>
      <c r="GKJ41" s="873"/>
      <c r="GKK41" s="873"/>
      <c r="GKL41" s="873"/>
      <c r="GKM41" s="873"/>
      <c r="GKN41" s="873"/>
      <c r="GKO41" s="873"/>
      <c r="GKP41" s="873"/>
      <c r="GKQ41" s="873"/>
      <c r="GKR41" s="873"/>
      <c r="GKS41" s="873"/>
      <c r="GKT41" s="873"/>
      <c r="GKU41" s="873"/>
      <c r="GKV41" s="873"/>
      <c r="GKW41" s="873"/>
      <c r="GKX41" s="873"/>
      <c r="GKY41" s="873"/>
      <c r="GKZ41" s="873"/>
      <c r="GLA41" s="873"/>
      <c r="GLB41" s="873"/>
      <c r="GLC41" s="873"/>
      <c r="GLD41" s="873"/>
      <c r="GLE41" s="873"/>
      <c r="GLF41" s="873"/>
      <c r="GLG41" s="873"/>
      <c r="GLH41" s="873"/>
      <c r="GLI41" s="873"/>
      <c r="GLJ41" s="873"/>
      <c r="GLK41" s="873"/>
      <c r="GLL41" s="873"/>
      <c r="GLM41" s="873"/>
      <c r="GLN41" s="873"/>
      <c r="GLO41" s="873"/>
      <c r="GLP41" s="873"/>
      <c r="GLQ41" s="873"/>
      <c r="GLR41" s="873"/>
      <c r="GLS41" s="873"/>
      <c r="GLT41" s="873"/>
      <c r="GLU41" s="873"/>
      <c r="GLV41" s="873"/>
      <c r="GLW41" s="873"/>
      <c r="GLX41" s="873"/>
      <c r="GLY41" s="873"/>
      <c r="GLZ41" s="873"/>
      <c r="GMA41" s="873"/>
      <c r="GMB41" s="873"/>
      <c r="GMC41" s="873"/>
      <c r="GMD41" s="873"/>
      <c r="GME41" s="873"/>
      <c r="GMF41" s="873"/>
      <c r="GMG41" s="873"/>
      <c r="GMH41" s="873"/>
      <c r="GMI41" s="873"/>
      <c r="GMJ41" s="873"/>
      <c r="GMK41" s="873"/>
      <c r="GML41" s="873"/>
      <c r="GMM41" s="873"/>
      <c r="GMN41" s="873"/>
      <c r="GMO41" s="873"/>
      <c r="GMP41" s="873"/>
      <c r="GMQ41" s="873"/>
      <c r="GMR41" s="873"/>
      <c r="GMS41" s="873"/>
      <c r="GMT41" s="873"/>
      <c r="GMU41" s="873"/>
      <c r="GMV41" s="873"/>
      <c r="GMW41" s="873"/>
      <c r="GMX41" s="873"/>
      <c r="GMY41" s="873"/>
      <c r="GMZ41" s="873"/>
      <c r="GNA41" s="873"/>
      <c r="GNB41" s="873"/>
      <c r="GNC41" s="873"/>
      <c r="GND41" s="873"/>
      <c r="GNE41" s="873"/>
      <c r="GNF41" s="873"/>
      <c r="GNG41" s="873"/>
      <c r="GNH41" s="873"/>
      <c r="GNI41" s="873"/>
      <c r="GNJ41" s="873"/>
      <c r="GNK41" s="873"/>
      <c r="GNL41" s="873"/>
      <c r="GNM41" s="873"/>
      <c r="GNN41" s="873"/>
      <c r="GNO41" s="873"/>
      <c r="GNP41" s="873"/>
      <c r="GNQ41" s="873"/>
      <c r="GNR41" s="873"/>
      <c r="GNS41" s="873"/>
      <c r="GNT41" s="873"/>
      <c r="GNU41" s="873"/>
      <c r="GNV41" s="873"/>
      <c r="GNW41" s="873"/>
      <c r="GNX41" s="873"/>
      <c r="GNY41" s="873"/>
      <c r="GNZ41" s="873"/>
      <c r="GOA41" s="873"/>
      <c r="GOB41" s="873"/>
      <c r="GOC41" s="873"/>
      <c r="GOD41" s="873"/>
      <c r="GOE41" s="873"/>
      <c r="GOF41" s="873"/>
      <c r="GOG41" s="873"/>
      <c r="GOH41" s="873"/>
      <c r="GOI41" s="873"/>
      <c r="GOJ41" s="873"/>
      <c r="GOK41" s="873"/>
      <c r="GOL41" s="873"/>
      <c r="GOM41" s="873"/>
      <c r="GON41" s="873"/>
      <c r="GOO41" s="873"/>
      <c r="GOP41" s="873"/>
      <c r="GOQ41" s="873"/>
      <c r="GOR41" s="873"/>
      <c r="GOS41" s="873"/>
      <c r="GOT41" s="873"/>
      <c r="GOU41" s="873"/>
      <c r="GOV41" s="873"/>
      <c r="GOW41" s="873"/>
      <c r="GOX41" s="873"/>
      <c r="GOY41" s="873"/>
      <c r="GOZ41" s="873"/>
      <c r="GPA41" s="873"/>
      <c r="GPB41" s="873"/>
      <c r="GPC41" s="873"/>
      <c r="GPD41" s="873"/>
      <c r="GPE41" s="873"/>
      <c r="GPF41" s="873"/>
      <c r="GPG41" s="873"/>
      <c r="GPH41" s="873"/>
      <c r="GPI41" s="873"/>
      <c r="GPJ41" s="873"/>
      <c r="GPK41" s="873"/>
      <c r="GPL41" s="873"/>
      <c r="GPM41" s="873"/>
      <c r="GPN41" s="873"/>
      <c r="GPO41" s="873"/>
      <c r="GPP41" s="873"/>
      <c r="GPQ41" s="873"/>
      <c r="GPR41" s="873"/>
      <c r="GPS41" s="873"/>
      <c r="GPT41" s="873"/>
      <c r="GPU41" s="873"/>
      <c r="GPV41" s="873"/>
      <c r="GPW41" s="873"/>
      <c r="GPX41" s="873"/>
      <c r="GPY41" s="873"/>
      <c r="GPZ41" s="873"/>
      <c r="GQA41" s="873"/>
      <c r="GQB41" s="873"/>
      <c r="GQC41" s="873"/>
      <c r="GQD41" s="873"/>
      <c r="GQE41" s="873"/>
      <c r="GQF41" s="873"/>
      <c r="GQG41" s="873"/>
      <c r="GQH41" s="873"/>
      <c r="GQI41" s="873"/>
      <c r="GQJ41" s="873"/>
      <c r="GQK41" s="873"/>
      <c r="GQL41" s="873"/>
      <c r="GQM41" s="873"/>
      <c r="GQN41" s="873"/>
      <c r="GQO41" s="873"/>
      <c r="GQP41" s="873"/>
      <c r="GQQ41" s="873"/>
      <c r="GQR41" s="873"/>
      <c r="GQS41" s="873"/>
      <c r="GQT41" s="873"/>
      <c r="GQU41" s="873"/>
      <c r="GQV41" s="873"/>
      <c r="GQW41" s="873"/>
      <c r="GQX41" s="873"/>
      <c r="GQY41" s="873"/>
      <c r="GQZ41" s="873"/>
      <c r="GRA41" s="873"/>
      <c r="GRB41" s="873"/>
      <c r="GRC41" s="873"/>
      <c r="GRD41" s="873"/>
      <c r="GRE41" s="873"/>
      <c r="GRF41" s="873"/>
      <c r="GRG41" s="873"/>
      <c r="GRH41" s="873"/>
      <c r="GRI41" s="873"/>
      <c r="GRJ41" s="873"/>
      <c r="GRK41" s="873"/>
      <c r="GRL41" s="873"/>
      <c r="GRM41" s="873"/>
      <c r="GRN41" s="873"/>
      <c r="GRO41" s="873"/>
      <c r="GRP41" s="873"/>
      <c r="GRQ41" s="873"/>
      <c r="GRR41" s="873"/>
      <c r="GRS41" s="873"/>
      <c r="GRT41" s="873"/>
      <c r="GRU41" s="873"/>
      <c r="GRV41" s="873"/>
      <c r="GRW41" s="873"/>
      <c r="GRX41" s="873"/>
      <c r="GRY41" s="873"/>
      <c r="GRZ41" s="873"/>
      <c r="GSA41" s="873"/>
      <c r="GSB41" s="873"/>
      <c r="GSC41" s="873"/>
      <c r="GSD41" s="873"/>
      <c r="GSE41" s="873"/>
      <c r="GSF41" s="873"/>
      <c r="GSG41" s="873"/>
      <c r="GSH41" s="873"/>
      <c r="GSI41" s="873"/>
      <c r="GSJ41" s="873"/>
      <c r="GSK41" s="873"/>
      <c r="GSL41" s="873"/>
      <c r="GSM41" s="873"/>
      <c r="GSN41" s="873"/>
      <c r="GSO41" s="873"/>
      <c r="GSP41" s="873"/>
      <c r="GSQ41" s="873"/>
      <c r="GSR41" s="873"/>
      <c r="GSS41" s="873"/>
      <c r="GST41" s="873"/>
      <c r="GSU41" s="873"/>
      <c r="GSV41" s="873"/>
      <c r="GSW41" s="873"/>
      <c r="GSX41" s="873"/>
      <c r="GSY41" s="873"/>
      <c r="GSZ41" s="873"/>
      <c r="GTA41" s="873"/>
      <c r="GTB41" s="873"/>
      <c r="GTC41" s="873"/>
      <c r="GTD41" s="873"/>
      <c r="GTE41" s="873"/>
      <c r="GTF41" s="873"/>
      <c r="GTG41" s="873"/>
      <c r="GTH41" s="873"/>
      <c r="GTI41" s="873"/>
      <c r="GTJ41" s="873"/>
      <c r="GTK41" s="873"/>
      <c r="GTL41" s="873"/>
      <c r="GTM41" s="873"/>
      <c r="GTN41" s="873"/>
      <c r="GTO41" s="873"/>
      <c r="GTP41" s="873"/>
      <c r="GTQ41" s="873"/>
      <c r="GTR41" s="873"/>
      <c r="GTS41" s="873"/>
      <c r="GTT41" s="873"/>
      <c r="GTU41" s="873"/>
      <c r="GTV41" s="873"/>
      <c r="GTW41" s="873"/>
      <c r="GTX41" s="873"/>
      <c r="GTY41" s="873"/>
      <c r="GTZ41" s="873"/>
      <c r="GUA41" s="873"/>
      <c r="GUB41" s="873"/>
      <c r="GUC41" s="873"/>
      <c r="GUD41" s="873"/>
      <c r="GUE41" s="873"/>
      <c r="GUF41" s="873"/>
      <c r="GUG41" s="873"/>
      <c r="GUH41" s="873"/>
      <c r="GUI41" s="873"/>
      <c r="GUJ41" s="873"/>
      <c r="GUK41" s="873"/>
      <c r="GUL41" s="873"/>
      <c r="GUM41" s="873"/>
      <c r="GUN41" s="873"/>
      <c r="GUO41" s="873"/>
      <c r="GUP41" s="873"/>
      <c r="GUQ41" s="873"/>
      <c r="GUR41" s="873"/>
      <c r="GUS41" s="873"/>
      <c r="GUT41" s="873"/>
      <c r="GUU41" s="873"/>
      <c r="GUV41" s="873"/>
      <c r="GUW41" s="873"/>
      <c r="GUX41" s="873"/>
      <c r="GUY41" s="873"/>
      <c r="GUZ41" s="873"/>
      <c r="GVA41" s="873"/>
      <c r="GVB41" s="873"/>
      <c r="GVC41" s="873"/>
      <c r="GVD41" s="873"/>
      <c r="GVE41" s="873"/>
      <c r="GVF41" s="873"/>
      <c r="GVG41" s="873"/>
      <c r="GVH41" s="873"/>
      <c r="GVI41" s="873"/>
      <c r="GVJ41" s="873"/>
      <c r="GVK41" s="873"/>
      <c r="GVL41" s="873"/>
      <c r="GVM41" s="873"/>
      <c r="GVN41" s="873"/>
      <c r="GVO41" s="873"/>
      <c r="GVP41" s="873"/>
      <c r="GVQ41" s="873"/>
      <c r="GVR41" s="873"/>
      <c r="GVS41" s="873"/>
      <c r="GVT41" s="873"/>
      <c r="GVU41" s="873"/>
      <c r="GVV41" s="873"/>
      <c r="GVW41" s="873"/>
      <c r="GVX41" s="873"/>
      <c r="GVY41" s="873"/>
      <c r="GVZ41" s="873"/>
      <c r="GWA41" s="873"/>
      <c r="GWB41" s="873"/>
      <c r="GWC41" s="873"/>
      <c r="GWD41" s="873"/>
      <c r="GWE41" s="873"/>
      <c r="GWF41" s="873"/>
      <c r="GWG41" s="873"/>
      <c r="GWH41" s="873"/>
      <c r="GWI41" s="873"/>
      <c r="GWJ41" s="873"/>
      <c r="GWK41" s="873"/>
      <c r="GWL41" s="873"/>
      <c r="GWM41" s="873"/>
      <c r="GWN41" s="873"/>
      <c r="GWO41" s="873"/>
      <c r="GWP41" s="873"/>
      <c r="GWQ41" s="873"/>
      <c r="GWR41" s="873"/>
      <c r="GWS41" s="873"/>
      <c r="GWT41" s="873"/>
      <c r="GWU41" s="873"/>
      <c r="GWV41" s="873"/>
      <c r="GWW41" s="873"/>
      <c r="GWX41" s="873"/>
      <c r="GWY41" s="873"/>
      <c r="GWZ41" s="873"/>
      <c r="GXA41" s="873"/>
      <c r="GXB41" s="873"/>
      <c r="GXC41" s="873"/>
      <c r="GXD41" s="873"/>
      <c r="GXE41" s="873"/>
      <c r="GXF41" s="873"/>
      <c r="GXG41" s="873"/>
      <c r="GXH41" s="873"/>
      <c r="GXI41" s="873"/>
      <c r="GXJ41" s="873"/>
      <c r="GXK41" s="873"/>
      <c r="GXL41" s="873"/>
      <c r="GXM41" s="873"/>
      <c r="GXN41" s="873"/>
      <c r="GXO41" s="873"/>
      <c r="GXP41" s="873"/>
      <c r="GXQ41" s="873"/>
      <c r="GXR41" s="873"/>
      <c r="GXS41" s="873"/>
      <c r="GXT41" s="873"/>
      <c r="GXU41" s="873"/>
      <c r="GXV41" s="873"/>
      <c r="GXW41" s="873"/>
      <c r="GXX41" s="873"/>
      <c r="GXY41" s="873"/>
      <c r="GXZ41" s="873"/>
      <c r="GYA41" s="873"/>
      <c r="GYB41" s="873"/>
      <c r="GYC41" s="873"/>
      <c r="GYD41" s="873"/>
      <c r="GYE41" s="873"/>
      <c r="GYF41" s="873"/>
      <c r="GYG41" s="873"/>
      <c r="GYH41" s="873"/>
      <c r="GYI41" s="873"/>
      <c r="GYJ41" s="873"/>
      <c r="GYK41" s="873"/>
      <c r="GYL41" s="873"/>
      <c r="GYM41" s="873"/>
      <c r="GYN41" s="873"/>
      <c r="GYO41" s="873"/>
      <c r="GYP41" s="873"/>
      <c r="GYQ41" s="873"/>
      <c r="GYR41" s="873"/>
      <c r="GYS41" s="873"/>
      <c r="GYT41" s="873"/>
      <c r="GYU41" s="873"/>
      <c r="GYV41" s="873"/>
      <c r="GYW41" s="873"/>
      <c r="GYX41" s="873"/>
      <c r="GYY41" s="873"/>
      <c r="GYZ41" s="873"/>
      <c r="GZA41" s="873"/>
      <c r="GZB41" s="873"/>
      <c r="GZC41" s="873"/>
      <c r="GZD41" s="873"/>
      <c r="GZE41" s="873"/>
      <c r="GZF41" s="873"/>
      <c r="GZG41" s="873"/>
      <c r="GZH41" s="873"/>
      <c r="GZI41" s="873"/>
      <c r="GZJ41" s="873"/>
      <c r="GZK41" s="873"/>
      <c r="GZL41" s="873"/>
      <c r="GZM41" s="873"/>
      <c r="GZN41" s="873"/>
      <c r="GZO41" s="873"/>
      <c r="GZP41" s="873"/>
      <c r="GZQ41" s="873"/>
      <c r="GZR41" s="873"/>
      <c r="GZS41" s="873"/>
      <c r="GZT41" s="873"/>
      <c r="GZU41" s="873"/>
      <c r="GZV41" s="873"/>
      <c r="GZW41" s="873"/>
      <c r="GZX41" s="873"/>
      <c r="GZY41" s="873"/>
      <c r="GZZ41" s="873"/>
      <c r="HAA41" s="873"/>
      <c r="HAB41" s="873"/>
      <c r="HAC41" s="873"/>
      <c r="HAD41" s="873"/>
      <c r="HAE41" s="873"/>
      <c r="HAF41" s="873"/>
      <c r="HAG41" s="873"/>
      <c r="HAH41" s="873"/>
      <c r="HAI41" s="873"/>
      <c r="HAJ41" s="873"/>
      <c r="HAK41" s="873"/>
      <c r="HAL41" s="873"/>
      <c r="HAM41" s="873"/>
      <c r="HAN41" s="873"/>
      <c r="HAO41" s="873"/>
      <c r="HAP41" s="873"/>
      <c r="HAQ41" s="873"/>
      <c r="HAR41" s="873"/>
      <c r="HAS41" s="873"/>
      <c r="HAT41" s="873"/>
      <c r="HAU41" s="873"/>
      <c r="HAV41" s="873"/>
      <c r="HAW41" s="873"/>
      <c r="HAX41" s="873"/>
      <c r="HAY41" s="873"/>
      <c r="HAZ41" s="873"/>
      <c r="HBA41" s="873"/>
      <c r="HBB41" s="873"/>
      <c r="HBC41" s="873"/>
      <c r="HBD41" s="873"/>
      <c r="HBE41" s="873"/>
      <c r="HBF41" s="873"/>
      <c r="HBG41" s="873"/>
      <c r="HBH41" s="873"/>
      <c r="HBI41" s="873"/>
      <c r="HBJ41" s="873"/>
      <c r="HBK41" s="873"/>
      <c r="HBL41" s="873"/>
      <c r="HBM41" s="873"/>
      <c r="HBN41" s="873"/>
      <c r="HBO41" s="873"/>
      <c r="HBP41" s="873"/>
      <c r="HBQ41" s="873"/>
      <c r="HBR41" s="873"/>
      <c r="HBS41" s="873"/>
      <c r="HBT41" s="873"/>
      <c r="HBU41" s="873"/>
      <c r="HBV41" s="873"/>
      <c r="HBW41" s="873"/>
      <c r="HBX41" s="873"/>
      <c r="HBY41" s="873"/>
      <c r="HBZ41" s="873"/>
      <c r="HCA41" s="873"/>
      <c r="HCB41" s="873"/>
      <c r="HCC41" s="873"/>
      <c r="HCD41" s="873"/>
      <c r="HCE41" s="873"/>
      <c r="HCF41" s="873"/>
      <c r="HCG41" s="873"/>
      <c r="HCH41" s="873"/>
      <c r="HCI41" s="873"/>
      <c r="HCJ41" s="873"/>
      <c r="HCK41" s="873"/>
      <c r="HCL41" s="873"/>
      <c r="HCM41" s="873"/>
      <c r="HCN41" s="873"/>
      <c r="HCO41" s="873"/>
      <c r="HCP41" s="873"/>
      <c r="HCQ41" s="873"/>
      <c r="HCR41" s="873"/>
      <c r="HCS41" s="873"/>
      <c r="HCT41" s="873"/>
      <c r="HCU41" s="873"/>
      <c r="HCV41" s="873"/>
      <c r="HCW41" s="873"/>
      <c r="HCX41" s="873"/>
      <c r="HCY41" s="873"/>
      <c r="HCZ41" s="873"/>
      <c r="HDA41" s="873"/>
      <c r="HDB41" s="873"/>
      <c r="HDC41" s="873"/>
      <c r="HDD41" s="873"/>
      <c r="HDE41" s="873"/>
      <c r="HDF41" s="873"/>
      <c r="HDG41" s="873"/>
      <c r="HDH41" s="873"/>
      <c r="HDI41" s="873"/>
      <c r="HDJ41" s="873"/>
      <c r="HDK41" s="873"/>
      <c r="HDL41" s="873"/>
      <c r="HDM41" s="873"/>
      <c r="HDN41" s="873"/>
      <c r="HDO41" s="873"/>
      <c r="HDP41" s="873"/>
      <c r="HDQ41" s="873"/>
      <c r="HDR41" s="873"/>
      <c r="HDS41" s="873"/>
      <c r="HDT41" s="873"/>
      <c r="HDU41" s="873"/>
      <c r="HDV41" s="873"/>
      <c r="HDW41" s="873"/>
      <c r="HDX41" s="873"/>
      <c r="HDY41" s="873"/>
      <c r="HDZ41" s="873"/>
      <c r="HEA41" s="873"/>
      <c r="HEB41" s="873"/>
      <c r="HEC41" s="873"/>
      <c r="HED41" s="873"/>
      <c r="HEE41" s="873"/>
      <c r="HEF41" s="873"/>
      <c r="HEG41" s="873"/>
      <c r="HEH41" s="873"/>
      <c r="HEI41" s="873"/>
      <c r="HEJ41" s="873"/>
      <c r="HEK41" s="873"/>
      <c r="HEL41" s="873"/>
      <c r="HEM41" s="873"/>
      <c r="HEN41" s="873"/>
      <c r="HEO41" s="873"/>
      <c r="HEP41" s="873"/>
      <c r="HEQ41" s="873"/>
      <c r="HER41" s="873"/>
      <c r="HES41" s="873"/>
      <c r="HET41" s="873"/>
      <c r="HEU41" s="873"/>
      <c r="HEV41" s="873"/>
      <c r="HEW41" s="873"/>
      <c r="HEX41" s="873"/>
      <c r="HEY41" s="873"/>
      <c r="HEZ41" s="873"/>
      <c r="HFA41" s="873"/>
      <c r="HFB41" s="873"/>
      <c r="HFC41" s="873"/>
      <c r="HFD41" s="873"/>
      <c r="HFE41" s="873"/>
      <c r="HFF41" s="873"/>
      <c r="HFG41" s="873"/>
      <c r="HFH41" s="873"/>
      <c r="HFI41" s="873"/>
      <c r="HFJ41" s="873"/>
      <c r="HFK41" s="873"/>
      <c r="HFL41" s="873"/>
      <c r="HFM41" s="873"/>
      <c r="HFN41" s="873"/>
      <c r="HFO41" s="873"/>
      <c r="HFP41" s="873"/>
      <c r="HFQ41" s="873"/>
      <c r="HFR41" s="873"/>
      <c r="HFS41" s="873"/>
      <c r="HFT41" s="873"/>
      <c r="HFU41" s="873"/>
      <c r="HFV41" s="873"/>
      <c r="HFW41" s="873"/>
      <c r="HFX41" s="873"/>
      <c r="HFY41" s="873"/>
      <c r="HFZ41" s="873"/>
      <c r="HGA41" s="873"/>
      <c r="HGB41" s="873"/>
      <c r="HGC41" s="873"/>
      <c r="HGD41" s="873"/>
      <c r="HGE41" s="873"/>
      <c r="HGF41" s="873"/>
      <c r="HGG41" s="873"/>
      <c r="HGH41" s="873"/>
      <c r="HGI41" s="873"/>
      <c r="HGJ41" s="873"/>
      <c r="HGK41" s="873"/>
      <c r="HGL41" s="873"/>
      <c r="HGM41" s="873"/>
      <c r="HGN41" s="873"/>
      <c r="HGO41" s="873"/>
      <c r="HGP41" s="873"/>
      <c r="HGQ41" s="873"/>
      <c r="HGR41" s="873"/>
      <c r="HGS41" s="873"/>
      <c r="HGT41" s="873"/>
      <c r="HGU41" s="873"/>
      <c r="HGV41" s="873"/>
      <c r="HGW41" s="873"/>
      <c r="HGX41" s="873"/>
      <c r="HGY41" s="873"/>
      <c r="HGZ41" s="873"/>
      <c r="HHA41" s="873"/>
      <c r="HHB41" s="873"/>
      <c r="HHC41" s="873"/>
      <c r="HHD41" s="873"/>
      <c r="HHE41" s="873"/>
      <c r="HHF41" s="873"/>
      <c r="HHG41" s="873"/>
      <c r="HHH41" s="873"/>
      <c r="HHI41" s="873"/>
      <c r="HHJ41" s="873"/>
      <c r="HHK41" s="873"/>
      <c r="HHL41" s="873"/>
      <c r="HHM41" s="873"/>
      <c r="HHN41" s="873"/>
      <c r="HHO41" s="873"/>
      <c r="HHP41" s="873"/>
      <c r="HHQ41" s="873"/>
      <c r="HHR41" s="873"/>
      <c r="HHS41" s="873"/>
      <c r="HHT41" s="873"/>
      <c r="HHU41" s="873"/>
      <c r="HHV41" s="873"/>
      <c r="HHW41" s="873"/>
      <c r="HHX41" s="873"/>
      <c r="HHY41" s="873"/>
      <c r="HHZ41" s="873"/>
      <c r="HIA41" s="873"/>
      <c r="HIB41" s="873"/>
      <c r="HIC41" s="873"/>
      <c r="HID41" s="873"/>
      <c r="HIE41" s="873"/>
      <c r="HIF41" s="873"/>
      <c r="HIG41" s="873"/>
      <c r="HIH41" s="873"/>
      <c r="HII41" s="873"/>
      <c r="HIJ41" s="873"/>
      <c r="HIK41" s="873"/>
      <c r="HIL41" s="873"/>
      <c r="HIM41" s="873"/>
      <c r="HIN41" s="873"/>
      <c r="HIO41" s="873"/>
      <c r="HIP41" s="873"/>
      <c r="HIQ41" s="873"/>
      <c r="HIR41" s="873"/>
      <c r="HIS41" s="873"/>
      <c r="HIT41" s="873"/>
      <c r="HIU41" s="873"/>
      <c r="HIV41" s="873"/>
      <c r="HIW41" s="873"/>
      <c r="HIX41" s="873"/>
      <c r="HIY41" s="873"/>
      <c r="HIZ41" s="873"/>
      <c r="HJA41" s="873"/>
      <c r="HJB41" s="873"/>
      <c r="HJC41" s="873"/>
      <c r="HJD41" s="873"/>
      <c r="HJE41" s="873"/>
      <c r="HJF41" s="873"/>
      <c r="HJG41" s="873"/>
      <c r="HJH41" s="873"/>
      <c r="HJI41" s="873"/>
      <c r="HJJ41" s="873"/>
      <c r="HJK41" s="873"/>
      <c r="HJL41" s="873"/>
      <c r="HJM41" s="873"/>
      <c r="HJN41" s="873"/>
      <c r="HJO41" s="873"/>
      <c r="HJP41" s="873"/>
      <c r="HJQ41" s="873"/>
      <c r="HJR41" s="873"/>
      <c r="HJS41" s="873"/>
      <c r="HJT41" s="873"/>
      <c r="HJU41" s="873"/>
      <c r="HJV41" s="873"/>
      <c r="HJW41" s="873"/>
      <c r="HJX41" s="873"/>
      <c r="HJY41" s="873"/>
      <c r="HJZ41" s="873"/>
      <c r="HKA41" s="873"/>
      <c r="HKB41" s="873"/>
      <c r="HKC41" s="873"/>
      <c r="HKD41" s="873"/>
      <c r="HKE41" s="873"/>
      <c r="HKF41" s="873"/>
      <c r="HKG41" s="873"/>
      <c r="HKH41" s="873"/>
      <c r="HKI41" s="873"/>
      <c r="HKJ41" s="873"/>
      <c r="HKK41" s="873"/>
      <c r="HKL41" s="873"/>
      <c r="HKM41" s="873"/>
      <c r="HKN41" s="873"/>
      <c r="HKO41" s="873"/>
      <c r="HKP41" s="873"/>
      <c r="HKQ41" s="873"/>
      <c r="HKR41" s="873"/>
      <c r="HKS41" s="873"/>
      <c r="HKT41" s="873"/>
      <c r="HKU41" s="873"/>
      <c r="HKV41" s="873"/>
      <c r="HKW41" s="873"/>
      <c r="HKX41" s="873"/>
      <c r="HKY41" s="873"/>
      <c r="HKZ41" s="873"/>
      <c r="HLA41" s="873"/>
      <c r="HLB41" s="873"/>
      <c r="HLC41" s="873"/>
      <c r="HLD41" s="873"/>
      <c r="HLE41" s="873"/>
      <c r="HLF41" s="873"/>
      <c r="HLG41" s="873"/>
      <c r="HLH41" s="873"/>
      <c r="HLI41" s="873"/>
      <c r="HLJ41" s="873"/>
      <c r="HLK41" s="873"/>
      <c r="HLL41" s="873"/>
      <c r="HLM41" s="873"/>
      <c r="HLN41" s="873"/>
      <c r="HLO41" s="873"/>
      <c r="HLP41" s="873"/>
      <c r="HLQ41" s="873"/>
      <c r="HLR41" s="873"/>
      <c r="HLS41" s="873"/>
      <c r="HLT41" s="873"/>
      <c r="HLU41" s="873"/>
      <c r="HLV41" s="873"/>
      <c r="HLW41" s="873"/>
      <c r="HLX41" s="873"/>
      <c r="HLY41" s="873"/>
      <c r="HLZ41" s="873"/>
      <c r="HMA41" s="873"/>
      <c r="HMB41" s="873"/>
      <c r="HMC41" s="873"/>
      <c r="HMD41" s="873"/>
      <c r="HME41" s="873"/>
      <c r="HMF41" s="873"/>
      <c r="HMG41" s="873"/>
      <c r="HMH41" s="873"/>
      <c r="HMI41" s="873"/>
      <c r="HMJ41" s="873"/>
      <c r="HMK41" s="873"/>
      <c r="HML41" s="873"/>
      <c r="HMM41" s="873"/>
      <c r="HMN41" s="873"/>
      <c r="HMO41" s="873"/>
      <c r="HMP41" s="873"/>
      <c r="HMQ41" s="873"/>
      <c r="HMR41" s="873"/>
      <c r="HMS41" s="873"/>
      <c r="HMT41" s="873"/>
      <c r="HMU41" s="873"/>
      <c r="HMV41" s="873"/>
      <c r="HMW41" s="873"/>
      <c r="HMX41" s="873"/>
      <c r="HMY41" s="873"/>
      <c r="HMZ41" s="873"/>
      <c r="HNA41" s="873"/>
      <c r="HNB41" s="873"/>
      <c r="HNC41" s="873"/>
      <c r="HND41" s="873"/>
      <c r="HNE41" s="873"/>
      <c r="HNF41" s="873"/>
      <c r="HNG41" s="873"/>
      <c r="HNH41" s="873"/>
      <c r="HNI41" s="873"/>
      <c r="HNJ41" s="873"/>
      <c r="HNK41" s="873"/>
      <c r="HNL41" s="873"/>
      <c r="HNM41" s="873"/>
      <c r="HNN41" s="873"/>
      <c r="HNO41" s="873"/>
      <c r="HNP41" s="873"/>
      <c r="HNQ41" s="873"/>
      <c r="HNR41" s="873"/>
      <c r="HNS41" s="873"/>
      <c r="HNT41" s="873"/>
      <c r="HNU41" s="873"/>
      <c r="HNV41" s="873"/>
      <c r="HNW41" s="873"/>
      <c r="HNX41" s="873"/>
      <c r="HNY41" s="873"/>
      <c r="HNZ41" s="873"/>
      <c r="HOA41" s="873"/>
      <c r="HOB41" s="873"/>
      <c r="HOC41" s="873"/>
      <c r="HOD41" s="873"/>
      <c r="HOE41" s="873"/>
      <c r="HOF41" s="873"/>
      <c r="HOG41" s="873"/>
      <c r="HOH41" s="873"/>
      <c r="HOI41" s="873"/>
      <c r="HOJ41" s="873"/>
      <c r="HOK41" s="873"/>
      <c r="HOL41" s="873"/>
      <c r="HOM41" s="873"/>
      <c r="HON41" s="873"/>
      <c r="HOO41" s="873"/>
      <c r="HOP41" s="873"/>
      <c r="HOQ41" s="873"/>
      <c r="HOR41" s="873"/>
      <c r="HOS41" s="873"/>
      <c r="HOT41" s="873"/>
      <c r="HOU41" s="873"/>
      <c r="HOV41" s="873"/>
      <c r="HOW41" s="873"/>
      <c r="HOX41" s="873"/>
      <c r="HOY41" s="873"/>
      <c r="HOZ41" s="873"/>
      <c r="HPA41" s="873"/>
      <c r="HPB41" s="873"/>
      <c r="HPC41" s="873"/>
      <c r="HPD41" s="873"/>
      <c r="HPE41" s="873"/>
      <c r="HPF41" s="873"/>
      <c r="HPG41" s="873"/>
      <c r="HPH41" s="873"/>
      <c r="HPI41" s="873"/>
      <c r="HPJ41" s="873"/>
      <c r="HPK41" s="873"/>
      <c r="HPL41" s="873"/>
      <c r="HPM41" s="873"/>
      <c r="HPN41" s="873"/>
      <c r="HPO41" s="873"/>
      <c r="HPP41" s="873"/>
      <c r="HPQ41" s="873"/>
      <c r="HPR41" s="873"/>
      <c r="HPS41" s="873"/>
      <c r="HPT41" s="873"/>
      <c r="HPU41" s="873"/>
      <c r="HPV41" s="873"/>
      <c r="HPW41" s="873"/>
      <c r="HPX41" s="873"/>
      <c r="HPY41" s="873"/>
      <c r="HPZ41" s="873"/>
      <c r="HQA41" s="873"/>
      <c r="HQB41" s="873"/>
      <c r="HQC41" s="873"/>
      <c r="HQD41" s="873"/>
      <c r="HQE41" s="873"/>
      <c r="HQF41" s="873"/>
      <c r="HQG41" s="873"/>
      <c r="HQH41" s="873"/>
      <c r="HQI41" s="873"/>
      <c r="HQJ41" s="873"/>
      <c r="HQK41" s="873"/>
      <c r="HQL41" s="873"/>
      <c r="HQM41" s="873"/>
      <c r="HQN41" s="873"/>
      <c r="HQO41" s="873"/>
      <c r="HQP41" s="873"/>
      <c r="HQQ41" s="873"/>
      <c r="HQR41" s="873"/>
      <c r="HQS41" s="873"/>
      <c r="HQT41" s="873"/>
      <c r="HQU41" s="873"/>
      <c r="HQV41" s="873"/>
      <c r="HQW41" s="873"/>
      <c r="HQX41" s="873"/>
      <c r="HQY41" s="873"/>
      <c r="HQZ41" s="873"/>
      <c r="HRA41" s="873"/>
      <c r="HRB41" s="873"/>
      <c r="HRC41" s="873"/>
      <c r="HRD41" s="873"/>
      <c r="HRE41" s="873"/>
      <c r="HRF41" s="873"/>
      <c r="HRG41" s="873"/>
      <c r="HRH41" s="873"/>
      <c r="HRI41" s="873"/>
      <c r="HRJ41" s="873"/>
      <c r="HRK41" s="873"/>
      <c r="HRL41" s="873"/>
      <c r="HRM41" s="873"/>
      <c r="HRN41" s="873"/>
      <c r="HRO41" s="873"/>
      <c r="HRP41" s="873"/>
      <c r="HRQ41" s="873"/>
      <c r="HRR41" s="873"/>
      <c r="HRS41" s="873"/>
      <c r="HRT41" s="873"/>
      <c r="HRU41" s="873"/>
      <c r="HRV41" s="873"/>
      <c r="HRW41" s="873"/>
      <c r="HRX41" s="873"/>
      <c r="HRY41" s="873"/>
      <c r="HRZ41" s="873"/>
      <c r="HSA41" s="873"/>
      <c r="HSB41" s="873"/>
      <c r="HSC41" s="873"/>
      <c r="HSD41" s="873"/>
      <c r="HSE41" s="873"/>
      <c r="HSF41" s="873"/>
      <c r="HSG41" s="873"/>
      <c r="HSH41" s="873"/>
      <c r="HSI41" s="873"/>
      <c r="HSJ41" s="873"/>
      <c r="HSK41" s="873"/>
      <c r="HSL41" s="873"/>
      <c r="HSM41" s="873"/>
      <c r="HSN41" s="873"/>
      <c r="HSO41" s="873"/>
      <c r="HSP41" s="873"/>
      <c r="HSQ41" s="873"/>
      <c r="HSR41" s="873"/>
      <c r="HSS41" s="873"/>
      <c r="HST41" s="873"/>
      <c r="HSU41" s="873"/>
      <c r="HSV41" s="873"/>
      <c r="HSW41" s="873"/>
      <c r="HSX41" s="873"/>
      <c r="HSY41" s="873"/>
      <c r="HSZ41" s="873"/>
      <c r="HTA41" s="873"/>
      <c r="HTB41" s="873"/>
      <c r="HTC41" s="873"/>
      <c r="HTD41" s="873"/>
      <c r="HTE41" s="873"/>
      <c r="HTF41" s="873"/>
      <c r="HTG41" s="873"/>
      <c r="HTH41" s="873"/>
      <c r="HTI41" s="873"/>
      <c r="HTJ41" s="873"/>
      <c r="HTK41" s="873"/>
      <c r="HTL41" s="873"/>
      <c r="HTM41" s="873"/>
      <c r="HTN41" s="873"/>
      <c r="HTO41" s="873"/>
      <c r="HTP41" s="873"/>
      <c r="HTQ41" s="873"/>
      <c r="HTR41" s="873"/>
      <c r="HTS41" s="873"/>
      <c r="HTT41" s="873"/>
      <c r="HTU41" s="873"/>
      <c r="HTV41" s="873"/>
      <c r="HTW41" s="873"/>
      <c r="HTX41" s="873"/>
      <c r="HTY41" s="873"/>
      <c r="HTZ41" s="873"/>
      <c r="HUA41" s="873"/>
      <c r="HUB41" s="873"/>
      <c r="HUC41" s="873"/>
      <c r="HUD41" s="873"/>
      <c r="HUE41" s="873"/>
      <c r="HUF41" s="873"/>
      <c r="HUG41" s="873"/>
      <c r="HUH41" s="873"/>
      <c r="HUI41" s="873"/>
      <c r="HUJ41" s="873"/>
      <c r="HUK41" s="873"/>
      <c r="HUL41" s="873"/>
      <c r="HUM41" s="873"/>
      <c r="HUN41" s="873"/>
      <c r="HUO41" s="873"/>
      <c r="HUP41" s="873"/>
      <c r="HUQ41" s="873"/>
      <c r="HUR41" s="873"/>
      <c r="HUS41" s="873"/>
      <c r="HUT41" s="873"/>
      <c r="HUU41" s="873"/>
      <c r="HUV41" s="873"/>
      <c r="HUW41" s="873"/>
      <c r="HUX41" s="873"/>
      <c r="HUY41" s="873"/>
      <c r="HUZ41" s="873"/>
      <c r="HVA41" s="873"/>
      <c r="HVB41" s="873"/>
      <c r="HVC41" s="873"/>
      <c r="HVD41" s="873"/>
      <c r="HVE41" s="873"/>
      <c r="HVF41" s="873"/>
      <c r="HVG41" s="873"/>
      <c r="HVH41" s="873"/>
      <c r="HVI41" s="873"/>
      <c r="HVJ41" s="873"/>
      <c r="HVK41" s="873"/>
      <c r="HVL41" s="873"/>
      <c r="HVM41" s="873"/>
      <c r="HVN41" s="873"/>
      <c r="HVO41" s="873"/>
      <c r="HVP41" s="873"/>
      <c r="HVQ41" s="873"/>
      <c r="HVR41" s="873"/>
      <c r="HVS41" s="873"/>
      <c r="HVT41" s="873"/>
      <c r="HVU41" s="873"/>
      <c r="HVV41" s="873"/>
      <c r="HVW41" s="873"/>
      <c r="HVX41" s="873"/>
      <c r="HVY41" s="873"/>
      <c r="HVZ41" s="873"/>
      <c r="HWA41" s="873"/>
      <c r="HWB41" s="873"/>
      <c r="HWC41" s="873"/>
      <c r="HWD41" s="873"/>
      <c r="HWE41" s="873"/>
      <c r="HWF41" s="873"/>
      <c r="HWG41" s="873"/>
      <c r="HWH41" s="873"/>
      <c r="HWI41" s="873"/>
      <c r="HWJ41" s="873"/>
      <c r="HWK41" s="873"/>
      <c r="HWL41" s="873"/>
      <c r="HWM41" s="873"/>
      <c r="HWN41" s="873"/>
      <c r="HWO41" s="873"/>
      <c r="HWP41" s="873"/>
      <c r="HWQ41" s="873"/>
      <c r="HWR41" s="873"/>
      <c r="HWS41" s="873"/>
      <c r="HWT41" s="873"/>
      <c r="HWU41" s="873"/>
      <c r="HWV41" s="873"/>
      <c r="HWW41" s="873"/>
      <c r="HWX41" s="873"/>
      <c r="HWY41" s="873"/>
      <c r="HWZ41" s="873"/>
      <c r="HXA41" s="873"/>
      <c r="HXB41" s="873"/>
      <c r="HXC41" s="873"/>
      <c r="HXD41" s="873"/>
      <c r="HXE41" s="873"/>
      <c r="HXF41" s="873"/>
      <c r="HXG41" s="873"/>
      <c r="HXH41" s="873"/>
      <c r="HXI41" s="873"/>
      <c r="HXJ41" s="873"/>
      <c r="HXK41" s="873"/>
      <c r="HXL41" s="873"/>
      <c r="HXM41" s="873"/>
      <c r="HXN41" s="873"/>
      <c r="HXO41" s="873"/>
      <c r="HXP41" s="873"/>
      <c r="HXQ41" s="873"/>
      <c r="HXR41" s="873"/>
      <c r="HXS41" s="873"/>
      <c r="HXT41" s="873"/>
      <c r="HXU41" s="873"/>
      <c r="HXV41" s="873"/>
      <c r="HXW41" s="873"/>
      <c r="HXX41" s="873"/>
      <c r="HXY41" s="873"/>
      <c r="HXZ41" s="873"/>
      <c r="HYA41" s="873"/>
      <c r="HYB41" s="873"/>
      <c r="HYC41" s="873"/>
      <c r="HYD41" s="873"/>
      <c r="HYE41" s="873"/>
      <c r="HYF41" s="873"/>
      <c r="HYG41" s="873"/>
      <c r="HYH41" s="873"/>
      <c r="HYI41" s="873"/>
      <c r="HYJ41" s="873"/>
      <c r="HYK41" s="873"/>
      <c r="HYL41" s="873"/>
      <c r="HYM41" s="873"/>
      <c r="HYN41" s="873"/>
      <c r="HYO41" s="873"/>
      <c r="HYP41" s="873"/>
      <c r="HYQ41" s="873"/>
      <c r="HYR41" s="873"/>
      <c r="HYS41" s="873"/>
      <c r="HYT41" s="873"/>
      <c r="HYU41" s="873"/>
      <c r="HYV41" s="873"/>
      <c r="HYW41" s="873"/>
      <c r="HYX41" s="873"/>
      <c r="HYY41" s="873"/>
      <c r="HYZ41" s="873"/>
      <c r="HZA41" s="873"/>
      <c r="HZB41" s="873"/>
      <c r="HZC41" s="873"/>
      <c r="HZD41" s="873"/>
      <c r="HZE41" s="873"/>
      <c r="HZF41" s="873"/>
      <c r="HZG41" s="873"/>
      <c r="HZH41" s="873"/>
      <c r="HZI41" s="873"/>
      <c r="HZJ41" s="873"/>
      <c r="HZK41" s="873"/>
      <c r="HZL41" s="873"/>
      <c r="HZM41" s="873"/>
      <c r="HZN41" s="873"/>
      <c r="HZO41" s="873"/>
      <c r="HZP41" s="873"/>
      <c r="HZQ41" s="873"/>
      <c r="HZR41" s="873"/>
      <c r="HZS41" s="873"/>
      <c r="HZT41" s="873"/>
      <c r="HZU41" s="873"/>
      <c r="HZV41" s="873"/>
      <c r="HZW41" s="873"/>
      <c r="HZX41" s="873"/>
      <c r="HZY41" s="873"/>
      <c r="HZZ41" s="873"/>
      <c r="IAA41" s="873"/>
      <c r="IAB41" s="873"/>
      <c r="IAC41" s="873"/>
      <c r="IAD41" s="873"/>
      <c r="IAE41" s="873"/>
      <c r="IAF41" s="873"/>
      <c r="IAG41" s="873"/>
      <c r="IAH41" s="873"/>
      <c r="IAI41" s="873"/>
      <c r="IAJ41" s="873"/>
      <c r="IAK41" s="873"/>
      <c r="IAL41" s="873"/>
      <c r="IAM41" s="873"/>
      <c r="IAN41" s="873"/>
      <c r="IAO41" s="873"/>
      <c r="IAP41" s="873"/>
      <c r="IAQ41" s="873"/>
      <c r="IAR41" s="873"/>
      <c r="IAS41" s="873"/>
      <c r="IAT41" s="873"/>
      <c r="IAU41" s="873"/>
      <c r="IAV41" s="873"/>
      <c r="IAW41" s="873"/>
      <c r="IAX41" s="873"/>
      <c r="IAY41" s="873"/>
      <c r="IAZ41" s="873"/>
      <c r="IBA41" s="873"/>
      <c r="IBB41" s="873"/>
      <c r="IBC41" s="873"/>
      <c r="IBD41" s="873"/>
      <c r="IBE41" s="873"/>
      <c r="IBF41" s="873"/>
      <c r="IBG41" s="873"/>
      <c r="IBH41" s="873"/>
      <c r="IBI41" s="873"/>
      <c r="IBJ41" s="873"/>
      <c r="IBK41" s="873"/>
      <c r="IBL41" s="873"/>
      <c r="IBM41" s="873"/>
      <c r="IBN41" s="873"/>
      <c r="IBO41" s="873"/>
      <c r="IBP41" s="873"/>
      <c r="IBQ41" s="873"/>
      <c r="IBR41" s="873"/>
      <c r="IBS41" s="873"/>
      <c r="IBT41" s="873"/>
      <c r="IBU41" s="873"/>
      <c r="IBV41" s="873"/>
      <c r="IBW41" s="873"/>
      <c r="IBX41" s="873"/>
      <c r="IBY41" s="873"/>
      <c r="IBZ41" s="873"/>
      <c r="ICA41" s="873"/>
      <c r="ICB41" s="873"/>
      <c r="ICC41" s="873"/>
      <c r="ICD41" s="873"/>
      <c r="ICE41" s="873"/>
      <c r="ICF41" s="873"/>
      <c r="ICG41" s="873"/>
      <c r="ICH41" s="873"/>
      <c r="ICI41" s="873"/>
      <c r="ICJ41" s="873"/>
      <c r="ICK41" s="873"/>
      <c r="ICL41" s="873"/>
      <c r="ICM41" s="873"/>
      <c r="ICN41" s="873"/>
      <c r="ICO41" s="873"/>
      <c r="ICP41" s="873"/>
      <c r="ICQ41" s="873"/>
      <c r="ICR41" s="873"/>
      <c r="ICS41" s="873"/>
      <c r="ICT41" s="873"/>
      <c r="ICU41" s="873"/>
      <c r="ICV41" s="873"/>
      <c r="ICW41" s="873"/>
      <c r="ICX41" s="873"/>
      <c r="ICY41" s="873"/>
      <c r="ICZ41" s="873"/>
      <c r="IDA41" s="873"/>
      <c r="IDB41" s="873"/>
      <c r="IDC41" s="873"/>
      <c r="IDD41" s="873"/>
      <c r="IDE41" s="873"/>
      <c r="IDF41" s="873"/>
      <c r="IDG41" s="873"/>
      <c r="IDH41" s="873"/>
      <c r="IDI41" s="873"/>
      <c r="IDJ41" s="873"/>
      <c r="IDK41" s="873"/>
      <c r="IDL41" s="873"/>
      <c r="IDM41" s="873"/>
      <c r="IDN41" s="873"/>
      <c r="IDO41" s="873"/>
      <c r="IDP41" s="873"/>
      <c r="IDQ41" s="873"/>
      <c r="IDR41" s="873"/>
      <c r="IDS41" s="873"/>
      <c r="IDT41" s="873"/>
      <c r="IDU41" s="873"/>
      <c r="IDV41" s="873"/>
      <c r="IDW41" s="873"/>
      <c r="IDX41" s="873"/>
      <c r="IDY41" s="873"/>
      <c r="IDZ41" s="873"/>
      <c r="IEA41" s="873"/>
      <c r="IEB41" s="873"/>
      <c r="IEC41" s="873"/>
      <c r="IED41" s="873"/>
      <c r="IEE41" s="873"/>
      <c r="IEF41" s="873"/>
      <c r="IEG41" s="873"/>
      <c r="IEH41" s="873"/>
      <c r="IEI41" s="873"/>
      <c r="IEJ41" s="873"/>
      <c r="IEK41" s="873"/>
      <c r="IEL41" s="873"/>
      <c r="IEM41" s="873"/>
      <c r="IEN41" s="873"/>
      <c r="IEO41" s="873"/>
      <c r="IEP41" s="873"/>
      <c r="IEQ41" s="873"/>
      <c r="IER41" s="873"/>
      <c r="IES41" s="873"/>
      <c r="IET41" s="873"/>
      <c r="IEU41" s="873"/>
      <c r="IEV41" s="873"/>
      <c r="IEW41" s="873"/>
      <c r="IEX41" s="873"/>
      <c r="IEY41" s="873"/>
      <c r="IEZ41" s="873"/>
      <c r="IFA41" s="873"/>
      <c r="IFB41" s="873"/>
      <c r="IFC41" s="873"/>
      <c r="IFD41" s="873"/>
      <c r="IFE41" s="873"/>
      <c r="IFF41" s="873"/>
      <c r="IFG41" s="873"/>
      <c r="IFH41" s="873"/>
      <c r="IFI41" s="873"/>
      <c r="IFJ41" s="873"/>
      <c r="IFK41" s="873"/>
      <c r="IFL41" s="873"/>
      <c r="IFM41" s="873"/>
      <c r="IFN41" s="873"/>
      <c r="IFO41" s="873"/>
      <c r="IFP41" s="873"/>
      <c r="IFQ41" s="873"/>
      <c r="IFR41" s="873"/>
      <c r="IFS41" s="873"/>
      <c r="IFT41" s="873"/>
      <c r="IFU41" s="873"/>
      <c r="IFV41" s="873"/>
      <c r="IFW41" s="873"/>
      <c r="IFX41" s="873"/>
      <c r="IFY41" s="873"/>
      <c r="IFZ41" s="873"/>
      <c r="IGA41" s="873"/>
      <c r="IGB41" s="873"/>
      <c r="IGC41" s="873"/>
      <c r="IGD41" s="873"/>
      <c r="IGE41" s="873"/>
      <c r="IGF41" s="873"/>
      <c r="IGG41" s="873"/>
      <c r="IGH41" s="873"/>
      <c r="IGI41" s="873"/>
      <c r="IGJ41" s="873"/>
      <c r="IGK41" s="873"/>
      <c r="IGL41" s="873"/>
      <c r="IGM41" s="873"/>
      <c r="IGN41" s="873"/>
      <c r="IGO41" s="873"/>
      <c r="IGP41" s="873"/>
      <c r="IGQ41" s="873"/>
      <c r="IGR41" s="873"/>
      <c r="IGS41" s="873"/>
      <c r="IGT41" s="873"/>
      <c r="IGU41" s="873"/>
      <c r="IGV41" s="873"/>
      <c r="IGW41" s="873"/>
      <c r="IGX41" s="873"/>
      <c r="IGY41" s="873"/>
      <c r="IGZ41" s="873"/>
      <c r="IHA41" s="873"/>
      <c r="IHB41" s="873"/>
      <c r="IHC41" s="873"/>
      <c r="IHD41" s="873"/>
      <c r="IHE41" s="873"/>
      <c r="IHF41" s="873"/>
      <c r="IHG41" s="873"/>
      <c r="IHH41" s="873"/>
      <c r="IHI41" s="873"/>
      <c r="IHJ41" s="873"/>
      <c r="IHK41" s="873"/>
      <c r="IHL41" s="873"/>
      <c r="IHM41" s="873"/>
      <c r="IHN41" s="873"/>
      <c r="IHO41" s="873"/>
      <c r="IHP41" s="873"/>
      <c r="IHQ41" s="873"/>
      <c r="IHR41" s="873"/>
      <c r="IHS41" s="873"/>
      <c r="IHT41" s="873"/>
      <c r="IHU41" s="873"/>
      <c r="IHV41" s="873"/>
      <c r="IHW41" s="873"/>
      <c r="IHX41" s="873"/>
      <c r="IHY41" s="873"/>
      <c r="IHZ41" s="873"/>
      <c r="IIA41" s="873"/>
      <c r="IIB41" s="873"/>
      <c r="IIC41" s="873"/>
      <c r="IID41" s="873"/>
      <c r="IIE41" s="873"/>
      <c r="IIF41" s="873"/>
      <c r="IIG41" s="873"/>
      <c r="IIH41" s="873"/>
      <c r="III41" s="873"/>
      <c r="IIJ41" s="873"/>
      <c r="IIK41" s="873"/>
      <c r="IIL41" s="873"/>
      <c r="IIM41" s="873"/>
      <c r="IIN41" s="873"/>
      <c r="IIO41" s="873"/>
      <c r="IIP41" s="873"/>
      <c r="IIQ41" s="873"/>
      <c r="IIR41" s="873"/>
      <c r="IIS41" s="873"/>
      <c r="IIT41" s="873"/>
      <c r="IIU41" s="873"/>
      <c r="IIV41" s="873"/>
      <c r="IIW41" s="873"/>
      <c r="IIX41" s="873"/>
      <c r="IIY41" s="873"/>
      <c r="IIZ41" s="873"/>
      <c r="IJA41" s="873"/>
      <c r="IJB41" s="873"/>
      <c r="IJC41" s="873"/>
      <c r="IJD41" s="873"/>
      <c r="IJE41" s="873"/>
      <c r="IJF41" s="873"/>
      <c r="IJG41" s="873"/>
      <c r="IJH41" s="873"/>
      <c r="IJI41" s="873"/>
      <c r="IJJ41" s="873"/>
      <c r="IJK41" s="873"/>
      <c r="IJL41" s="873"/>
      <c r="IJM41" s="873"/>
      <c r="IJN41" s="873"/>
      <c r="IJO41" s="873"/>
      <c r="IJP41" s="873"/>
      <c r="IJQ41" s="873"/>
      <c r="IJR41" s="873"/>
      <c r="IJS41" s="873"/>
      <c r="IJT41" s="873"/>
      <c r="IJU41" s="873"/>
      <c r="IJV41" s="873"/>
      <c r="IJW41" s="873"/>
      <c r="IJX41" s="873"/>
      <c r="IJY41" s="873"/>
      <c r="IJZ41" s="873"/>
      <c r="IKA41" s="873"/>
      <c r="IKB41" s="873"/>
      <c r="IKC41" s="873"/>
      <c r="IKD41" s="873"/>
      <c r="IKE41" s="873"/>
      <c r="IKF41" s="873"/>
      <c r="IKG41" s="873"/>
      <c r="IKH41" s="873"/>
      <c r="IKI41" s="873"/>
      <c r="IKJ41" s="873"/>
      <c r="IKK41" s="873"/>
      <c r="IKL41" s="873"/>
      <c r="IKM41" s="873"/>
      <c r="IKN41" s="873"/>
      <c r="IKO41" s="873"/>
      <c r="IKP41" s="873"/>
      <c r="IKQ41" s="873"/>
      <c r="IKR41" s="873"/>
      <c r="IKS41" s="873"/>
      <c r="IKT41" s="873"/>
      <c r="IKU41" s="873"/>
      <c r="IKV41" s="873"/>
      <c r="IKW41" s="873"/>
      <c r="IKX41" s="873"/>
      <c r="IKY41" s="873"/>
      <c r="IKZ41" s="873"/>
      <c r="ILA41" s="873"/>
      <c r="ILB41" s="873"/>
      <c r="ILC41" s="873"/>
      <c r="ILD41" s="873"/>
      <c r="ILE41" s="873"/>
      <c r="ILF41" s="873"/>
      <c r="ILG41" s="873"/>
      <c r="ILH41" s="873"/>
      <c r="ILI41" s="873"/>
      <c r="ILJ41" s="873"/>
      <c r="ILK41" s="873"/>
      <c r="ILL41" s="873"/>
      <c r="ILM41" s="873"/>
      <c r="ILN41" s="873"/>
      <c r="ILO41" s="873"/>
      <c r="ILP41" s="873"/>
      <c r="ILQ41" s="873"/>
      <c r="ILR41" s="873"/>
      <c r="ILS41" s="873"/>
      <c r="ILT41" s="873"/>
      <c r="ILU41" s="873"/>
      <c r="ILV41" s="873"/>
      <c r="ILW41" s="873"/>
      <c r="ILX41" s="873"/>
      <c r="ILY41" s="873"/>
      <c r="ILZ41" s="873"/>
      <c r="IMA41" s="873"/>
      <c r="IMB41" s="873"/>
      <c r="IMC41" s="873"/>
      <c r="IMD41" s="873"/>
      <c r="IME41" s="873"/>
      <c r="IMF41" s="873"/>
      <c r="IMG41" s="873"/>
      <c r="IMH41" s="873"/>
      <c r="IMI41" s="873"/>
      <c r="IMJ41" s="873"/>
      <c r="IMK41" s="873"/>
      <c r="IML41" s="873"/>
      <c r="IMM41" s="873"/>
      <c r="IMN41" s="873"/>
      <c r="IMO41" s="873"/>
      <c r="IMP41" s="873"/>
      <c r="IMQ41" s="873"/>
      <c r="IMR41" s="873"/>
      <c r="IMS41" s="873"/>
      <c r="IMT41" s="873"/>
      <c r="IMU41" s="873"/>
      <c r="IMV41" s="873"/>
      <c r="IMW41" s="873"/>
      <c r="IMX41" s="873"/>
      <c r="IMY41" s="873"/>
      <c r="IMZ41" s="873"/>
      <c r="INA41" s="873"/>
      <c r="INB41" s="873"/>
      <c r="INC41" s="873"/>
      <c r="IND41" s="873"/>
      <c r="INE41" s="873"/>
      <c r="INF41" s="873"/>
      <c r="ING41" s="873"/>
      <c r="INH41" s="873"/>
      <c r="INI41" s="873"/>
      <c r="INJ41" s="873"/>
      <c r="INK41" s="873"/>
      <c r="INL41" s="873"/>
      <c r="INM41" s="873"/>
      <c r="INN41" s="873"/>
      <c r="INO41" s="873"/>
      <c r="INP41" s="873"/>
      <c r="INQ41" s="873"/>
      <c r="INR41" s="873"/>
      <c r="INS41" s="873"/>
      <c r="INT41" s="873"/>
      <c r="INU41" s="873"/>
      <c r="INV41" s="873"/>
      <c r="INW41" s="873"/>
      <c r="INX41" s="873"/>
      <c r="INY41" s="873"/>
      <c r="INZ41" s="873"/>
      <c r="IOA41" s="873"/>
      <c r="IOB41" s="873"/>
      <c r="IOC41" s="873"/>
      <c r="IOD41" s="873"/>
      <c r="IOE41" s="873"/>
      <c r="IOF41" s="873"/>
      <c r="IOG41" s="873"/>
      <c r="IOH41" s="873"/>
      <c r="IOI41" s="873"/>
      <c r="IOJ41" s="873"/>
      <c r="IOK41" s="873"/>
      <c r="IOL41" s="873"/>
      <c r="IOM41" s="873"/>
      <c r="ION41" s="873"/>
      <c r="IOO41" s="873"/>
      <c r="IOP41" s="873"/>
      <c r="IOQ41" s="873"/>
      <c r="IOR41" s="873"/>
      <c r="IOS41" s="873"/>
      <c r="IOT41" s="873"/>
      <c r="IOU41" s="873"/>
      <c r="IOV41" s="873"/>
      <c r="IOW41" s="873"/>
      <c r="IOX41" s="873"/>
      <c r="IOY41" s="873"/>
      <c r="IOZ41" s="873"/>
      <c r="IPA41" s="873"/>
      <c r="IPB41" s="873"/>
      <c r="IPC41" s="873"/>
      <c r="IPD41" s="873"/>
      <c r="IPE41" s="873"/>
      <c r="IPF41" s="873"/>
      <c r="IPG41" s="873"/>
      <c r="IPH41" s="873"/>
      <c r="IPI41" s="873"/>
      <c r="IPJ41" s="873"/>
      <c r="IPK41" s="873"/>
      <c r="IPL41" s="873"/>
      <c r="IPM41" s="873"/>
      <c r="IPN41" s="873"/>
      <c r="IPO41" s="873"/>
      <c r="IPP41" s="873"/>
      <c r="IPQ41" s="873"/>
      <c r="IPR41" s="873"/>
      <c r="IPS41" s="873"/>
      <c r="IPT41" s="873"/>
      <c r="IPU41" s="873"/>
      <c r="IPV41" s="873"/>
      <c r="IPW41" s="873"/>
      <c r="IPX41" s="873"/>
      <c r="IPY41" s="873"/>
      <c r="IPZ41" s="873"/>
      <c r="IQA41" s="873"/>
      <c r="IQB41" s="873"/>
      <c r="IQC41" s="873"/>
      <c r="IQD41" s="873"/>
      <c r="IQE41" s="873"/>
      <c r="IQF41" s="873"/>
      <c r="IQG41" s="873"/>
      <c r="IQH41" s="873"/>
      <c r="IQI41" s="873"/>
      <c r="IQJ41" s="873"/>
      <c r="IQK41" s="873"/>
      <c r="IQL41" s="873"/>
      <c r="IQM41" s="873"/>
      <c r="IQN41" s="873"/>
      <c r="IQO41" s="873"/>
      <c r="IQP41" s="873"/>
      <c r="IQQ41" s="873"/>
      <c r="IQR41" s="873"/>
      <c r="IQS41" s="873"/>
      <c r="IQT41" s="873"/>
      <c r="IQU41" s="873"/>
      <c r="IQV41" s="873"/>
      <c r="IQW41" s="873"/>
      <c r="IQX41" s="873"/>
      <c r="IQY41" s="873"/>
      <c r="IQZ41" s="873"/>
      <c r="IRA41" s="873"/>
      <c r="IRB41" s="873"/>
      <c r="IRC41" s="873"/>
      <c r="IRD41" s="873"/>
      <c r="IRE41" s="873"/>
      <c r="IRF41" s="873"/>
      <c r="IRG41" s="873"/>
      <c r="IRH41" s="873"/>
      <c r="IRI41" s="873"/>
      <c r="IRJ41" s="873"/>
      <c r="IRK41" s="873"/>
      <c r="IRL41" s="873"/>
      <c r="IRM41" s="873"/>
      <c r="IRN41" s="873"/>
      <c r="IRO41" s="873"/>
      <c r="IRP41" s="873"/>
      <c r="IRQ41" s="873"/>
      <c r="IRR41" s="873"/>
      <c r="IRS41" s="873"/>
      <c r="IRT41" s="873"/>
      <c r="IRU41" s="873"/>
      <c r="IRV41" s="873"/>
      <c r="IRW41" s="873"/>
      <c r="IRX41" s="873"/>
      <c r="IRY41" s="873"/>
      <c r="IRZ41" s="873"/>
      <c r="ISA41" s="873"/>
      <c r="ISB41" s="873"/>
      <c r="ISC41" s="873"/>
      <c r="ISD41" s="873"/>
      <c r="ISE41" s="873"/>
      <c r="ISF41" s="873"/>
      <c r="ISG41" s="873"/>
      <c r="ISH41" s="873"/>
      <c r="ISI41" s="873"/>
      <c r="ISJ41" s="873"/>
      <c r="ISK41" s="873"/>
      <c r="ISL41" s="873"/>
      <c r="ISM41" s="873"/>
      <c r="ISN41" s="873"/>
      <c r="ISO41" s="873"/>
      <c r="ISP41" s="873"/>
      <c r="ISQ41" s="873"/>
      <c r="ISR41" s="873"/>
      <c r="ISS41" s="873"/>
      <c r="IST41" s="873"/>
      <c r="ISU41" s="873"/>
      <c r="ISV41" s="873"/>
      <c r="ISW41" s="873"/>
      <c r="ISX41" s="873"/>
      <c r="ISY41" s="873"/>
      <c r="ISZ41" s="873"/>
      <c r="ITA41" s="873"/>
      <c r="ITB41" s="873"/>
      <c r="ITC41" s="873"/>
      <c r="ITD41" s="873"/>
      <c r="ITE41" s="873"/>
      <c r="ITF41" s="873"/>
      <c r="ITG41" s="873"/>
      <c r="ITH41" s="873"/>
      <c r="ITI41" s="873"/>
      <c r="ITJ41" s="873"/>
      <c r="ITK41" s="873"/>
      <c r="ITL41" s="873"/>
      <c r="ITM41" s="873"/>
      <c r="ITN41" s="873"/>
      <c r="ITO41" s="873"/>
      <c r="ITP41" s="873"/>
      <c r="ITQ41" s="873"/>
      <c r="ITR41" s="873"/>
      <c r="ITS41" s="873"/>
      <c r="ITT41" s="873"/>
      <c r="ITU41" s="873"/>
      <c r="ITV41" s="873"/>
      <c r="ITW41" s="873"/>
      <c r="ITX41" s="873"/>
      <c r="ITY41" s="873"/>
      <c r="ITZ41" s="873"/>
      <c r="IUA41" s="873"/>
      <c r="IUB41" s="873"/>
      <c r="IUC41" s="873"/>
      <c r="IUD41" s="873"/>
      <c r="IUE41" s="873"/>
      <c r="IUF41" s="873"/>
      <c r="IUG41" s="873"/>
      <c r="IUH41" s="873"/>
      <c r="IUI41" s="873"/>
      <c r="IUJ41" s="873"/>
      <c r="IUK41" s="873"/>
      <c r="IUL41" s="873"/>
      <c r="IUM41" s="873"/>
      <c r="IUN41" s="873"/>
      <c r="IUO41" s="873"/>
      <c r="IUP41" s="873"/>
      <c r="IUQ41" s="873"/>
      <c r="IUR41" s="873"/>
      <c r="IUS41" s="873"/>
      <c r="IUT41" s="873"/>
      <c r="IUU41" s="873"/>
      <c r="IUV41" s="873"/>
      <c r="IUW41" s="873"/>
      <c r="IUX41" s="873"/>
      <c r="IUY41" s="873"/>
      <c r="IUZ41" s="873"/>
      <c r="IVA41" s="873"/>
      <c r="IVB41" s="873"/>
      <c r="IVC41" s="873"/>
      <c r="IVD41" s="873"/>
      <c r="IVE41" s="873"/>
      <c r="IVF41" s="873"/>
      <c r="IVG41" s="873"/>
      <c r="IVH41" s="873"/>
      <c r="IVI41" s="873"/>
      <c r="IVJ41" s="873"/>
      <c r="IVK41" s="873"/>
      <c r="IVL41" s="873"/>
      <c r="IVM41" s="873"/>
      <c r="IVN41" s="873"/>
      <c r="IVO41" s="873"/>
      <c r="IVP41" s="873"/>
      <c r="IVQ41" s="873"/>
      <c r="IVR41" s="873"/>
      <c r="IVS41" s="873"/>
      <c r="IVT41" s="873"/>
      <c r="IVU41" s="873"/>
      <c r="IVV41" s="873"/>
      <c r="IVW41" s="873"/>
      <c r="IVX41" s="873"/>
      <c r="IVY41" s="873"/>
      <c r="IVZ41" s="873"/>
      <c r="IWA41" s="873"/>
      <c r="IWB41" s="873"/>
      <c r="IWC41" s="873"/>
      <c r="IWD41" s="873"/>
      <c r="IWE41" s="873"/>
      <c r="IWF41" s="873"/>
      <c r="IWG41" s="873"/>
      <c r="IWH41" s="873"/>
      <c r="IWI41" s="873"/>
      <c r="IWJ41" s="873"/>
      <c r="IWK41" s="873"/>
      <c r="IWL41" s="873"/>
      <c r="IWM41" s="873"/>
      <c r="IWN41" s="873"/>
      <c r="IWO41" s="873"/>
      <c r="IWP41" s="873"/>
      <c r="IWQ41" s="873"/>
      <c r="IWR41" s="873"/>
      <c r="IWS41" s="873"/>
      <c r="IWT41" s="873"/>
      <c r="IWU41" s="873"/>
      <c r="IWV41" s="873"/>
      <c r="IWW41" s="873"/>
      <c r="IWX41" s="873"/>
      <c r="IWY41" s="873"/>
      <c r="IWZ41" s="873"/>
      <c r="IXA41" s="873"/>
      <c r="IXB41" s="873"/>
      <c r="IXC41" s="873"/>
      <c r="IXD41" s="873"/>
      <c r="IXE41" s="873"/>
      <c r="IXF41" s="873"/>
      <c r="IXG41" s="873"/>
      <c r="IXH41" s="873"/>
      <c r="IXI41" s="873"/>
      <c r="IXJ41" s="873"/>
      <c r="IXK41" s="873"/>
      <c r="IXL41" s="873"/>
      <c r="IXM41" s="873"/>
      <c r="IXN41" s="873"/>
      <c r="IXO41" s="873"/>
      <c r="IXP41" s="873"/>
      <c r="IXQ41" s="873"/>
      <c r="IXR41" s="873"/>
      <c r="IXS41" s="873"/>
      <c r="IXT41" s="873"/>
      <c r="IXU41" s="873"/>
      <c r="IXV41" s="873"/>
      <c r="IXW41" s="873"/>
      <c r="IXX41" s="873"/>
      <c r="IXY41" s="873"/>
      <c r="IXZ41" s="873"/>
      <c r="IYA41" s="873"/>
      <c r="IYB41" s="873"/>
      <c r="IYC41" s="873"/>
      <c r="IYD41" s="873"/>
      <c r="IYE41" s="873"/>
      <c r="IYF41" s="873"/>
      <c r="IYG41" s="873"/>
      <c r="IYH41" s="873"/>
      <c r="IYI41" s="873"/>
      <c r="IYJ41" s="873"/>
      <c r="IYK41" s="873"/>
      <c r="IYL41" s="873"/>
      <c r="IYM41" s="873"/>
      <c r="IYN41" s="873"/>
      <c r="IYO41" s="873"/>
      <c r="IYP41" s="873"/>
      <c r="IYQ41" s="873"/>
      <c r="IYR41" s="873"/>
      <c r="IYS41" s="873"/>
      <c r="IYT41" s="873"/>
      <c r="IYU41" s="873"/>
      <c r="IYV41" s="873"/>
      <c r="IYW41" s="873"/>
      <c r="IYX41" s="873"/>
      <c r="IYY41" s="873"/>
      <c r="IYZ41" s="873"/>
      <c r="IZA41" s="873"/>
      <c r="IZB41" s="873"/>
      <c r="IZC41" s="873"/>
      <c r="IZD41" s="873"/>
      <c r="IZE41" s="873"/>
      <c r="IZF41" s="873"/>
      <c r="IZG41" s="873"/>
      <c r="IZH41" s="873"/>
      <c r="IZI41" s="873"/>
      <c r="IZJ41" s="873"/>
      <c r="IZK41" s="873"/>
      <c r="IZL41" s="873"/>
      <c r="IZM41" s="873"/>
      <c r="IZN41" s="873"/>
      <c r="IZO41" s="873"/>
      <c r="IZP41" s="873"/>
      <c r="IZQ41" s="873"/>
      <c r="IZR41" s="873"/>
      <c r="IZS41" s="873"/>
      <c r="IZT41" s="873"/>
      <c r="IZU41" s="873"/>
      <c r="IZV41" s="873"/>
      <c r="IZW41" s="873"/>
      <c r="IZX41" s="873"/>
      <c r="IZY41" s="873"/>
      <c r="IZZ41" s="873"/>
      <c r="JAA41" s="873"/>
      <c r="JAB41" s="873"/>
      <c r="JAC41" s="873"/>
      <c r="JAD41" s="873"/>
      <c r="JAE41" s="873"/>
      <c r="JAF41" s="873"/>
      <c r="JAG41" s="873"/>
      <c r="JAH41" s="873"/>
      <c r="JAI41" s="873"/>
      <c r="JAJ41" s="873"/>
      <c r="JAK41" s="873"/>
      <c r="JAL41" s="873"/>
      <c r="JAM41" s="873"/>
      <c r="JAN41" s="873"/>
      <c r="JAO41" s="873"/>
      <c r="JAP41" s="873"/>
      <c r="JAQ41" s="873"/>
      <c r="JAR41" s="873"/>
      <c r="JAS41" s="873"/>
      <c r="JAT41" s="873"/>
      <c r="JAU41" s="873"/>
      <c r="JAV41" s="873"/>
      <c r="JAW41" s="873"/>
      <c r="JAX41" s="873"/>
      <c r="JAY41" s="873"/>
      <c r="JAZ41" s="873"/>
      <c r="JBA41" s="873"/>
      <c r="JBB41" s="873"/>
      <c r="JBC41" s="873"/>
      <c r="JBD41" s="873"/>
      <c r="JBE41" s="873"/>
      <c r="JBF41" s="873"/>
      <c r="JBG41" s="873"/>
      <c r="JBH41" s="873"/>
      <c r="JBI41" s="873"/>
      <c r="JBJ41" s="873"/>
      <c r="JBK41" s="873"/>
      <c r="JBL41" s="873"/>
      <c r="JBM41" s="873"/>
      <c r="JBN41" s="873"/>
      <c r="JBO41" s="873"/>
      <c r="JBP41" s="873"/>
      <c r="JBQ41" s="873"/>
      <c r="JBR41" s="873"/>
      <c r="JBS41" s="873"/>
      <c r="JBT41" s="873"/>
      <c r="JBU41" s="873"/>
      <c r="JBV41" s="873"/>
      <c r="JBW41" s="873"/>
      <c r="JBX41" s="873"/>
      <c r="JBY41" s="873"/>
      <c r="JBZ41" s="873"/>
      <c r="JCA41" s="873"/>
      <c r="JCB41" s="873"/>
      <c r="JCC41" s="873"/>
      <c r="JCD41" s="873"/>
      <c r="JCE41" s="873"/>
      <c r="JCF41" s="873"/>
      <c r="JCG41" s="873"/>
      <c r="JCH41" s="873"/>
      <c r="JCI41" s="873"/>
      <c r="JCJ41" s="873"/>
      <c r="JCK41" s="873"/>
      <c r="JCL41" s="873"/>
      <c r="JCM41" s="873"/>
      <c r="JCN41" s="873"/>
      <c r="JCO41" s="873"/>
      <c r="JCP41" s="873"/>
      <c r="JCQ41" s="873"/>
      <c r="JCR41" s="873"/>
      <c r="JCS41" s="873"/>
      <c r="JCT41" s="873"/>
      <c r="JCU41" s="873"/>
      <c r="JCV41" s="873"/>
      <c r="JCW41" s="873"/>
      <c r="JCX41" s="873"/>
      <c r="JCY41" s="873"/>
      <c r="JCZ41" s="873"/>
      <c r="JDA41" s="873"/>
      <c r="JDB41" s="873"/>
      <c r="JDC41" s="873"/>
      <c r="JDD41" s="873"/>
      <c r="JDE41" s="873"/>
      <c r="JDF41" s="873"/>
      <c r="JDG41" s="873"/>
      <c r="JDH41" s="873"/>
      <c r="JDI41" s="873"/>
      <c r="JDJ41" s="873"/>
      <c r="JDK41" s="873"/>
      <c r="JDL41" s="873"/>
      <c r="JDM41" s="873"/>
      <c r="JDN41" s="873"/>
      <c r="JDO41" s="873"/>
      <c r="JDP41" s="873"/>
      <c r="JDQ41" s="873"/>
      <c r="JDR41" s="873"/>
      <c r="JDS41" s="873"/>
      <c r="JDT41" s="873"/>
      <c r="JDU41" s="873"/>
      <c r="JDV41" s="873"/>
      <c r="JDW41" s="873"/>
      <c r="JDX41" s="873"/>
      <c r="JDY41" s="873"/>
      <c r="JDZ41" s="873"/>
      <c r="JEA41" s="873"/>
      <c r="JEB41" s="873"/>
      <c r="JEC41" s="873"/>
      <c r="JED41" s="873"/>
      <c r="JEE41" s="873"/>
      <c r="JEF41" s="873"/>
      <c r="JEG41" s="873"/>
      <c r="JEH41" s="873"/>
      <c r="JEI41" s="873"/>
      <c r="JEJ41" s="873"/>
      <c r="JEK41" s="873"/>
      <c r="JEL41" s="873"/>
      <c r="JEM41" s="873"/>
      <c r="JEN41" s="873"/>
      <c r="JEO41" s="873"/>
      <c r="JEP41" s="873"/>
      <c r="JEQ41" s="873"/>
      <c r="JER41" s="873"/>
      <c r="JES41" s="873"/>
      <c r="JET41" s="873"/>
      <c r="JEU41" s="873"/>
      <c r="JEV41" s="873"/>
      <c r="JEW41" s="873"/>
      <c r="JEX41" s="873"/>
      <c r="JEY41" s="873"/>
      <c r="JEZ41" s="873"/>
      <c r="JFA41" s="873"/>
      <c r="JFB41" s="873"/>
      <c r="JFC41" s="873"/>
      <c r="JFD41" s="873"/>
      <c r="JFE41" s="873"/>
      <c r="JFF41" s="873"/>
      <c r="JFG41" s="873"/>
      <c r="JFH41" s="873"/>
      <c r="JFI41" s="873"/>
      <c r="JFJ41" s="873"/>
      <c r="JFK41" s="873"/>
      <c r="JFL41" s="873"/>
      <c r="JFM41" s="873"/>
      <c r="JFN41" s="873"/>
      <c r="JFO41" s="873"/>
      <c r="JFP41" s="873"/>
      <c r="JFQ41" s="873"/>
      <c r="JFR41" s="873"/>
      <c r="JFS41" s="873"/>
      <c r="JFT41" s="873"/>
      <c r="JFU41" s="873"/>
      <c r="JFV41" s="873"/>
      <c r="JFW41" s="873"/>
      <c r="JFX41" s="873"/>
      <c r="JFY41" s="873"/>
      <c r="JFZ41" s="873"/>
      <c r="JGA41" s="873"/>
      <c r="JGB41" s="873"/>
      <c r="JGC41" s="873"/>
      <c r="JGD41" s="873"/>
      <c r="JGE41" s="873"/>
      <c r="JGF41" s="873"/>
      <c r="JGG41" s="873"/>
      <c r="JGH41" s="873"/>
      <c r="JGI41" s="873"/>
      <c r="JGJ41" s="873"/>
      <c r="JGK41" s="873"/>
      <c r="JGL41" s="873"/>
      <c r="JGM41" s="873"/>
      <c r="JGN41" s="873"/>
      <c r="JGO41" s="873"/>
      <c r="JGP41" s="873"/>
      <c r="JGQ41" s="873"/>
      <c r="JGR41" s="873"/>
      <c r="JGS41" s="873"/>
      <c r="JGT41" s="873"/>
      <c r="JGU41" s="873"/>
      <c r="JGV41" s="873"/>
      <c r="JGW41" s="873"/>
      <c r="JGX41" s="873"/>
      <c r="JGY41" s="873"/>
      <c r="JGZ41" s="873"/>
      <c r="JHA41" s="873"/>
      <c r="JHB41" s="873"/>
      <c r="JHC41" s="873"/>
      <c r="JHD41" s="873"/>
      <c r="JHE41" s="873"/>
      <c r="JHF41" s="873"/>
      <c r="JHG41" s="873"/>
      <c r="JHH41" s="873"/>
      <c r="JHI41" s="873"/>
      <c r="JHJ41" s="873"/>
      <c r="JHK41" s="873"/>
      <c r="JHL41" s="873"/>
      <c r="JHM41" s="873"/>
      <c r="JHN41" s="873"/>
      <c r="JHO41" s="873"/>
      <c r="JHP41" s="873"/>
      <c r="JHQ41" s="873"/>
      <c r="JHR41" s="873"/>
      <c r="JHS41" s="873"/>
      <c r="JHT41" s="873"/>
      <c r="JHU41" s="873"/>
      <c r="JHV41" s="873"/>
      <c r="JHW41" s="873"/>
      <c r="JHX41" s="873"/>
      <c r="JHY41" s="873"/>
      <c r="JHZ41" s="873"/>
      <c r="JIA41" s="873"/>
      <c r="JIB41" s="873"/>
      <c r="JIC41" s="873"/>
      <c r="JID41" s="873"/>
      <c r="JIE41" s="873"/>
      <c r="JIF41" s="873"/>
      <c r="JIG41" s="873"/>
      <c r="JIH41" s="873"/>
      <c r="JII41" s="873"/>
      <c r="JIJ41" s="873"/>
      <c r="JIK41" s="873"/>
      <c r="JIL41" s="873"/>
      <c r="JIM41" s="873"/>
      <c r="JIN41" s="873"/>
      <c r="JIO41" s="873"/>
      <c r="JIP41" s="873"/>
      <c r="JIQ41" s="873"/>
      <c r="JIR41" s="873"/>
      <c r="JIS41" s="873"/>
      <c r="JIT41" s="873"/>
      <c r="JIU41" s="873"/>
      <c r="JIV41" s="873"/>
      <c r="JIW41" s="873"/>
      <c r="JIX41" s="873"/>
      <c r="JIY41" s="873"/>
      <c r="JIZ41" s="873"/>
      <c r="JJA41" s="873"/>
      <c r="JJB41" s="873"/>
      <c r="JJC41" s="873"/>
      <c r="JJD41" s="873"/>
      <c r="JJE41" s="873"/>
      <c r="JJF41" s="873"/>
      <c r="JJG41" s="873"/>
      <c r="JJH41" s="873"/>
      <c r="JJI41" s="873"/>
      <c r="JJJ41" s="873"/>
      <c r="JJK41" s="873"/>
      <c r="JJL41" s="873"/>
      <c r="JJM41" s="873"/>
      <c r="JJN41" s="873"/>
      <c r="JJO41" s="873"/>
      <c r="JJP41" s="873"/>
      <c r="JJQ41" s="873"/>
      <c r="JJR41" s="873"/>
      <c r="JJS41" s="873"/>
      <c r="JJT41" s="873"/>
      <c r="JJU41" s="873"/>
      <c r="JJV41" s="873"/>
      <c r="JJW41" s="873"/>
      <c r="JJX41" s="873"/>
      <c r="JJY41" s="873"/>
      <c r="JJZ41" s="873"/>
      <c r="JKA41" s="873"/>
      <c r="JKB41" s="873"/>
      <c r="JKC41" s="873"/>
      <c r="JKD41" s="873"/>
      <c r="JKE41" s="873"/>
      <c r="JKF41" s="873"/>
      <c r="JKG41" s="873"/>
      <c r="JKH41" s="873"/>
      <c r="JKI41" s="873"/>
      <c r="JKJ41" s="873"/>
      <c r="JKK41" s="873"/>
      <c r="JKL41" s="873"/>
      <c r="JKM41" s="873"/>
      <c r="JKN41" s="873"/>
      <c r="JKO41" s="873"/>
      <c r="JKP41" s="873"/>
      <c r="JKQ41" s="873"/>
      <c r="JKR41" s="873"/>
      <c r="JKS41" s="873"/>
      <c r="JKT41" s="873"/>
      <c r="JKU41" s="873"/>
      <c r="JKV41" s="873"/>
      <c r="JKW41" s="873"/>
      <c r="JKX41" s="873"/>
      <c r="JKY41" s="873"/>
      <c r="JKZ41" s="873"/>
      <c r="JLA41" s="873"/>
      <c r="JLB41" s="873"/>
      <c r="JLC41" s="873"/>
      <c r="JLD41" s="873"/>
      <c r="JLE41" s="873"/>
      <c r="JLF41" s="873"/>
      <c r="JLG41" s="873"/>
      <c r="JLH41" s="873"/>
      <c r="JLI41" s="873"/>
      <c r="JLJ41" s="873"/>
      <c r="JLK41" s="873"/>
      <c r="JLL41" s="873"/>
      <c r="JLM41" s="873"/>
      <c r="JLN41" s="873"/>
      <c r="JLO41" s="873"/>
      <c r="JLP41" s="873"/>
      <c r="JLQ41" s="873"/>
      <c r="JLR41" s="873"/>
      <c r="JLS41" s="873"/>
      <c r="JLT41" s="873"/>
      <c r="JLU41" s="873"/>
      <c r="JLV41" s="873"/>
      <c r="JLW41" s="873"/>
      <c r="JLX41" s="873"/>
      <c r="JLY41" s="873"/>
      <c r="JLZ41" s="873"/>
      <c r="JMA41" s="873"/>
      <c r="JMB41" s="873"/>
      <c r="JMC41" s="873"/>
      <c r="JMD41" s="873"/>
      <c r="JME41" s="873"/>
      <c r="JMF41" s="873"/>
      <c r="JMG41" s="873"/>
      <c r="JMH41" s="873"/>
      <c r="JMI41" s="873"/>
      <c r="JMJ41" s="873"/>
      <c r="JMK41" s="873"/>
      <c r="JML41" s="873"/>
      <c r="JMM41" s="873"/>
      <c r="JMN41" s="873"/>
      <c r="JMO41" s="873"/>
      <c r="JMP41" s="873"/>
      <c r="JMQ41" s="873"/>
      <c r="JMR41" s="873"/>
      <c r="JMS41" s="873"/>
      <c r="JMT41" s="873"/>
      <c r="JMU41" s="873"/>
      <c r="JMV41" s="873"/>
      <c r="JMW41" s="873"/>
      <c r="JMX41" s="873"/>
      <c r="JMY41" s="873"/>
      <c r="JMZ41" s="873"/>
      <c r="JNA41" s="873"/>
      <c r="JNB41" s="873"/>
      <c r="JNC41" s="873"/>
      <c r="JND41" s="873"/>
      <c r="JNE41" s="873"/>
      <c r="JNF41" s="873"/>
      <c r="JNG41" s="873"/>
      <c r="JNH41" s="873"/>
      <c r="JNI41" s="873"/>
      <c r="JNJ41" s="873"/>
      <c r="JNK41" s="873"/>
      <c r="JNL41" s="873"/>
      <c r="JNM41" s="873"/>
      <c r="JNN41" s="873"/>
      <c r="JNO41" s="873"/>
      <c r="JNP41" s="873"/>
      <c r="JNQ41" s="873"/>
      <c r="JNR41" s="873"/>
      <c r="JNS41" s="873"/>
      <c r="JNT41" s="873"/>
      <c r="JNU41" s="873"/>
      <c r="JNV41" s="873"/>
      <c r="JNW41" s="873"/>
      <c r="JNX41" s="873"/>
      <c r="JNY41" s="873"/>
      <c r="JNZ41" s="873"/>
      <c r="JOA41" s="873"/>
      <c r="JOB41" s="873"/>
      <c r="JOC41" s="873"/>
      <c r="JOD41" s="873"/>
      <c r="JOE41" s="873"/>
      <c r="JOF41" s="873"/>
      <c r="JOG41" s="873"/>
      <c r="JOH41" s="873"/>
      <c r="JOI41" s="873"/>
      <c r="JOJ41" s="873"/>
      <c r="JOK41" s="873"/>
      <c r="JOL41" s="873"/>
      <c r="JOM41" s="873"/>
      <c r="JON41" s="873"/>
      <c r="JOO41" s="873"/>
      <c r="JOP41" s="873"/>
      <c r="JOQ41" s="873"/>
      <c r="JOR41" s="873"/>
      <c r="JOS41" s="873"/>
      <c r="JOT41" s="873"/>
      <c r="JOU41" s="873"/>
      <c r="JOV41" s="873"/>
      <c r="JOW41" s="873"/>
      <c r="JOX41" s="873"/>
      <c r="JOY41" s="873"/>
      <c r="JOZ41" s="873"/>
      <c r="JPA41" s="873"/>
      <c r="JPB41" s="873"/>
      <c r="JPC41" s="873"/>
      <c r="JPD41" s="873"/>
      <c r="JPE41" s="873"/>
      <c r="JPF41" s="873"/>
      <c r="JPG41" s="873"/>
      <c r="JPH41" s="873"/>
      <c r="JPI41" s="873"/>
      <c r="JPJ41" s="873"/>
      <c r="JPK41" s="873"/>
      <c r="JPL41" s="873"/>
      <c r="JPM41" s="873"/>
      <c r="JPN41" s="873"/>
      <c r="JPO41" s="873"/>
      <c r="JPP41" s="873"/>
      <c r="JPQ41" s="873"/>
      <c r="JPR41" s="873"/>
      <c r="JPS41" s="873"/>
      <c r="JPT41" s="873"/>
      <c r="JPU41" s="873"/>
      <c r="JPV41" s="873"/>
      <c r="JPW41" s="873"/>
      <c r="JPX41" s="873"/>
      <c r="JPY41" s="873"/>
      <c r="JPZ41" s="873"/>
      <c r="JQA41" s="873"/>
      <c r="JQB41" s="873"/>
      <c r="JQC41" s="873"/>
      <c r="JQD41" s="873"/>
      <c r="JQE41" s="873"/>
      <c r="JQF41" s="873"/>
      <c r="JQG41" s="873"/>
      <c r="JQH41" s="873"/>
      <c r="JQI41" s="873"/>
      <c r="JQJ41" s="873"/>
      <c r="JQK41" s="873"/>
      <c r="JQL41" s="873"/>
      <c r="JQM41" s="873"/>
      <c r="JQN41" s="873"/>
      <c r="JQO41" s="873"/>
      <c r="JQP41" s="873"/>
      <c r="JQQ41" s="873"/>
      <c r="JQR41" s="873"/>
      <c r="JQS41" s="873"/>
      <c r="JQT41" s="873"/>
      <c r="JQU41" s="873"/>
      <c r="JQV41" s="873"/>
      <c r="JQW41" s="873"/>
      <c r="JQX41" s="873"/>
      <c r="JQY41" s="873"/>
      <c r="JQZ41" s="873"/>
      <c r="JRA41" s="873"/>
      <c r="JRB41" s="873"/>
      <c r="JRC41" s="873"/>
      <c r="JRD41" s="873"/>
      <c r="JRE41" s="873"/>
      <c r="JRF41" s="873"/>
      <c r="JRG41" s="873"/>
      <c r="JRH41" s="873"/>
      <c r="JRI41" s="873"/>
      <c r="JRJ41" s="873"/>
      <c r="JRK41" s="873"/>
      <c r="JRL41" s="873"/>
      <c r="JRM41" s="873"/>
      <c r="JRN41" s="873"/>
      <c r="JRO41" s="873"/>
      <c r="JRP41" s="873"/>
      <c r="JRQ41" s="873"/>
      <c r="JRR41" s="873"/>
      <c r="JRS41" s="873"/>
      <c r="JRT41" s="873"/>
      <c r="JRU41" s="873"/>
      <c r="JRV41" s="873"/>
      <c r="JRW41" s="873"/>
      <c r="JRX41" s="873"/>
      <c r="JRY41" s="873"/>
      <c r="JRZ41" s="873"/>
      <c r="JSA41" s="873"/>
      <c r="JSB41" s="873"/>
      <c r="JSC41" s="873"/>
      <c r="JSD41" s="873"/>
      <c r="JSE41" s="873"/>
      <c r="JSF41" s="873"/>
      <c r="JSG41" s="873"/>
      <c r="JSH41" s="873"/>
      <c r="JSI41" s="873"/>
      <c r="JSJ41" s="873"/>
      <c r="JSK41" s="873"/>
      <c r="JSL41" s="873"/>
      <c r="JSM41" s="873"/>
      <c r="JSN41" s="873"/>
      <c r="JSO41" s="873"/>
      <c r="JSP41" s="873"/>
      <c r="JSQ41" s="873"/>
      <c r="JSR41" s="873"/>
      <c r="JSS41" s="873"/>
      <c r="JST41" s="873"/>
      <c r="JSU41" s="873"/>
      <c r="JSV41" s="873"/>
      <c r="JSW41" s="873"/>
      <c r="JSX41" s="873"/>
      <c r="JSY41" s="873"/>
      <c r="JSZ41" s="873"/>
      <c r="JTA41" s="873"/>
      <c r="JTB41" s="873"/>
      <c r="JTC41" s="873"/>
      <c r="JTD41" s="873"/>
      <c r="JTE41" s="873"/>
      <c r="JTF41" s="873"/>
      <c r="JTG41" s="873"/>
      <c r="JTH41" s="873"/>
      <c r="JTI41" s="873"/>
      <c r="JTJ41" s="873"/>
      <c r="JTK41" s="873"/>
      <c r="JTL41" s="873"/>
      <c r="JTM41" s="873"/>
      <c r="JTN41" s="873"/>
      <c r="JTO41" s="873"/>
      <c r="JTP41" s="873"/>
      <c r="JTQ41" s="873"/>
      <c r="JTR41" s="873"/>
      <c r="JTS41" s="873"/>
      <c r="JTT41" s="873"/>
      <c r="JTU41" s="873"/>
      <c r="JTV41" s="873"/>
      <c r="JTW41" s="873"/>
      <c r="JTX41" s="873"/>
      <c r="JTY41" s="873"/>
      <c r="JTZ41" s="873"/>
      <c r="JUA41" s="873"/>
      <c r="JUB41" s="873"/>
      <c r="JUC41" s="873"/>
      <c r="JUD41" s="873"/>
      <c r="JUE41" s="873"/>
      <c r="JUF41" s="873"/>
      <c r="JUG41" s="873"/>
      <c r="JUH41" s="873"/>
      <c r="JUI41" s="873"/>
      <c r="JUJ41" s="873"/>
      <c r="JUK41" s="873"/>
      <c r="JUL41" s="873"/>
      <c r="JUM41" s="873"/>
      <c r="JUN41" s="873"/>
      <c r="JUO41" s="873"/>
      <c r="JUP41" s="873"/>
      <c r="JUQ41" s="873"/>
      <c r="JUR41" s="873"/>
      <c r="JUS41" s="873"/>
      <c r="JUT41" s="873"/>
      <c r="JUU41" s="873"/>
      <c r="JUV41" s="873"/>
      <c r="JUW41" s="873"/>
      <c r="JUX41" s="873"/>
      <c r="JUY41" s="873"/>
      <c r="JUZ41" s="873"/>
      <c r="JVA41" s="873"/>
      <c r="JVB41" s="873"/>
      <c r="JVC41" s="873"/>
      <c r="JVD41" s="873"/>
      <c r="JVE41" s="873"/>
      <c r="JVF41" s="873"/>
      <c r="JVG41" s="873"/>
      <c r="JVH41" s="873"/>
      <c r="JVI41" s="873"/>
      <c r="JVJ41" s="873"/>
      <c r="JVK41" s="873"/>
      <c r="JVL41" s="873"/>
      <c r="JVM41" s="873"/>
      <c r="JVN41" s="873"/>
      <c r="JVO41" s="873"/>
      <c r="JVP41" s="873"/>
      <c r="JVQ41" s="873"/>
      <c r="JVR41" s="873"/>
      <c r="JVS41" s="873"/>
      <c r="JVT41" s="873"/>
      <c r="JVU41" s="873"/>
      <c r="JVV41" s="873"/>
      <c r="JVW41" s="873"/>
      <c r="JVX41" s="873"/>
      <c r="JVY41" s="873"/>
      <c r="JVZ41" s="873"/>
      <c r="JWA41" s="873"/>
      <c r="JWB41" s="873"/>
      <c r="JWC41" s="873"/>
      <c r="JWD41" s="873"/>
      <c r="JWE41" s="873"/>
      <c r="JWF41" s="873"/>
      <c r="JWG41" s="873"/>
      <c r="JWH41" s="873"/>
      <c r="JWI41" s="873"/>
      <c r="JWJ41" s="873"/>
      <c r="JWK41" s="873"/>
      <c r="JWL41" s="873"/>
      <c r="JWM41" s="873"/>
      <c r="JWN41" s="873"/>
      <c r="JWO41" s="873"/>
      <c r="JWP41" s="873"/>
      <c r="JWQ41" s="873"/>
      <c r="JWR41" s="873"/>
      <c r="JWS41" s="873"/>
      <c r="JWT41" s="873"/>
      <c r="JWU41" s="873"/>
      <c r="JWV41" s="873"/>
      <c r="JWW41" s="873"/>
      <c r="JWX41" s="873"/>
      <c r="JWY41" s="873"/>
      <c r="JWZ41" s="873"/>
      <c r="JXA41" s="873"/>
      <c r="JXB41" s="873"/>
      <c r="JXC41" s="873"/>
      <c r="JXD41" s="873"/>
      <c r="JXE41" s="873"/>
      <c r="JXF41" s="873"/>
      <c r="JXG41" s="873"/>
      <c r="JXH41" s="873"/>
      <c r="JXI41" s="873"/>
      <c r="JXJ41" s="873"/>
      <c r="JXK41" s="873"/>
      <c r="JXL41" s="873"/>
      <c r="JXM41" s="873"/>
      <c r="JXN41" s="873"/>
      <c r="JXO41" s="873"/>
      <c r="JXP41" s="873"/>
      <c r="JXQ41" s="873"/>
      <c r="JXR41" s="873"/>
      <c r="JXS41" s="873"/>
      <c r="JXT41" s="873"/>
      <c r="JXU41" s="873"/>
      <c r="JXV41" s="873"/>
      <c r="JXW41" s="873"/>
      <c r="JXX41" s="873"/>
      <c r="JXY41" s="873"/>
      <c r="JXZ41" s="873"/>
      <c r="JYA41" s="873"/>
      <c r="JYB41" s="873"/>
      <c r="JYC41" s="873"/>
      <c r="JYD41" s="873"/>
      <c r="JYE41" s="873"/>
      <c r="JYF41" s="873"/>
      <c r="JYG41" s="873"/>
      <c r="JYH41" s="873"/>
      <c r="JYI41" s="873"/>
      <c r="JYJ41" s="873"/>
      <c r="JYK41" s="873"/>
      <c r="JYL41" s="873"/>
      <c r="JYM41" s="873"/>
      <c r="JYN41" s="873"/>
      <c r="JYO41" s="873"/>
      <c r="JYP41" s="873"/>
      <c r="JYQ41" s="873"/>
      <c r="JYR41" s="873"/>
      <c r="JYS41" s="873"/>
      <c r="JYT41" s="873"/>
      <c r="JYU41" s="873"/>
      <c r="JYV41" s="873"/>
      <c r="JYW41" s="873"/>
      <c r="JYX41" s="873"/>
      <c r="JYY41" s="873"/>
      <c r="JYZ41" s="873"/>
      <c r="JZA41" s="873"/>
      <c r="JZB41" s="873"/>
      <c r="JZC41" s="873"/>
      <c r="JZD41" s="873"/>
      <c r="JZE41" s="873"/>
      <c r="JZF41" s="873"/>
      <c r="JZG41" s="873"/>
      <c r="JZH41" s="873"/>
      <c r="JZI41" s="873"/>
      <c r="JZJ41" s="873"/>
      <c r="JZK41" s="873"/>
      <c r="JZL41" s="873"/>
      <c r="JZM41" s="873"/>
      <c r="JZN41" s="873"/>
      <c r="JZO41" s="873"/>
      <c r="JZP41" s="873"/>
      <c r="JZQ41" s="873"/>
      <c r="JZR41" s="873"/>
      <c r="JZS41" s="873"/>
      <c r="JZT41" s="873"/>
      <c r="JZU41" s="873"/>
      <c r="JZV41" s="873"/>
      <c r="JZW41" s="873"/>
      <c r="JZX41" s="873"/>
      <c r="JZY41" s="873"/>
      <c r="JZZ41" s="873"/>
      <c r="KAA41" s="873"/>
      <c r="KAB41" s="873"/>
      <c r="KAC41" s="873"/>
      <c r="KAD41" s="873"/>
      <c r="KAE41" s="873"/>
      <c r="KAF41" s="873"/>
      <c r="KAG41" s="873"/>
      <c r="KAH41" s="873"/>
      <c r="KAI41" s="873"/>
      <c r="KAJ41" s="873"/>
      <c r="KAK41" s="873"/>
      <c r="KAL41" s="873"/>
      <c r="KAM41" s="873"/>
      <c r="KAN41" s="873"/>
      <c r="KAO41" s="873"/>
      <c r="KAP41" s="873"/>
      <c r="KAQ41" s="873"/>
      <c r="KAR41" s="873"/>
      <c r="KAS41" s="873"/>
      <c r="KAT41" s="873"/>
      <c r="KAU41" s="873"/>
      <c r="KAV41" s="873"/>
      <c r="KAW41" s="873"/>
      <c r="KAX41" s="873"/>
      <c r="KAY41" s="873"/>
      <c r="KAZ41" s="873"/>
      <c r="KBA41" s="873"/>
      <c r="KBB41" s="873"/>
      <c r="KBC41" s="873"/>
      <c r="KBD41" s="873"/>
      <c r="KBE41" s="873"/>
      <c r="KBF41" s="873"/>
      <c r="KBG41" s="873"/>
      <c r="KBH41" s="873"/>
      <c r="KBI41" s="873"/>
      <c r="KBJ41" s="873"/>
      <c r="KBK41" s="873"/>
      <c r="KBL41" s="873"/>
      <c r="KBM41" s="873"/>
      <c r="KBN41" s="873"/>
      <c r="KBO41" s="873"/>
      <c r="KBP41" s="873"/>
      <c r="KBQ41" s="873"/>
      <c r="KBR41" s="873"/>
      <c r="KBS41" s="873"/>
      <c r="KBT41" s="873"/>
      <c r="KBU41" s="873"/>
      <c r="KBV41" s="873"/>
      <c r="KBW41" s="873"/>
      <c r="KBX41" s="873"/>
      <c r="KBY41" s="873"/>
      <c r="KBZ41" s="873"/>
      <c r="KCA41" s="873"/>
      <c r="KCB41" s="873"/>
      <c r="KCC41" s="873"/>
      <c r="KCD41" s="873"/>
      <c r="KCE41" s="873"/>
      <c r="KCF41" s="873"/>
      <c r="KCG41" s="873"/>
      <c r="KCH41" s="873"/>
      <c r="KCI41" s="873"/>
      <c r="KCJ41" s="873"/>
      <c r="KCK41" s="873"/>
      <c r="KCL41" s="873"/>
      <c r="KCM41" s="873"/>
      <c r="KCN41" s="873"/>
      <c r="KCO41" s="873"/>
      <c r="KCP41" s="873"/>
      <c r="KCQ41" s="873"/>
      <c r="KCR41" s="873"/>
      <c r="KCS41" s="873"/>
      <c r="KCT41" s="873"/>
      <c r="KCU41" s="873"/>
      <c r="KCV41" s="873"/>
      <c r="KCW41" s="873"/>
      <c r="KCX41" s="873"/>
      <c r="KCY41" s="873"/>
      <c r="KCZ41" s="873"/>
      <c r="KDA41" s="873"/>
      <c r="KDB41" s="873"/>
      <c r="KDC41" s="873"/>
      <c r="KDD41" s="873"/>
      <c r="KDE41" s="873"/>
      <c r="KDF41" s="873"/>
      <c r="KDG41" s="873"/>
      <c r="KDH41" s="873"/>
      <c r="KDI41" s="873"/>
      <c r="KDJ41" s="873"/>
      <c r="KDK41" s="873"/>
      <c r="KDL41" s="873"/>
      <c r="KDM41" s="873"/>
      <c r="KDN41" s="873"/>
      <c r="KDO41" s="873"/>
      <c r="KDP41" s="873"/>
      <c r="KDQ41" s="873"/>
      <c r="KDR41" s="873"/>
      <c r="KDS41" s="873"/>
      <c r="KDT41" s="873"/>
      <c r="KDU41" s="873"/>
      <c r="KDV41" s="873"/>
      <c r="KDW41" s="873"/>
      <c r="KDX41" s="873"/>
      <c r="KDY41" s="873"/>
      <c r="KDZ41" s="873"/>
      <c r="KEA41" s="873"/>
      <c r="KEB41" s="873"/>
      <c r="KEC41" s="873"/>
      <c r="KED41" s="873"/>
      <c r="KEE41" s="873"/>
      <c r="KEF41" s="873"/>
      <c r="KEG41" s="873"/>
      <c r="KEH41" s="873"/>
      <c r="KEI41" s="873"/>
      <c r="KEJ41" s="873"/>
      <c r="KEK41" s="873"/>
      <c r="KEL41" s="873"/>
      <c r="KEM41" s="873"/>
      <c r="KEN41" s="873"/>
    </row>
    <row r="42" spans="1:7580" s="1" customFormat="1" ht="15.75" x14ac:dyDescent="0.2">
      <c r="A42" s="503">
        <v>50</v>
      </c>
      <c r="B42" s="416" t="s">
        <v>296</v>
      </c>
      <c r="C42" s="417">
        <v>48000</v>
      </c>
      <c r="D42" s="418" t="s">
        <v>234</v>
      </c>
      <c r="E42" s="418"/>
      <c r="F42" s="420" t="s">
        <v>235</v>
      </c>
      <c r="G42" s="420" t="s">
        <v>42</v>
      </c>
      <c r="H42" s="539"/>
      <c r="I42" s="539"/>
      <c r="J42" s="539"/>
      <c r="K42" s="539"/>
      <c r="L42" s="402"/>
      <c r="M42" s="402"/>
      <c r="N42" s="402">
        <f t="shared" si="12"/>
        <v>0</v>
      </c>
      <c r="O42" s="426"/>
      <c r="P42" s="426"/>
      <c r="Q42" s="562">
        <f t="shared" si="15"/>
        <v>0</v>
      </c>
      <c r="R42" s="177">
        <v>7</v>
      </c>
      <c r="S42" s="90"/>
      <c r="T42" s="90">
        <v>2</v>
      </c>
      <c r="U42" s="461"/>
      <c r="V42" s="592"/>
      <c r="W42" s="426"/>
      <c r="X42" s="426"/>
      <c r="Y42" s="426"/>
      <c r="Z42" s="426"/>
      <c r="AA42" s="426"/>
      <c r="AB42" s="426"/>
      <c r="AC42" s="426"/>
      <c r="AD42" s="426"/>
      <c r="AE42" s="177"/>
      <c r="AF42" s="426"/>
      <c r="AG42" s="177"/>
      <c r="AH42" s="426"/>
      <c r="AI42" s="501"/>
      <c r="AJ42" s="1437">
        <f t="shared" si="16"/>
        <v>9</v>
      </c>
      <c r="AK42" s="422"/>
      <c r="AL42" s="423">
        <f t="shared" si="17"/>
        <v>1</v>
      </c>
      <c r="AM42" s="424">
        <f>IF(D42="PC", +IF(AJ46&gt;17,1,0),0)</f>
        <v>1</v>
      </c>
      <c r="AN42" s="424">
        <f>IF(E42="CA",1,0)</f>
        <v>0</v>
      </c>
      <c r="AO42" s="4">
        <f>+IF(G42="S",5,+IF(D42="PM",10,12))</f>
        <v>12</v>
      </c>
      <c r="AP42" s="425">
        <f t="shared" si="18"/>
        <v>5184000</v>
      </c>
      <c r="AQ42" s="425">
        <v>115008</v>
      </c>
      <c r="AR42" s="425"/>
      <c r="AS42" s="425">
        <f>AP42*$AN$2*AN42</f>
        <v>0</v>
      </c>
      <c r="AT42" s="425"/>
      <c r="AU42" s="4"/>
      <c r="AV42" s="503"/>
      <c r="AW42" s="503"/>
      <c r="AX42" s="503"/>
      <c r="AY42" s="503"/>
      <c r="AZ42" s="503"/>
      <c r="BA42" s="503"/>
      <c r="BB42" s="503"/>
      <c r="BC42" s="503"/>
      <c r="BD42" s="503"/>
      <c r="BE42" s="503"/>
      <c r="BF42" s="503"/>
      <c r="BG42" s="503"/>
      <c r="BH42" s="503"/>
      <c r="BI42" s="503"/>
      <c r="BJ42" s="503"/>
      <c r="BK42" s="503"/>
      <c r="BL42" s="503"/>
      <c r="BM42" s="503"/>
      <c r="BN42" s="503"/>
      <c r="BO42" s="503"/>
      <c r="BP42" s="503"/>
      <c r="BQ42" s="503"/>
      <c r="BR42" s="503"/>
      <c r="BS42" s="503"/>
      <c r="BT42" s="503"/>
      <c r="BU42" s="503"/>
      <c r="BV42" s="503"/>
      <c r="BW42" s="503"/>
      <c r="BX42" s="503"/>
      <c r="BY42" s="503"/>
      <c r="BZ42" s="503"/>
      <c r="CA42" s="503"/>
      <c r="CB42" s="503"/>
      <c r="CC42" s="503"/>
      <c r="CD42" s="503"/>
      <c r="CE42" s="503"/>
      <c r="CF42" s="503"/>
      <c r="CG42" s="503"/>
      <c r="CH42" s="503"/>
      <c r="CI42" s="503"/>
      <c r="CJ42" s="503"/>
      <c r="CK42" s="503"/>
      <c r="CL42" s="503"/>
      <c r="CM42" s="503"/>
      <c r="CN42" s="503"/>
      <c r="CO42" s="503"/>
      <c r="CP42" s="503"/>
      <c r="CQ42" s="503"/>
      <c r="CR42" s="503"/>
      <c r="CS42" s="503"/>
      <c r="CT42" s="503"/>
      <c r="CU42" s="503"/>
      <c r="CV42" s="503"/>
      <c r="CW42" s="503"/>
      <c r="CX42" s="503"/>
      <c r="CY42" s="503"/>
      <c r="CZ42" s="503"/>
      <c r="DA42" s="503"/>
      <c r="DB42" s="503"/>
      <c r="DC42" s="503"/>
      <c r="DD42" s="503"/>
      <c r="DE42" s="503"/>
      <c r="DF42" s="503"/>
      <c r="DG42" s="503"/>
      <c r="DH42" s="503"/>
      <c r="DI42" s="503"/>
      <c r="DJ42" s="503"/>
      <c r="DK42" s="503"/>
      <c r="DL42" s="503"/>
      <c r="DM42" s="503"/>
      <c r="DN42" s="503"/>
      <c r="DO42" s="503"/>
      <c r="DP42" s="503"/>
      <c r="DQ42" s="503"/>
      <c r="DR42" s="503"/>
      <c r="DS42" s="503"/>
      <c r="DT42" s="503"/>
      <c r="DU42" s="503"/>
      <c r="DV42" s="503"/>
      <c r="DW42" s="503"/>
      <c r="DX42" s="503"/>
      <c r="DY42" s="503"/>
      <c r="DZ42" s="503"/>
      <c r="EA42" s="503"/>
      <c r="EB42" s="503"/>
      <c r="EC42" s="503"/>
      <c r="ED42" s="503"/>
      <c r="EE42" s="503"/>
      <c r="EF42" s="503"/>
      <c r="EG42" s="503"/>
      <c r="EH42" s="503"/>
      <c r="EI42" s="503"/>
      <c r="EJ42" s="503"/>
      <c r="EK42" s="503"/>
      <c r="EL42" s="503"/>
      <c r="EM42" s="503"/>
      <c r="EN42" s="503"/>
      <c r="EO42" s="503"/>
      <c r="EP42" s="503"/>
      <c r="EQ42" s="503"/>
      <c r="ER42" s="503"/>
      <c r="ES42" s="503"/>
      <c r="ET42" s="503"/>
      <c r="EU42" s="503"/>
      <c r="EV42" s="503"/>
      <c r="EW42" s="503"/>
      <c r="EX42" s="503"/>
      <c r="EY42" s="503"/>
      <c r="EZ42" s="503"/>
      <c r="FA42" s="503"/>
      <c r="FB42" s="503"/>
      <c r="FC42" s="503"/>
      <c r="FD42" s="503"/>
      <c r="FE42" s="503"/>
      <c r="FF42" s="503"/>
      <c r="FG42" s="503"/>
      <c r="FH42" s="503"/>
      <c r="FI42" s="503"/>
      <c r="FJ42" s="503"/>
      <c r="FK42" s="503"/>
      <c r="FL42" s="503"/>
      <c r="FM42" s="503"/>
      <c r="FN42" s="503"/>
      <c r="FO42" s="503"/>
      <c r="FP42" s="503"/>
      <c r="FQ42" s="503"/>
      <c r="FR42" s="503"/>
      <c r="FS42" s="503"/>
      <c r="FT42" s="503"/>
      <c r="FU42" s="503"/>
      <c r="FV42" s="503"/>
      <c r="FW42" s="503"/>
      <c r="FX42" s="503"/>
      <c r="FY42" s="503"/>
      <c r="FZ42" s="503"/>
      <c r="GA42" s="503"/>
      <c r="GB42" s="503"/>
      <c r="GC42" s="503"/>
      <c r="GD42" s="503"/>
      <c r="GE42" s="503"/>
      <c r="GF42" s="503"/>
      <c r="GG42" s="503"/>
      <c r="GH42" s="503"/>
      <c r="GI42" s="503"/>
      <c r="GJ42" s="503"/>
      <c r="GK42" s="503"/>
      <c r="GL42" s="503"/>
      <c r="GM42" s="503"/>
      <c r="GN42" s="503"/>
      <c r="GO42" s="503"/>
      <c r="GP42" s="503"/>
      <c r="GQ42" s="503"/>
      <c r="GR42" s="503"/>
      <c r="GS42" s="503"/>
      <c r="GT42" s="503"/>
      <c r="GU42" s="503"/>
      <c r="GV42" s="503"/>
      <c r="GW42" s="503"/>
      <c r="GX42" s="503"/>
      <c r="GY42" s="503"/>
      <c r="GZ42" s="503"/>
      <c r="HA42" s="503"/>
      <c r="HB42" s="503"/>
      <c r="HC42" s="503"/>
      <c r="HD42" s="503"/>
      <c r="HE42" s="503"/>
      <c r="HF42" s="503"/>
      <c r="HG42" s="503"/>
      <c r="HH42" s="503"/>
      <c r="HI42" s="503"/>
      <c r="HJ42" s="503"/>
      <c r="HK42" s="503"/>
      <c r="HL42" s="503"/>
      <c r="HM42" s="503"/>
      <c r="HN42" s="503"/>
      <c r="HO42" s="503"/>
      <c r="HP42" s="503"/>
      <c r="HQ42" s="503"/>
      <c r="HR42" s="503"/>
      <c r="HS42" s="503"/>
      <c r="HT42" s="503"/>
      <c r="HU42" s="503"/>
      <c r="HV42" s="503"/>
      <c r="HW42" s="503"/>
      <c r="HX42" s="503"/>
      <c r="HY42" s="503"/>
      <c r="HZ42" s="503"/>
      <c r="IA42" s="503"/>
      <c r="IB42" s="503"/>
      <c r="IC42" s="503"/>
      <c r="ID42" s="503"/>
      <c r="IE42" s="503"/>
      <c r="IF42" s="503"/>
      <c r="IG42" s="503"/>
      <c r="IH42" s="503"/>
      <c r="II42" s="503"/>
      <c r="IJ42" s="503"/>
      <c r="IK42" s="503"/>
      <c r="IL42" s="503"/>
      <c r="IM42" s="503"/>
      <c r="IN42" s="503"/>
      <c r="IO42" s="503"/>
      <c r="IP42" s="503"/>
      <c r="IQ42" s="503"/>
      <c r="IR42" s="503"/>
      <c r="IS42" s="503"/>
      <c r="IT42" s="503"/>
      <c r="IU42" s="503"/>
      <c r="IV42" s="503"/>
      <c r="IW42" s="503"/>
      <c r="IX42" s="503"/>
      <c r="IY42" s="503"/>
      <c r="IZ42" s="503"/>
      <c r="JA42" s="503"/>
      <c r="JB42" s="503"/>
      <c r="JC42" s="503"/>
      <c r="JD42" s="503"/>
      <c r="JE42" s="503"/>
      <c r="JF42" s="503"/>
      <c r="JG42" s="503"/>
      <c r="JH42" s="503"/>
      <c r="JI42" s="503"/>
      <c r="JJ42" s="503"/>
      <c r="JK42" s="503"/>
      <c r="JL42" s="503"/>
      <c r="JM42" s="503"/>
      <c r="JN42" s="503"/>
      <c r="JO42" s="503"/>
      <c r="JP42" s="503"/>
      <c r="JQ42" s="503"/>
      <c r="JR42" s="503"/>
      <c r="JS42" s="503"/>
      <c r="JT42" s="503"/>
      <c r="JU42" s="503"/>
      <c r="JV42" s="503"/>
      <c r="JW42" s="503"/>
      <c r="JX42" s="503"/>
      <c r="JY42" s="503"/>
      <c r="JZ42" s="503"/>
      <c r="KA42" s="503"/>
      <c r="KB42" s="503"/>
      <c r="KC42" s="503"/>
      <c r="KD42" s="503"/>
      <c r="KE42" s="503"/>
      <c r="KF42" s="503"/>
      <c r="KG42" s="503"/>
      <c r="KH42" s="503"/>
      <c r="KI42" s="503"/>
      <c r="KJ42" s="503"/>
      <c r="KK42" s="503"/>
      <c r="KL42" s="503"/>
      <c r="KM42" s="503"/>
      <c r="KN42" s="503"/>
      <c r="KO42" s="503"/>
      <c r="KP42" s="503"/>
      <c r="KQ42" s="503"/>
      <c r="KR42" s="503"/>
      <c r="KS42" s="503"/>
      <c r="KT42" s="503"/>
      <c r="KU42" s="503"/>
      <c r="KV42" s="503"/>
      <c r="KW42" s="503"/>
      <c r="KX42" s="503"/>
      <c r="KY42" s="503"/>
      <c r="KZ42" s="503"/>
      <c r="LA42" s="503"/>
      <c r="LB42" s="503"/>
      <c r="LC42" s="503"/>
      <c r="LD42" s="503"/>
      <c r="LE42" s="503"/>
      <c r="LF42" s="503"/>
      <c r="LG42" s="503"/>
      <c r="LH42" s="503"/>
      <c r="LI42" s="503"/>
      <c r="LJ42" s="503"/>
      <c r="LK42" s="503"/>
      <c r="LL42" s="503"/>
      <c r="LM42" s="503"/>
      <c r="LN42" s="503"/>
      <c r="LO42" s="503"/>
      <c r="LP42" s="503"/>
      <c r="LQ42" s="503"/>
      <c r="LR42" s="503"/>
      <c r="LS42" s="503"/>
      <c r="LT42" s="503"/>
      <c r="LU42" s="503"/>
      <c r="LV42" s="503"/>
      <c r="LW42" s="503"/>
      <c r="LX42" s="503"/>
      <c r="LY42" s="503"/>
      <c r="LZ42" s="503"/>
      <c r="MA42" s="503"/>
      <c r="MB42" s="503"/>
      <c r="MC42" s="503"/>
      <c r="MD42" s="503"/>
      <c r="ME42" s="503"/>
      <c r="MF42" s="503"/>
      <c r="MG42" s="503"/>
      <c r="MH42" s="503"/>
      <c r="MI42" s="503"/>
      <c r="MJ42" s="503"/>
      <c r="MK42" s="503"/>
      <c r="ML42" s="503"/>
      <c r="MM42" s="503"/>
      <c r="MN42" s="503"/>
      <c r="MO42" s="503"/>
      <c r="MP42" s="503"/>
      <c r="MQ42" s="503"/>
      <c r="MR42" s="503"/>
      <c r="MS42" s="503"/>
      <c r="MT42" s="503"/>
      <c r="MU42" s="503"/>
      <c r="MV42" s="503"/>
      <c r="MW42" s="503"/>
      <c r="MX42" s="503"/>
      <c r="MY42" s="503"/>
      <c r="MZ42" s="503"/>
      <c r="NA42" s="503"/>
      <c r="NB42" s="503"/>
      <c r="NC42" s="503"/>
      <c r="ND42" s="503"/>
      <c r="NE42" s="503"/>
      <c r="NF42" s="503"/>
      <c r="NG42" s="503"/>
      <c r="NH42" s="503"/>
      <c r="NI42" s="503"/>
      <c r="NJ42" s="503"/>
      <c r="NK42" s="503"/>
      <c r="NL42" s="503"/>
      <c r="NM42" s="503"/>
      <c r="NN42" s="503"/>
      <c r="NO42" s="503"/>
      <c r="NP42" s="503"/>
      <c r="NQ42" s="503"/>
      <c r="NR42" s="503"/>
      <c r="NS42" s="503"/>
      <c r="NT42" s="503"/>
      <c r="NU42" s="503"/>
      <c r="NV42" s="503"/>
      <c r="NW42" s="503"/>
      <c r="NX42" s="503"/>
      <c r="NY42" s="503"/>
      <c r="NZ42" s="503"/>
      <c r="OA42" s="503"/>
      <c r="OB42" s="503"/>
      <c r="OC42" s="503"/>
      <c r="OD42" s="503"/>
      <c r="OE42" s="503"/>
      <c r="OF42" s="503"/>
      <c r="OG42" s="503"/>
      <c r="OH42" s="503"/>
      <c r="OI42" s="503"/>
      <c r="OJ42" s="503"/>
      <c r="OK42" s="503"/>
      <c r="OL42" s="503"/>
      <c r="OM42" s="503"/>
      <c r="ON42" s="503"/>
      <c r="OO42" s="503"/>
      <c r="OP42" s="503"/>
      <c r="OQ42" s="503"/>
      <c r="OR42" s="503"/>
      <c r="OS42" s="503"/>
      <c r="OT42" s="503"/>
      <c r="OU42" s="503"/>
      <c r="OV42" s="503"/>
      <c r="OW42" s="503"/>
      <c r="OX42" s="503"/>
      <c r="OY42" s="503"/>
      <c r="OZ42" s="503"/>
      <c r="PA42" s="503"/>
      <c r="PB42" s="503"/>
      <c r="PC42" s="503"/>
      <c r="PD42" s="503"/>
      <c r="PE42" s="503"/>
      <c r="PF42" s="503"/>
      <c r="PG42" s="503"/>
      <c r="PH42" s="503"/>
      <c r="PI42" s="503"/>
      <c r="PJ42" s="503"/>
      <c r="PK42" s="503"/>
      <c r="PL42" s="503"/>
      <c r="PM42" s="503"/>
      <c r="PN42" s="503"/>
      <c r="PO42" s="503"/>
      <c r="PP42" s="503"/>
      <c r="PQ42" s="503"/>
      <c r="PR42" s="503"/>
      <c r="PS42" s="503"/>
      <c r="PT42" s="503"/>
      <c r="PU42" s="503"/>
      <c r="PV42" s="503"/>
      <c r="PW42" s="503"/>
      <c r="PX42" s="503"/>
      <c r="PY42" s="503"/>
      <c r="PZ42" s="503"/>
      <c r="QA42" s="503"/>
      <c r="QB42" s="503"/>
      <c r="QC42" s="503"/>
      <c r="QD42" s="503"/>
      <c r="QE42" s="503"/>
      <c r="QF42" s="503"/>
      <c r="QG42" s="503"/>
      <c r="QH42" s="503"/>
      <c r="QI42" s="503"/>
      <c r="QJ42" s="503"/>
      <c r="QK42" s="503"/>
      <c r="QL42" s="503"/>
      <c r="QM42" s="503"/>
      <c r="QN42" s="503"/>
      <c r="QO42" s="503"/>
      <c r="QP42" s="503"/>
      <c r="QQ42" s="503"/>
      <c r="QR42" s="503"/>
      <c r="QS42" s="503"/>
      <c r="QT42" s="503"/>
      <c r="QU42" s="503"/>
      <c r="QV42" s="503"/>
      <c r="QW42" s="503"/>
      <c r="QX42" s="503"/>
      <c r="QY42" s="503"/>
      <c r="QZ42" s="503"/>
      <c r="RA42" s="503"/>
      <c r="RB42" s="503"/>
      <c r="RC42" s="503"/>
      <c r="RD42" s="503"/>
      <c r="RE42" s="503"/>
      <c r="RF42" s="503"/>
      <c r="RG42" s="503"/>
      <c r="RH42" s="503"/>
      <c r="RI42" s="503"/>
      <c r="RJ42" s="503"/>
      <c r="RK42" s="503"/>
      <c r="RL42" s="503"/>
      <c r="RM42" s="503"/>
      <c r="RN42" s="503"/>
      <c r="RO42" s="503"/>
      <c r="RP42" s="503"/>
      <c r="RQ42" s="503"/>
      <c r="RR42" s="503"/>
      <c r="RS42" s="503"/>
      <c r="RT42" s="503"/>
      <c r="RU42" s="503"/>
      <c r="RV42" s="503"/>
      <c r="RW42" s="503"/>
      <c r="RX42" s="503"/>
      <c r="RY42" s="503"/>
      <c r="RZ42" s="503"/>
      <c r="SA42" s="503"/>
      <c r="SB42" s="503"/>
      <c r="SC42" s="503"/>
      <c r="SD42" s="503"/>
      <c r="SE42" s="503"/>
      <c r="SF42" s="503"/>
      <c r="SG42" s="503"/>
      <c r="SH42" s="503"/>
      <c r="SI42" s="503"/>
      <c r="SJ42" s="503"/>
      <c r="SK42" s="503"/>
      <c r="SL42" s="503"/>
      <c r="SM42" s="503"/>
      <c r="SN42" s="503"/>
      <c r="SO42" s="503"/>
      <c r="SP42" s="503"/>
      <c r="SQ42" s="503"/>
      <c r="SR42" s="503"/>
      <c r="SS42" s="503"/>
      <c r="ST42" s="503"/>
      <c r="SU42" s="503"/>
      <c r="SV42" s="503"/>
      <c r="SW42" s="503"/>
      <c r="SX42" s="503"/>
      <c r="SY42" s="503"/>
      <c r="SZ42" s="503"/>
      <c r="TA42" s="503"/>
      <c r="TB42" s="503"/>
      <c r="TC42" s="503"/>
      <c r="TD42" s="503"/>
      <c r="TE42" s="503"/>
      <c r="TF42" s="503"/>
      <c r="TG42" s="503"/>
      <c r="TH42" s="503"/>
      <c r="TI42" s="503"/>
      <c r="TJ42" s="503"/>
      <c r="TK42" s="503"/>
      <c r="TL42" s="503"/>
      <c r="TM42" s="503"/>
      <c r="TN42" s="503"/>
      <c r="TO42" s="503"/>
      <c r="TP42" s="503"/>
      <c r="TQ42" s="503"/>
      <c r="TR42" s="503"/>
      <c r="TS42" s="503"/>
      <c r="TT42" s="503"/>
      <c r="TU42" s="503"/>
      <c r="TV42" s="503"/>
      <c r="TW42" s="503"/>
      <c r="TX42" s="503"/>
      <c r="TY42" s="503"/>
      <c r="TZ42" s="503"/>
      <c r="UA42" s="503"/>
      <c r="UB42" s="503"/>
      <c r="UC42" s="503"/>
      <c r="UD42" s="503"/>
      <c r="UE42" s="503"/>
      <c r="UF42" s="503"/>
      <c r="UG42" s="503"/>
      <c r="UH42" s="503"/>
      <c r="UI42" s="503"/>
      <c r="UJ42" s="503"/>
      <c r="UK42" s="503"/>
      <c r="UL42" s="503"/>
      <c r="UM42" s="503"/>
      <c r="UN42" s="503"/>
      <c r="UO42" s="503"/>
      <c r="UP42" s="503"/>
      <c r="UQ42" s="503"/>
      <c r="UR42" s="503"/>
      <c r="US42" s="503"/>
      <c r="UT42" s="503"/>
      <c r="UU42" s="503"/>
      <c r="UV42" s="503"/>
      <c r="UW42" s="503"/>
      <c r="UX42" s="503"/>
      <c r="UY42" s="503"/>
      <c r="UZ42" s="503"/>
      <c r="VA42" s="503"/>
      <c r="VB42" s="503"/>
      <c r="VC42" s="503"/>
      <c r="VD42" s="503"/>
      <c r="VE42" s="503"/>
      <c r="VF42" s="503"/>
      <c r="VG42" s="503"/>
      <c r="VH42" s="503"/>
      <c r="VI42" s="503"/>
      <c r="VJ42" s="503"/>
      <c r="VK42" s="503"/>
      <c r="VL42" s="503"/>
      <c r="VM42" s="503"/>
      <c r="VN42" s="503"/>
      <c r="VO42" s="503"/>
      <c r="VP42" s="503"/>
      <c r="VQ42" s="503"/>
      <c r="VR42" s="503"/>
      <c r="VS42" s="503"/>
      <c r="VT42" s="503"/>
      <c r="VU42" s="503"/>
      <c r="VV42" s="503"/>
      <c r="VW42" s="503"/>
      <c r="VX42" s="503"/>
      <c r="VY42" s="503"/>
      <c r="VZ42" s="503"/>
      <c r="WA42" s="503"/>
      <c r="WB42" s="503"/>
      <c r="WC42" s="503"/>
      <c r="WD42" s="503"/>
      <c r="WE42" s="503"/>
      <c r="WF42" s="503"/>
      <c r="WG42" s="503"/>
      <c r="WH42" s="503"/>
      <c r="WI42" s="503"/>
      <c r="WJ42" s="503"/>
      <c r="WK42" s="503"/>
      <c r="WL42" s="503"/>
      <c r="WM42" s="503"/>
      <c r="WN42" s="503"/>
      <c r="WO42" s="503"/>
      <c r="WP42" s="503"/>
      <c r="WQ42" s="503"/>
      <c r="WR42" s="503"/>
      <c r="WS42" s="503"/>
      <c r="WT42" s="503"/>
      <c r="WU42" s="503"/>
      <c r="WV42" s="503"/>
      <c r="WW42" s="503"/>
      <c r="WX42" s="503"/>
      <c r="WY42" s="503"/>
      <c r="WZ42" s="503"/>
      <c r="XA42" s="503"/>
      <c r="XB42" s="503"/>
      <c r="XC42" s="503"/>
      <c r="XD42" s="503"/>
      <c r="XE42" s="503"/>
      <c r="XF42" s="503"/>
      <c r="XG42" s="503"/>
      <c r="XH42" s="503"/>
      <c r="XI42" s="503"/>
      <c r="XJ42" s="503"/>
      <c r="XK42" s="503"/>
      <c r="XL42" s="503"/>
      <c r="XM42" s="503"/>
      <c r="XN42" s="503"/>
      <c r="XO42" s="503"/>
      <c r="XP42" s="503"/>
      <c r="XQ42" s="503"/>
      <c r="XR42" s="503"/>
      <c r="XS42" s="503"/>
      <c r="XT42" s="503"/>
      <c r="XU42" s="503"/>
      <c r="XV42" s="503"/>
      <c r="XW42" s="503"/>
      <c r="XX42" s="503"/>
      <c r="XY42" s="503"/>
      <c r="XZ42" s="503"/>
      <c r="YA42" s="503"/>
      <c r="YB42" s="503"/>
      <c r="YC42" s="503"/>
      <c r="YD42" s="503"/>
      <c r="YE42" s="503"/>
      <c r="YF42" s="503"/>
      <c r="YG42" s="503"/>
      <c r="YH42" s="503"/>
      <c r="YI42" s="503"/>
      <c r="YJ42" s="503"/>
      <c r="YK42" s="503"/>
      <c r="YL42" s="503"/>
      <c r="YM42" s="503"/>
      <c r="YN42" s="503"/>
      <c r="YO42" s="503"/>
      <c r="YP42" s="503"/>
      <c r="YQ42" s="503"/>
      <c r="YR42" s="503"/>
      <c r="YS42" s="503"/>
      <c r="YT42" s="503"/>
      <c r="YU42" s="503"/>
      <c r="YV42" s="503"/>
      <c r="YW42" s="503"/>
      <c r="YX42" s="503"/>
      <c r="YY42" s="503"/>
      <c r="YZ42" s="503"/>
      <c r="ZA42" s="503"/>
      <c r="ZB42" s="503"/>
      <c r="ZC42" s="503"/>
      <c r="ZD42" s="503"/>
      <c r="ZE42" s="503"/>
      <c r="ZF42" s="503"/>
      <c r="ZG42" s="503"/>
      <c r="ZH42" s="503"/>
      <c r="ZI42" s="503"/>
      <c r="ZJ42" s="503"/>
      <c r="ZK42" s="503"/>
      <c r="ZL42" s="503"/>
      <c r="ZM42" s="503"/>
      <c r="ZN42" s="503"/>
      <c r="ZO42" s="503"/>
      <c r="ZP42" s="503"/>
      <c r="ZQ42" s="503"/>
      <c r="ZR42" s="503"/>
      <c r="ZS42" s="503"/>
      <c r="ZT42" s="503"/>
      <c r="ZU42" s="503"/>
      <c r="ZV42" s="503"/>
      <c r="ZW42" s="503"/>
      <c r="ZX42" s="503"/>
      <c r="ZY42" s="503"/>
      <c r="ZZ42" s="503"/>
      <c r="AAA42" s="503"/>
      <c r="AAB42" s="503"/>
      <c r="AAC42" s="503"/>
      <c r="AAD42" s="503"/>
      <c r="AAE42" s="503"/>
      <c r="AAF42" s="503"/>
      <c r="AAG42" s="503"/>
      <c r="AAH42" s="503"/>
      <c r="AAI42" s="503"/>
      <c r="AAJ42" s="503"/>
      <c r="AAK42" s="503"/>
      <c r="AAL42" s="503"/>
      <c r="AAM42" s="503"/>
      <c r="AAN42" s="503"/>
      <c r="AAO42" s="503"/>
      <c r="AAP42" s="503"/>
      <c r="AAQ42" s="503"/>
      <c r="AAR42" s="503"/>
      <c r="AAS42" s="503"/>
      <c r="AAT42" s="503"/>
      <c r="AAU42" s="503"/>
      <c r="AAV42" s="503"/>
      <c r="AAW42" s="503"/>
      <c r="AAX42" s="503"/>
      <c r="AAY42" s="503"/>
      <c r="AAZ42" s="503"/>
      <c r="ABA42" s="503"/>
      <c r="ABB42" s="503"/>
      <c r="ABC42" s="503"/>
      <c r="ABD42" s="503"/>
      <c r="ABE42" s="503"/>
      <c r="ABF42" s="503"/>
      <c r="ABG42" s="503"/>
      <c r="ABH42" s="503"/>
      <c r="ABI42" s="503"/>
      <c r="ABJ42" s="503"/>
      <c r="ABK42" s="503"/>
      <c r="ABL42" s="503"/>
      <c r="ABM42" s="503"/>
      <c r="ABN42" s="503"/>
      <c r="ABO42" s="503"/>
      <c r="ABP42" s="503"/>
      <c r="ABQ42" s="503"/>
      <c r="ABR42" s="503"/>
      <c r="ABS42" s="503"/>
      <c r="ABT42" s="503"/>
      <c r="ABU42" s="503"/>
      <c r="ABV42" s="503"/>
      <c r="ABW42" s="503"/>
      <c r="ABX42" s="503"/>
      <c r="ABY42" s="503"/>
      <c r="ABZ42" s="503"/>
      <c r="ACA42" s="503"/>
      <c r="ACB42" s="503"/>
      <c r="ACC42" s="503"/>
      <c r="ACD42" s="503"/>
      <c r="ACE42" s="503"/>
      <c r="ACF42" s="503"/>
      <c r="ACG42" s="503"/>
      <c r="ACH42" s="503"/>
      <c r="ACI42" s="503"/>
      <c r="ACJ42" s="503"/>
      <c r="ACK42" s="503"/>
      <c r="ACL42" s="503"/>
      <c r="ACM42" s="503"/>
      <c r="ACN42" s="503"/>
      <c r="ACO42" s="503"/>
      <c r="ACP42" s="503"/>
      <c r="ACQ42" s="503"/>
      <c r="ACR42" s="503"/>
      <c r="ACS42" s="503"/>
      <c r="ACT42" s="503"/>
      <c r="ACU42" s="503"/>
      <c r="ACV42" s="503"/>
      <c r="ACW42" s="503"/>
      <c r="ACX42" s="503"/>
      <c r="ACY42" s="503"/>
      <c r="ACZ42" s="503"/>
      <c r="ADA42" s="503"/>
      <c r="ADB42" s="503"/>
      <c r="ADC42" s="503"/>
      <c r="ADD42" s="503"/>
      <c r="ADE42" s="503"/>
      <c r="ADF42" s="503"/>
      <c r="ADG42" s="503"/>
      <c r="ADH42" s="503"/>
      <c r="ADI42" s="503"/>
      <c r="ADJ42" s="503"/>
      <c r="ADK42" s="503"/>
      <c r="ADL42" s="503"/>
      <c r="ADM42" s="503"/>
      <c r="ADN42" s="503"/>
      <c r="ADO42" s="503"/>
      <c r="ADP42" s="503"/>
      <c r="ADQ42" s="503"/>
      <c r="ADR42" s="503"/>
      <c r="ADS42" s="503"/>
      <c r="ADT42" s="503"/>
      <c r="ADU42" s="503"/>
      <c r="ADV42" s="503"/>
      <c r="ADW42" s="503"/>
      <c r="ADX42" s="503"/>
      <c r="ADY42" s="503"/>
      <c r="ADZ42" s="503"/>
      <c r="AEA42" s="503"/>
      <c r="AEB42" s="503"/>
      <c r="AEC42" s="503"/>
      <c r="AED42" s="503"/>
      <c r="AEE42" s="503"/>
      <c r="AEF42" s="503"/>
      <c r="AEG42" s="503"/>
      <c r="AEH42" s="503"/>
      <c r="AEI42" s="503"/>
      <c r="AEJ42" s="503"/>
      <c r="AEK42" s="503"/>
      <c r="AEL42" s="503"/>
      <c r="AEM42" s="503"/>
      <c r="AEN42" s="503"/>
      <c r="AEO42" s="503"/>
      <c r="AEP42" s="503"/>
      <c r="AEQ42" s="503"/>
      <c r="AER42" s="503"/>
      <c r="AES42" s="503"/>
      <c r="AET42" s="503"/>
      <c r="AEU42" s="503"/>
      <c r="AEV42" s="503"/>
      <c r="AEW42" s="503"/>
      <c r="AEX42" s="503"/>
      <c r="AEY42" s="503"/>
      <c r="AEZ42" s="503"/>
      <c r="AFA42" s="503"/>
      <c r="AFB42" s="503"/>
      <c r="AFC42" s="503"/>
      <c r="AFD42" s="503"/>
      <c r="AFE42" s="503"/>
      <c r="AFF42" s="503"/>
      <c r="AFG42" s="503"/>
      <c r="AFH42" s="503"/>
      <c r="AFI42" s="503"/>
      <c r="AFJ42" s="503"/>
      <c r="AFK42" s="503"/>
      <c r="AFL42" s="503"/>
      <c r="AFM42" s="503"/>
      <c r="AFN42" s="503"/>
      <c r="AFO42" s="503"/>
      <c r="AFP42" s="503"/>
      <c r="AFQ42" s="503"/>
      <c r="AFR42" s="503"/>
      <c r="AFS42" s="503"/>
      <c r="AFT42" s="503"/>
      <c r="AFU42" s="503"/>
      <c r="AFV42" s="503"/>
      <c r="AFW42" s="503"/>
      <c r="AFX42" s="503"/>
      <c r="AFY42" s="503"/>
      <c r="AFZ42" s="503"/>
      <c r="AGA42" s="503"/>
      <c r="AGB42" s="503"/>
      <c r="AGC42" s="503"/>
      <c r="AGD42" s="503"/>
      <c r="AGE42" s="503"/>
      <c r="AGF42" s="503"/>
      <c r="AGG42" s="503"/>
      <c r="AGH42" s="503"/>
      <c r="AGI42" s="503"/>
      <c r="AGJ42" s="503"/>
      <c r="AGK42" s="503"/>
      <c r="AGL42" s="503"/>
      <c r="AGM42" s="503"/>
      <c r="AGN42" s="503"/>
      <c r="AGO42" s="503"/>
      <c r="AGP42" s="503"/>
      <c r="AGQ42" s="503"/>
      <c r="AGR42" s="503"/>
      <c r="AGS42" s="503"/>
      <c r="AGT42" s="503"/>
      <c r="AGU42" s="503"/>
      <c r="AGV42" s="503"/>
      <c r="AGW42" s="503"/>
      <c r="AGX42" s="503"/>
      <c r="AGY42" s="503"/>
      <c r="AGZ42" s="503"/>
      <c r="AHA42" s="503"/>
      <c r="AHB42" s="503"/>
      <c r="AHC42" s="503"/>
      <c r="AHD42" s="503"/>
      <c r="AHE42" s="503"/>
      <c r="AHF42" s="503"/>
      <c r="AHG42" s="503"/>
      <c r="AHH42" s="503"/>
      <c r="AHI42" s="503"/>
      <c r="AHJ42" s="503"/>
      <c r="AHK42" s="503"/>
      <c r="AHL42" s="503"/>
      <c r="AHM42" s="503"/>
      <c r="AHN42" s="503"/>
      <c r="AHO42" s="503"/>
      <c r="AHP42" s="503"/>
      <c r="AHQ42" s="503"/>
      <c r="AHR42" s="503"/>
      <c r="AHS42" s="503"/>
      <c r="AHT42" s="503"/>
      <c r="AHU42" s="503"/>
      <c r="AHV42" s="503"/>
      <c r="AHW42" s="503"/>
      <c r="AHX42" s="503"/>
      <c r="AHY42" s="503"/>
      <c r="AHZ42" s="503"/>
      <c r="AIA42" s="503"/>
      <c r="AIB42" s="503"/>
      <c r="AIC42" s="503"/>
      <c r="AID42" s="503"/>
      <c r="AIE42" s="503"/>
      <c r="AIF42" s="503"/>
      <c r="AIG42" s="503"/>
      <c r="AIH42" s="503"/>
      <c r="AII42" s="503"/>
      <c r="AIJ42" s="503"/>
      <c r="AIK42" s="503"/>
      <c r="AIL42" s="503"/>
      <c r="AIM42" s="503"/>
      <c r="AIN42" s="503"/>
      <c r="AIO42" s="503"/>
      <c r="AIP42" s="503"/>
      <c r="AIQ42" s="503"/>
      <c r="AIR42" s="503"/>
      <c r="AIS42" s="503"/>
      <c r="AIT42" s="503"/>
      <c r="AIU42" s="503"/>
      <c r="AIV42" s="503"/>
      <c r="AIW42" s="503"/>
      <c r="AIX42" s="503"/>
      <c r="AIY42" s="503"/>
      <c r="AIZ42" s="503"/>
      <c r="AJA42" s="503"/>
      <c r="AJB42" s="503"/>
      <c r="AJC42" s="503"/>
      <c r="AJD42" s="503"/>
      <c r="AJE42" s="503"/>
      <c r="AJF42" s="503"/>
      <c r="AJG42" s="503"/>
      <c r="AJH42" s="503"/>
      <c r="AJI42" s="503"/>
      <c r="AJJ42" s="503"/>
      <c r="AJK42" s="503"/>
      <c r="AJL42" s="503"/>
      <c r="AJM42" s="503"/>
      <c r="AJN42" s="503"/>
      <c r="AJO42" s="503"/>
      <c r="AJP42" s="503"/>
      <c r="AJQ42" s="503"/>
      <c r="AJR42" s="503"/>
      <c r="AJS42" s="503"/>
      <c r="AJT42" s="503"/>
      <c r="AJU42" s="503"/>
      <c r="AJV42" s="503"/>
      <c r="AJW42" s="503"/>
      <c r="AJX42" s="503"/>
      <c r="AJY42" s="503"/>
      <c r="AJZ42" s="503"/>
      <c r="AKA42" s="503"/>
      <c r="AKB42" s="503"/>
      <c r="AKC42" s="503"/>
      <c r="AKD42" s="503"/>
      <c r="AKE42" s="503"/>
      <c r="AKF42" s="503"/>
      <c r="AKG42" s="503"/>
      <c r="AKH42" s="503"/>
      <c r="AKI42" s="503"/>
      <c r="AKJ42" s="503"/>
      <c r="AKK42" s="503"/>
      <c r="AKL42" s="503"/>
      <c r="AKM42" s="503"/>
      <c r="AKN42" s="503"/>
      <c r="AKO42" s="503"/>
      <c r="AKP42" s="503"/>
      <c r="AKQ42" s="503"/>
      <c r="AKR42" s="503"/>
      <c r="AKS42" s="503"/>
      <c r="AKT42" s="503"/>
      <c r="AKU42" s="503"/>
      <c r="AKV42" s="503"/>
      <c r="AKW42" s="503"/>
      <c r="AKX42" s="503"/>
      <c r="AKY42" s="503"/>
      <c r="AKZ42" s="503"/>
      <c r="ALA42" s="503"/>
      <c r="ALB42" s="503"/>
      <c r="ALC42" s="503"/>
      <c r="ALD42" s="503"/>
      <c r="ALE42" s="503"/>
      <c r="ALF42" s="503"/>
      <c r="ALG42" s="503"/>
      <c r="ALH42" s="503"/>
      <c r="ALI42" s="503"/>
      <c r="ALJ42" s="503"/>
      <c r="ALK42" s="503"/>
      <c r="ALL42" s="503"/>
      <c r="ALM42" s="503"/>
      <c r="ALN42" s="503"/>
      <c r="ALO42" s="503"/>
      <c r="ALP42" s="503"/>
      <c r="ALQ42" s="503"/>
      <c r="ALR42" s="503"/>
      <c r="ALS42" s="503"/>
      <c r="ALT42" s="503"/>
      <c r="ALU42" s="503"/>
      <c r="ALV42" s="503"/>
      <c r="ALW42" s="503"/>
      <c r="ALX42" s="503"/>
      <c r="ALY42" s="503"/>
      <c r="ALZ42" s="503"/>
      <c r="AMA42" s="503"/>
      <c r="AMB42" s="503"/>
      <c r="AMC42" s="503"/>
      <c r="AMD42" s="503"/>
      <c r="AME42" s="503"/>
      <c r="AMF42" s="503"/>
      <c r="AMG42" s="503"/>
      <c r="AMH42" s="503"/>
      <c r="AMI42" s="503"/>
      <c r="AMJ42" s="503"/>
      <c r="AMK42" s="503"/>
      <c r="AML42" s="503"/>
      <c r="AMM42" s="503"/>
      <c r="AMN42" s="503"/>
      <c r="AMO42" s="503"/>
      <c r="AMP42" s="503"/>
      <c r="AMQ42" s="503"/>
      <c r="AMR42" s="503"/>
      <c r="AMS42" s="503"/>
      <c r="AMT42" s="503"/>
      <c r="AMU42" s="503"/>
      <c r="AMV42" s="503"/>
      <c r="AMW42" s="503"/>
      <c r="AMX42" s="503"/>
      <c r="AMY42" s="503"/>
      <c r="AMZ42" s="503"/>
      <c r="ANA42" s="503"/>
      <c r="ANB42" s="503"/>
      <c r="ANC42" s="503"/>
      <c r="AND42" s="503"/>
      <c r="ANE42" s="503"/>
      <c r="ANF42" s="503"/>
      <c r="ANG42" s="503"/>
      <c r="ANH42" s="503"/>
      <c r="ANI42" s="503"/>
      <c r="ANJ42" s="503"/>
      <c r="ANK42" s="503"/>
      <c r="ANL42" s="503"/>
      <c r="ANM42" s="503"/>
      <c r="ANN42" s="503"/>
      <c r="ANO42" s="503"/>
      <c r="ANP42" s="503"/>
      <c r="ANQ42" s="503"/>
      <c r="ANR42" s="503"/>
      <c r="ANS42" s="503"/>
      <c r="ANT42" s="503"/>
      <c r="ANU42" s="503"/>
      <c r="ANV42" s="503"/>
      <c r="ANW42" s="503"/>
      <c r="ANX42" s="503"/>
      <c r="ANY42" s="503"/>
      <c r="ANZ42" s="503"/>
      <c r="AOA42" s="503"/>
      <c r="AOB42" s="503"/>
      <c r="AOC42" s="503"/>
      <c r="AOD42" s="503"/>
      <c r="AOE42" s="503"/>
      <c r="AOF42" s="503"/>
      <c r="AOG42" s="503"/>
      <c r="AOH42" s="503"/>
      <c r="AOI42" s="503"/>
      <c r="AOJ42" s="503"/>
      <c r="AOK42" s="503"/>
      <c r="AOL42" s="503"/>
      <c r="AOM42" s="503"/>
      <c r="AON42" s="503"/>
      <c r="AOO42" s="503"/>
      <c r="AOP42" s="503"/>
      <c r="AOQ42" s="503"/>
      <c r="AOR42" s="503"/>
      <c r="AOS42" s="503"/>
      <c r="AOT42" s="503"/>
      <c r="AOU42" s="503"/>
      <c r="AOV42" s="503"/>
      <c r="AOW42" s="503"/>
      <c r="AOX42" s="503"/>
      <c r="AOY42" s="503"/>
      <c r="AOZ42" s="503"/>
      <c r="APA42" s="503"/>
      <c r="APB42" s="503"/>
      <c r="APC42" s="503"/>
      <c r="APD42" s="503"/>
      <c r="APE42" s="503"/>
      <c r="APF42" s="503"/>
      <c r="APG42" s="503"/>
      <c r="APH42" s="503"/>
      <c r="API42" s="503"/>
      <c r="APJ42" s="503"/>
      <c r="APK42" s="503"/>
      <c r="APL42" s="503"/>
      <c r="APM42" s="503"/>
      <c r="APN42" s="503"/>
      <c r="APO42" s="503"/>
      <c r="APP42" s="503"/>
      <c r="APQ42" s="503"/>
      <c r="APR42" s="503"/>
      <c r="APS42" s="503"/>
      <c r="APT42" s="503"/>
      <c r="APU42" s="503"/>
      <c r="APV42" s="503"/>
      <c r="APW42" s="503"/>
      <c r="APX42" s="503"/>
      <c r="APY42" s="503"/>
      <c r="APZ42" s="503"/>
      <c r="AQA42" s="503"/>
      <c r="AQB42" s="503"/>
      <c r="AQC42" s="503"/>
      <c r="AQD42" s="503"/>
      <c r="AQE42" s="503"/>
      <c r="AQF42" s="503"/>
      <c r="AQG42" s="503"/>
      <c r="AQH42" s="503"/>
      <c r="AQI42" s="503"/>
      <c r="AQJ42" s="503"/>
      <c r="AQK42" s="503"/>
      <c r="AQL42" s="503"/>
      <c r="AQM42" s="503"/>
      <c r="AQN42" s="503"/>
      <c r="AQO42" s="503"/>
      <c r="AQP42" s="503"/>
      <c r="AQQ42" s="503"/>
      <c r="AQR42" s="503"/>
      <c r="AQS42" s="503"/>
      <c r="AQT42" s="503"/>
      <c r="AQU42" s="503"/>
      <c r="AQV42" s="503"/>
      <c r="AQW42" s="503"/>
      <c r="AQX42" s="503"/>
      <c r="AQY42" s="503"/>
      <c r="AQZ42" s="503"/>
      <c r="ARA42" s="503"/>
      <c r="ARB42" s="503"/>
      <c r="ARC42" s="503"/>
      <c r="ARD42" s="503"/>
      <c r="ARE42" s="503"/>
      <c r="ARF42" s="503"/>
      <c r="ARG42" s="503"/>
      <c r="ARH42" s="503"/>
      <c r="ARI42" s="503"/>
      <c r="ARJ42" s="503"/>
      <c r="ARK42" s="503"/>
      <c r="ARL42" s="503"/>
      <c r="ARM42" s="503"/>
      <c r="ARN42" s="503"/>
      <c r="ARO42" s="503"/>
      <c r="ARP42" s="503"/>
      <c r="ARQ42" s="503"/>
      <c r="ARR42" s="503"/>
      <c r="ARS42" s="503"/>
      <c r="ART42" s="503"/>
      <c r="ARU42" s="503"/>
      <c r="ARV42" s="503"/>
      <c r="ARW42" s="503"/>
      <c r="ARX42" s="503"/>
      <c r="ARY42" s="503"/>
      <c r="ARZ42" s="503"/>
      <c r="ASA42" s="503"/>
      <c r="ASB42" s="503"/>
      <c r="ASC42" s="503"/>
      <c r="ASD42" s="503"/>
      <c r="ASE42" s="503"/>
      <c r="ASF42" s="503"/>
      <c r="ASG42" s="503"/>
      <c r="ASH42" s="503"/>
      <c r="ASI42" s="503"/>
      <c r="ASJ42" s="503"/>
      <c r="ASK42" s="503"/>
      <c r="ASL42" s="503"/>
      <c r="ASM42" s="503"/>
      <c r="ASN42" s="503"/>
      <c r="ASO42" s="503"/>
      <c r="ASP42" s="503"/>
      <c r="ASQ42" s="503"/>
      <c r="ASR42" s="503"/>
      <c r="ASS42" s="503"/>
      <c r="AST42" s="503"/>
      <c r="ASU42" s="503"/>
      <c r="ASV42" s="503"/>
      <c r="ASW42" s="503"/>
      <c r="ASX42" s="503"/>
      <c r="ASY42" s="503"/>
      <c r="ASZ42" s="503"/>
      <c r="ATA42" s="503"/>
      <c r="ATB42" s="503"/>
      <c r="ATC42" s="503"/>
      <c r="ATD42" s="503"/>
      <c r="ATE42" s="503"/>
      <c r="ATF42" s="503"/>
      <c r="ATG42" s="503"/>
      <c r="ATH42" s="503"/>
      <c r="ATI42" s="503"/>
      <c r="ATJ42" s="503"/>
      <c r="ATK42" s="503"/>
      <c r="ATL42" s="503"/>
      <c r="ATM42" s="503"/>
      <c r="ATN42" s="503"/>
      <c r="ATO42" s="503"/>
      <c r="ATP42" s="503"/>
      <c r="ATQ42" s="503"/>
      <c r="ATR42" s="503"/>
      <c r="ATS42" s="503"/>
      <c r="ATT42" s="503"/>
      <c r="ATU42" s="503"/>
      <c r="ATV42" s="503"/>
      <c r="ATW42" s="503"/>
      <c r="ATX42" s="503"/>
      <c r="ATY42" s="503"/>
      <c r="ATZ42" s="503"/>
      <c r="AUA42" s="503"/>
      <c r="AUB42" s="503"/>
      <c r="AUC42" s="503"/>
      <c r="AUD42" s="503"/>
      <c r="AUE42" s="503"/>
      <c r="AUF42" s="503"/>
      <c r="AUG42" s="503"/>
      <c r="AUH42" s="503"/>
      <c r="AUI42" s="503"/>
      <c r="AUJ42" s="503"/>
      <c r="AUK42" s="503"/>
      <c r="AUL42" s="503"/>
      <c r="AUM42" s="503"/>
      <c r="AUN42" s="503"/>
      <c r="AUO42" s="503"/>
      <c r="AUP42" s="503"/>
      <c r="AUQ42" s="503"/>
      <c r="AUR42" s="503"/>
      <c r="AUS42" s="503"/>
      <c r="AUT42" s="503"/>
      <c r="AUU42" s="503"/>
      <c r="AUV42" s="503"/>
      <c r="AUW42" s="503"/>
      <c r="AUX42" s="503"/>
      <c r="AUY42" s="503"/>
      <c r="AUZ42" s="503"/>
      <c r="AVA42" s="503"/>
      <c r="AVB42" s="503"/>
      <c r="AVC42" s="503"/>
      <c r="AVD42" s="503"/>
      <c r="AVE42" s="503"/>
      <c r="AVF42" s="503"/>
      <c r="AVG42" s="503"/>
      <c r="AVH42" s="503"/>
      <c r="AVI42" s="503"/>
      <c r="AVJ42" s="503"/>
      <c r="AVK42" s="503"/>
      <c r="AVL42" s="503"/>
      <c r="AVM42" s="503"/>
      <c r="AVN42" s="503"/>
      <c r="AVO42" s="503"/>
      <c r="AVP42" s="503"/>
      <c r="AVQ42" s="503"/>
      <c r="AVR42" s="503"/>
      <c r="AVS42" s="503"/>
      <c r="AVT42" s="503"/>
      <c r="AVU42" s="503"/>
      <c r="AVV42" s="503"/>
      <c r="AVW42" s="503"/>
      <c r="AVX42" s="503"/>
      <c r="AVY42" s="503"/>
      <c r="AVZ42" s="503"/>
      <c r="AWA42" s="503"/>
      <c r="AWB42" s="503"/>
      <c r="AWC42" s="503"/>
      <c r="AWD42" s="503"/>
      <c r="AWE42" s="503"/>
      <c r="AWF42" s="503"/>
      <c r="AWG42" s="503"/>
      <c r="AWH42" s="503"/>
      <c r="AWI42" s="503"/>
      <c r="AWJ42" s="503"/>
      <c r="AWK42" s="503"/>
      <c r="AWL42" s="503"/>
      <c r="AWM42" s="503"/>
      <c r="AWN42" s="503"/>
      <c r="AWO42" s="503"/>
      <c r="AWP42" s="503"/>
      <c r="AWQ42" s="503"/>
      <c r="AWR42" s="503"/>
      <c r="AWS42" s="503"/>
      <c r="AWT42" s="503"/>
      <c r="AWU42" s="503"/>
      <c r="AWV42" s="503"/>
      <c r="AWW42" s="503"/>
      <c r="AWX42" s="503"/>
      <c r="AWY42" s="503"/>
      <c r="AWZ42" s="503"/>
      <c r="AXA42" s="503"/>
      <c r="AXB42" s="503"/>
      <c r="AXC42" s="503"/>
      <c r="AXD42" s="503"/>
      <c r="AXE42" s="503"/>
      <c r="AXF42" s="503"/>
      <c r="AXG42" s="503"/>
      <c r="AXH42" s="503"/>
      <c r="AXI42" s="503"/>
      <c r="AXJ42" s="503"/>
      <c r="AXK42" s="503"/>
      <c r="AXL42" s="503"/>
      <c r="AXM42" s="503"/>
      <c r="AXN42" s="503"/>
      <c r="AXO42" s="503"/>
      <c r="AXP42" s="503"/>
      <c r="AXQ42" s="503"/>
      <c r="AXR42" s="503"/>
      <c r="AXS42" s="503"/>
      <c r="AXT42" s="503"/>
      <c r="AXU42" s="503"/>
      <c r="AXV42" s="503"/>
      <c r="AXW42" s="503"/>
      <c r="AXX42" s="503"/>
      <c r="AXY42" s="503"/>
      <c r="AXZ42" s="503"/>
      <c r="AYA42" s="503"/>
      <c r="AYB42" s="503"/>
      <c r="AYC42" s="503"/>
      <c r="AYD42" s="503"/>
      <c r="AYE42" s="503"/>
      <c r="AYF42" s="503"/>
      <c r="AYG42" s="503"/>
      <c r="AYH42" s="503"/>
      <c r="AYI42" s="503"/>
      <c r="AYJ42" s="503"/>
      <c r="AYK42" s="503"/>
      <c r="AYL42" s="503"/>
      <c r="AYM42" s="503"/>
      <c r="AYN42" s="503"/>
      <c r="AYO42" s="503"/>
      <c r="AYP42" s="503"/>
      <c r="AYQ42" s="503"/>
      <c r="AYR42" s="503"/>
      <c r="AYS42" s="503"/>
      <c r="AYT42" s="503"/>
      <c r="AYU42" s="503"/>
      <c r="AYV42" s="503"/>
      <c r="AYW42" s="503"/>
      <c r="AYX42" s="503"/>
      <c r="AYY42" s="503"/>
      <c r="AYZ42" s="503"/>
      <c r="AZA42" s="503"/>
      <c r="AZB42" s="503"/>
      <c r="AZC42" s="503"/>
      <c r="AZD42" s="503"/>
      <c r="AZE42" s="503"/>
      <c r="AZF42" s="503"/>
      <c r="AZG42" s="503"/>
      <c r="AZH42" s="503"/>
      <c r="AZI42" s="503"/>
      <c r="AZJ42" s="503"/>
      <c r="AZK42" s="503"/>
      <c r="AZL42" s="503"/>
      <c r="AZM42" s="503"/>
      <c r="AZN42" s="503"/>
      <c r="AZO42" s="503"/>
      <c r="AZP42" s="503"/>
      <c r="AZQ42" s="503"/>
      <c r="AZR42" s="503"/>
      <c r="AZS42" s="503"/>
      <c r="AZT42" s="503"/>
      <c r="AZU42" s="503"/>
      <c r="AZV42" s="503"/>
      <c r="AZW42" s="503"/>
      <c r="AZX42" s="503"/>
      <c r="AZY42" s="503"/>
      <c r="AZZ42" s="503"/>
      <c r="BAA42" s="503"/>
      <c r="BAB42" s="503"/>
      <c r="BAC42" s="503"/>
      <c r="BAD42" s="503"/>
      <c r="BAE42" s="503"/>
      <c r="BAF42" s="503"/>
      <c r="BAG42" s="503"/>
      <c r="BAH42" s="503"/>
      <c r="BAI42" s="503"/>
      <c r="BAJ42" s="503"/>
      <c r="BAK42" s="503"/>
      <c r="BAL42" s="503"/>
      <c r="BAM42" s="503"/>
      <c r="BAN42" s="503"/>
      <c r="BAO42" s="503"/>
      <c r="BAP42" s="503"/>
      <c r="BAQ42" s="503"/>
      <c r="BAR42" s="503"/>
      <c r="BAS42" s="503"/>
      <c r="BAT42" s="503"/>
      <c r="BAU42" s="503"/>
      <c r="BAV42" s="503"/>
      <c r="BAW42" s="503"/>
      <c r="BAX42" s="503"/>
      <c r="BAY42" s="503"/>
      <c r="BAZ42" s="503"/>
      <c r="BBA42" s="503"/>
      <c r="BBB42" s="503"/>
      <c r="BBC42" s="503"/>
      <c r="BBD42" s="503"/>
      <c r="BBE42" s="503"/>
      <c r="BBF42" s="503"/>
      <c r="BBG42" s="503"/>
      <c r="BBH42" s="503"/>
      <c r="BBI42" s="503"/>
      <c r="BBJ42" s="503"/>
      <c r="BBK42" s="503"/>
      <c r="BBL42" s="503"/>
      <c r="BBM42" s="503"/>
      <c r="BBN42" s="503"/>
      <c r="BBO42" s="503"/>
      <c r="BBP42" s="503"/>
      <c r="BBQ42" s="503"/>
      <c r="BBR42" s="503"/>
      <c r="BBS42" s="503"/>
      <c r="BBT42" s="503"/>
      <c r="BBU42" s="503"/>
      <c r="BBV42" s="503"/>
      <c r="BBW42" s="503"/>
      <c r="BBX42" s="503"/>
      <c r="BBY42" s="503"/>
      <c r="BBZ42" s="503"/>
      <c r="BCA42" s="503"/>
      <c r="BCB42" s="503"/>
      <c r="BCC42" s="503"/>
      <c r="BCD42" s="503"/>
      <c r="BCE42" s="503"/>
      <c r="BCF42" s="503"/>
      <c r="BCG42" s="503"/>
      <c r="BCH42" s="503"/>
      <c r="BCI42" s="503"/>
      <c r="BCJ42" s="503"/>
      <c r="BCK42" s="503"/>
      <c r="BCL42" s="503"/>
      <c r="BCM42" s="503"/>
      <c r="BCN42" s="503"/>
      <c r="BCO42" s="503"/>
      <c r="BCP42" s="503"/>
      <c r="BCQ42" s="503"/>
      <c r="BCR42" s="503"/>
      <c r="BCS42" s="503"/>
      <c r="BCT42" s="503"/>
      <c r="BCU42" s="503"/>
      <c r="BCV42" s="503"/>
      <c r="BCW42" s="503"/>
      <c r="BCX42" s="503"/>
      <c r="BCY42" s="503"/>
      <c r="BCZ42" s="503"/>
      <c r="BDA42" s="503"/>
      <c r="BDB42" s="503"/>
      <c r="BDC42" s="503"/>
      <c r="BDD42" s="503"/>
      <c r="BDE42" s="503"/>
      <c r="BDF42" s="503"/>
      <c r="BDG42" s="503"/>
      <c r="BDH42" s="503"/>
      <c r="BDI42" s="503"/>
      <c r="BDJ42" s="503"/>
      <c r="BDK42" s="503"/>
      <c r="BDL42" s="503"/>
      <c r="BDM42" s="503"/>
      <c r="BDN42" s="503"/>
      <c r="BDO42" s="503"/>
      <c r="BDP42" s="503"/>
      <c r="BDQ42" s="503"/>
      <c r="BDR42" s="503"/>
      <c r="BDS42" s="503"/>
      <c r="BDT42" s="503"/>
      <c r="BDU42" s="503"/>
      <c r="BDV42" s="503"/>
      <c r="BDW42" s="503"/>
      <c r="BDX42" s="503"/>
      <c r="BDY42" s="503"/>
      <c r="BDZ42" s="503"/>
      <c r="BEA42" s="503"/>
      <c r="BEB42" s="503"/>
      <c r="BEC42" s="503"/>
      <c r="BED42" s="503"/>
      <c r="BEE42" s="503"/>
      <c r="BEF42" s="503"/>
      <c r="BEG42" s="503"/>
      <c r="BEH42" s="503"/>
      <c r="BEI42" s="503"/>
      <c r="BEJ42" s="503"/>
      <c r="BEK42" s="503"/>
      <c r="BEL42" s="503"/>
      <c r="BEM42" s="503"/>
      <c r="BEN42" s="503"/>
      <c r="BEO42" s="503"/>
      <c r="BEP42" s="503"/>
      <c r="BEQ42" s="503"/>
      <c r="BER42" s="503"/>
      <c r="BES42" s="503"/>
      <c r="BET42" s="503"/>
      <c r="BEU42" s="503"/>
      <c r="BEV42" s="503"/>
      <c r="BEW42" s="503"/>
      <c r="BEX42" s="503"/>
      <c r="BEY42" s="503"/>
      <c r="BEZ42" s="503"/>
      <c r="BFA42" s="503"/>
      <c r="BFB42" s="503"/>
      <c r="BFC42" s="503"/>
      <c r="BFD42" s="503"/>
      <c r="BFE42" s="503"/>
      <c r="BFF42" s="503"/>
      <c r="BFG42" s="503"/>
      <c r="BFH42" s="503"/>
      <c r="BFI42" s="503"/>
      <c r="BFJ42" s="503"/>
      <c r="BFK42" s="503"/>
      <c r="BFL42" s="503"/>
      <c r="BFM42" s="503"/>
      <c r="BFN42" s="503"/>
      <c r="BFO42" s="503"/>
      <c r="BFP42" s="503"/>
      <c r="BFQ42" s="503"/>
      <c r="BFR42" s="503"/>
      <c r="BFS42" s="503"/>
      <c r="BFT42" s="503"/>
      <c r="BFU42" s="503"/>
      <c r="BFV42" s="503"/>
      <c r="BFW42" s="503"/>
      <c r="BFX42" s="503"/>
      <c r="BFY42" s="503"/>
      <c r="BFZ42" s="503"/>
      <c r="BGA42" s="503"/>
      <c r="BGB42" s="503"/>
      <c r="BGC42" s="503"/>
      <c r="BGD42" s="503"/>
      <c r="BGE42" s="503"/>
      <c r="BGF42" s="503"/>
      <c r="BGG42" s="503"/>
      <c r="BGH42" s="503"/>
      <c r="BGI42" s="503"/>
      <c r="BGJ42" s="503"/>
      <c r="BGK42" s="503"/>
      <c r="BGL42" s="503"/>
      <c r="BGM42" s="503"/>
      <c r="BGN42" s="503"/>
      <c r="BGO42" s="503"/>
      <c r="BGP42" s="503"/>
      <c r="BGQ42" s="503"/>
      <c r="BGR42" s="503"/>
      <c r="BGS42" s="503"/>
      <c r="BGT42" s="503"/>
      <c r="BGU42" s="503"/>
      <c r="BGV42" s="503"/>
      <c r="BGW42" s="503"/>
      <c r="BGX42" s="503"/>
      <c r="BGY42" s="503"/>
      <c r="BGZ42" s="503"/>
      <c r="BHA42" s="503"/>
      <c r="BHB42" s="503"/>
      <c r="BHC42" s="503"/>
      <c r="BHD42" s="503"/>
      <c r="BHE42" s="503"/>
      <c r="BHF42" s="503"/>
      <c r="BHG42" s="503"/>
      <c r="BHH42" s="503"/>
      <c r="BHI42" s="503"/>
      <c r="BHJ42" s="503"/>
      <c r="BHK42" s="503"/>
      <c r="BHL42" s="503"/>
      <c r="BHM42" s="503"/>
      <c r="BHN42" s="503"/>
      <c r="BHO42" s="503"/>
      <c r="BHP42" s="503"/>
      <c r="BHQ42" s="503"/>
      <c r="BHR42" s="503"/>
      <c r="BHS42" s="503"/>
      <c r="BHT42" s="503"/>
      <c r="BHU42" s="503"/>
      <c r="BHV42" s="503"/>
      <c r="BHW42" s="503"/>
      <c r="BHX42" s="503"/>
      <c r="BHY42" s="503"/>
      <c r="BHZ42" s="503"/>
      <c r="BIA42" s="503"/>
      <c r="BIB42" s="503"/>
      <c r="BIC42" s="503"/>
      <c r="BID42" s="503"/>
      <c r="BIE42" s="503"/>
      <c r="BIF42" s="503"/>
      <c r="BIG42" s="503"/>
      <c r="BIH42" s="503"/>
      <c r="BII42" s="503"/>
      <c r="BIJ42" s="503"/>
      <c r="BIK42" s="503"/>
      <c r="BIL42" s="503"/>
      <c r="BIM42" s="503"/>
      <c r="BIN42" s="503"/>
      <c r="BIO42" s="503"/>
      <c r="BIP42" s="503"/>
      <c r="BIQ42" s="503"/>
      <c r="BIR42" s="503"/>
      <c r="BIS42" s="503"/>
      <c r="BIT42" s="503"/>
      <c r="BIU42" s="503"/>
      <c r="BIV42" s="503"/>
      <c r="BIW42" s="503"/>
      <c r="BIX42" s="503"/>
      <c r="BIY42" s="503"/>
      <c r="BIZ42" s="503"/>
      <c r="BJA42" s="503"/>
      <c r="BJB42" s="503"/>
      <c r="BJC42" s="503"/>
      <c r="BJD42" s="503"/>
      <c r="BJE42" s="503"/>
      <c r="BJF42" s="503"/>
      <c r="BJG42" s="503"/>
      <c r="BJH42" s="503"/>
      <c r="BJI42" s="503"/>
      <c r="BJJ42" s="503"/>
      <c r="BJK42" s="503"/>
      <c r="BJL42" s="503"/>
      <c r="BJM42" s="503"/>
      <c r="BJN42" s="503"/>
      <c r="BJO42" s="503"/>
      <c r="BJP42" s="503"/>
      <c r="BJQ42" s="503"/>
      <c r="BJR42" s="503"/>
      <c r="BJS42" s="503"/>
      <c r="BJT42" s="503"/>
      <c r="BJU42" s="503"/>
      <c r="BJV42" s="503"/>
      <c r="BJW42" s="503"/>
      <c r="BJX42" s="503"/>
      <c r="BJY42" s="503"/>
      <c r="BJZ42" s="503"/>
      <c r="BKA42" s="503"/>
      <c r="BKB42" s="503"/>
      <c r="BKC42" s="503"/>
      <c r="BKD42" s="503"/>
      <c r="BKE42" s="503"/>
      <c r="BKF42" s="503"/>
      <c r="BKG42" s="503"/>
      <c r="BKH42" s="503"/>
      <c r="BKI42" s="503"/>
      <c r="BKJ42" s="503"/>
      <c r="BKK42" s="503"/>
      <c r="BKL42" s="503"/>
      <c r="BKM42" s="503"/>
      <c r="BKN42" s="503"/>
      <c r="BKO42" s="503"/>
      <c r="BKP42" s="503"/>
      <c r="BKQ42" s="503"/>
      <c r="BKR42" s="503"/>
      <c r="BKS42" s="503"/>
      <c r="BKT42" s="503"/>
      <c r="BKU42" s="503"/>
      <c r="BKV42" s="503"/>
      <c r="BKW42" s="503"/>
      <c r="BKX42" s="503"/>
      <c r="BKY42" s="503"/>
      <c r="BKZ42" s="503"/>
      <c r="BLA42" s="503"/>
      <c r="BLB42" s="503"/>
      <c r="BLC42" s="503"/>
      <c r="BLD42" s="503"/>
      <c r="BLE42" s="503"/>
      <c r="BLF42" s="503"/>
      <c r="BLG42" s="503"/>
      <c r="BLH42" s="503"/>
      <c r="BLI42" s="503"/>
      <c r="BLJ42" s="503"/>
      <c r="BLK42" s="503"/>
      <c r="BLL42" s="503"/>
      <c r="BLM42" s="503"/>
      <c r="BLN42" s="503"/>
      <c r="BLO42" s="503"/>
      <c r="BLP42" s="503"/>
      <c r="BLQ42" s="503"/>
      <c r="BLR42" s="503"/>
      <c r="BLS42" s="503"/>
      <c r="BLT42" s="503"/>
      <c r="BLU42" s="503"/>
      <c r="BLV42" s="503"/>
      <c r="BLW42" s="503"/>
      <c r="BLX42" s="503"/>
      <c r="BLY42" s="503"/>
      <c r="BLZ42" s="503"/>
      <c r="BMA42" s="503"/>
      <c r="BMB42" s="503"/>
      <c r="BMC42" s="503"/>
      <c r="BMD42" s="503"/>
      <c r="BME42" s="503"/>
      <c r="BMF42" s="503"/>
      <c r="BMG42" s="503"/>
      <c r="BMH42" s="503"/>
      <c r="BMI42" s="503"/>
      <c r="BMJ42" s="503"/>
      <c r="BMK42" s="503"/>
      <c r="BML42" s="503"/>
      <c r="BMM42" s="503"/>
      <c r="BMN42" s="503"/>
      <c r="BMO42" s="503"/>
      <c r="BMP42" s="503"/>
      <c r="BMQ42" s="503"/>
      <c r="BMR42" s="503"/>
      <c r="BMS42" s="503"/>
      <c r="BMT42" s="503"/>
      <c r="BMU42" s="503"/>
      <c r="BMV42" s="503"/>
      <c r="BMW42" s="503"/>
      <c r="BMX42" s="503"/>
      <c r="BMY42" s="503"/>
      <c r="BMZ42" s="503"/>
      <c r="BNA42" s="503"/>
      <c r="BNB42" s="503"/>
      <c r="BNC42" s="503"/>
      <c r="BND42" s="503"/>
      <c r="BNE42" s="503"/>
      <c r="BNF42" s="503"/>
      <c r="BNG42" s="503"/>
      <c r="BNH42" s="503"/>
      <c r="BNI42" s="503"/>
      <c r="BNJ42" s="503"/>
      <c r="BNK42" s="503"/>
      <c r="BNL42" s="503"/>
      <c r="BNM42" s="503"/>
      <c r="BNN42" s="503"/>
      <c r="BNO42" s="503"/>
      <c r="BNP42" s="503"/>
      <c r="BNQ42" s="503"/>
      <c r="BNR42" s="503"/>
      <c r="BNS42" s="503"/>
      <c r="BNT42" s="503"/>
      <c r="BNU42" s="503"/>
      <c r="BNV42" s="503"/>
      <c r="BNW42" s="503"/>
      <c r="BNX42" s="503"/>
      <c r="BNY42" s="503"/>
      <c r="BNZ42" s="503"/>
      <c r="BOA42" s="503"/>
      <c r="BOB42" s="503"/>
      <c r="BOC42" s="503"/>
      <c r="BOD42" s="503"/>
      <c r="BOE42" s="503"/>
      <c r="BOF42" s="503"/>
      <c r="BOG42" s="503"/>
      <c r="BOH42" s="503"/>
      <c r="BOI42" s="503"/>
      <c r="BOJ42" s="503"/>
      <c r="BOK42" s="503"/>
      <c r="BOL42" s="503"/>
      <c r="BOM42" s="503"/>
      <c r="BON42" s="503"/>
      <c r="BOO42" s="503"/>
      <c r="BOP42" s="503"/>
      <c r="BOQ42" s="503"/>
      <c r="BOR42" s="503"/>
      <c r="BOS42" s="503"/>
      <c r="BOT42" s="503"/>
      <c r="BOU42" s="503"/>
      <c r="BOV42" s="503"/>
      <c r="BOW42" s="503"/>
      <c r="BOX42" s="503"/>
      <c r="BOY42" s="503"/>
      <c r="BOZ42" s="503"/>
      <c r="BPA42" s="503"/>
      <c r="BPB42" s="503"/>
      <c r="BPC42" s="503"/>
      <c r="BPD42" s="503"/>
      <c r="BPE42" s="503"/>
      <c r="BPF42" s="503"/>
      <c r="BPG42" s="503"/>
      <c r="BPH42" s="503"/>
      <c r="BPI42" s="503"/>
      <c r="BPJ42" s="503"/>
      <c r="BPK42" s="503"/>
      <c r="BPL42" s="503"/>
      <c r="BPM42" s="503"/>
      <c r="BPN42" s="503"/>
      <c r="BPO42" s="503"/>
      <c r="BPP42" s="503"/>
      <c r="BPQ42" s="503"/>
      <c r="BPR42" s="503"/>
      <c r="BPS42" s="503"/>
      <c r="BPT42" s="503"/>
      <c r="BPU42" s="503"/>
      <c r="BPV42" s="503"/>
      <c r="BPW42" s="503"/>
      <c r="BPX42" s="503"/>
      <c r="BPY42" s="503"/>
      <c r="BPZ42" s="503"/>
      <c r="BQA42" s="503"/>
      <c r="BQB42" s="503"/>
      <c r="BQC42" s="503"/>
      <c r="BQD42" s="503"/>
      <c r="BQE42" s="503"/>
      <c r="BQF42" s="503"/>
      <c r="BQG42" s="503"/>
      <c r="BQH42" s="503"/>
      <c r="BQI42" s="503"/>
      <c r="BQJ42" s="503"/>
      <c r="BQK42" s="503"/>
      <c r="BQL42" s="503"/>
      <c r="BQM42" s="503"/>
      <c r="BQN42" s="503"/>
      <c r="BQO42" s="503"/>
      <c r="BQP42" s="503"/>
      <c r="BQQ42" s="503"/>
      <c r="BQR42" s="503"/>
      <c r="BQS42" s="503"/>
      <c r="BQT42" s="503"/>
      <c r="BQU42" s="503"/>
      <c r="BQV42" s="503"/>
      <c r="BQW42" s="503"/>
      <c r="BQX42" s="503"/>
      <c r="BQY42" s="503"/>
      <c r="BQZ42" s="503"/>
      <c r="BRA42" s="503"/>
      <c r="BRB42" s="503"/>
      <c r="BRC42" s="503"/>
      <c r="BRD42" s="503"/>
      <c r="BRE42" s="503"/>
      <c r="BRF42" s="503"/>
      <c r="BRG42" s="503"/>
      <c r="BRH42" s="503"/>
      <c r="BRI42" s="503"/>
      <c r="BRJ42" s="503"/>
      <c r="BRK42" s="503"/>
      <c r="BRL42" s="503"/>
      <c r="BRM42" s="503"/>
      <c r="BRN42" s="503"/>
      <c r="BRO42" s="503"/>
      <c r="BRP42" s="503"/>
      <c r="BRQ42" s="503"/>
      <c r="BRR42" s="503"/>
      <c r="BRS42" s="503"/>
      <c r="BRT42" s="503"/>
      <c r="BRU42" s="503"/>
      <c r="BRV42" s="503"/>
      <c r="BRW42" s="503"/>
      <c r="BRX42" s="503"/>
      <c r="BRY42" s="503"/>
      <c r="BRZ42" s="503"/>
      <c r="BSA42" s="503"/>
      <c r="BSB42" s="503"/>
      <c r="BSC42" s="503"/>
      <c r="BSD42" s="503"/>
      <c r="BSE42" s="503"/>
      <c r="BSF42" s="503"/>
      <c r="BSG42" s="503"/>
      <c r="BSH42" s="503"/>
      <c r="BSI42" s="503"/>
      <c r="BSJ42" s="503"/>
      <c r="BSK42" s="503"/>
      <c r="BSL42" s="503"/>
      <c r="BSM42" s="503"/>
      <c r="BSN42" s="503"/>
      <c r="BSO42" s="503"/>
      <c r="BSP42" s="503"/>
      <c r="BSQ42" s="503"/>
      <c r="BSR42" s="503"/>
      <c r="BSS42" s="503"/>
      <c r="BST42" s="503"/>
      <c r="BSU42" s="503"/>
      <c r="BSV42" s="503"/>
      <c r="BSW42" s="503"/>
      <c r="BSX42" s="503"/>
      <c r="BSY42" s="503"/>
      <c r="BSZ42" s="503"/>
      <c r="BTA42" s="503"/>
      <c r="BTB42" s="503"/>
      <c r="BTC42" s="503"/>
      <c r="BTD42" s="503"/>
      <c r="BTE42" s="503"/>
      <c r="BTF42" s="503"/>
      <c r="BTG42" s="503"/>
      <c r="BTH42" s="503"/>
      <c r="BTI42" s="503"/>
      <c r="BTJ42" s="503"/>
      <c r="BTK42" s="503"/>
      <c r="BTL42" s="503"/>
      <c r="BTM42" s="503"/>
      <c r="BTN42" s="503"/>
      <c r="BTO42" s="503"/>
      <c r="BTP42" s="503"/>
      <c r="BTQ42" s="503"/>
      <c r="BTR42" s="503"/>
      <c r="BTS42" s="503"/>
      <c r="BTT42" s="503"/>
      <c r="BTU42" s="503"/>
      <c r="BTV42" s="503"/>
      <c r="BTW42" s="503"/>
      <c r="BTX42" s="503"/>
      <c r="BTY42" s="503"/>
      <c r="BTZ42" s="503"/>
      <c r="BUA42" s="503"/>
      <c r="BUB42" s="503"/>
      <c r="BUC42" s="503"/>
      <c r="BUD42" s="503"/>
      <c r="BUE42" s="503"/>
      <c r="BUF42" s="503"/>
      <c r="BUG42" s="503"/>
      <c r="BUH42" s="503"/>
      <c r="BUI42" s="503"/>
      <c r="BUJ42" s="503"/>
      <c r="BUK42" s="503"/>
      <c r="BUL42" s="503"/>
      <c r="BUM42" s="503"/>
      <c r="BUN42" s="503"/>
      <c r="BUO42" s="503"/>
      <c r="BUP42" s="503"/>
      <c r="BUQ42" s="503"/>
      <c r="BUR42" s="503"/>
      <c r="BUS42" s="503"/>
      <c r="BUT42" s="503"/>
      <c r="BUU42" s="503"/>
      <c r="BUV42" s="503"/>
      <c r="BUW42" s="503"/>
      <c r="BUX42" s="503"/>
      <c r="BUY42" s="503"/>
      <c r="BUZ42" s="503"/>
      <c r="BVA42" s="503"/>
      <c r="BVB42" s="503"/>
      <c r="BVC42" s="503"/>
      <c r="BVD42" s="503"/>
      <c r="BVE42" s="503"/>
      <c r="BVF42" s="503"/>
      <c r="BVG42" s="503"/>
      <c r="BVH42" s="503"/>
      <c r="BVI42" s="503"/>
      <c r="BVJ42" s="503"/>
      <c r="BVK42" s="503"/>
      <c r="BVL42" s="503"/>
      <c r="BVM42" s="503"/>
      <c r="BVN42" s="503"/>
      <c r="BVO42" s="503"/>
      <c r="BVP42" s="503"/>
      <c r="BVQ42" s="503"/>
      <c r="BVR42" s="503"/>
      <c r="BVS42" s="503"/>
      <c r="BVT42" s="503"/>
      <c r="BVU42" s="503"/>
      <c r="BVV42" s="503"/>
      <c r="BVW42" s="503"/>
      <c r="BVX42" s="503"/>
      <c r="BVY42" s="503"/>
      <c r="BVZ42" s="503"/>
      <c r="BWA42" s="503"/>
      <c r="BWB42" s="503"/>
      <c r="BWC42" s="503"/>
      <c r="BWD42" s="503"/>
      <c r="BWE42" s="503"/>
      <c r="BWF42" s="503"/>
      <c r="BWG42" s="503"/>
      <c r="BWH42" s="503"/>
      <c r="BWI42" s="503"/>
      <c r="BWJ42" s="503"/>
      <c r="BWK42" s="503"/>
      <c r="BWL42" s="503"/>
      <c r="BWM42" s="503"/>
      <c r="BWN42" s="503"/>
      <c r="BWO42" s="503"/>
      <c r="BWP42" s="503"/>
      <c r="BWQ42" s="503"/>
      <c r="BWR42" s="503"/>
      <c r="BWS42" s="503"/>
      <c r="BWT42" s="503"/>
      <c r="BWU42" s="503"/>
      <c r="BWV42" s="503"/>
      <c r="BWW42" s="503"/>
      <c r="BWX42" s="503"/>
      <c r="BWY42" s="503"/>
      <c r="BWZ42" s="503"/>
      <c r="BXA42" s="503"/>
      <c r="BXB42" s="503"/>
      <c r="BXC42" s="503"/>
      <c r="BXD42" s="503"/>
      <c r="BXE42" s="503"/>
      <c r="BXF42" s="503"/>
      <c r="BXG42" s="503"/>
      <c r="BXH42" s="503"/>
      <c r="BXI42" s="503"/>
      <c r="BXJ42" s="503"/>
      <c r="BXK42" s="503"/>
      <c r="BXL42" s="503"/>
      <c r="BXM42" s="503"/>
      <c r="BXN42" s="503"/>
      <c r="BXO42" s="503"/>
      <c r="BXP42" s="503"/>
      <c r="BXQ42" s="503"/>
      <c r="BXR42" s="503"/>
      <c r="BXS42" s="503"/>
      <c r="BXT42" s="503"/>
      <c r="BXU42" s="503"/>
      <c r="BXV42" s="503"/>
      <c r="BXW42" s="503"/>
      <c r="BXX42" s="503"/>
      <c r="BXY42" s="503"/>
      <c r="BXZ42" s="503"/>
      <c r="BYA42" s="503"/>
      <c r="BYB42" s="503"/>
      <c r="BYC42" s="503"/>
      <c r="BYD42" s="503"/>
      <c r="BYE42" s="503"/>
      <c r="BYF42" s="503"/>
      <c r="BYG42" s="503"/>
      <c r="BYH42" s="503"/>
      <c r="BYI42" s="503"/>
      <c r="BYJ42" s="503"/>
      <c r="BYK42" s="503"/>
      <c r="BYL42" s="503"/>
      <c r="BYM42" s="503"/>
      <c r="BYN42" s="503"/>
      <c r="BYO42" s="503"/>
      <c r="BYP42" s="503"/>
      <c r="BYQ42" s="503"/>
      <c r="BYR42" s="503"/>
      <c r="BYS42" s="503"/>
      <c r="BYT42" s="503"/>
      <c r="BYU42" s="503"/>
      <c r="BYV42" s="503"/>
      <c r="BYW42" s="503"/>
      <c r="BYX42" s="503"/>
      <c r="BYY42" s="503"/>
      <c r="BYZ42" s="503"/>
      <c r="BZA42" s="503"/>
      <c r="BZB42" s="503"/>
      <c r="BZC42" s="503"/>
      <c r="BZD42" s="503"/>
      <c r="BZE42" s="503"/>
      <c r="BZF42" s="503"/>
      <c r="BZG42" s="503"/>
      <c r="BZH42" s="503"/>
      <c r="BZI42" s="503"/>
      <c r="BZJ42" s="503"/>
      <c r="BZK42" s="503"/>
      <c r="BZL42" s="503"/>
      <c r="BZM42" s="503"/>
      <c r="BZN42" s="503"/>
      <c r="BZO42" s="503"/>
      <c r="BZP42" s="503"/>
      <c r="BZQ42" s="503"/>
      <c r="BZR42" s="503"/>
      <c r="BZS42" s="503"/>
      <c r="BZT42" s="503"/>
      <c r="BZU42" s="503"/>
      <c r="BZV42" s="503"/>
      <c r="BZW42" s="503"/>
      <c r="BZX42" s="503"/>
      <c r="BZY42" s="503"/>
      <c r="BZZ42" s="503"/>
      <c r="CAA42" s="503"/>
      <c r="CAB42" s="503"/>
      <c r="CAC42" s="503"/>
      <c r="CAD42" s="503"/>
      <c r="CAE42" s="503"/>
      <c r="CAF42" s="503"/>
      <c r="CAG42" s="503"/>
      <c r="CAH42" s="503"/>
      <c r="CAI42" s="503"/>
      <c r="CAJ42" s="503"/>
      <c r="CAK42" s="503"/>
      <c r="CAL42" s="503"/>
      <c r="CAM42" s="503"/>
      <c r="CAN42" s="503"/>
      <c r="CAO42" s="503"/>
      <c r="CAP42" s="503"/>
      <c r="CAQ42" s="503"/>
      <c r="CAR42" s="503"/>
      <c r="CAS42" s="503"/>
      <c r="CAT42" s="503"/>
      <c r="CAU42" s="503"/>
      <c r="CAV42" s="503"/>
      <c r="CAW42" s="503"/>
      <c r="CAX42" s="503"/>
      <c r="CAY42" s="503"/>
      <c r="CAZ42" s="503"/>
      <c r="CBA42" s="503"/>
      <c r="CBB42" s="503"/>
      <c r="CBC42" s="503"/>
      <c r="CBD42" s="503"/>
      <c r="CBE42" s="503"/>
      <c r="CBF42" s="503"/>
      <c r="CBG42" s="503"/>
      <c r="CBH42" s="503"/>
      <c r="CBI42" s="503"/>
      <c r="CBJ42" s="503"/>
      <c r="CBK42" s="503"/>
      <c r="CBL42" s="503"/>
      <c r="CBM42" s="503"/>
      <c r="CBN42" s="503"/>
      <c r="CBO42" s="503"/>
      <c r="CBP42" s="503"/>
      <c r="CBQ42" s="503"/>
      <c r="CBR42" s="503"/>
      <c r="CBS42" s="503"/>
      <c r="CBT42" s="503"/>
      <c r="CBU42" s="503"/>
      <c r="CBV42" s="503"/>
      <c r="CBW42" s="503"/>
      <c r="CBX42" s="503"/>
      <c r="CBY42" s="503"/>
      <c r="CBZ42" s="503"/>
      <c r="CCA42" s="503"/>
      <c r="CCB42" s="503"/>
      <c r="CCC42" s="503"/>
      <c r="CCD42" s="503"/>
      <c r="CCE42" s="503"/>
      <c r="CCF42" s="503"/>
      <c r="CCG42" s="503"/>
      <c r="CCH42" s="503"/>
      <c r="CCI42" s="503"/>
      <c r="CCJ42" s="503"/>
      <c r="CCK42" s="503"/>
      <c r="CCL42" s="503"/>
      <c r="CCM42" s="503"/>
      <c r="CCN42" s="503"/>
      <c r="CCO42" s="503"/>
      <c r="CCP42" s="503"/>
      <c r="CCQ42" s="503"/>
      <c r="CCR42" s="503"/>
      <c r="CCS42" s="503"/>
      <c r="CCT42" s="503"/>
      <c r="CCU42" s="503"/>
      <c r="CCV42" s="503"/>
      <c r="CCW42" s="503"/>
      <c r="CCX42" s="503"/>
      <c r="CCY42" s="503"/>
      <c r="CCZ42" s="503"/>
      <c r="CDA42" s="503"/>
      <c r="CDB42" s="503"/>
      <c r="CDC42" s="503"/>
      <c r="CDD42" s="503"/>
      <c r="CDE42" s="503"/>
      <c r="CDF42" s="503"/>
      <c r="CDG42" s="503"/>
      <c r="CDH42" s="503"/>
      <c r="CDI42" s="503"/>
      <c r="CDJ42" s="503"/>
      <c r="CDK42" s="503"/>
      <c r="CDL42" s="503"/>
      <c r="CDM42" s="503"/>
      <c r="CDN42" s="503"/>
      <c r="CDO42" s="503"/>
      <c r="CDP42" s="503"/>
      <c r="CDQ42" s="503"/>
      <c r="CDR42" s="503"/>
      <c r="CDS42" s="503"/>
      <c r="CDT42" s="503"/>
      <c r="CDU42" s="503"/>
      <c r="CDV42" s="503"/>
      <c r="CDW42" s="503"/>
      <c r="CDX42" s="503"/>
      <c r="CDY42" s="503"/>
      <c r="CDZ42" s="503"/>
      <c r="CEA42" s="503"/>
      <c r="CEB42" s="503"/>
      <c r="CEC42" s="503"/>
      <c r="CED42" s="503"/>
      <c r="CEE42" s="503"/>
      <c r="CEF42" s="503"/>
      <c r="CEG42" s="503"/>
      <c r="CEH42" s="503"/>
      <c r="CEI42" s="503"/>
      <c r="CEJ42" s="503"/>
      <c r="CEK42" s="503"/>
      <c r="CEL42" s="503"/>
      <c r="CEM42" s="503"/>
      <c r="CEN42" s="503"/>
      <c r="CEO42" s="503"/>
      <c r="CEP42" s="503"/>
      <c r="CEQ42" s="503"/>
      <c r="CER42" s="503"/>
      <c r="CES42" s="503"/>
      <c r="CET42" s="503"/>
      <c r="CEU42" s="503"/>
      <c r="CEV42" s="503"/>
      <c r="CEW42" s="503"/>
      <c r="CEX42" s="503"/>
      <c r="CEY42" s="503"/>
      <c r="CEZ42" s="503"/>
      <c r="CFA42" s="503"/>
      <c r="CFB42" s="503"/>
      <c r="CFC42" s="503"/>
      <c r="CFD42" s="503"/>
      <c r="CFE42" s="503"/>
      <c r="CFF42" s="503"/>
      <c r="CFG42" s="503"/>
      <c r="CFH42" s="503"/>
      <c r="CFI42" s="503"/>
      <c r="CFJ42" s="503"/>
      <c r="CFK42" s="503"/>
      <c r="CFL42" s="503"/>
      <c r="CFM42" s="503"/>
      <c r="CFN42" s="503"/>
      <c r="CFO42" s="503"/>
      <c r="CFP42" s="503"/>
      <c r="CFQ42" s="503"/>
      <c r="CFR42" s="503"/>
      <c r="CFS42" s="503"/>
      <c r="CFT42" s="503"/>
      <c r="CFU42" s="503"/>
      <c r="CFV42" s="503"/>
      <c r="CFW42" s="503"/>
      <c r="CFX42" s="503"/>
      <c r="CFY42" s="503"/>
      <c r="CFZ42" s="503"/>
      <c r="CGA42" s="503"/>
      <c r="CGB42" s="503"/>
      <c r="CGC42" s="503"/>
      <c r="CGD42" s="503"/>
      <c r="CGE42" s="503"/>
      <c r="CGF42" s="503"/>
      <c r="CGG42" s="503"/>
      <c r="CGH42" s="503"/>
      <c r="CGI42" s="503"/>
      <c r="CGJ42" s="503"/>
      <c r="CGK42" s="503"/>
      <c r="CGL42" s="503"/>
      <c r="CGM42" s="503"/>
      <c r="CGN42" s="503"/>
      <c r="CGO42" s="503"/>
      <c r="CGP42" s="503"/>
      <c r="CGQ42" s="503"/>
      <c r="CGR42" s="503"/>
      <c r="CGS42" s="503"/>
      <c r="CGT42" s="503"/>
      <c r="CGU42" s="503"/>
      <c r="CGV42" s="503"/>
      <c r="CGW42" s="503"/>
      <c r="CGX42" s="503"/>
      <c r="CGY42" s="503"/>
      <c r="CGZ42" s="503"/>
      <c r="CHA42" s="503"/>
      <c r="CHB42" s="503"/>
      <c r="CHC42" s="503"/>
      <c r="CHD42" s="503"/>
      <c r="CHE42" s="503"/>
      <c r="CHF42" s="503"/>
      <c r="CHG42" s="503"/>
      <c r="CHH42" s="503"/>
      <c r="CHI42" s="503"/>
      <c r="CHJ42" s="503"/>
      <c r="CHK42" s="503"/>
      <c r="CHL42" s="503"/>
      <c r="CHM42" s="503"/>
      <c r="CHN42" s="503"/>
      <c r="CHO42" s="503"/>
      <c r="CHP42" s="503"/>
      <c r="CHQ42" s="503"/>
      <c r="CHR42" s="503"/>
      <c r="CHS42" s="503"/>
      <c r="CHT42" s="503"/>
      <c r="CHU42" s="503"/>
      <c r="CHV42" s="503"/>
      <c r="CHW42" s="503"/>
      <c r="CHX42" s="503"/>
      <c r="CHY42" s="503"/>
      <c r="CHZ42" s="503"/>
      <c r="CIA42" s="503"/>
      <c r="CIB42" s="503"/>
      <c r="CIC42" s="503"/>
      <c r="CID42" s="503"/>
      <c r="CIE42" s="503"/>
      <c r="CIF42" s="503"/>
      <c r="CIG42" s="503"/>
      <c r="CIH42" s="503"/>
      <c r="CII42" s="503"/>
      <c r="CIJ42" s="503"/>
      <c r="CIK42" s="503"/>
      <c r="CIL42" s="503"/>
      <c r="CIM42" s="503"/>
      <c r="CIN42" s="503"/>
      <c r="CIO42" s="503"/>
      <c r="CIP42" s="503"/>
      <c r="CIQ42" s="503"/>
      <c r="CIR42" s="503"/>
      <c r="CIS42" s="503"/>
      <c r="CIT42" s="503"/>
      <c r="CIU42" s="503"/>
      <c r="CIV42" s="503"/>
      <c r="CIW42" s="503"/>
      <c r="CIX42" s="503"/>
      <c r="CIY42" s="503"/>
      <c r="CIZ42" s="503"/>
      <c r="CJA42" s="503"/>
      <c r="CJB42" s="503"/>
      <c r="CJC42" s="503"/>
      <c r="CJD42" s="503"/>
      <c r="CJE42" s="503"/>
      <c r="CJF42" s="503"/>
      <c r="CJG42" s="503"/>
      <c r="CJH42" s="503"/>
      <c r="CJI42" s="503"/>
      <c r="CJJ42" s="503"/>
      <c r="CJK42" s="503"/>
      <c r="CJL42" s="503"/>
      <c r="CJM42" s="503"/>
      <c r="CJN42" s="503"/>
      <c r="CJO42" s="503"/>
      <c r="CJP42" s="503"/>
      <c r="CJQ42" s="503"/>
      <c r="CJR42" s="503"/>
      <c r="CJS42" s="503"/>
      <c r="CJT42" s="503"/>
      <c r="CJU42" s="503"/>
      <c r="CJV42" s="503"/>
      <c r="CJW42" s="503"/>
      <c r="CJX42" s="503"/>
      <c r="CJY42" s="503"/>
      <c r="CJZ42" s="503"/>
      <c r="CKA42" s="503"/>
      <c r="CKB42" s="503"/>
      <c r="CKC42" s="503"/>
      <c r="CKD42" s="503"/>
      <c r="CKE42" s="503"/>
      <c r="CKF42" s="503"/>
      <c r="CKG42" s="503"/>
      <c r="CKH42" s="503"/>
      <c r="CKI42" s="503"/>
      <c r="CKJ42" s="503"/>
      <c r="CKK42" s="503"/>
      <c r="CKL42" s="503"/>
      <c r="CKM42" s="503"/>
      <c r="CKN42" s="503"/>
      <c r="CKO42" s="503"/>
      <c r="CKP42" s="503"/>
      <c r="CKQ42" s="503"/>
      <c r="CKR42" s="503"/>
      <c r="CKS42" s="503"/>
      <c r="CKT42" s="503"/>
      <c r="CKU42" s="503"/>
      <c r="CKV42" s="503"/>
      <c r="CKW42" s="503"/>
      <c r="CKX42" s="503"/>
      <c r="CKY42" s="503"/>
      <c r="CKZ42" s="503"/>
      <c r="CLA42" s="503"/>
      <c r="CLB42" s="503"/>
      <c r="CLC42" s="503"/>
      <c r="CLD42" s="503"/>
      <c r="CLE42" s="503"/>
      <c r="CLF42" s="503"/>
      <c r="CLG42" s="503"/>
      <c r="CLH42" s="503"/>
      <c r="CLI42" s="503"/>
      <c r="CLJ42" s="503"/>
      <c r="CLK42" s="503"/>
      <c r="CLL42" s="503"/>
      <c r="CLM42" s="503"/>
      <c r="CLN42" s="503"/>
      <c r="CLO42" s="503"/>
      <c r="CLP42" s="503"/>
      <c r="CLQ42" s="503"/>
      <c r="CLR42" s="503"/>
      <c r="CLS42" s="503"/>
      <c r="CLT42" s="503"/>
      <c r="CLU42" s="503"/>
      <c r="CLV42" s="503"/>
      <c r="CLW42" s="503"/>
      <c r="CLX42" s="503"/>
      <c r="CLY42" s="503"/>
      <c r="CLZ42" s="503"/>
      <c r="CMA42" s="503"/>
      <c r="CMB42" s="503"/>
      <c r="CMC42" s="503"/>
      <c r="CMD42" s="503"/>
      <c r="CME42" s="503"/>
      <c r="CMF42" s="503"/>
      <c r="CMG42" s="503"/>
      <c r="CMH42" s="503"/>
      <c r="CMI42" s="503"/>
      <c r="CMJ42" s="503"/>
      <c r="CMK42" s="503"/>
      <c r="CML42" s="503"/>
      <c r="CMM42" s="503"/>
      <c r="CMN42" s="503"/>
      <c r="CMO42" s="503"/>
      <c r="CMP42" s="503"/>
      <c r="CMQ42" s="503"/>
      <c r="CMR42" s="503"/>
      <c r="CMS42" s="503"/>
      <c r="CMT42" s="503"/>
      <c r="CMU42" s="503"/>
      <c r="CMV42" s="503"/>
      <c r="CMW42" s="503"/>
      <c r="CMX42" s="503"/>
      <c r="CMY42" s="503"/>
      <c r="CMZ42" s="503"/>
      <c r="CNA42" s="503"/>
      <c r="CNB42" s="503"/>
      <c r="CNC42" s="503"/>
      <c r="CND42" s="503"/>
      <c r="CNE42" s="503"/>
      <c r="CNF42" s="503"/>
      <c r="CNG42" s="503"/>
      <c r="CNH42" s="503"/>
      <c r="CNI42" s="503"/>
      <c r="CNJ42" s="503"/>
      <c r="CNK42" s="503"/>
      <c r="CNL42" s="503"/>
      <c r="CNM42" s="503"/>
      <c r="CNN42" s="503"/>
      <c r="CNO42" s="503"/>
      <c r="CNP42" s="503"/>
      <c r="CNQ42" s="503"/>
      <c r="CNR42" s="503"/>
      <c r="CNS42" s="503"/>
      <c r="CNT42" s="503"/>
      <c r="CNU42" s="503"/>
      <c r="CNV42" s="503"/>
      <c r="CNW42" s="503"/>
      <c r="CNX42" s="503"/>
      <c r="CNY42" s="503"/>
      <c r="CNZ42" s="503"/>
      <c r="COA42" s="503"/>
      <c r="COB42" s="503"/>
      <c r="COC42" s="503"/>
      <c r="COD42" s="503"/>
      <c r="COE42" s="503"/>
      <c r="COF42" s="503"/>
      <c r="COG42" s="503"/>
      <c r="COH42" s="503"/>
      <c r="COI42" s="503"/>
      <c r="COJ42" s="503"/>
      <c r="COK42" s="503"/>
      <c r="COL42" s="503"/>
      <c r="COM42" s="503"/>
      <c r="CON42" s="503"/>
      <c r="COO42" s="503"/>
      <c r="COP42" s="503"/>
      <c r="COQ42" s="503"/>
      <c r="COR42" s="503"/>
      <c r="COS42" s="503"/>
      <c r="COT42" s="503"/>
      <c r="COU42" s="503"/>
      <c r="COV42" s="503"/>
      <c r="COW42" s="503"/>
      <c r="COX42" s="503"/>
      <c r="COY42" s="503"/>
      <c r="COZ42" s="503"/>
      <c r="CPA42" s="503"/>
      <c r="CPB42" s="503"/>
      <c r="CPC42" s="503"/>
      <c r="CPD42" s="503"/>
      <c r="CPE42" s="503"/>
      <c r="CPF42" s="503"/>
      <c r="CPG42" s="503"/>
      <c r="CPH42" s="503"/>
      <c r="CPI42" s="503"/>
      <c r="CPJ42" s="503"/>
      <c r="CPK42" s="503"/>
      <c r="CPL42" s="503"/>
      <c r="CPM42" s="503"/>
      <c r="CPN42" s="503"/>
      <c r="CPO42" s="503"/>
      <c r="CPP42" s="503"/>
      <c r="CPQ42" s="503"/>
      <c r="CPR42" s="503"/>
      <c r="CPS42" s="503"/>
      <c r="CPT42" s="503"/>
      <c r="CPU42" s="503"/>
      <c r="CPV42" s="503"/>
      <c r="CPW42" s="503"/>
      <c r="CPX42" s="503"/>
      <c r="CPY42" s="503"/>
      <c r="CPZ42" s="503"/>
      <c r="CQA42" s="503"/>
      <c r="CQB42" s="503"/>
      <c r="CQC42" s="503"/>
      <c r="CQD42" s="503"/>
      <c r="CQE42" s="503"/>
      <c r="CQF42" s="503"/>
      <c r="CQG42" s="503"/>
      <c r="CQH42" s="503"/>
      <c r="CQI42" s="503"/>
      <c r="CQJ42" s="503"/>
      <c r="CQK42" s="503"/>
      <c r="CQL42" s="503"/>
      <c r="CQM42" s="503"/>
      <c r="CQN42" s="503"/>
      <c r="CQO42" s="503"/>
      <c r="CQP42" s="503"/>
      <c r="CQQ42" s="503"/>
      <c r="CQR42" s="503"/>
      <c r="CQS42" s="503"/>
      <c r="CQT42" s="503"/>
      <c r="CQU42" s="503"/>
      <c r="CQV42" s="503"/>
      <c r="CQW42" s="503"/>
      <c r="CQX42" s="503"/>
      <c r="CQY42" s="503"/>
      <c r="CQZ42" s="503"/>
      <c r="CRA42" s="503"/>
      <c r="CRB42" s="503"/>
      <c r="CRC42" s="503"/>
      <c r="CRD42" s="503"/>
      <c r="CRE42" s="503"/>
      <c r="CRF42" s="503"/>
      <c r="CRG42" s="503"/>
      <c r="CRH42" s="503"/>
      <c r="CRI42" s="503"/>
      <c r="CRJ42" s="503"/>
      <c r="CRK42" s="503"/>
      <c r="CRL42" s="503"/>
      <c r="CRM42" s="503"/>
      <c r="CRN42" s="503"/>
      <c r="CRO42" s="503"/>
      <c r="CRP42" s="503"/>
      <c r="CRQ42" s="503"/>
      <c r="CRR42" s="503"/>
      <c r="CRS42" s="503"/>
      <c r="CRT42" s="503"/>
      <c r="CRU42" s="503"/>
      <c r="CRV42" s="503"/>
      <c r="CRW42" s="503"/>
      <c r="CRX42" s="503"/>
      <c r="CRY42" s="503"/>
      <c r="CRZ42" s="503"/>
      <c r="CSA42" s="503"/>
      <c r="CSB42" s="503"/>
      <c r="CSC42" s="503"/>
      <c r="CSD42" s="503"/>
      <c r="CSE42" s="503"/>
      <c r="CSF42" s="503"/>
      <c r="CSG42" s="503"/>
      <c r="CSH42" s="503"/>
      <c r="CSI42" s="503"/>
      <c r="CSJ42" s="503"/>
      <c r="CSK42" s="503"/>
      <c r="CSL42" s="503"/>
      <c r="CSM42" s="503"/>
      <c r="CSN42" s="503"/>
      <c r="CSO42" s="503"/>
      <c r="CSP42" s="503"/>
      <c r="CSQ42" s="503"/>
      <c r="CSR42" s="503"/>
      <c r="CSS42" s="503"/>
      <c r="CST42" s="503"/>
      <c r="CSU42" s="503"/>
      <c r="CSV42" s="503"/>
      <c r="CSW42" s="503"/>
      <c r="CSX42" s="503"/>
      <c r="CSY42" s="503"/>
      <c r="CSZ42" s="503"/>
      <c r="CTA42" s="503"/>
      <c r="CTB42" s="503"/>
      <c r="CTC42" s="503"/>
      <c r="CTD42" s="503"/>
      <c r="CTE42" s="503"/>
      <c r="CTF42" s="503"/>
      <c r="CTG42" s="503"/>
      <c r="CTH42" s="503"/>
      <c r="CTI42" s="503"/>
      <c r="CTJ42" s="503"/>
      <c r="CTK42" s="503"/>
      <c r="CTL42" s="503"/>
      <c r="CTM42" s="503"/>
      <c r="CTN42" s="503"/>
      <c r="CTO42" s="503"/>
      <c r="CTP42" s="503"/>
      <c r="CTQ42" s="503"/>
      <c r="CTR42" s="503"/>
      <c r="CTS42" s="503"/>
      <c r="CTT42" s="503"/>
      <c r="CTU42" s="503"/>
      <c r="CTV42" s="503"/>
      <c r="CTW42" s="503"/>
      <c r="CTX42" s="503"/>
      <c r="CTY42" s="503"/>
      <c r="CTZ42" s="503"/>
      <c r="CUA42" s="503"/>
      <c r="CUB42" s="503"/>
      <c r="CUC42" s="503"/>
      <c r="CUD42" s="503"/>
      <c r="CUE42" s="503"/>
      <c r="CUF42" s="503"/>
      <c r="CUG42" s="503"/>
      <c r="CUH42" s="503"/>
      <c r="CUI42" s="503"/>
      <c r="CUJ42" s="503"/>
      <c r="CUK42" s="503"/>
      <c r="CUL42" s="503"/>
      <c r="CUM42" s="503"/>
      <c r="CUN42" s="503"/>
      <c r="CUO42" s="503"/>
      <c r="CUP42" s="503"/>
      <c r="CUQ42" s="503"/>
      <c r="CUR42" s="503"/>
      <c r="CUS42" s="503"/>
      <c r="CUT42" s="503"/>
      <c r="CUU42" s="503"/>
      <c r="CUV42" s="503"/>
      <c r="CUW42" s="503"/>
      <c r="CUX42" s="503"/>
      <c r="CUY42" s="503"/>
      <c r="CUZ42" s="503"/>
      <c r="CVA42" s="503"/>
      <c r="CVB42" s="503"/>
      <c r="CVC42" s="503"/>
      <c r="CVD42" s="503"/>
      <c r="CVE42" s="503"/>
      <c r="CVF42" s="503"/>
      <c r="CVG42" s="503"/>
      <c r="CVH42" s="503"/>
      <c r="CVI42" s="503"/>
      <c r="CVJ42" s="503"/>
      <c r="CVK42" s="503"/>
      <c r="CVL42" s="503"/>
      <c r="CVM42" s="503"/>
      <c r="CVN42" s="503"/>
      <c r="CVO42" s="503"/>
      <c r="CVP42" s="503"/>
      <c r="CVQ42" s="503"/>
      <c r="CVR42" s="503"/>
      <c r="CVS42" s="503"/>
      <c r="CVT42" s="503"/>
      <c r="CVU42" s="503"/>
      <c r="CVV42" s="503"/>
      <c r="CVW42" s="503"/>
      <c r="CVX42" s="503"/>
      <c r="CVY42" s="503"/>
      <c r="CVZ42" s="503"/>
      <c r="CWA42" s="503"/>
      <c r="CWB42" s="503"/>
      <c r="CWC42" s="503"/>
      <c r="CWD42" s="503"/>
      <c r="CWE42" s="503"/>
      <c r="CWF42" s="503"/>
      <c r="CWG42" s="503"/>
      <c r="CWH42" s="503"/>
      <c r="CWI42" s="503"/>
      <c r="CWJ42" s="503"/>
      <c r="CWK42" s="503"/>
      <c r="CWL42" s="503"/>
      <c r="CWM42" s="503"/>
      <c r="CWN42" s="503"/>
      <c r="CWO42" s="503"/>
      <c r="CWP42" s="503"/>
      <c r="CWQ42" s="503"/>
      <c r="CWR42" s="503"/>
      <c r="CWS42" s="503"/>
      <c r="CWT42" s="503"/>
      <c r="CWU42" s="503"/>
      <c r="CWV42" s="503"/>
      <c r="CWW42" s="503"/>
      <c r="CWX42" s="503"/>
      <c r="CWY42" s="503"/>
      <c r="CWZ42" s="503"/>
      <c r="CXA42" s="503"/>
      <c r="CXB42" s="503"/>
      <c r="CXC42" s="503"/>
      <c r="CXD42" s="503"/>
      <c r="CXE42" s="503"/>
      <c r="CXF42" s="503"/>
      <c r="CXG42" s="503"/>
      <c r="CXH42" s="503"/>
      <c r="CXI42" s="503"/>
      <c r="CXJ42" s="503"/>
      <c r="CXK42" s="503"/>
      <c r="CXL42" s="503"/>
      <c r="CXM42" s="503"/>
      <c r="CXN42" s="503"/>
      <c r="CXO42" s="503"/>
      <c r="CXP42" s="503"/>
      <c r="CXQ42" s="503"/>
      <c r="CXR42" s="503"/>
      <c r="CXS42" s="503"/>
      <c r="CXT42" s="503"/>
      <c r="CXU42" s="503"/>
      <c r="CXV42" s="503"/>
      <c r="CXW42" s="503"/>
      <c r="CXX42" s="503"/>
      <c r="CXY42" s="503"/>
      <c r="CXZ42" s="503"/>
      <c r="CYA42" s="503"/>
      <c r="CYB42" s="503"/>
      <c r="CYC42" s="503"/>
      <c r="CYD42" s="503"/>
      <c r="CYE42" s="503"/>
      <c r="CYF42" s="503"/>
      <c r="CYG42" s="503"/>
      <c r="CYH42" s="503"/>
      <c r="CYI42" s="503"/>
      <c r="CYJ42" s="503"/>
      <c r="CYK42" s="503"/>
      <c r="CYL42" s="503"/>
      <c r="CYM42" s="503"/>
      <c r="CYN42" s="503"/>
      <c r="CYO42" s="503"/>
      <c r="CYP42" s="503"/>
      <c r="CYQ42" s="503"/>
      <c r="CYR42" s="503"/>
      <c r="CYS42" s="503"/>
      <c r="CYT42" s="503"/>
      <c r="CYU42" s="503"/>
      <c r="CYV42" s="503"/>
      <c r="CYW42" s="503"/>
      <c r="CYX42" s="503"/>
      <c r="CYY42" s="503"/>
      <c r="CYZ42" s="503"/>
      <c r="CZA42" s="503"/>
      <c r="CZB42" s="503"/>
      <c r="CZC42" s="503"/>
      <c r="CZD42" s="503"/>
      <c r="CZE42" s="503"/>
      <c r="CZF42" s="503"/>
      <c r="CZG42" s="503"/>
      <c r="CZH42" s="503"/>
      <c r="CZI42" s="503"/>
      <c r="CZJ42" s="503"/>
      <c r="CZK42" s="503"/>
      <c r="CZL42" s="503"/>
      <c r="CZM42" s="503"/>
      <c r="CZN42" s="503"/>
      <c r="CZO42" s="503"/>
      <c r="CZP42" s="503"/>
      <c r="CZQ42" s="503"/>
      <c r="CZR42" s="503"/>
      <c r="CZS42" s="503"/>
      <c r="CZT42" s="503"/>
      <c r="CZU42" s="503"/>
      <c r="CZV42" s="503"/>
      <c r="CZW42" s="503"/>
      <c r="CZX42" s="503"/>
      <c r="CZY42" s="503"/>
      <c r="CZZ42" s="503"/>
      <c r="DAA42" s="503"/>
      <c r="DAB42" s="503"/>
      <c r="DAC42" s="503"/>
      <c r="DAD42" s="503"/>
      <c r="DAE42" s="503"/>
      <c r="DAF42" s="503"/>
      <c r="DAG42" s="503"/>
      <c r="DAH42" s="503"/>
      <c r="DAI42" s="503"/>
      <c r="DAJ42" s="503"/>
      <c r="DAK42" s="503"/>
      <c r="DAL42" s="503"/>
      <c r="DAM42" s="503"/>
      <c r="DAN42" s="503"/>
      <c r="DAO42" s="503"/>
      <c r="DAP42" s="503"/>
      <c r="DAQ42" s="503"/>
      <c r="DAR42" s="503"/>
      <c r="DAS42" s="503"/>
      <c r="DAT42" s="503"/>
      <c r="DAU42" s="503"/>
      <c r="DAV42" s="503"/>
      <c r="DAW42" s="503"/>
      <c r="DAX42" s="503"/>
      <c r="DAY42" s="503"/>
      <c r="DAZ42" s="503"/>
      <c r="DBA42" s="503"/>
      <c r="DBB42" s="503"/>
      <c r="DBC42" s="503"/>
      <c r="DBD42" s="503"/>
      <c r="DBE42" s="503"/>
      <c r="DBF42" s="503"/>
      <c r="DBG42" s="503"/>
      <c r="DBH42" s="503"/>
      <c r="DBI42" s="503"/>
      <c r="DBJ42" s="503"/>
      <c r="DBK42" s="503"/>
      <c r="DBL42" s="503"/>
      <c r="DBM42" s="503"/>
      <c r="DBN42" s="503"/>
      <c r="DBO42" s="503"/>
      <c r="DBP42" s="503"/>
      <c r="DBQ42" s="503"/>
      <c r="DBR42" s="503"/>
      <c r="DBS42" s="503"/>
      <c r="DBT42" s="503"/>
      <c r="DBU42" s="503"/>
      <c r="DBV42" s="503"/>
      <c r="DBW42" s="503"/>
      <c r="DBX42" s="503"/>
      <c r="DBY42" s="503"/>
      <c r="DBZ42" s="503"/>
      <c r="DCA42" s="503"/>
      <c r="DCB42" s="503"/>
      <c r="DCC42" s="503"/>
      <c r="DCD42" s="503"/>
      <c r="DCE42" s="503"/>
      <c r="DCF42" s="503"/>
      <c r="DCG42" s="503"/>
      <c r="DCH42" s="503"/>
      <c r="DCI42" s="503"/>
      <c r="DCJ42" s="503"/>
      <c r="DCK42" s="503"/>
      <c r="DCL42" s="503"/>
      <c r="DCM42" s="503"/>
      <c r="DCN42" s="503"/>
      <c r="DCO42" s="503"/>
      <c r="DCP42" s="503"/>
      <c r="DCQ42" s="503"/>
      <c r="DCR42" s="503"/>
      <c r="DCS42" s="503"/>
      <c r="DCT42" s="503"/>
      <c r="DCU42" s="503"/>
      <c r="DCV42" s="503"/>
      <c r="DCW42" s="503"/>
      <c r="DCX42" s="503"/>
      <c r="DCY42" s="503"/>
      <c r="DCZ42" s="503"/>
      <c r="DDA42" s="503"/>
      <c r="DDB42" s="503"/>
      <c r="DDC42" s="503"/>
      <c r="DDD42" s="503"/>
      <c r="DDE42" s="503"/>
      <c r="DDF42" s="503"/>
      <c r="DDG42" s="503"/>
      <c r="DDH42" s="503"/>
      <c r="DDI42" s="503"/>
      <c r="DDJ42" s="503"/>
      <c r="DDK42" s="503"/>
      <c r="DDL42" s="503"/>
      <c r="DDM42" s="503"/>
      <c r="DDN42" s="503"/>
      <c r="DDO42" s="503"/>
      <c r="DDP42" s="503"/>
      <c r="DDQ42" s="503"/>
      <c r="DDR42" s="503"/>
      <c r="DDS42" s="503"/>
      <c r="DDT42" s="503"/>
      <c r="DDU42" s="503"/>
      <c r="DDV42" s="503"/>
      <c r="DDW42" s="503"/>
      <c r="DDX42" s="503"/>
      <c r="DDY42" s="503"/>
      <c r="DDZ42" s="503"/>
      <c r="DEA42" s="503"/>
      <c r="DEB42" s="503"/>
      <c r="DEC42" s="503"/>
      <c r="DED42" s="503"/>
      <c r="DEE42" s="503"/>
      <c r="DEF42" s="503"/>
      <c r="DEG42" s="503"/>
      <c r="DEH42" s="503"/>
      <c r="DEI42" s="503"/>
      <c r="DEJ42" s="503"/>
      <c r="DEK42" s="503"/>
      <c r="DEL42" s="503"/>
      <c r="DEM42" s="503"/>
      <c r="DEN42" s="503"/>
      <c r="DEO42" s="503"/>
      <c r="DEP42" s="503"/>
      <c r="DEQ42" s="503"/>
      <c r="DER42" s="503"/>
      <c r="DES42" s="503"/>
      <c r="DET42" s="503"/>
      <c r="DEU42" s="503"/>
      <c r="DEV42" s="503"/>
      <c r="DEW42" s="503"/>
      <c r="DEX42" s="503"/>
      <c r="DEY42" s="503"/>
      <c r="DEZ42" s="503"/>
      <c r="DFA42" s="503"/>
      <c r="DFB42" s="503"/>
      <c r="DFC42" s="503"/>
      <c r="DFD42" s="503"/>
      <c r="DFE42" s="503"/>
      <c r="DFF42" s="503"/>
      <c r="DFG42" s="503"/>
      <c r="DFH42" s="503"/>
      <c r="DFI42" s="503"/>
      <c r="DFJ42" s="503"/>
      <c r="DFK42" s="503"/>
      <c r="DFL42" s="503"/>
      <c r="DFM42" s="503"/>
      <c r="DFN42" s="503"/>
      <c r="DFO42" s="503"/>
      <c r="DFP42" s="503"/>
      <c r="DFQ42" s="503"/>
      <c r="DFR42" s="503"/>
      <c r="DFS42" s="503"/>
      <c r="DFT42" s="503"/>
      <c r="DFU42" s="503"/>
      <c r="DFV42" s="503"/>
      <c r="DFW42" s="503"/>
      <c r="DFX42" s="503"/>
      <c r="DFY42" s="503"/>
      <c r="DFZ42" s="503"/>
      <c r="DGA42" s="503"/>
      <c r="DGB42" s="503"/>
      <c r="DGC42" s="503"/>
      <c r="DGD42" s="503"/>
      <c r="DGE42" s="503"/>
      <c r="DGF42" s="503"/>
      <c r="DGG42" s="503"/>
      <c r="DGH42" s="503"/>
      <c r="DGI42" s="503"/>
      <c r="DGJ42" s="503"/>
      <c r="DGK42" s="503"/>
      <c r="DGL42" s="503"/>
      <c r="DGM42" s="503"/>
      <c r="DGN42" s="503"/>
      <c r="DGO42" s="503"/>
      <c r="DGP42" s="503"/>
      <c r="DGQ42" s="503"/>
      <c r="DGR42" s="503"/>
      <c r="DGS42" s="503"/>
      <c r="DGT42" s="503"/>
      <c r="DGU42" s="503"/>
      <c r="DGV42" s="503"/>
      <c r="DGW42" s="503"/>
      <c r="DGX42" s="503"/>
      <c r="DGY42" s="503"/>
      <c r="DGZ42" s="503"/>
      <c r="DHA42" s="503"/>
      <c r="DHB42" s="503"/>
      <c r="DHC42" s="503"/>
      <c r="DHD42" s="503"/>
      <c r="DHE42" s="503"/>
      <c r="DHF42" s="503"/>
      <c r="DHG42" s="503"/>
      <c r="DHH42" s="503"/>
      <c r="DHI42" s="503"/>
      <c r="DHJ42" s="503"/>
      <c r="DHK42" s="503"/>
      <c r="DHL42" s="503"/>
      <c r="DHM42" s="503"/>
      <c r="DHN42" s="503"/>
      <c r="DHO42" s="503"/>
      <c r="DHP42" s="503"/>
      <c r="DHQ42" s="503"/>
      <c r="DHR42" s="503"/>
      <c r="DHS42" s="503"/>
      <c r="DHT42" s="503"/>
      <c r="DHU42" s="503"/>
      <c r="DHV42" s="503"/>
      <c r="DHW42" s="503"/>
      <c r="DHX42" s="503"/>
      <c r="DHY42" s="503"/>
      <c r="DHZ42" s="503"/>
      <c r="DIA42" s="503"/>
      <c r="DIB42" s="503"/>
      <c r="DIC42" s="503"/>
      <c r="DID42" s="503"/>
      <c r="DIE42" s="503"/>
      <c r="DIF42" s="503"/>
      <c r="DIG42" s="503"/>
      <c r="DIH42" s="503"/>
      <c r="DII42" s="503"/>
      <c r="DIJ42" s="503"/>
      <c r="DIK42" s="503"/>
      <c r="DIL42" s="503"/>
      <c r="DIM42" s="503"/>
      <c r="DIN42" s="503"/>
      <c r="DIO42" s="503"/>
      <c r="DIP42" s="503"/>
      <c r="DIQ42" s="503"/>
      <c r="DIR42" s="503"/>
      <c r="DIS42" s="503"/>
      <c r="DIT42" s="503"/>
      <c r="DIU42" s="503"/>
      <c r="DIV42" s="503"/>
      <c r="DIW42" s="503"/>
      <c r="DIX42" s="503"/>
      <c r="DIY42" s="503"/>
      <c r="DIZ42" s="503"/>
      <c r="DJA42" s="503"/>
      <c r="DJB42" s="503"/>
      <c r="DJC42" s="503"/>
      <c r="DJD42" s="503"/>
      <c r="DJE42" s="503"/>
      <c r="DJF42" s="503"/>
      <c r="DJG42" s="503"/>
      <c r="DJH42" s="503"/>
      <c r="DJI42" s="503"/>
      <c r="DJJ42" s="503"/>
      <c r="DJK42" s="503"/>
      <c r="DJL42" s="503"/>
      <c r="DJM42" s="503"/>
      <c r="DJN42" s="503"/>
      <c r="DJO42" s="503"/>
      <c r="DJP42" s="503"/>
      <c r="DJQ42" s="503"/>
      <c r="DJR42" s="503"/>
      <c r="DJS42" s="503"/>
      <c r="DJT42" s="503"/>
      <c r="DJU42" s="503"/>
      <c r="DJV42" s="503"/>
      <c r="DJW42" s="503"/>
      <c r="DJX42" s="503"/>
      <c r="DJY42" s="503"/>
      <c r="DJZ42" s="503"/>
      <c r="DKA42" s="503"/>
      <c r="DKB42" s="503"/>
      <c r="DKC42" s="503"/>
      <c r="DKD42" s="503"/>
      <c r="DKE42" s="503"/>
      <c r="DKF42" s="503"/>
      <c r="DKG42" s="503"/>
      <c r="DKH42" s="503"/>
      <c r="DKI42" s="503"/>
      <c r="DKJ42" s="503"/>
      <c r="DKK42" s="503"/>
      <c r="DKL42" s="503"/>
      <c r="DKM42" s="503"/>
      <c r="DKN42" s="503"/>
      <c r="DKO42" s="503"/>
      <c r="DKP42" s="503"/>
      <c r="DKQ42" s="503"/>
      <c r="DKR42" s="503"/>
      <c r="DKS42" s="503"/>
      <c r="DKT42" s="503"/>
      <c r="DKU42" s="503"/>
      <c r="DKV42" s="503"/>
      <c r="DKW42" s="503"/>
      <c r="DKX42" s="503"/>
      <c r="DKY42" s="503"/>
      <c r="DKZ42" s="503"/>
      <c r="DLA42" s="503"/>
      <c r="DLB42" s="503"/>
      <c r="DLC42" s="503"/>
      <c r="DLD42" s="503"/>
      <c r="DLE42" s="503"/>
      <c r="DLF42" s="503"/>
      <c r="DLG42" s="503"/>
      <c r="DLH42" s="503"/>
      <c r="DLI42" s="503"/>
      <c r="DLJ42" s="503"/>
      <c r="DLK42" s="503"/>
      <c r="DLL42" s="503"/>
      <c r="DLM42" s="503"/>
      <c r="DLN42" s="503"/>
      <c r="DLO42" s="503"/>
      <c r="DLP42" s="503"/>
      <c r="DLQ42" s="503"/>
      <c r="DLR42" s="503"/>
      <c r="DLS42" s="503"/>
      <c r="DLT42" s="503"/>
      <c r="DLU42" s="503"/>
      <c r="DLV42" s="503"/>
      <c r="DLW42" s="503"/>
      <c r="DLX42" s="503"/>
      <c r="DLY42" s="503"/>
      <c r="DLZ42" s="503"/>
      <c r="DMA42" s="503"/>
      <c r="DMB42" s="503"/>
      <c r="DMC42" s="503"/>
      <c r="DMD42" s="503"/>
      <c r="DME42" s="503"/>
      <c r="DMF42" s="503"/>
      <c r="DMG42" s="503"/>
      <c r="DMH42" s="503"/>
      <c r="DMI42" s="503"/>
      <c r="DMJ42" s="503"/>
      <c r="DMK42" s="503"/>
      <c r="DML42" s="503"/>
      <c r="DMM42" s="503"/>
      <c r="DMN42" s="503"/>
      <c r="DMO42" s="503"/>
      <c r="DMP42" s="503"/>
      <c r="DMQ42" s="503"/>
      <c r="DMR42" s="503"/>
      <c r="DMS42" s="503"/>
      <c r="DMT42" s="503"/>
      <c r="DMU42" s="503"/>
      <c r="DMV42" s="503"/>
      <c r="DMW42" s="503"/>
      <c r="DMX42" s="503"/>
      <c r="DMY42" s="503"/>
      <c r="DMZ42" s="503"/>
      <c r="DNA42" s="503"/>
      <c r="DNB42" s="503"/>
      <c r="DNC42" s="503"/>
      <c r="DND42" s="503"/>
      <c r="DNE42" s="503"/>
      <c r="DNF42" s="503"/>
      <c r="DNG42" s="503"/>
      <c r="DNH42" s="503"/>
      <c r="DNI42" s="503"/>
      <c r="DNJ42" s="503"/>
      <c r="DNK42" s="503"/>
      <c r="DNL42" s="503"/>
      <c r="DNM42" s="503"/>
      <c r="DNN42" s="503"/>
      <c r="DNO42" s="503"/>
      <c r="DNP42" s="503"/>
      <c r="DNQ42" s="503"/>
      <c r="DNR42" s="503"/>
      <c r="DNS42" s="503"/>
      <c r="DNT42" s="503"/>
      <c r="DNU42" s="503"/>
      <c r="DNV42" s="503"/>
      <c r="DNW42" s="503"/>
      <c r="DNX42" s="503"/>
      <c r="DNY42" s="503"/>
      <c r="DNZ42" s="503"/>
      <c r="DOA42" s="503"/>
      <c r="DOB42" s="503"/>
      <c r="DOC42" s="503"/>
      <c r="DOD42" s="503"/>
      <c r="DOE42" s="503"/>
      <c r="DOF42" s="503"/>
      <c r="DOG42" s="503"/>
      <c r="DOH42" s="503"/>
      <c r="DOI42" s="503"/>
      <c r="DOJ42" s="503"/>
      <c r="DOK42" s="503"/>
      <c r="DOL42" s="503"/>
      <c r="DOM42" s="503"/>
      <c r="DON42" s="503"/>
      <c r="DOO42" s="503"/>
      <c r="DOP42" s="503"/>
      <c r="DOQ42" s="503"/>
      <c r="DOR42" s="503"/>
      <c r="DOS42" s="503"/>
      <c r="DOT42" s="503"/>
      <c r="DOU42" s="503"/>
      <c r="DOV42" s="503"/>
      <c r="DOW42" s="503"/>
      <c r="DOX42" s="503"/>
      <c r="DOY42" s="503"/>
      <c r="DOZ42" s="503"/>
      <c r="DPA42" s="503"/>
      <c r="DPB42" s="503"/>
      <c r="DPC42" s="503"/>
      <c r="DPD42" s="503"/>
      <c r="DPE42" s="503"/>
      <c r="DPF42" s="503"/>
      <c r="DPG42" s="503"/>
      <c r="DPH42" s="503"/>
      <c r="DPI42" s="503"/>
      <c r="DPJ42" s="503"/>
      <c r="DPK42" s="503"/>
      <c r="DPL42" s="503"/>
      <c r="DPM42" s="503"/>
      <c r="DPN42" s="503"/>
      <c r="DPO42" s="503"/>
      <c r="DPP42" s="503"/>
      <c r="DPQ42" s="503"/>
      <c r="DPR42" s="503"/>
      <c r="DPS42" s="503"/>
      <c r="DPT42" s="503"/>
      <c r="DPU42" s="503"/>
      <c r="DPV42" s="503"/>
      <c r="DPW42" s="503"/>
      <c r="DPX42" s="503"/>
      <c r="DPY42" s="503"/>
      <c r="DPZ42" s="503"/>
      <c r="DQA42" s="503"/>
      <c r="DQB42" s="503"/>
      <c r="DQC42" s="503"/>
      <c r="DQD42" s="503"/>
      <c r="DQE42" s="503"/>
      <c r="DQF42" s="503"/>
      <c r="DQG42" s="503"/>
      <c r="DQH42" s="503"/>
      <c r="DQI42" s="503"/>
      <c r="DQJ42" s="503"/>
      <c r="DQK42" s="503"/>
      <c r="DQL42" s="503"/>
      <c r="DQM42" s="503"/>
      <c r="DQN42" s="503"/>
      <c r="DQO42" s="503"/>
      <c r="DQP42" s="503"/>
      <c r="DQQ42" s="503"/>
      <c r="DQR42" s="503"/>
      <c r="DQS42" s="503"/>
      <c r="DQT42" s="503"/>
      <c r="DQU42" s="503"/>
      <c r="DQV42" s="503"/>
      <c r="DQW42" s="503"/>
      <c r="DQX42" s="503"/>
      <c r="DQY42" s="503"/>
      <c r="DQZ42" s="503"/>
      <c r="DRA42" s="503"/>
      <c r="DRB42" s="503"/>
      <c r="DRC42" s="503"/>
      <c r="DRD42" s="503"/>
      <c r="DRE42" s="503"/>
      <c r="DRF42" s="503"/>
      <c r="DRG42" s="503"/>
      <c r="DRH42" s="503"/>
      <c r="DRI42" s="503"/>
      <c r="DRJ42" s="503"/>
      <c r="DRK42" s="503"/>
      <c r="DRL42" s="503"/>
      <c r="DRM42" s="503"/>
      <c r="DRN42" s="503"/>
      <c r="DRO42" s="503"/>
      <c r="DRP42" s="503"/>
      <c r="DRQ42" s="503"/>
      <c r="DRR42" s="503"/>
      <c r="DRS42" s="503"/>
      <c r="DRT42" s="503"/>
      <c r="DRU42" s="503"/>
      <c r="DRV42" s="503"/>
      <c r="DRW42" s="503"/>
      <c r="DRX42" s="503"/>
      <c r="DRY42" s="503"/>
      <c r="DRZ42" s="503"/>
      <c r="DSA42" s="503"/>
      <c r="DSB42" s="503"/>
      <c r="DSC42" s="503"/>
      <c r="DSD42" s="503"/>
      <c r="DSE42" s="503"/>
      <c r="DSF42" s="503"/>
      <c r="DSG42" s="503"/>
      <c r="DSH42" s="503"/>
      <c r="DSI42" s="503"/>
      <c r="DSJ42" s="503"/>
      <c r="DSK42" s="503"/>
      <c r="DSL42" s="503"/>
      <c r="DSM42" s="503"/>
      <c r="DSN42" s="503"/>
      <c r="DSO42" s="503"/>
      <c r="DSP42" s="503"/>
      <c r="DSQ42" s="503"/>
      <c r="DSR42" s="503"/>
      <c r="DSS42" s="503"/>
      <c r="DST42" s="503"/>
      <c r="DSU42" s="503"/>
      <c r="DSV42" s="503"/>
      <c r="DSW42" s="503"/>
      <c r="DSX42" s="503"/>
      <c r="DSY42" s="503"/>
      <c r="DSZ42" s="503"/>
      <c r="DTA42" s="503"/>
      <c r="DTB42" s="503"/>
      <c r="DTC42" s="503"/>
      <c r="DTD42" s="503"/>
      <c r="DTE42" s="503"/>
      <c r="DTF42" s="503"/>
      <c r="DTG42" s="503"/>
      <c r="DTH42" s="503"/>
      <c r="DTI42" s="503"/>
      <c r="DTJ42" s="503"/>
      <c r="DTK42" s="503"/>
      <c r="DTL42" s="503"/>
      <c r="DTM42" s="503"/>
      <c r="DTN42" s="503"/>
      <c r="DTO42" s="503"/>
      <c r="DTP42" s="503"/>
      <c r="DTQ42" s="503"/>
      <c r="DTR42" s="503"/>
      <c r="DTS42" s="503"/>
      <c r="DTT42" s="503"/>
      <c r="DTU42" s="503"/>
      <c r="DTV42" s="503"/>
      <c r="DTW42" s="503"/>
      <c r="DTX42" s="503"/>
      <c r="DTY42" s="503"/>
      <c r="DTZ42" s="503"/>
      <c r="DUA42" s="503"/>
      <c r="DUB42" s="503"/>
      <c r="DUC42" s="503"/>
      <c r="DUD42" s="503"/>
      <c r="DUE42" s="503"/>
      <c r="DUF42" s="503"/>
      <c r="DUG42" s="503"/>
      <c r="DUH42" s="503"/>
      <c r="DUI42" s="503"/>
      <c r="DUJ42" s="503"/>
      <c r="DUK42" s="503"/>
      <c r="DUL42" s="503"/>
      <c r="DUM42" s="503"/>
      <c r="DUN42" s="503"/>
      <c r="DUO42" s="503"/>
      <c r="DUP42" s="503"/>
      <c r="DUQ42" s="503"/>
      <c r="DUR42" s="503"/>
      <c r="DUS42" s="503"/>
      <c r="DUT42" s="503"/>
      <c r="DUU42" s="503"/>
      <c r="DUV42" s="503"/>
      <c r="DUW42" s="503"/>
      <c r="DUX42" s="503"/>
      <c r="DUY42" s="503"/>
      <c r="DUZ42" s="503"/>
      <c r="DVA42" s="503"/>
      <c r="DVB42" s="503"/>
      <c r="DVC42" s="503"/>
      <c r="DVD42" s="503"/>
      <c r="DVE42" s="503"/>
      <c r="DVF42" s="503"/>
      <c r="DVG42" s="503"/>
      <c r="DVH42" s="503"/>
      <c r="DVI42" s="503"/>
      <c r="DVJ42" s="503"/>
      <c r="DVK42" s="503"/>
      <c r="DVL42" s="503"/>
      <c r="DVM42" s="503"/>
      <c r="DVN42" s="503"/>
      <c r="DVO42" s="503"/>
      <c r="DVP42" s="503"/>
      <c r="DVQ42" s="503"/>
      <c r="DVR42" s="503"/>
      <c r="DVS42" s="503"/>
      <c r="DVT42" s="503"/>
      <c r="DVU42" s="503"/>
      <c r="DVV42" s="503"/>
      <c r="DVW42" s="503"/>
      <c r="DVX42" s="503"/>
      <c r="DVY42" s="503"/>
      <c r="DVZ42" s="503"/>
      <c r="DWA42" s="503"/>
      <c r="DWB42" s="503"/>
      <c r="DWC42" s="503"/>
      <c r="DWD42" s="503"/>
      <c r="DWE42" s="503"/>
      <c r="DWF42" s="503"/>
      <c r="DWG42" s="503"/>
      <c r="DWH42" s="503"/>
      <c r="DWI42" s="503"/>
      <c r="DWJ42" s="503"/>
      <c r="DWK42" s="503"/>
      <c r="DWL42" s="503"/>
      <c r="DWM42" s="503"/>
      <c r="DWN42" s="503"/>
      <c r="DWO42" s="503"/>
      <c r="DWP42" s="503"/>
      <c r="DWQ42" s="503"/>
      <c r="DWR42" s="503"/>
      <c r="DWS42" s="503"/>
      <c r="DWT42" s="503"/>
      <c r="DWU42" s="503"/>
      <c r="DWV42" s="503"/>
      <c r="DWW42" s="503"/>
      <c r="DWX42" s="503"/>
      <c r="DWY42" s="503"/>
      <c r="DWZ42" s="503"/>
      <c r="DXA42" s="503"/>
      <c r="DXB42" s="503"/>
      <c r="DXC42" s="503"/>
      <c r="DXD42" s="503"/>
      <c r="DXE42" s="503"/>
      <c r="DXF42" s="503"/>
      <c r="DXG42" s="503"/>
      <c r="DXH42" s="503"/>
      <c r="DXI42" s="503"/>
      <c r="DXJ42" s="503"/>
      <c r="DXK42" s="503"/>
      <c r="DXL42" s="503"/>
      <c r="DXM42" s="503"/>
      <c r="DXN42" s="503"/>
      <c r="DXO42" s="503"/>
      <c r="DXP42" s="503"/>
      <c r="DXQ42" s="503"/>
      <c r="DXR42" s="503"/>
      <c r="DXS42" s="503"/>
      <c r="DXT42" s="503"/>
      <c r="DXU42" s="503"/>
      <c r="DXV42" s="503"/>
      <c r="DXW42" s="503"/>
      <c r="DXX42" s="503"/>
      <c r="DXY42" s="503"/>
      <c r="DXZ42" s="503"/>
      <c r="DYA42" s="503"/>
      <c r="DYB42" s="503"/>
      <c r="DYC42" s="503"/>
      <c r="DYD42" s="503"/>
      <c r="DYE42" s="503"/>
      <c r="DYF42" s="503"/>
      <c r="DYG42" s="503"/>
      <c r="DYH42" s="503"/>
      <c r="DYI42" s="503"/>
      <c r="DYJ42" s="503"/>
      <c r="DYK42" s="503"/>
      <c r="DYL42" s="503"/>
      <c r="DYM42" s="503"/>
      <c r="DYN42" s="503"/>
      <c r="DYO42" s="503"/>
      <c r="DYP42" s="503"/>
      <c r="DYQ42" s="503"/>
      <c r="DYR42" s="503"/>
      <c r="DYS42" s="503"/>
      <c r="DYT42" s="503"/>
      <c r="DYU42" s="503"/>
      <c r="DYV42" s="503"/>
      <c r="DYW42" s="503"/>
      <c r="DYX42" s="503"/>
      <c r="DYY42" s="503"/>
      <c r="DYZ42" s="503"/>
      <c r="DZA42" s="503"/>
      <c r="DZB42" s="503"/>
      <c r="DZC42" s="503"/>
      <c r="DZD42" s="503"/>
      <c r="DZE42" s="503"/>
      <c r="DZF42" s="503"/>
      <c r="DZG42" s="503"/>
      <c r="DZH42" s="503"/>
      <c r="DZI42" s="503"/>
      <c r="DZJ42" s="503"/>
      <c r="DZK42" s="503"/>
      <c r="DZL42" s="503"/>
      <c r="DZM42" s="503"/>
      <c r="DZN42" s="503"/>
      <c r="DZO42" s="503"/>
      <c r="DZP42" s="503"/>
      <c r="DZQ42" s="503"/>
      <c r="DZR42" s="503"/>
      <c r="DZS42" s="503"/>
      <c r="DZT42" s="503"/>
      <c r="DZU42" s="503"/>
      <c r="DZV42" s="503"/>
      <c r="DZW42" s="503"/>
      <c r="DZX42" s="503"/>
      <c r="DZY42" s="503"/>
      <c r="DZZ42" s="503"/>
      <c r="EAA42" s="503"/>
      <c r="EAB42" s="503"/>
      <c r="EAC42" s="503"/>
      <c r="EAD42" s="503"/>
      <c r="EAE42" s="503"/>
      <c r="EAF42" s="503"/>
      <c r="EAG42" s="503"/>
      <c r="EAH42" s="503"/>
      <c r="EAI42" s="503"/>
      <c r="EAJ42" s="503"/>
      <c r="EAK42" s="503"/>
      <c r="EAL42" s="503"/>
      <c r="EAM42" s="503"/>
      <c r="EAN42" s="503"/>
      <c r="EAO42" s="503"/>
      <c r="EAP42" s="503"/>
      <c r="EAQ42" s="503"/>
      <c r="EAR42" s="503"/>
      <c r="EAS42" s="503"/>
      <c r="EAT42" s="503"/>
      <c r="EAU42" s="503"/>
      <c r="EAV42" s="503"/>
      <c r="EAW42" s="503"/>
      <c r="EAX42" s="503"/>
      <c r="EAY42" s="503"/>
      <c r="EAZ42" s="503"/>
      <c r="EBA42" s="503"/>
      <c r="EBB42" s="503"/>
      <c r="EBC42" s="503"/>
      <c r="EBD42" s="503"/>
      <c r="EBE42" s="503"/>
      <c r="EBF42" s="503"/>
      <c r="EBG42" s="503"/>
      <c r="EBH42" s="503"/>
      <c r="EBI42" s="503"/>
      <c r="EBJ42" s="503"/>
      <c r="EBK42" s="503"/>
      <c r="EBL42" s="503"/>
      <c r="EBM42" s="503"/>
      <c r="EBN42" s="503"/>
      <c r="EBO42" s="503"/>
      <c r="EBP42" s="503"/>
      <c r="EBQ42" s="503"/>
      <c r="EBR42" s="503"/>
      <c r="EBS42" s="503"/>
      <c r="EBT42" s="503"/>
      <c r="EBU42" s="503"/>
      <c r="EBV42" s="503"/>
      <c r="EBW42" s="503"/>
      <c r="EBX42" s="503"/>
      <c r="EBY42" s="503"/>
      <c r="EBZ42" s="503"/>
      <c r="ECA42" s="503"/>
      <c r="ECB42" s="503"/>
      <c r="ECC42" s="503"/>
      <c r="ECD42" s="503"/>
      <c r="ECE42" s="503"/>
      <c r="ECF42" s="503"/>
      <c r="ECG42" s="503"/>
      <c r="ECH42" s="503"/>
      <c r="ECI42" s="503"/>
      <c r="ECJ42" s="503"/>
      <c r="ECK42" s="503"/>
      <c r="ECL42" s="503"/>
      <c r="ECM42" s="503"/>
      <c r="ECN42" s="503"/>
      <c r="ECO42" s="503"/>
      <c r="ECP42" s="503"/>
      <c r="ECQ42" s="503"/>
      <c r="ECR42" s="503"/>
      <c r="ECS42" s="503"/>
      <c r="ECT42" s="503"/>
      <c r="ECU42" s="503"/>
      <c r="ECV42" s="503"/>
      <c r="ECW42" s="503"/>
      <c r="ECX42" s="503"/>
      <c r="ECY42" s="503"/>
      <c r="ECZ42" s="503"/>
      <c r="EDA42" s="503"/>
      <c r="EDB42" s="503"/>
      <c r="EDC42" s="503"/>
      <c r="EDD42" s="503"/>
      <c r="EDE42" s="503"/>
      <c r="EDF42" s="503"/>
      <c r="EDG42" s="503"/>
      <c r="EDH42" s="503"/>
      <c r="EDI42" s="503"/>
      <c r="EDJ42" s="503"/>
      <c r="EDK42" s="503"/>
      <c r="EDL42" s="503"/>
      <c r="EDM42" s="503"/>
      <c r="EDN42" s="503"/>
      <c r="EDO42" s="503"/>
      <c r="EDP42" s="503"/>
      <c r="EDQ42" s="503"/>
      <c r="EDR42" s="503"/>
      <c r="EDS42" s="503"/>
      <c r="EDT42" s="503"/>
      <c r="EDU42" s="503"/>
      <c r="EDV42" s="503"/>
      <c r="EDW42" s="503"/>
      <c r="EDX42" s="503"/>
      <c r="EDY42" s="503"/>
      <c r="EDZ42" s="503"/>
      <c r="EEA42" s="503"/>
      <c r="EEB42" s="503"/>
      <c r="EEC42" s="503"/>
      <c r="EED42" s="503"/>
      <c r="EEE42" s="503"/>
      <c r="EEF42" s="503"/>
      <c r="EEG42" s="503"/>
      <c r="EEH42" s="503"/>
      <c r="EEI42" s="503"/>
      <c r="EEJ42" s="503"/>
      <c r="EEK42" s="503"/>
      <c r="EEL42" s="503"/>
      <c r="EEM42" s="503"/>
      <c r="EEN42" s="503"/>
      <c r="EEO42" s="503"/>
      <c r="EEP42" s="503"/>
      <c r="EEQ42" s="503"/>
      <c r="EER42" s="503"/>
      <c r="EES42" s="503"/>
      <c r="EET42" s="503"/>
      <c r="EEU42" s="503"/>
      <c r="EEV42" s="503"/>
      <c r="EEW42" s="503"/>
      <c r="EEX42" s="503"/>
      <c r="EEY42" s="503"/>
      <c r="EEZ42" s="503"/>
      <c r="EFA42" s="503"/>
      <c r="EFB42" s="503"/>
      <c r="EFC42" s="503"/>
      <c r="EFD42" s="503"/>
      <c r="EFE42" s="503"/>
      <c r="EFF42" s="503"/>
      <c r="EFG42" s="503"/>
      <c r="EFH42" s="503"/>
      <c r="EFI42" s="503"/>
      <c r="EFJ42" s="503"/>
      <c r="EFK42" s="503"/>
      <c r="EFL42" s="503"/>
      <c r="EFM42" s="503"/>
      <c r="EFN42" s="503"/>
      <c r="EFO42" s="503"/>
      <c r="EFP42" s="503"/>
      <c r="EFQ42" s="503"/>
      <c r="EFR42" s="503"/>
      <c r="EFS42" s="503"/>
      <c r="EFT42" s="503"/>
      <c r="EFU42" s="503"/>
      <c r="EFV42" s="503"/>
      <c r="EFW42" s="503"/>
      <c r="EFX42" s="503"/>
      <c r="EFY42" s="503"/>
      <c r="EFZ42" s="503"/>
      <c r="EGA42" s="503"/>
      <c r="EGB42" s="503"/>
      <c r="EGC42" s="503"/>
      <c r="EGD42" s="503"/>
      <c r="EGE42" s="503"/>
      <c r="EGF42" s="503"/>
      <c r="EGG42" s="503"/>
      <c r="EGH42" s="503"/>
      <c r="EGI42" s="503"/>
      <c r="EGJ42" s="503"/>
      <c r="EGK42" s="503"/>
      <c r="EGL42" s="503"/>
      <c r="EGM42" s="503"/>
      <c r="EGN42" s="503"/>
      <c r="EGO42" s="503"/>
      <c r="EGP42" s="503"/>
      <c r="EGQ42" s="503"/>
      <c r="EGR42" s="503"/>
      <c r="EGS42" s="503"/>
      <c r="EGT42" s="503"/>
      <c r="EGU42" s="503"/>
      <c r="EGV42" s="503"/>
      <c r="EGW42" s="503"/>
      <c r="EGX42" s="503"/>
      <c r="EGY42" s="503"/>
      <c r="EGZ42" s="503"/>
      <c r="EHA42" s="503"/>
      <c r="EHB42" s="503"/>
      <c r="EHC42" s="503"/>
      <c r="EHD42" s="503"/>
      <c r="EHE42" s="503"/>
      <c r="EHF42" s="503"/>
      <c r="EHG42" s="503"/>
      <c r="EHH42" s="503"/>
      <c r="EHI42" s="503"/>
      <c r="EHJ42" s="503"/>
      <c r="EHK42" s="503"/>
      <c r="EHL42" s="503"/>
      <c r="EHM42" s="503"/>
      <c r="EHN42" s="503"/>
      <c r="EHO42" s="503"/>
      <c r="EHP42" s="503"/>
      <c r="EHQ42" s="503"/>
      <c r="EHR42" s="503"/>
      <c r="EHS42" s="503"/>
      <c r="EHT42" s="503"/>
      <c r="EHU42" s="503"/>
      <c r="EHV42" s="503"/>
      <c r="EHW42" s="503"/>
      <c r="EHX42" s="503"/>
      <c r="EHY42" s="503"/>
      <c r="EHZ42" s="503"/>
      <c r="EIA42" s="503"/>
      <c r="EIB42" s="503"/>
      <c r="EIC42" s="503"/>
      <c r="EID42" s="503"/>
      <c r="EIE42" s="503"/>
      <c r="EIF42" s="503"/>
      <c r="EIG42" s="503"/>
      <c r="EIH42" s="503"/>
      <c r="EII42" s="503"/>
      <c r="EIJ42" s="503"/>
      <c r="EIK42" s="503"/>
      <c r="EIL42" s="503"/>
      <c r="EIM42" s="503"/>
      <c r="EIN42" s="503"/>
      <c r="EIO42" s="503"/>
      <c r="EIP42" s="503"/>
      <c r="EIQ42" s="503"/>
      <c r="EIR42" s="503"/>
      <c r="EIS42" s="503"/>
      <c r="EIT42" s="503"/>
      <c r="EIU42" s="503"/>
      <c r="EIV42" s="503"/>
      <c r="EIW42" s="503"/>
      <c r="EIX42" s="503"/>
      <c r="EIY42" s="503"/>
      <c r="EIZ42" s="503"/>
      <c r="EJA42" s="503"/>
      <c r="EJB42" s="503"/>
      <c r="EJC42" s="503"/>
      <c r="EJD42" s="503"/>
      <c r="EJE42" s="503"/>
      <c r="EJF42" s="503"/>
      <c r="EJG42" s="503"/>
      <c r="EJH42" s="503"/>
      <c r="EJI42" s="503"/>
      <c r="EJJ42" s="503"/>
      <c r="EJK42" s="503"/>
      <c r="EJL42" s="503"/>
      <c r="EJM42" s="503"/>
      <c r="EJN42" s="503"/>
      <c r="EJO42" s="503"/>
      <c r="EJP42" s="503"/>
      <c r="EJQ42" s="503"/>
      <c r="EJR42" s="503"/>
      <c r="EJS42" s="503"/>
      <c r="EJT42" s="503"/>
      <c r="EJU42" s="503"/>
      <c r="EJV42" s="503"/>
      <c r="EJW42" s="503"/>
      <c r="EJX42" s="503"/>
      <c r="EJY42" s="503"/>
      <c r="EJZ42" s="503"/>
      <c r="EKA42" s="503"/>
      <c r="EKB42" s="503"/>
      <c r="EKC42" s="503"/>
      <c r="EKD42" s="503"/>
      <c r="EKE42" s="503"/>
      <c r="EKF42" s="503"/>
      <c r="EKG42" s="503"/>
      <c r="EKH42" s="503"/>
      <c r="EKI42" s="503"/>
      <c r="EKJ42" s="503"/>
      <c r="EKK42" s="503"/>
      <c r="EKL42" s="503"/>
      <c r="EKM42" s="503"/>
      <c r="EKN42" s="503"/>
      <c r="EKO42" s="503"/>
      <c r="EKP42" s="503"/>
      <c r="EKQ42" s="503"/>
      <c r="EKR42" s="503"/>
      <c r="EKS42" s="503"/>
      <c r="EKT42" s="503"/>
      <c r="EKU42" s="503"/>
      <c r="EKV42" s="503"/>
      <c r="EKW42" s="503"/>
      <c r="EKX42" s="503"/>
      <c r="EKY42" s="503"/>
      <c r="EKZ42" s="503"/>
      <c r="ELA42" s="503"/>
      <c r="ELB42" s="503"/>
      <c r="ELC42" s="503"/>
      <c r="ELD42" s="503"/>
      <c r="ELE42" s="503"/>
      <c r="ELF42" s="503"/>
      <c r="ELG42" s="503"/>
      <c r="ELH42" s="503"/>
      <c r="ELI42" s="503"/>
      <c r="ELJ42" s="503"/>
      <c r="ELK42" s="503"/>
      <c r="ELL42" s="503"/>
      <c r="ELM42" s="503"/>
      <c r="ELN42" s="503"/>
      <c r="ELO42" s="503"/>
      <c r="ELP42" s="503"/>
      <c r="ELQ42" s="503"/>
      <c r="ELR42" s="503"/>
      <c r="ELS42" s="503"/>
      <c r="ELT42" s="503"/>
      <c r="ELU42" s="503"/>
      <c r="ELV42" s="503"/>
      <c r="ELW42" s="503"/>
      <c r="ELX42" s="503"/>
      <c r="ELY42" s="503"/>
      <c r="ELZ42" s="503"/>
      <c r="EMA42" s="503"/>
      <c r="EMB42" s="503"/>
      <c r="EMC42" s="503"/>
      <c r="EMD42" s="503"/>
      <c r="EME42" s="503"/>
      <c r="EMF42" s="503"/>
      <c r="EMG42" s="503"/>
      <c r="EMH42" s="503"/>
      <c r="EMI42" s="503"/>
      <c r="EMJ42" s="503"/>
      <c r="EMK42" s="503"/>
      <c r="EML42" s="503"/>
      <c r="EMM42" s="503"/>
      <c r="EMN42" s="503"/>
      <c r="EMO42" s="503"/>
      <c r="EMP42" s="503"/>
      <c r="EMQ42" s="503"/>
      <c r="EMR42" s="503"/>
      <c r="EMS42" s="503"/>
      <c r="EMT42" s="503"/>
      <c r="EMU42" s="503"/>
      <c r="EMV42" s="503"/>
      <c r="EMW42" s="503"/>
      <c r="EMX42" s="503"/>
      <c r="EMY42" s="503"/>
      <c r="EMZ42" s="503"/>
      <c r="ENA42" s="503"/>
      <c r="ENB42" s="503"/>
      <c r="ENC42" s="503"/>
      <c r="END42" s="503"/>
      <c r="ENE42" s="503"/>
      <c r="ENF42" s="503"/>
      <c r="ENG42" s="503"/>
      <c r="ENH42" s="503"/>
      <c r="ENI42" s="503"/>
      <c r="ENJ42" s="503"/>
      <c r="ENK42" s="503"/>
      <c r="ENL42" s="503"/>
      <c r="ENM42" s="503"/>
      <c r="ENN42" s="503"/>
      <c r="ENO42" s="503"/>
      <c r="ENP42" s="503"/>
      <c r="ENQ42" s="503"/>
      <c r="ENR42" s="503"/>
      <c r="ENS42" s="503"/>
      <c r="ENT42" s="503"/>
      <c r="ENU42" s="503"/>
      <c r="ENV42" s="503"/>
      <c r="ENW42" s="503"/>
      <c r="ENX42" s="503"/>
      <c r="ENY42" s="503"/>
      <c r="ENZ42" s="503"/>
      <c r="EOA42" s="503"/>
      <c r="EOB42" s="503"/>
      <c r="EOC42" s="503"/>
      <c r="EOD42" s="503"/>
      <c r="EOE42" s="503"/>
      <c r="EOF42" s="503"/>
      <c r="EOG42" s="503"/>
      <c r="EOH42" s="503"/>
      <c r="EOI42" s="503"/>
      <c r="EOJ42" s="503"/>
      <c r="EOK42" s="503"/>
      <c r="EOL42" s="503"/>
      <c r="EOM42" s="503"/>
      <c r="EON42" s="503"/>
      <c r="EOO42" s="503"/>
      <c r="EOP42" s="503"/>
      <c r="EOQ42" s="503"/>
      <c r="EOR42" s="503"/>
      <c r="EOS42" s="503"/>
      <c r="EOT42" s="503"/>
      <c r="EOU42" s="503"/>
      <c r="EOV42" s="503"/>
      <c r="EOW42" s="503"/>
      <c r="EOX42" s="503"/>
      <c r="EOY42" s="503"/>
      <c r="EOZ42" s="503"/>
      <c r="EPA42" s="503"/>
      <c r="EPB42" s="503"/>
      <c r="EPC42" s="503"/>
      <c r="EPD42" s="503"/>
      <c r="EPE42" s="503"/>
      <c r="EPF42" s="503"/>
      <c r="EPG42" s="503"/>
      <c r="EPH42" s="503"/>
      <c r="EPI42" s="503"/>
      <c r="EPJ42" s="503"/>
      <c r="EPK42" s="503"/>
      <c r="EPL42" s="503"/>
      <c r="EPM42" s="503"/>
      <c r="EPN42" s="503"/>
      <c r="EPO42" s="503"/>
      <c r="EPP42" s="503"/>
      <c r="EPQ42" s="503"/>
      <c r="EPR42" s="503"/>
      <c r="EPS42" s="503"/>
      <c r="EPT42" s="503"/>
      <c r="EPU42" s="503"/>
      <c r="EPV42" s="503"/>
      <c r="EPW42" s="503"/>
      <c r="EPX42" s="503"/>
      <c r="EPY42" s="503"/>
      <c r="EPZ42" s="503"/>
      <c r="EQA42" s="503"/>
      <c r="EQB42" s="503"/>
      <c r="EQC42" s="503"/>
      <c r="EQD42" s="503"/>
      <c r="EQE42" s="503"/>
      <c r="EQF42" s="503"/>
      <c r="EQG42" s="503"/>
      <c r="EQH42" s="503"/>
      <c r="EQI42" s="503"/>
      <c r="EQJ42" s="503"/>
      <c r="EQK42" s="503"/>
      <c r="EQL42" s="503"/>
      <c r="EQM42" s="503"/>
      <c r="EQN42" s="503"/>
      <c r="EQO42" s="503"/>
      <c r="EQP42" s="503"/>
      <c r="EQQ42" s="503"/>
      <c r="EQR42" s="503"/>
      <c r="EQS42" s="503"/>
      <c r="EQT42" s="503"/>
      <c r="EQU42" s="503"/>
      <c r="EQV42" s="503"/>
      <c r="EQW42" s="503"/>
      <c r="EQX42" s="503"/>
      <c r="EQY42" s="503"/>
      <c r="EQZ42" s="503"/>
      <c r="ERA42" s="503"/>
      <c r="ERB42" s="503"/>
      <c r="ERC42" s="503"/>
      <c r="ERD42" s="503"/>
      <c r="ERE42" s="503"/>
      <c r="ERF42" s="503"/>
      <c r="ERG42" s="503"/>
      <c r="ERH42" s="503"/>
      <c r="ERI42" s="503"/>
      <c r="ERJ42" s="503"/>
      <c r="ERK42" s="503"/>
      <c r="ERL42" s="503"/>
      <c r="ERM42" s="503"/>
      <c r="ERN42" s="503"/>
      <c r="ERO42" s="503"/>
      <c r="ERP42" s="503"/>
      <c r="ERQ42" s="503"/>
      <c r="ERR42" s="503"/>
      <c r="ERS42" s="503"/>
      <c r="ERT42" s="503"/>
      <c r="ERU42" s="503"/>
      <c r="ERV42" s="503"/>
      <c r="ERW42" s="503"/>
      <c r="ERX42" s="503"/>
      <c r="ERY42" s="503"/>
      <c r="ERZ42" s="503"/>
      <c r="ESA42" s="503"/>
      <c r="ESB42" s="503"/>
      <c r="ESC42" s="503"/>
      <c r="ESD42" s="503"/>
      <c r="ESE42" s="503"/>
      <c r="ESF42" s="503"/>
      <c r="ESG42" s="503"/>
      <c r="ESH42" s="503"/>
      <c r="ESI42" s="503"/>
      <c r="ESJ42" s="503"/>
      <c r="ESK42" s="503"/>
      <c r="ESL42" s="503"/>
      <c r="ESM42" s="503"/>
      <c r="ESN42" s="503"/>
      <c r="ESO42" s="503"/>
      <c r="ESP42" s="503"/>
      <c r="ESQ42" s="503"/>
      <c r="ESR42" s="503"/>
      <c r="ESS42" s="503"/>
      <c r="EST42" s="503"/>
      <c r="ESU42" s="503"/>
      <c r="ESV42" s="503"/>
      <c r="ESW42" s="503"/>
      <c r="ESX42" s="503"/>
      <c r="ESY42" s="503"/>
      <c r="ESZ42" s="503"/>
      <c r="ETA42" s="503"/>
      <c r="ETB42" s="503"/>
      <c r="ETC42" s="503"/>
      <c r="ETD42" s="503"/>
      <c r="ETE42" s="503"/>
      <c r="ETF42" s="503"/>
      <c r="ETG42" s="503"/>
      <c r="ETH42" s="503"/>
      <c r="ETI42" s="503"/>
      <c r="ETJ42" s="503"/>
      <c r="ETK42" s="503"/>
      <c r="ETL42" s="503"/>
      <c r="ETM42" s="503"/>
      <c r="ETN42" s="503"/>
      <c r="ETO42" s="503"/>
      <c r="ETP42" s="503"/>
      <c r="ETQ42" s="503"/>
      <c r="ETR42" s="503"/>
      <c r="ETS42" s="503"/>
      <c r="ETT42" s="503"/>
      <c r="ETU42" s="503"/>
      <c r="ETV42" s="503"/>
      <c r="ETW42" s="503"/>
      <c r="ETX42" s="503"/>
      <c r="ETY42" s="503"/>
      <c r="ETZ42" s="503"/>
      <c r="EUA42" s="503"/>
      <c r="EUB42" s="503"/>
      <c r="EUC42" s="503"/>
      <c r="EUD42" s="503"/>
      <c r="EUE42" s="503"/>
      <c r="EUF42" s="503"/>
      <c r="EUG42" s="503"/>
      <c r="EUH42" s="503"/>
      <c r="EUI42" s="503"/>
      <c r="EUJ42" s="503"/>
      <c r="EUK42" s="503"/>
      <c r="EUL42" s="503"/>
      <c r="EUM42" s="503"/>
      <c r="EUN42" s="503"/>
      <c r="EUO42" s="503"/>
      <c r="EUP42" s="503"/>
      <c r="EUQ42" s="503"/>
      <c r="EUR42" s="503"/>
      <c r="EUS42" s="503"/>
      <c r="EUT42" s="503"/>
      <c r="EUU42" s="503"/>
      <c r="EUV42" s="503"/>
      <c r="EUW42" s="503"/>
      <c r="EUX42" s="503"/>
      <c r="EUY42" s="503"/>
      <c r="EUZ42" s="503"/>
      <c r="EVA42" s="503"/>
      <c r="EVB42" s="503"/>
      <c r="EVC42" s="503"/>
      <c r="EVD42" s="503"/>
      <c r="EVE42" s="503"/>
      <c r="EVF42" s="503"/>
      <c r="EVG42" s="503"/>
      <c r="EVH42" s="503"/>
      <c r="EVI42" s="503"/>
      <c r="EVJ42" s="503"/>
      <c r="EVK42" s="503"/>
      <c r="EVL42" s="503"/>
      <c r="EVM42" s="503"/>
      <c r="EVN42" s="503"/>
      <c r="EVO42" s="503"/>
      <c r="EVP42" s="503"/>
      <c r="EVQ42" s="503"/>
      <c r="EVR42" s="503"/>
      <c r="EVS42" s="503"/>
      <c r="EVT42" s="503"/>
      <c r="EVU42" s="503"/>
      <c r="EVV42" s="503"/>
      <c r="EVW42" s="503"/>
      <c r="EVX42" s="503"/>
      <c r="EVY42" s="503"/>
      <c r="EVZ42" s="503"/>
      <c r="EWA42" s="503"/>
      <c r="EWB42" s="503"/>
      <c r="EWC42" s="503"/>
      <c r="EWD42" s="503"/>
      <c r="EWE42" s="503"/>
      <c r="EWF42" s="503"/>
      <c r="EWG42" s="503"/>
      <c r="EWH42" s="503"/>
      <c r="EWI42" s="503"/>
      <c r="EWJ42" s="503"/>
      <c r="EWK42" s="503"/>
      <c r="EWL42" s="503"/>
      <c r="EWM42" s="503"/>
      <c r="EWN42" s="503"/>
      <c r="EWO42" s="503"/>
      <c r="EWP42" s="503"/>
      <c r="EWQ42" s="503"/>
      <c r="EWR42" s="503"/>
      <c r="EWS42" s="503"/>
      <c r="EWT42" s="503"/>
      <c r="EWU42" s="503"/>
      <c r="EWV42" s="503"/>
      <c r="EWW42" s="503"/>
      <c r="EWX42" s="503"/>
      <c r="EWY42" s="503"/>
      <c r="EWZ42" s="503"/>
      <c r="EXA42" s="503"/>
      <c r="EXB42" s="503"/>
      <c r="EXC42" s="503"/>
      <c r="EXD42" s="503"/>
      <c r="EXE42" s="503"/>
      <c r="EXF42" s="503"/>
      <c r="EXG42" s="503"/>
      <c r="EXH42" s="503"/>
      <c r="EXI42" s="503"/>
      <c r="EXJ42" s="503"/>
      <c r="EXK42" s="503"/>
      <c r="EXL42" s="503"/>
      <c r="EXM42" s="503"/>
      <c r="EXN42" s="503"/>
      <c r="EXO42" s="503"/>
      <c r="EXP42" s="503"/>
      <c r="EXQ42" s="503"/>
      <c r="EXR42" s="503"/>
      <c r="EXS42" s="503"/>
      <c r="EXT42" s="503"/>
      <c r="EXU42" s="503"/>
      <c r="EXV42" s="503"/>
      <c r="EXW42" s="503"/>
      <c r="EXX42" s="503"/>
      <c r="EXY42" s="503"/>
      <c r="EXZ42" s="503"/>
      <c r="EYA42" s="503"/>
      <c r="EYB42" s="503"/>
      <c r="EYC42" s="503"/>
      <c r="EYD42" s="503"/>
      <c r="EYE42" s="503"/>
      <c r="EYF42" s="503"/>
      <c r="EYG42" s="503"/>
      <c r="EYH42" s="503"/>
      <c r="EYI42" s="503"/>
      <c r="EYJ42" s="503"/>
      <c r="EYK42" s="503"/>
      <c r="EYL42" s="503"/>
      <c r="EYM42" s="503"/>
      <c r="EYN42" s="503"/>
      <c r="EYO42" s="503"/>
      <c r="EYP42" s="503"/>
      <c r="EYQ42" s="503"/>
      <c r="EYR42" s="503"/>
      <c r="EYS42" s="503"/>
      <c r="EYT42" s="503"/>
      <c r="EYU42" s="503"/>
      <c r="EYV42" s="503"/>
      <c r="EYW42" s="503"/>
      <c r="EYX42" s="503"/>
      <c r="EYY42" s="503"/>
      <c r="EYZ42" s="503"/>
      <c r="EZA42" s="503"/>
      <c r="EZB42" s="503"/>
      <c r="EZC42" s="503"/>
      <c r="EZD42" s="503"/>
      <c r="EZE42" s="503"/>
      <c r="EZF42" s="503"/>
      <c r="EZG42" s="503"/>
      <c r="EZH42" s="503"/>
      <c r="EZI42" s="503"/>
      <c r="EZJ42" s="503"/>
      <c r="EZK42" s="503"/>
      <c r="EZL42" s="503"/>
      <c r="EZM42" s="503"/>
      <c r="EZN42" s="503"/>
      <c r="EZO42" s="503"/>
      <c r="EZP42" s="503"/>
      <c r="EZQ42" s="503"/>
      <c r="EZR42" s="503"/>
      <c r="EZS42" s="503"/>
      <c r="EZT42" s="503"/>
      <c r="EZU42" s="503"/>
      <c r="EZV42" s="503"/>
      <c r="EZW42" s="503"/>
      <c r="EZX42" s="503"/>
      <c r="EZY42" s="503"/>
      <c r="EZZ42" s="503"/>
      <c r="FAA42" s="503"/>
      <c r="FAB42" s="503"/>
      <c r="FAC42" s="503"/>
      <c r="FAD42" s="503"/>
      <c r="FAE42" s="503"/>
      <c r="FAF42" s="503"/>
      <c r="FAG42" s="503"/>
      <c r="FAH42" s="503"/>
      <c r="FAI42" s="503"/>
      <c r="FAJ42" s="503"/>
      <c r="FAK42" s="503"/>
      <c r="FAL42" s="503"/>
      <c r="FAM42" s="503"/>
      <c r="FAN42" s="503"/>
      <c r="FAO42" s="503"/>
      <c r="FAP42" s="503"/>
      <c r="FAQ42" s="503"/>
      <c r="FAR42" s="503"/>
      <c r="FAS42" s="503"/>
      <c r="FAT42" s="503"/>
      <c r="FAU42" s="503"/>
      <c r="FAV42" s="503"/>
      <c r="FAW42" s="503"/>
      <c r="FAX42" s="503"/>
      <c r="FAY42" s="503"/>
      <c r="FAZ42" s="503"/>
      <c r="FBA42" s="503"/>
      <c r="FBB42" s="503"/>
      <c r="FBC42" s="503"/>
      <c r="FBD42" s="503"/>
      <c r="FBE42" s="503"/>
      <c r="FBF42" s="503"/>
      <c r="FBG42" s="503"/>
      <c r="FBH42" s="503"/>
      <c r="FBI42" s="503"/>
      <c r="FBJ42" s="503"/>
      <c r="FBK42" s="503"/>
      <c r="FBL42" s="503"/>
      <c r="FBM42" s="503"/>
      <c r="FBN42" s="503"/>
      <c r="FBO42" s="503"/>
      <c r="FBP42" s="503"/>
      <c r="FBQ42" s="503"/>
      <c r="FBR42" s="503"/>
      <c r="FBS42" s="503"/>
      <c r="FBT42" s="503"/>
      <c r="FBU42" s="503"/>
      <c r="FBV42" s="503"/>
      <c r="FBW42" s="503"/>
      <c r="FBX42" s="503"/>
      <c r="FBY42" s="503"/>
      <c r="FBZ42" s="503"/>
      <c r="FCA42" s="503"/>
      <c r="FCB42" s="503"/>
      <c r="FCC42" s="503"/>
      <c r="FCD42" s="503"/>
      <c r="FCE42" s="503"/>
      <c r="FCF42" s="503"/>
      <c r="FCG42" s="503"/>
      <c r="FCH42" s="503"/>
      <c r="FCI42" s="503"/>
      <c r="FCJ42" s="503"/>
      <c r="FCK42" s="503"/>
      <c r="FCL42" s="503"/>
      <c r="FCM42" s="503"/>
      <c r="FCN42" s="503"/>
      <c r="FCO42" s="503"/>
      <c r="FCP42" s="503"/>
      <c r="FCQ42" s="503"/>
      <c r="FCR42" s="503"/>
      <c r="FCS42" s="503"/>
      <c r="FCT42" s="503"/>
      <c r="FCU42" s="503"/>
      <c r="FCV42" s="503"/>
      <c r="FCW42" s="503"/>
      <c r="FCX42" s="503"/>
      <c r="FCY42" s="503"/>
      <c r="FCZ42" s="503"/>
      <c r="FDA42" s="503"/>
      <c r="FDB42" s="503"/>
      <c r="FDC42" s="503"/>
      <c r="FDD42" s="503"/>
      <c r="FDE42" s="503"/>
      <c r="FDF42" s="503"/>
      <c r="FDG42" s="503"/>
      <c r="FDH42" s="503"/>
      <c r="FDI42" s="503"/>
      <c r="FDJ42" s="503"/>
      <c r="FDK42" s="503"/>
      <c r="FDL42" s="503"/>
      <c r="FDM42" s="503"/>
      <c r="FDN42" s="503"/>
      <c r="FDO42" s="503"/>
      <c r="FDP42" s="503"/>
      <c r="FDQ42" s="503"/>
      <c r="FDR42" s="503"/>
      <c r="FDS42" s="503"/>
      <c r="FDT42" s="503"/>
      <c r="FDU42" s="503"/>
      <c r="FDV42" s="503"/>
      <c r="FDW42" s="503"/>
      <c r="FDX42" s="503"/>
      <c r="FDY42" s="503"/>
      <c r="FDZ42" s="503"/>
      <c r="FEA42" s="503"/>
      <c r="FEB42" s="503"/>
      <c r="FEC42" s="503"/>
      <c r="FED42" s="503"/>
      <c r="FEE42" s="503"/>
      <c r="FEF42" s="503"/>
      <c r="FEG42" s="503"/>
      <c r="FEH42" s="503"/>
      <c r="FEI42" s="503"/>
      <c r="FEJ42" s="503"/>
      <c r="FEK42" s="503"/>
      <c r="FEL42" s="503"/>
      <c r="FEM42" s="503"/>
      <c r="FEN42" s="503"/>
      <c r="FEO42" s="503"/>
      <c r="FEP42" s="503"/>
      <c r="FEQ42" s="503"/>
      <c r="FER42" s="503"/>
      <c r="FES42" s="503"/>
      <c r="FET42" s="503"/>
      <c r="FEU42" s="503"/>
      <c r="FEV42" s="503"/>
      <c r="FEW42" s="503"/>
      <c r="FEX42" s="503"/>
      <c r="FEY42" s="503"/>
      <c r="FEZ42" s="503"/>
      <c r="FFA42" s="503"/>
      <c r="FFB42" s="503"/>
      <c r="FFC42" s="503"/>
      <c r="FFD42" s="503"/>
      <c r="FFE42" s="503"/>
      <c r="FFF42" s="503"/>
      <c r="FFG42" s="503"/>
      <c r="FFH42" s="503"/>
      <c r="FFI42" s="503"/>
      <c r="FFJ42" s="503"/>
      <c r="FFK42" s="503"/>
      <c r="FFL42" s="503"/>
      <c r="FFM42" s="503"/>
      <c r="FFN42" s="503"/>
      <c r="FFO42" s="503"/>
      <c r="FFP42" s="503"/>
      <c r="FFQ42" s="503"/>
      <c r="FFR42" s="503"/>
      <c r="FFS42" s="503"/>
      <c r="FFT42" s="503"/>
      <c r="FFU42" s="503"/>
      <c r="FFV42" s="503"/>
      <c r="FFW42" s="503"/>
      <c r="FFX42" s="503"/>
      <c r="FFY42" s="503"/>
      <c r="FFZ42" s="503"/>
      <c r="FGA42" s="503"/>
      <c r="FGB42" s="503"/>
      <c r="FGC42" s="503"/>
      <c r="FGD42" s="503"/>
      <c r="FGE42" s="503"/>
      <c r="FGF42" s="503"/>
      <c r="FGG42" s="503"/>
      <c r="FGH42" s="503"/>
      <c r="FGI42" s="503"/>
      <c r="FGJ42" s="503"/>
      <c r="FGK42" s="503"/>
      <c r="FGL42" s="503"/>
      <c r="FGM42" s="503"/>
      <c r="FGN42" s="503"/>
      <c r="FGO42" s="503"/>
      <c r="FGP42" s="503"/>
      <c r="FGQ42" s="503"/>
      <c r="FGR42" s="503"/>
      <c r="FGS42" s="503"/>
      <c r="FGT42" s="503"/>
      <c r="FGU42" s="503"/>
      <c r="FGV42" s="503"/>
      <c r="FGW42" s="503"/>
      <c r="FGX42" s="503"/>
      <c r="FGY42" s="503"/>
      <c r="FGZ42" s="503"/>
      <c r="FHA42" s="503"/>
      <c r="FHB42" s="503"/>
      <c r="FHC42" s="503"/>
      <c r="FHD42" s="503"/>
      <c r="FHE42" s="503"/>
      <c r="FHF42" s="503"/>
      <c r="FHG42" s="503"/>
      <c r="FHH42" s="503"/>
      <c r="FHI42" s="503"/>
      <c r="FHJ42" s="503"/>
      <c r="FHK42" s="503"/>
      <c r="FHL42" s="503"/>
      <c r="FHM42" s="503"/>
      <c r="FHN42" s="503"/>
      <c r="FHO42" s="503"/>
      <c r="FHP42" s="503"/>
      <c r="FHQ42" s="503"/>
      <c r="FHR42" s="503"/>
      <c r="FHS42" s="503"/>
      <c r="FHT42" s="503"/>
      <c r="FHU42" s="503"/>
      <c r="FHV42" s="503"/>
      <c r="FHW42" s="503"/>
      <c r="FHX42" s="503"/>
      <c r="FHY42" s="503"/>
      <c r="FHZ42" s="503"/>
      <c r="FIA42" s="503"/>
      <c r="FIB42" s="503"/>
      <c r="FIC42" s="503"/>
      <c r="FID42" s="503"/>
      <c r="FIE42" s="503"/>
      <c r="FIF42" s="503"/>
      <c r="FIG42" s="503"/>
      <c r="FIH42" s="503"/>
      <c r="FII42" s="503"/>
      <c r="FIJ42" s="503"/>
      <c r="FIK42" s="503"/>
      <c r="FIL42" s="503"/>
      <c r="FIM42" s="503"/>
      <c r="FIN42" s="503"/>
      <c r="FIO42" s="503"/>
      <c r="FIP42" s="503"/>
      <c r="FIQ42" s="503"/>
      <c r="FIR42" s="503"/>
      <c r="FIS42" s="503"/>
      <c r="FIT42" s="503"/>
      <c r="FIU42" s="503"/>
      <c r="FIV42" s="503"/>
      <c r="FIW42" s="503"/>
      <c r="FIX42" s="503"/>
      <c r="FIY42" s="503"/>
      <c r="FIZ42" s="503"/>
      <c r="FJA42" s="503"/>
      <c r="FJB42" s="503"/>
      <c r="FJC42" s="503"/>
      <c r="FJD42" s="503"/>
      <c r="FJE42" s="503"/>
      <c r="FJF42" s="503"/>
      <c r="FJG42" s="503"/>
      <c r="FJH42" s="503"/>
      <c r="FJI42" s="503"/>
      <c r="FJJ42" s="503"/>
      <c r="FJK42" s="503"/>
      <c r="FJL42" s="503"/>
      <c r="FJM42" s="503"/>
      <c r="FJN42" s="503"/>
      <c r="FJO42" s="503"/>
      <c r="FJP42" s="503"/>
      <c r="FJQ42" s="503"/>
      <c r="FJR42" s="503"/>
      <c r="FJS42" s="503"/>
      <c r="FJT42" s="503"/>
      <c r="FJU42" s="503"/>
      <c r="FJV42" s="503"/>
      <c r="FJW42" s="503"/>
      <c r="FJX42" s="503"/>
      <c r="FJY42" s="503"/>
      <c r="FJZ42" s="503"/>
      <c r="FKA42" s="503"/>
      <c r="FKB42" s="503"/>
      <c r="FKC42" s="503"/>
      <c r="FKD42" s="503"/>
      <c r="FKE42" s="503"/>
      <c r="FKF42" s="503"/>
      <c r="FKG42" s="503"/>
      <c r="FKH42" s="503"/>
      <c r="FKI42" s="503"/>
      <c r="FKJ42" s="503"/>
      <c r="FKK42" s="503"/>
      <c r="FKL42" s="503"/>
      <c r="FKM42" s="503"/>
      <c r="FKN42" s="503"/>
      <c r="FKO42" s="503"/>
      <c r="FKP42" s="503"/>
      <c r="FKQ42" s="503"/>
      <c r="FKR42" s="503"/>
      <c r="FKS42" s="503"/>
      <c r="FKT42" s="503"/>
      <c r="FKU42" s="503"/>
      <c r="FKV42" s="503"/>
      <c r="FKW42" s="503"/>
      <c r="FKX42" s="503"/>
      <c r="FKY42" s="503"/>
      <c r="FKZ42" s="503"/>
      <c r="FLA42" s="503"/>
      <c r="FLB42" s="503"/>
      <c r="FLC42" s="503"/>
      <c r="FLD42" s="503"/>
      <c r="FLE42" s="503"/>
      <c r="FLF42" s="503"/>
      <c r="FLG42" s="503"/>
      <c r="FLH42" s="503"/>
      <c r="FLI42" s="503"/>
      <c r="FLJ42" s="503"/>
      <c r="FLK42" s="503"/>
      <c r="FLL42" s="503"/>
      <c r="FLM42" s="503"/>
      <c r="FLN42" s="503"/>
      <c r="FLO42" s="503"/>
      <c r="FLP42" s="503"/>
      <c r="FLQ42" s="503"/>
      <c r="FLR42" s="503"/>
      <c r="FLS42" s="503"/>
      <c r="FLT42" s="503"/>
      <c r="FLU42" s="503"/>
      <c r="FLV42" s="503"/>
      <c r="FLW42" s="503"/>
      <c r="FLX42" s="503"/>
      <c r="FLY42" s="503"/>
      <c r="FLZ42" s="503"/>
      <c r="FMA42" s="503"/>
      <c r="FMB42" s="503"/>
      <c r="FMC42" s="503"/>
      <c r="FMD42" s="503"/>
      <c r="FME42" s="503"/>
      <c r="FMF42" s="503"/>
      <c r="FMG42" s="503"/>
      <c r="FMH42" s="503"/>
      <c r="FMI42" s="503"/>
      <c r="FMJ42" s="503"/>
      <c r="FMK42" s="503"/>
      <c r="FML42" s="503"/>
      <c r="FMM42" s="503"/>
      <c r="FMN42" s="503"/>
      <c r="FMO42" s="503"/>
      <c r="FMP42" s="503"/>
      <c r="FMQ42" s="503"/>
      <c r="FMR42" s="503"/>
      <c r="FMS42" s="503"/>
      <c r="FMT42" s="503"/>
      <c r="FMU42" s="503"/>
      <c r="FMV42" s="503"/>
      <c r="FMW42" s="503"/>
      <c r="FMX42" s="503"/>
      <c r="FMY42" s="503"/>
      <c r="FMZ42" s="503"/>
      <c r="FNA42" s="503"/>
      <c r="FNB42" s="503"/>
      <c r="FNC42" s="503"/>
      <c r="FND42" s="503"/>
      <c r="FNE42" s="503"/>
      <c r="FNF42" s="503"/>
      <c r="FNG42" s="503"/>
      <c r="FNH42" s="503"/>
      <c r="FNI42" s="503"/>
      <c r="FNJ42" s="503"/>
      <c r="FNK42" s="503"/>
      <c r="FNL42" s="503"/>
      <c r="FNM42" s="503"/>
      <c r="FNN42" s="503"/>
      <c r="FNO42" s="503"/>
      <c r="FNP42" s="503"/>
      <c r="FNQ42" s="503"/>
      <c r="FNR42" s="503"/>
      <c r="FNS42" s="503"/>
      <c r="FNT42" s="503"/>
      <c r="FNU42" s="503"/>
      <c r="FNV42" s="503"/>
      <c r="FNW42" s="503"/>
      <c r="FNX42" s="503"/>
      <c r="FNY42" s="503"/>
      <c r="FNZ42" s="503"/>
      <c r="FOA42" s="503"/>
      <c r="FOB42" s="503"/>
      <c r="FOC42" s="503"/>
      <c r="FOD42" s="503"/>
      <c r="FOE42" s="503"/>
      <c r="FOF42" s="503"/>
      <c r="FOG42" s="503"/>
      <c r="FOH42" s="503"/>
      <c r="FOI42" s="503"/>
      <c r="FOJ42" s="503"/>
      <c r="FOK42" s="503"/>
      <c r="FOL42" s="503"/>
      <c r="FOM42" s="503"/>
      <c r="FON42" s="503"/>
      <c r="FOO42" s="503"/>
      <c r="FOP42" s="503"/>
      <c r="FOQ42" s="503"/>
      <c r="FOR42" s="503"/>
      <c r="FOS42" s="503"/>
      <c r="FOT42" s="503"/>
      <c r="FOU42" s="503"/>
      <c r="FOV42" s="503"/>
      <c r="FOW42" s="503"/>
      <c r="FOX42" s="503"/>
      <c r="FOY42" s="503"/>
      <c r="FOZ42" s="503"/>
      <c r="FPA42" s="503"/>
      <c r="FPB42" s="503"/>
      <c r="FPC42" s="503"/>
      <c r="FPD42" s="503"/>
      <c r="FPE42" s="503"/>
      <c r="FPF42" s="503"/>
      <c r="FPG42" s="503"/>
      <c r="FPH42" s="503"/>
      <c r="FPI42" s="503"/>
      <c r="FPJ42" s="503"/>
      <c r="FPK42" s="503"/>
      <c r="FPL42" s="503"/>
      <c r="FPM42" s="503"/>
      <c r="FPN42" s="503"/>
      <c r="FPO42" s="503"/>
      <c r="FPP42" s="503"/>
      <c r="FPQ42" s="503"/>
      <c r="FPR42" s="503"/>
      <c r="FPS42" s="503"/>
      <c r="FPT42" s="503"/>
      <c r="FPU42" s="503"/>
      <c r="FPV42" s="503"/>
      <c r="FPW42" s="503"/>
      <c r="FPX42" s="503"/>
      <c r="FPY42" s="503"/>
      <c r="FPZ42" s="503"/>
      <c r="FQA42" s="503"/>
      <c r="FQB42" s="503"/>
      <c r="FQC42" s="503"/>
      <c r="FQD42" s="503"/>
      <c r="FQE42" s="503"/>
      <c r="FQF42" s="503"/>
      <c r="FQG42" s="503"/>
      <c r="FQH42" s="503"/>
      <c r="FQI42" s="503"/>
      <c r="FQJ42" s="503"/>
      <c r="FQK42" s="503"/>
      <c r="FQL42" s="503"/>
      <c r="FQM42" s="503"/>
      <c r="FQN42" s="503"/>
      <c r="FQO42" s="503"/>
      <c r="FQP42" s="503"/>
      <c r="FQQ42" s="503"/>
      <c r="FQR42" s="503"/>
      <c r="FQS42" s="503"/>
      <c r="FQT42" s="503"/>
      <c r="FQU42" s="503"/>
      <c r="FQV42" s="503"/>
      <c r="FQW42" s="503"/>
      <c r="FQX42" s="503"/>
      <c r="FQY42" s="503"/>
      <c r="FQZ42" s="503"/>
      <c r="FRA42" s="503"/>
      <c r="FRB42" s="503"/>
      <c r="FRC42" s="503"/>
      <c r="FRD42" s="503"/>
      <c r="FRE42" s="503"/>
      <c r="FRF42" s="503"/>
      <c r="FRG42" s="503"/>
      <c r="FRH42" s="503"/>
      <c r="FRI42" s="503"/>
      <c r="FRJ42" s="503"/>
      <c r="FRK42" s="503"/>
      <c r="FRL42" s="503"/>
      <c r="FRM42" s="503"/>
      <c r="FRN42" s="503"/>
      <c r="FRO42" s="503"/>
      <c r="FRP42" s="503"/>
      <c r="FRQ42" s="503"/>
      <c r="FRR42" s="503"/>
      <c r="FRS42" s="503"/>
      <c r="FRT42" s="503"/>
      <c r="FRU42" s="503"/>
      <c r="FRV42" s="503"/>
      <c r="FRW42" s="503"/>
      <c r="FRX42" s="503"/>
      <c r="FRY42" s="503"/>
      <c r="FRZ42" s="503"/>
      <c r="FSA42" s="503"/>
      <c r="FSB42" s="503"/>
      <c r="FSC42" s="503"/>
      <c r="FSD42" s="503"/>
      <c r="FSE42" s="503"/>
      <c r="FSF42" s="503"/>
      <c r="FSG42" s="503"/>
      <c r="FSH42" s="503"/>
      <c r="FSI42" s="503"/>
      <c r="FSJ42" s="503"/>
      <c r="FSK42" s="503"/>
      <c r="FSL42" s="503"/>
      <c r="FSM42" s="503"/>
      <c r="FSN42" s="503"/>
      <c r="FSO42" s="503"/>
      <c r="FSP42" s="503"/>
      <c r="FSQ42" s="503"/>
      <c r="FSR42" s="503"/>
      <c r="FSS42" s="503"/>
      <c r="FST42" s="503"/>
      <c r="FSU42" s="503"/>
      <c r="FSV42" s="503"/>
      <c r="FSW42" s="503"/>
      <c r="FSX42" s="503"/>
      <c r="FSY42" s="503"/>
      <c r="FSZ42" s="503"/>
      <c r="FTA42" s="503"/>
      <c r="FTB42" s="503"/>
      <c r="FTC42" s="503"/>
      <c r="FTD42" s="503"/>
      <c r="FTE42" s="503"/>
      <c r="FTF42" s="503"/>
      <c r="FTG42" s="503"/>
      <c r="FTH42" s="503"/>
      <c r="FTI42" s="503"/>
      <c r="FTJ42" s="503"/>
      <c r="FTK42" s="503"/>
      <c r="FTL42" s="503"/>
      <c r="FTM42" s="503"/>
      <c r="FTN42" s="503"/>
      <c r="FTO42" s="503"/>
      <c r="FTP42" s="503"/>
      <c r="FTQ42" s="503"/>
      <c r="FTR42" s="503"/>
      <c r="FTS42" s="503"/>
      <c r="FTT42" s="503"/>
      <c r="FTU42" s="503"/>
      <c r="FTV42" s="503"/>
      <c r="FTW42" s="503"/>
      <c r="FTX42" s="503"/>
      <c r="FTY42" s="503"/>
      <c r="FTZ42" s="503"/>
      <c r="FUA42" s="503"/>
      <c r="FUB42" s="503"/>
      <c r="FUC42" s="503"/>
      <c r="FUD42" s="503"/>
      <c r="FUE42" s="503"/>
      <c r="FUF42" s="503"/>
      <c r="FUG42" s="503"/>
      <c r="FUH42" s="503"/>
      <c r="FUI42" s="503"/>
      <c r="FUJ42" s="503"/>
      <c r="FUK42" s="503"/>
      <c r="FUL42" s="503"/>
      <c r="FUM42" s="503"/>
      <c r="FUN42" s="503"/>
      <c r="FUO42" s="503"/>
      <c r="FUP42" s="503"/>
      <c r="FUQ42" s="503"/>
      <c r="FUR42" s="503"/>
      <c r="FUS42" s="503"/>
      <c r="FUT42" s="503"/>
      <c r="FUU42" s="503"/>
      <c r="FUV42" s="503"/>
      <c r="FUW42" s="503"/>
      <c r="FUX42" s="503"/>
      <c r="FUY42" s="503"/>
      <c r="FUZ42" s="503"/>
      <c r="FVA42" s="503"/>
      <c r="FVB42" s="503"/>
      <c r="FVC42" s="503"/>
      <c r="FVD42" s="503"/>
      <c r="FVE42" s="503"/>
      <c r="FVF42" s="503"/>
      <c r="FVG42" s="503"/>
      <c r="FVH42" s="503"/>
      <c r="FVI42" s="503"/>
      <c r="FVJ42" s="503"/>
      <c r="FVK42" s="503"/>
      <c r="FVL42" s="503"/>
      <c r="FVM42" s="503"/>
      <c r="FVN42" s="503"/>
      <c r="FVO42" s="503"/>
      <c r="FVP42" s="503"/>
      <c r="FVQ42" s="503"/>
      <c r="FVR42" s="503"/>
      <c r="FVS42" s="503"/>
      <c r="FVT42" s="503"/>
      <c r="FVU42" s="503"/>
      <c r="FVV42" s="503"/>
      <c r="FVW42" s="503"/>
      <c r="FVX42" s="503"/>
      <c r="FVY42" s="503"/>
      <c r="FVZ42" s="503"/>
      <c r="FWA42" s="503"/>
      <c r="FWB42" s="503"/>
      <c r="FWC42" s="503"/>
      <c r="FWD42" s="503"/>
      <c r="FWE42" s="503"/>
      <c r="FWF42" s="503"/>
      <c r="FWG42" s="503"/>
      <c r="FWH42" s="503"/>
      <c r="FWI42" s="503"/>
      <c r="FWJ42" s="503"/>
      <c r="FWK42" s="503"/>
      <c r="FWL42" s="503"/>
      <c r="FWM42" s="503"/>
      <c r="FWN42" s="503"/>
      <c r="FWO42" s="503"/>
      <c r="FWP42" s="503"/>
      <c r="FWQ42" s="503"/>
      <c r="FWR42" s="503"/>
      <c r="FWS42" s="503"/>
      <c r="FWT42" s="503"/>
      <c r="FWU42" s="503"/>
      <c r="FWV42" s="503"/>
      <c r="FWW42" s="503"/>
      <c r="FWX42" s="503"/>
      <c r="FWY42" s="503"/>
      <c r="FWZ42" s="503"/>
      <c r="FXA42" s="503"/>
      <c r="FXB42" s="503"/>
      <c r="FXC42" s="503"/>
      <c r="FXD42" s="503"/>
      <c r="FXE42" s="503"/>
      <c r="FXF42" s="503"/>
      <c r="FXG42" s="503"/>
      <c r="FXH42" s="503"/>
      <c r="FXI42" s="503"/>
      <c r="FXJ42" s="503"/>
      <c r="FXK42" s="503"/>
      <c r="FXL42" s="503"/>
      <c r="FXM42" s="503"/>
      <c r="FXN42" s="503"/>
      <c r="FXO42" s="503"/>
      <c r="FXP42" s="503"/>
      <c r="FXQ42" s="503"/>
      <c r="FXR42" s="503"/>
      <c r="FXS42" s="503"/>
      <c r="FXT42" s="503"/>
      <c r="FXU42" s="503"/>
      <c r="FXV42" s="503"/>
      <c r="FXW42" s="503"/>
      <c r="FXX42" s="503"/>
      <c r="FXY42" s="503"/>
      <c r="FXZ42" s="503"/>
      <c r="FYA42" s="503"/>
      <c r="FYB42" s="503"/>
      <c r="FYC42" s="503"/>
      <c r="FYD42" s="503"/>
      <c r="FYE42" s="503"/>
      <c r="FYF42" s="503"/>
      <c r="FYG42" s="503"/>
      <c r="FYH42" s="503"/>
      <c r="FYI42" s="503"/>
      <c r="FYJ42" s="503"/>
      <c r="FYK42" s="503"/>
      <c r="FYL42" s="503"/>
      <c r="FYM42" s="503"/>
      <c r="FYN42" s="503"/>
      <c r="FYO42" s="503"/>
      <c r="FYP42" s="503"/>
      <c r="FYQ42" s="503"/>
      <c r="FYR42" s="503"/>
      <c r="FYS42" s="503"/>
      <c r="FYT42" s="503"/>
      <c r="FYU42" s="503"/>
      <c r="FYV42" s="503"/>
      <c r="FYW42" s="503"/>
      <c r="FYX42" s="503"/>
      <c r="FYY42" s="503"/>
      <c r="FYZ42" s="503"/>
      <c r="FZA42" s="503"/>
      <c r="FZB42" s="503"/>
      <c r="FZC42" s="503"/>
      <c r="FZD42" s="503"/>
      <c r="FZE42" s="503"/>
      <c r="FZF42" s="503"/>
      <c r="FZG42" s="503"/>
      <c r="FZH42" s="503"/>
      <c r="FZI42" s="503"/>
      <c r="FZJ42" s="503"/>
      <c r="FZK42" s="503"/>
      <c r="FZL42" s="503"/>
      <c r="FZM42" s="503"/>
      <c r="FZN42" s="503"/>
      <c r="FZO42" s="503"/>
      <c r="FZP42" s="503"/>
      <c r="FZQ42" s="503"/>
      <c r="FZR42" s="503"/>
      <c r="FZS42" s="503"/>
      <c r="FZT42" s="503"/>
      <c r="FZU42" s="503"/>
      <c r="FZV42" s="503"/>
      <c r="FZW42" s="503"/>
      <c r="FZX42" s="503"/>
      <c r="FZY42" s="503"/>
      <c r="FZZ42" s="503"/>
      <c r="GAA42" s="503"/>
      <c r="GAB42" s="503"/>
      <c r="GAC42" s="503"/>
      <c r="GAD42" s="503"/>
      <c r="GAE42" s="503"/>
      <c r="GAF42" s="503"/>
      <c r="GAG42" s="503"/>
      <c r="GAH42" s="503"/>
      <c r="GAI42" s="503"/>
      <c r="GAJ42" s="503"/>
      <c r="GAK42" s="503"/>
      <c r="GAL42" s="503"/>
      <c r="GAM42" s="503"/>
      <c r="GAN42" s="503"/>
      <c r="GAO42" s="503"/>
      <c r="GAP42" s="503"/>
      <c r="GAQ42" s="503"/>
      <c r="GAR42" s="503"/>
      <c r="GAS42" s="503"/>
      <c r="GAT42" s="503"/>
      <c r="GAU42" s="503"/>
      <c r="GAV42" s="503"/>
      <c r="GAW42" s="503"/>
      <c r="GAX42" s="503"/>
      <c r="GAY42" s="503"/>
      <c r="GAZ42" s="503"/>
      <c r="GBA42" s="503"/>
      <c r="GBB42" s="503"/>
      <c r="GBC42" s="503"/>
      <c r="GBD42" s="503"/>
      <c r="GBE42" s="503"/>
      <c r="GBF42" s="503"/>
      <c r="GBG42" s="503"/>
      <c r="GBH42" s="503"/>
      <c r="GBI42" s="503"/>
      <c r="GBJ42" s="503"/>
      <c r="GBK42" s="503"/>
      <c r="GBL42" s="503"/>
      <c r="GBM42" s="503"/>
      <c r="GBN42" s="503"/>
      <c r="GBO42" s="503"/>
      <c r="GBP42" s="503"/>
      <c r="GBQ42" s="503"/>
      <c r="GBR42" s="503"/>
      <c r="GBS42" s="503"/>
      <c r="GBT42" s="503"/>
      <c r="GBU42" s="503"/>
      <c r="GBV42" s="503"/>
      <c r="GBW42" s="503"/>
      <c r="GBX42" s="503"/>
      <c r="GBY42" s="503"/>
      <c r="GBZ42" s="503"/>
      <c r="GCA42" s="503"/>
      <c r="GCB42" s="503"/>
      <c r="GCC42" s="503"/>
      <c r="GCD42" s="503"/>
      <c r="GCE42" s="503"/>
      <c r="GCF42" s="503"/>
      <c r="GCG42" s="503"/>
      <c r="GCH42" s="503"/>
      <c r="GCI42" s="503"/>
      <c r="GCJ42" s="503"/>
      <c r="GCK42" s="503"/>
      <c r="GCL42" s="503"/>
      <c r="GCM42" s="503"/>
      <c r="GCN42" s="503"/>
      <c r="GCO42" s="503"/>
      <c r="GCP42" s="503"/>
      <c r="GCQ42" s="503"/>
      <c r="GCR42" s="503"/>
      <c r="GCS42" s="503"/>
      <c r="GCT42" s="503"/>
      <c r="GCU42" s="503"/>
      <c r="GCV42" s="503"/>
      <c r="GCW42" s="503"/>
      <c r="GCX42" s="503"/>
      <c r="GCY42" s="503"/>
      <c r="GCZ42" s="503"/>
      <c r="GDA42" s="503"/>
      <c r="GDB42" s="503"/>
      <c r="GDC42" s="503"/>
      <c r="GDD42" s="503"/>
      <c r="GDE42" s="503"/>
      <c r="GDF42" s="503"/>
      <c r="GDG42" s="503"/>
      <c r="GDH42" s="503"/>
      <c r="GDI42" s="503"/>
      <c r="GDJ42" s="503"/>
      <c r="GDK42" s="503"/>
      <c r="GDL42" s="503"/>
      <c r="GDM42" s="503"/>
      <c r="GDN42" s="503"/>
      <c r="GDO42" s="503"/>
      <c r="GDP42" s="503"/>
      <c r="GDQ42" s="503"/>
      <c r="GDR42" s="503"/>
      <c r="GDS42" s="503"/>
      <c r="GDT42" s="503"/>
      <c r="GDU42" s="503"/>
      <c r="GDV42" s="503"/>
      <c r="GDW42" s="503"/>
      <c r="GDX42" s="503"/>
      <c r="GDY42" s="503"/>
      <c r="GDZ42" s="503"/>
      <c r="GEA42" s="503"/>
      <c r="GEB42" s="503"/>
      <c r="GEC42" s="503"/>
      <c r="GED42" s="503"/>
      <c r="GEE42" s="503"/>
      <c r="GEF42" s="503"/>
      <c r="GEG42" s="503"/>
      <c r="GEH42" s="503"/>
      <c r="GEI42" s="503"/>
      <c r="GEJ42" s="503"/>
      <c r="GEK42" s="503"/>
      <c r="GEL42" s="503"/>
      <c r="GEM42" s="503"/>
      <c r="GEN42" s="503"/>
      <c r="GEO42" s="503"/>
      <c r="GEP42" s="503"/>
      <c r="GEQ42" s="503"/>
      <c r="GER42" s="503"/>
      <c r="GES42" s="503"/>
      <c r="GET42" s="503"/>
      <c r="GEU42" s="503"/>
      <c r="GEV42" s="503"/>
      <c r="GEW42" s="503"/>
      <c r="GEX42" s="503"/>
      <c r="GEY42" s="503"/>
      <c r="GEZ42" s="503"/>
      <c r="GFA42" s="503"/>
      <c r="GFB42" s="503"/>
      <c r="GFC42" s="503"/>
      <c r="GFD42" s="503"/>
      <c r="GFE42" s="503"/>
      <c r="GFF42" s="503"/>
      <c r="GFG42" s="503"/>
      <c r="GFH42" s="503"/>
      <c r="GFI42" s="503"/>
      <c r="GFJ42" s="503"/>
      <c r="GFK42" s="503"/>
      <c r="GFL42" s="503"/>
      <c r="GFM42" s="503"/>
      <c r="GFN42" s="503"/>
      <c r="GFO42" s="503"/>
      <c r="GFP42" s="503"/>
      <c r="GFQ42" s="503"/>
      <c r="GFR42" s="503"/>
      <c r="GFS42" s="503"/>
      <c r="GFT42" s="503"/>
      <c r="GFU42" s="503"/>
      <c r="GFV42" s="503"/>
      <c r="GFW42" s="503"/>
      <c r="GFX42" s="503"/>
      <c r="GFY42" s="503"/>
      <c r="GFZ42" s="503"/>
      <c r="GGA42" s="503"/>
      <c r="GGB42" s="503"/>
      <c r="GGC42" s="503"/>
      <c r="GGD42" s="503"/>
      <c r="GGE42" s="503"/>
      <c r="GGF42" s="503"/>
      <c r="GGG42" s="503"/>
      <c r="GGH42" s="503"/>
      <c r="GGI42" s="503"/>
      <c r="GGJ42" s="503"/>
      <c r="GGK42" s="503"/>
      <c r="GGL42" s="503"/>
      <c r="GGM42" s="503"/>
      <c r="GGN42" s="503"/>
      <c r="GGO42" s="503"/>
      <c r="GGP42" s="503"/>
      <c r="GGQ42" s="503"/>
      <c r="GGR42" s="503"/>
      <c r="GGS42" s="503"/>
      <c r="GGT42" s="503"/>
      <c r="GGU42" s="503"/>
      <c r="GGV42" s="503"/>
      <c r="GGW42" s="503"/>
      <c r="GGX42" s="503"/>
      <c r="GGY42" s="503"/>
      <c r="GGZ42" s="503"/>
      <c r="GHA42" s="503"/>
      <c r="GHB42" s="503"/>
      <c r="GHC42" s="503"/>
      <c r="GHD42" s="503"/>
      <c r="GHE42" s="503"/>
      <c r="GHF42" s="503"/>
      <c r="GHG42" s="503"/>
      <c r="GHH42" s="503"/>
      <c r="GHI42" s="503"/>
      <c r="GHJ42" s="503"/>
      <c r="GHK42" s="503"/>
      <c r="GHL42" s="503"/>
      <c r="GHM42" s="503"/>
      <c r="GHN42" s="503"/>
      <c r="GHO42" s="503"/>
      <c r="GHP42" s="503"/>
      <c r="GHQ42" s="503"/>
      <c r="GHR42" s="503"/>
      <c r="GHS42" s="503"/>
      <c r="GHT42" s="503"/>
      <c r="GHU42" s="503"/>
      <c r="GHV42" s="503"/>
      <c r="GHW42" s="503"/>
      <c r="GHX42" s="503"/>
      <c r="GHY42" s="503"/>
      <c r="GHZ42" s="503"/>
      <c r="GIA42" s="503"/>
      <c r="GIB42" s="503"/>
      <c r="GIC42" s="503"/>
      <c r="GID42" s="503"/>
      <c r="GIE42" s="503"/>
      <c r="GIF42" s="503"/>
      <c r="GIG42" s="503"/>
      <c r="GIH42" s="503"/>
      <c r="GII42" s="503"/>
      <c r="GIJ42" s="503"/>
      <c r="GIK42" s="503"/>
      <c r="GIL42" s="503"/>
      <c r="GIM42" s="503"/>
      <c r="GIN42" s="503"/>
      <c r="GIO42" s="503"/>
      <c r="GIP42" s="503"/>
      <c r="GIQ42" s="503"/>
      <c r="GIR42" s="503"/>
      <c r="GIS42" s="503"/>
      <c r="GIT42" s="503"/>
      <c r="GIU42" s="503"/>
      <c r="GIV42" s="503"/>
      <c r="GIW42" s="503"/>
      <c r="GIX42" s="503"/>
      <c r="GIY42" s="503"/>
      <c r="GIZ42" s="503"/>
      <c r="GJA42" s="503"/>
      <c r="GJB42" s="503"/>
      <c r="GJC42" s="503"/>
      <c r="GJD42" s="503"/>
      <c r="GJE42" s="503"/>
      <c r="GJF42" s="503"/>
      <c r="GJG42" s="503"/>
      <c r="GJH42" s="503"/>
      <c r="GJI42" s="503"/>
      <c r="GJJ42" s="503"/>
      <c r="GJK42" s="503"/>
      <c r="GJL42" s="503"/>
      <c r="GJM42" s="503"/>
      <c r="GJN42" s="503"/>
      <c r="GJO42" s="503"/>
      <c r="GJP42" s="503"/>
      <c r="GJQ42" s="503"/>
      <c r="GJR42" s="503"/>
      <c r="GJS42" s="503"/>
      <c r="GJT42" s="503"/>
      <c r="GJU42" s="503"/>
      <c r="GJV42" s="503"/>
      <c r="GJW42" s="503"/>
      <c r="GJX42" s="503"/>
      <c r="GJY42" s="503"/>
      <c r="GJZ42" s="503"/>
      <c r="GKA42" s="503"/>
      <c r="GKB42" s="503"/>
      <c r="GKC42" s="503"/>
      <c r="GKD42" s="503"/>
      <c r="GKE42" s="503"/>
      <c r="GKF42" s="503"/>
      <c r="GKG42" s="503"/>
      <c r="GKH42" s="503"/>
      <c r="GKI42" s="503"/>
      <c r="GKJ42" s="503"/>
      <c r="GKK42" s="503"/>
      <c r="GKL42" s="503"/>
      <c r="GKM42" s="503"/>
      <c r="GKN42" s="503"/>
      <c r="GKO42" s="503"/>
      <c r="GKP42" s="503"/>
      <c r="GKQ42" s="503"/>
      <c r="GKR42" s="503"/>
      <c r="GKS42" s="503"/>
      <c r="GKT42" s="503"/>
      <c r="GKU42" s="503"/>
      <c r="GKV42" s="503"/>
      <c r="GKW42" s="503"/>
      <c r="GKX42" s="503"/>
      <c r="GKY42" s="503"/>
      <c r="GKZ42" s="503"/>
      <c r="GLA42" s="503"/>
      <c r="GLB42" s="503"/>
      <c r="GLC42" s="503"/>
      <c r="GLD42" s="503"/>
      <c r="GLE42" s="503"/>
      <c r="GLF42" s="503"/>
      <c r="GLG42" s="503"/>
      <c r="GLH42" s="503"/>
      <c r="GLI42" s="503"/>
      <c r="GLJ42" s="503"/>
      <c r="GLK42" s="503"/>
      <c r="GLL42" s="503"/>
      <c r="GLM42" s="503"/>
      <c r="GLN42" s="503"/>
      <c r="GLO42" s="503"/>
      <c r="GLP42" s="503"/>
      <c r="GLQ42" s="503"/>
      <c r="GLR42" s="503"/>
      <c r="GLS42" s="503"/>
      <c r="GLT42" s="503"/>
      <c r="GLU42" s="503"/>
      <c r="GLV42" s="503"/>
      <c r="GLW42" s="503"/>
      <c r="GLX42" s="503"/>
      <c r="GLY42" s="503"/>
      <c r="GLZ42" s="503"/>
      <c r="GMA42" s="503"/>
      <c r="GMB42" s="503"/>
      <c r="GMC42" s="503"/>
      <c r="GMD42" s="503"/>
      <c r="GME42" s="503"/>
      <c r="GMF42" s="503"/>
      <c r="GMG42" s="503"/>
      <c r="GMH42" s="503"/>
      <c r="GMI42" s="503"/>
      <c r="GMJ42" s="503"/>
      <c r="GMK42" s="503"/>
      <c r="GML42" s="503"/>
      <c r="GMM42" s="503"/>
      <c r="GMN42" s="503"/>
      <c r="GMO42" s="503"/>
      <c r="GMP42" s="503"/>
      <c r="GMQ42" s="503"/>
      <c r="GMR42" s="503"/>
      <c r="GMS42" s="503"/>
      <c r="GMT42" s="503"/>
      <c r="GMU42" s="503"/>
      <c r="GMV42" s="503"/>
      <c r="GMW42" s="503"/>
      <c r="GMX42" s="503"/>
      <c r="GMY42" s="503"/>
      <c r="GMZ42" s="503"/>
      <c r="GNA42" s="503"/>
      <c r="GNB42" s="503"/>
      <c r="GNC42" s="503"/>
      <c r="GND42" s="503"/>
      <c r="GNE42" s="503"/>
      <c r="GNF42" s="503"/>
      <c r="GNG42" s="503"/>
      <c r="GNH42" s="503"/>
      <c r="GNI42" s="503"/>
      <c r="GNJ42" s="503"/>
      <c r="GNK42" s="503"/>
      <c r="GNL42" s="503"/>
      <c r="GNM42" s="503"/>
      <c r="GNN42" s="503"/>
      <c r="GNO42" s="503"/>
      <c r="GNP42" s="503"/>
      <c r="GNQ42" s="503"/>
      <c r="GNR42" s="503"/>
      <c r="GNS42" s="503"/>
      <c r="GNT42" s="503"/>
      <c r="GNU42" s="503"/>
      <c r="GNV42" s="503"/>
      <c r="GNW42" s="503"/>
      <c r="GNX42" s="503"/>
      <c r="GNY42" s="503"/>
      <c r="GNZ42" s="503"/>
      <c r="GOA42" s="503"/>
      <c r="GOB42" s="503"/>
      <c r="GOC42" s="503"/>
      <c r="GOD42" s="503"/>
      <c r="GOE42" s="503"/>
      <c r="GOF42" s="503"/>
      <c r="GOG42" s="503"/>
      <c r="GOH42" s="503"/>
      <c r="GOI42" s="503"/>
      <c r="GOJ42" s="503"/>
      <c r="GOK42" s="503"/>
      <c r="GOL42" s="503"/>
      <c r="GOM42" s="503"/>
      <c r="GON42" s="503"/>
      <c r="GOO42" s="503"/>
      <c r="GOP42" s="503"/>
      <c r="GOQ42" s="503"/>
      <c r="GOR42" s="503"/>
      <c r="GOS42" s="503"/>
      <c r="GOT42" s="503"/>
      <c r="GOU42" s="503"/>
      <c r="GOV42" s="503"/>
      <c r="GOW42" s="503"/>
      <c r="GOX42" s="503"/>
      <c r="GOY42" s="503"/>
      <c r="GOZ42" s="503"/>
      <c r="GPA42" s="503"/>
      <c r="GPB42" s="503"/>
      <c r="GPC42" s="503"/>
      <c r="GPD42" s="503"/>
      <c r="GPE42" s="503"/>
      <c r="GPF42" s="503"/>
      <c r="GPG42" s="503"/>
      <c r="GPH42" s="503"/>
      <c r="GPI42" s="503"/>
      <c r="GPJ42" s="503"/>
      <c r="GPK42" s="503"/>
      <c r="GPL42" s="503"/>
      <c r="GPM42" s="503"/>
      <c r="GPN42" s="503"/>
      <c r="GPO42" s="503"/>
      <c r="GPP42" s="503"/>
      <c r="GPQ42" s="503"/>
      <c r="GPR42" s="503"/>
      <c r="GPS42" s="503"/>
      <c r="GPT42" s="503"/>
      <c r="GPU42" s="503"/>
      <c r="GPV42" s="503"/>
      <c r="GPW42" s="503"/>
      <c r="GPX42" s="503"/>
      <c r="GPY42" s="503"/>
      <c r="GPZ42" s="503"/>
      <c r="GQA42" s="503"/>
      <c r="GQB42" s="503"/>
      <c r="GQC42" s="503"/>
      <c r="GQD42" s="503"/>
      <c r="GQE42" s="503"/>
      <c r="GQF42" s="503"/>
      <c r="GQG42" s="503"/>
      <c r="GQH42" s="503"/>
      <c r="GQI42" s="503"/>
      <c r="GQJ42" s="503"/>
      <c r="GQK42" s="503"/>
      <c r="GQL42" s="503"/>
      <c r="GQM42" s="503"/>
      <c r="GQN42" s="503"/>
      <c r="GQO42" s="503"/>
      <c r="GQP42" s="503"/>
      <c r="GQQ42" s="503"/>
      <c r="GQR42" s="503"/>
      <c r="GQS42" s="503"/>
      <c r="GQT42" s="503"/>
      <c r="GQU42" s="503"/>
      <c r="GQV42" s="503"/>
      <c r="GQW42" s="503"/>
      <c r="GQX42" s="503"/>
      <c r="GQY42" s="503"/>
      <c r="GQZ42" s="503"/>
      <c r="GRA42" s="503"/>
      <c r="GRB42" s="503"/>
      <c r="GRC42" s="503"/>
      <c r="GRD42" s="503"/>
      <c r="GRE42" s="503"/>
      <c r="GRF42" s="503"/>
      <c r="GRG42" s="503"/>
      <c r="GRH42" s="503"/>
      <c r="GRI42" s="503"/>
      <c r="GRJ42" s="503"/>
      <c r="GRK42" s="503"/>
      <c r="GRL42" s="503"/>
      <c r="GRM42" s="503"/>
      <c r="GRN42" s="503"/>
      <c r="GRO42" s="503"/>
      <c r="GRP42" s="503"/>
      <c r="GRQ42" s="503"/>
      <c r="GRR42" s="503"/>
      <c r="GRS42" s="503"/>
      <c r="GRT42" s="503"/>
      <c r="GRU42" s="503"/>
      <c r="GRV42" s="503"/>
      <c r="GRW42" s="503"/>
      <c r="GRX42" s="503"/>
      <c r="GRY42" s="503"/>
      <c r="GRZ42" s="503"/>
      <c r="GSA42" s="503"/>
      <c r="GSB42" s="503"/>
      <c r="GSC42" s="503"/>
      <c r="GSD42" s="503"/>
      <c r="GSE42" s="503"/>
      <c r="GSF42" s="503"/>
      <c r="GSG42" s="503"/>
      <c r="GSH42" s="503"/>
      <c r="GSI42" s="503"/>
      <c r="GSJ42" s="503"/>
      <c r="GSK42" s="503"/>
      <c r="GSL42" s="503"/>
      <c r="GSM42" s="503"/>
      <c r="GSN42" s="503"/>
      <c r="GSO42" s="503"/>
      <c r="GSP42" s="503"/>
      <c r="GSQ42" s="503"/>
      <c r="GSR42" s="503"/>
      <c r="GSS42" s="503"/>
      <c r="GST42" s="503"/>
      <c r="GSU42" s="503"/>
      <c r="GSV42" s="503"/>
      <c r="GSW42" s="503"/>
      <c r="GSX42" s="503"/>
      <c r="GSY42" s="503"/>
      <c r="GSZ42" s="503"/>
      <c r="GTA42" s="503"/>
      <c r="GTB42" s="503"/>
      <c r="GTC42" s="503"/>
      <c r="GTD42" s="503"/>
      <c r="GTE42" s="503"/>
      <c r="GTF42" s="503"/>
      <c r="GTG42" s="503"/>
      <c r="GTH42" s="503"/>
      <c r="GTI42" s="503"/>
      <c r="GTJ42" s="503"/>
      <c r="GTK42" s="503"/>
      <c r="GTL42" s="503"/>
      <c r="GTM42" s="503"/>
      <c r="GTN42" s="503"/>
      <c r="GTO42" s="503"/>
      <c r="GTP42" s="503"/>
      <c r="GTQ42" s="503"/>
      <c r="GTR42" s="503"/>
      <c r="GTS42" s="503"/>
      <c r="GTT42" s="503"/>
      <c r="GTU42" s="503"/>
      <c r="GTV42" s="503"/>
      <c r="GTW42" s="503"/>
      <c r="GTX42" s="503"/>
      <c r="GTY42" s="503"/>
      <c r="GTZ42" s="503"/>
      <c r="GUA42" s="503"/>
      <c r="GUB42" s="503"/>
      <c r="GUC42" s="503"/>
      <c r="GUD42" s="503"/>
      <c r="GUE42" s="503"/>
      <c r="GUF42" s="503"/>
      <c r="GUG42" s="503"/>
      <c r="GUH42" s="503"/>
      <c r="GUI42" s="503"/>
      <c r="GUJ42" s="503"/>
      <c r="GUK42" s="503"/>
      <c r="GUL42" s="503"/>
      <c r="GUM42" s="503"/>
      <c r="GUN42" s="503"/>
      <c r="GUO42" s="503"/>
      <c r="GUP42" s="503"/>
      <c r="GUQ42" s="503"/>
      <c r="GUR42" s="503"/>
      <c r="GUS42" s="503"/>
      <c r="GUT42" s="503"/>
      <c r="GUU42" s="503"/>
      <c r="GUV42" s="503"/>
      <c r="GUW42" s="503"/>
      <c r="GUX42" s="503"/>
      <c r="GUY42" s="503"/>
      <c r="GUZ42" s="503"/>
      <c r="GVA42" s="503"/>
      <c r="GVB42" s="503"/>
      <c r="GVC42" s="503"/>
      <c r="GVD42" s="503"/>
      <c r="GVE42" s="503"/>
      <c r="GVF42" s="503"/>
      <c r="GVG42" s="503"/>
      <c r="GVH42" s="503"/>
      <c r="GVI42" s="503"/>
      <c r="GVJ42" s="503"/>
      <c r="GVK42" s="503"/>
      <c r="GVL42" s="503"/>
      <c r="GVM42" s="503"/>
      <c r="GVN42" s="503"/>
      <c r="GVO42" s="503"/>
      <c r="GVP42" s="503"/>
      <c r="GVQ42" s="503"/>
      <c r="GVR42" s="503"/>
      <c r="GVS42" s="503"/>
      <c r="GVT42" s="503"/>
      <c r="GVU42" s="503"/>
      <c r="GVV42" s="503"/>
      <c r="GVW42" s="503"/>
      <c r="GVX42" s="503"/>
      <c r="GVY42" s="503"/>
      <c r="GVZ42" s="503"/>
      <c r="GWA42" s="503"/>
      <c r="GWB42" s="503"/>
      <c r="GWC42" s="503"/>
      <c r="GWD42" s="503"/>
      <c r="GWE42" s="503"/>
      <c r="GWF42" s="503"/>
      <c r="GWG42" s="503"/>
      <c r="GWH42" s="503"/>
      <c r="GWI42" s="503"/>
      <c r="GWJ42" s="503"/>
      <c r="GWK42" s="503"/>
      <c r="GWL42" s="503"/>
      <c r="GWM42" s="503"/>
      <c r="GWN42" s="503"/>
      <c r="GWO42" s="503"/>
      <c r="GWP42" s="503"/>
      <c r="GWQ42" s="503"/>
      <c r="GWR42" s="503"/>
      <c r="GWS42" s="503"/>
      <c r="GWT42" s="503"/>
      <c r="GWU42" s="503"/>
      <c r="GWV42" s="503"/>
      <c r="GWW42" s="503"/>
      <c r="GWX42" s="503"/>
      <c r="GWY42" s="503"/>
      <c r="GWZ42" s="503"/>
      <c r="GXA42" s="503"/>
      <c r="GXB42" s="503"/>
      <c r="GXC42" s="503"/>
      <c r="GXD42" s="503"/>
      <c r="GXE42" s="503"/>
      <c r="GXF42" s="503"/>
      <c r="GXG42" s="503"/>
      <c r="GXH42" s="503"/>
      <c r="GXI42" s="503"/>
      <c r="GXJ42" s="503"/>
      <c r="GXK42" s="503"/>
      <c r="GXL42" s="503"/>
      <c r="GXM42" s="503"/>
      <c r="GXN42" s="503"/>
      <c r="GXO42" s="503"/>
      <c r="GXP42" s="503"/>
      <c r="GXQ42" s="503"/>
      <c r="GXR42" s="503"/>
      <c r="GXS42" s="503"/>
      <c r="GXT42" s="503"/>
      <c r="GXU42" s="503"/>
      <c r="GXV42" s="503"/>
      <c r="GXW42" s="503"/>
      <c r="GXX42" s="503"/>
      <c r="GXY42" s="503"/>
      <c r="GXZ42" s="503"/>
      <c r="GYA42" s="503"/>
      <c r="GYB42" s="503"/>
      <c r="GYC42" s="503"/>
      <c r="GYD42" s="503"/>
      <c r="GYE42" s="503"/>
      <c r="GYF42" s="503"/>
      <c r="GYG42" s="503"/>
      <c r="GYH42" s="503"/>
      <c r="GYI42" s="503"/>
      <c r="GYJ42" s="503"/>
      <c r="GYK42" s="503"/>
      <c r="GYL42" s="503"/>
      <c r="GYM42" s="503"/>
      <c r="GYN42" s="503"/>
      <c r="GYO42" s="503"/>
      <c r="GYP42" s="503"/>
      <c r="GYQ42" s="503"/>
      <c r="GYR42" s="503"/>
      <c r="GYS42" s="503"/>
      <c r="GYT42" s="503"/>
      <c r="GYU42" s="503"/>
      <c r="GYV42" s="503"/>
      <c r="GYW42" s="503"/>
      <c r="GYX42" s="503"/>
      <c r="GYY42" s="503"/>
      <c r="GYZ42" s="503"/>
      <c r="GZA42" s="503"/>
      <c r="GZB42" s="503"/>
      <c r="GZC42" s="503"/>
      <c r="GZD42" s="503"/>
      <c r="GZE42" s="503"/>
      <c r="GZF42" s="503"/>
      <c r="GZG42" s="503"/>
      <c r="GZH42" s="503"/>
      <c r="GZI42" s="503"/>
      <c r="GZJ42" s="503"/>
      <c r="GZK42" s="503"/>
      <c r="GZL42" s="503"/>
      <c r="GZM42" s="503"/>
      <c r="GZN42" s="503"/>
      <c r="GZO42" s="503"/>
      <c r="GZP42" s="503"/>
      <c r="GZQ42" s="503"/>
      <c r="GZR42" s="503"/>
      <c r="GZS42" s="503"/>
      <c r="GZT42" s="503"/>
      <c r="GZU42" s="503"/>
      <c r="GZV42" s="503"/>
      <c r="GZW42" s="503"/>
      <c r="GZX42" s="503"/>
      <c r="GZY42" s="503"/>
      <c r="GZZ42" s="503"/>
      <c r="HAA42" s="503"/>
      <c r="HAB42" s="503"/>
      <c r="HAC42" s="503"/>
      <c r="HAD42" s="503"/>
      <c r="HAE42" s="503"/>
      <c r="HAF42" s="503"/>
      <c r="HAG42" s="503"/>
      <c r="HAH42" s="503"/>
      <c r="HAI42" s="503"/>
      <c r="HAJ42" s="503"/>
      <c r="HAK42" s="503"/>
      <c r="HAL42" s="503"/>
      <c r="HAM42" s="503"/>
      <c r="HAN42" s="503"/>
      <c r="HAO42" s="503"/>
      <c r="HAP42" s="503"/>
      <c r="HAQ42" s="503"/>
      <c r="HAR42" s="503"/>
      <c r="HAS42" s="503"/>
      <c r="HAT42" s="503"/>
      <c r="HAU42" s="503"/>
      <c r="HAV42" s="503"/>
      <c r="HAW42" s="503"/>
      <c r="HAX42" s="503"/>
      <c r="HAY42" s="503"/>
      <c r="HAZ42" s="503"/>
      <c r="HBA42" s="503"/>
      <c r="HBB42" s="503"/>
      <c r="HBC42" s="503"/>
      <c r="HBD42" s="503"/>
      <c r="HBE42" s="503"/>
      <c r="HBF42" s="503"/>
      <c r="HBG42" s="503"/>
      <c r="HBH42" s="503"/>
      <c r="HBI42" s="503"/>
      <c r="HBJ42" s="503"/>
      <c r="HBK42" s="503"/>
      <c r="HBL42" s="503"/>
      <c r="HBM42" s="503"/>
      <c r="HBN42" s="503"/>
      <c r="HBO42" s="503"/>
      <c r="HBP42" s="503"/>
      <c r="HBQ42" s="503"/>
      <c r="HBR42" s="503"/>
      <c r="HBS42" s="503"/>
      <c r="HBT42" s="503"/>
      <c r="HBU42" s="503"/>
      <c r="HBV42" s="503"/>
      <c r="HBW42" s="503"/>
      <c r="HBX42" s="503"/>
      <c r="HBY42" s="503"/>
      <c r="HBZ42" s="503"/>
      <c r="HCA42" s="503"/>
      <c r="HCB42" s="503"/>
      <c r="HCC42" s="503"/>
      <c r="HCD42" s="503"/>
      <c r="HCE42" s="503"/>
      <c r="HCF42" s="503"/>
      <c r="HCG42" s="503"/>
      <c r="HCH42" s="503"/>
      <c r="HCI42" s="503"/>
      <c r="HCJ42" s="503"/>
      <c r="HCK42" s="503"/>
      <c r="HCL42" s="503"/>
      <c r="HCM42" s="503"/>
      <c r="HCN42" s="503"/>
      <c r="HCO42" s="503"/>
      <c r="HCP42" s="503"/>
      <c r="HCQ42" s="503"/>
      <c r="HCR42" s="503"/>
      <c r="HCS42" s="503"/>
      <c r="HCT42" s="503"/>
      <c r="HCU42" s="503"/>
      <c r="HCV42" s="503"/>
      <c r="HCW42" s="503"/>
      <c r="HCX42" s="503"/>
      <c r="HCY42" s="503"/>
      <c r="HCZ42" s="503"/>
      <c r="HDA42" s="503"/>
      <c r="HDB42" s="503"/>
      <c r="HDC42" s="503"/>
      <c r="HDD42" s="503"/>
      <c r="HDE42" s="503"/>
      <c r="HDF42" s="503"/>
      <c r="HDG42" s="503"/>
      <c r="HDH42" s="503"/>
      <c r="HDI42" s="503"/>
      <c r="HDJ42" s="503"/>
      <c r="HDK42" s="503"/>
      <c r="HDL42" s="503"/>
      <c r="HDM42" s="503"/>
      <c r="HDN42" s="503"/>
      <c r="HDO42" s="503"/>
      <c r="HDP42" s="503"/>
      <c r="HDQ42" s="503"/>
      <c r="HDR42" s="503"/>
      <c r="HDS42" s="503"/>
      <c r="HDT42" s="503"/>
      <c r="HDU42" s="503"/>
      <c r="HDV42" s="503"/>
      <c r="HDW42" s="503"/>
      <c r="HDX42" s="503"/>
      <c r="HDY42" s="503"/>
      <c r="HDZ42" s="503"/>
      <c r="HEA42" s="503"/>
      <c r="HEB42" s="503"/>
      <c r="HEC42" s="503"/>
      <c r="HED42" s="503"/>
      <c r="HEE42" s="503"/>
      <c r="HEF42" s="503"/>
      <c r="HEG42" s="503"/>
      <c r="HEH42" s="503"/>
      <c r="HEI42" s="503"/>
      <c r="HEJ42" s="503"/>
      <c r="HEK42" s="503"/>
      <c r="HEL42" s="503"/>
      <c r="HEM42" s="503"/>
      <c r="HEN42" s="503"/>
      <c r="HEO42" s="503"/>
      <c r="HEP42" s="503"/>
      <c r="HEQ42" s="503"/>
      <c r="HER42" s="503"/>
      <c r="HES42" s="503"/>
      <c r="HET42" s="503"/>
      <c r="HEU42" s="503"/>
      <c r="HEV42" s="503"/>
      <c r="HEW42" s="503"/>
      <c r="HEX42" s="503"/>
      <c r="HEY42" s="503"/>
      <c r="HEZ42" s="503"/>
      <c r="HFA42" s="503"/>
      <c r="HFB42" s="503"/>
      <c r="HFC42" s="503"/>
      <c r="HFD42" s="503"/>
      <c r="HFE42" s="503"/>
      <c r="HFF42" s="503"/>
      <c r="HFG42" s="503"/>
      <c r="HFH42" s="503"/>
      <c r="HFI42" s="503"/>
      <c r="HFJ42" s="503"/>
      <c r="HFK42" s="503"/>
      <c r="HFL42" s="503"/>
      <c r="HFM42" s="503"/>
      <c r="HFN42" s="503"/>
      <c r="HFO42" s="503"/>
      <c r="HFP42" s="503"/>
      <c r="HFQ42" s="503"/>
      <c r="HFR42" s="503"/>
      <c r="HFS42" s="503"/>
      <c r="HFT42" s="503"/>
      <c r="HFU42" s="503"/>
      <c r="HFV42" s="503"/>
      <c r="HFW42" s="503"/>
      <c r="HFX42" s="503"/>
      <c r="HFY42" s="503"/>
      <c r="HFZ42" s="503"/>
      <c r="HGA42" s="503"/>
      <c r="HGB42" s="503"/>
      <c r="HGC42" s="503"/>
      <c r="HGD42" s="503"/>
      <c r="HGE42" s="503"/>
      <c r="HGF42" s="503"/>
      <c r="HGG42" s="503"/>
      <c r="HGH42" s="503"/>
      <c r="HGI42" s="503"/>
      <c r="HGJ42" s="503"/>
      <c r="HGK42" s="503"/>
      <c r="HGL42" s="503"/>
      <c r="HGM42" s="503"/>
      <c r="HGN42" s="503"/>
      <c r="HGO42" s="503"/>
      <c r="HGP42" s="503"/>
      <c r="HGQ42" s="503"/>
      <c r="HGR42" s="503"/>
      <c r="HGS42" s="503"/>
      <c r="HGT42" s="503"/>
      <c r="HGU42" s="503"/>
      <c r="HGV42" s="503"/>
      <c r="HGW42" s="503"/>
      <c r="HGX42" s="503"/>
      <c r="HGY42" s="503"/>
      <c r="HGZ42" s="503"/>
      <c r="HHA42" s="503"/>
      <c r="HHB42" s="503"/>
      <c r="HHC42" s="503"/>
      <c r="HHD42" s="503"/>
      <c r="HHE42" s="503"/>
      <c r="HHF42" s="503"/>
      <c r="HHG42" s="503"/>
      <c r="HHH42" s="503"/>
      <c r="HHI42" s="503"/>
      <c r="HHJ42" s="503"/>
      <c r="HHK42" s="503"/>
      <c r="HHL42" s="503"/>
      <c r="HHM42" s="503"/>
      <c r="HHN42" s="503"/>
      <c r="HHO42" s="503"/>
      <c r="HHP42" s="503"/>
      <c r="HHQ42" s="503"/>
      <c r="HHR42" s="503"/>
      <c r="HHS42" s="503"/>
      <c r="HHT42" s="503"/>
      <c r="HHU42" s="503"/>
      <c r="HHV42" s="503"/>
      <c r="HHW42" s="503"/>
      <c r="HHX42" s="503"/>
      <c r="HHY42" s="503"/>
      <c r="HHZ42" s="503"/>
      <c r="HIA42" s="503"/>
      <c r="HIB42" s="503"/>
      <c r="HIC42" s="503"/>
      <c r="HID42" s="503"/>
      <c r="HIE42" s="503"/>
      <c r="HIF42" s="503"/>
      <c r="HIG42" s="503"/>
      <c r="HIH42" s="503"/>
      <c r="HII42" s="503"/>
      <c r="HIJ42" s="503"/>
      <c r="HIK42" s="503"/>
      <c r="HIL42" s="503"/>
      <c r="HIM42" s="503"/>
      <c r="HIN42" s="503"/>
      <c r="HIO42" s="503"/>
      <c r="HIP42" s="503"/>
      <c r="HIQ42" s="503"/>
      <c r="HIR42" s="503"/>
      <c r="HIS42" s="503"/>
      <c r="HIT42" s="503"/>
      <c r="HIU42" s="503"/>
      <c r="HIV42" s="503"/>
      <c r="HIW42" s="503"/>
      <c r="HIX42" s="503"/>
      <c r="HIY42" s="503"/>
      <c r="HIZ42" s="503"/>
      <c r="HJA42" s="503"/>
      <c r="HJB42" s="503"/>
      <c r="HJC42" s="503"/>
      <c r="HJD42" s="503"/>
      <c r="HJE42" s="503"/>
      <c r="HJF42" s="503"/>
      <c r="HJG42" s="503"/>
      <c r="HJH42" s="503"/>
      <c r="HJI42" s="503"/>
      <c r="HJJ42" s="503"/>
      <c r="HJK42" s="503"/>
      <c r="HJL42" s="503"/>
      <c r="HJM42" s="503"/>
      <c r="HJN42" s="503"/>
      <c r="HJO42" s="503"/>
      <c r="HJP42" s="503"/>
      <c r="HJQ42" s="503"/>
      <c r="HJR42" s="503"/>
      <c r="HJS42" s="503"/>
      <c r="HJT42" s="503"/>
      <c r="HJU42" s="503"/>
      <c r="HJV42" s="503"/>
      <c r="HJW42" s="503"/>
      <c r="HJX42" s="503"/>
      <c r="HJY42" s="503"/>
      <c r="HJZ42" s="503"/>
      <c r="HKA42" s="503"/>
      <c r="HKB42" s="503"/>
      <c r="HKC42" s="503"/>
      <c r="HKD42" s="503"/>
      <c r="HKE42" s="503"/>
      <c r="HKF42" s="503"/>
      <c r="HKG42" s="503"/>
      <c r="HKH42" s="503"/>
      <c r="HKI42" s="503"/>
      <c r="HKJ42" s="503"/>
      <c r="HKK42" s="503"/>
      <c r="HKL42" s="503"/>
      <c r="HKM42" s="503"/>
      <c r="HKN42" s="503"/>
      <c r="HKO42" s="503"/>
      <c r="HKP42" s="503"/>
      <c r="HKQ42" s="503"/>
      <c r="HKR42" s="503"/>
      <c r="HKS42" s="503"/>
      <c r="HKT42" s="503"/>
      <c r="HKU42" s="503"/>
      <c r="HKV42" s="503"/>
      <c r="HKW42" s="503"/>
      <c r="HKX42" s="503"/>
      <c r="HKY42" s="503"/>
      <c r="HKZ42" s="503"/>
      <c r="HLA42" s="503"/>
      <c r="HLB42" s="503"/>
      <c r="HLC42" s="503"/>
      <c r="HLD42" s="503"/>
      <c r="HLE42" s="503"/>
      <c r="HLF42" s="503"/>
      <c r="HLG42" s="503"/>
      <c r="HLH42" s="503"/>
      <c r="HLI42" s="503"/>
      <c r="HLJ42" s="503"/>
      <c r="HLK42" s="503"/>
      <c r="HLL42" s="503"/>
      <c r="HLM42" s="503"/>
      <c r="HLN42" s="503"/>
      <c r="HLO42" s="503"/>
      <c r="HLP42" s="503"/>
      <c r="HLQ42" s="503"/>
      <c r="HLR42" s="503"/>
      <c r="HLS42" s="503"/>
      <c r="HLT42" s="503"/>
      <c r="HLU42" s="503"/>
      <c r="HLV42" s="503"/>
      <c r="HLW42" s="503"/>
      <c r="HLX42" s="503"/>
      <c r="HLY42" s="503"/>
      <c r="HLZ42" s="503"/>
      <c r="HMA42" s="503"/>
      <c r="HMB42" s="503"/>
      <c r="HMC42" s="503"/>
      <c r="HMD42" s="503"/>
      <c r="HME42" s="503"/>
      <c r="HMF42" s="503"/>
      <c r="HMG42" s="503"/>
      <c r="HMH42" s="503"/>
      <c r="HMI42" s="503"/>
      <c r="HMJ42" s="503"/>
      <c r="HMK42" s="503"/>
      <c r="HML42" s="503"/>
      <c r="HMM42" s="503"/>
      <c r="HMN42" s="503"/>
      <c r="HMO42" s="503"/>
      <c r="HMP42" s="503"/>
      <c r="HMQ42" s="503"/>
      <c r="HMR42" s="503"/>
      <c r="HMS42" s="503"/>
      <c r="HMT42" s="503"/>
      <c r="HMU42" s="503"/>
      <c r="HMV42" s="503"/>
      <c r="HMW42" s="503"/>
      <c r="HMX42" s="503"/>
      <c r="HMY42" s="503"/>
      <c r="HMZ42" s="503"/>
      <c r="HNA42" s="503"/>
      <c r="HNB42" s="503"/>
      <c r="HNC42" s="503"/>
      <c r="HND42" s="503"/>
      <c r="HNE42" s="503"/>
      <c r="HNF42" s="503"/>
      <c r="HNG42" s="503"/>
      <c r="HNH42" s="503"/>
      <c r="HNI42" s="503"/>
      <c r="HNJ42" s="503"/>
      <c r="HNK42" s="503"/>
      <c r="HNL42" s="503"/>
      <c r="HNM42" s="503"/>
      <c r="HNN42" s="503"/>
      <c r="HNO42" s="503"/>
      <c r="HNP42" s="503"/>
      <c r="HNQ42" s="503"/>
      <c r="HNR42" s="503"/>
      <c r="HNS42" s="503"/>
      <c r="HNT42" s="503"/>
      <c r="HNU42" s="503"/>
      <c r="HNV42" s="503"/>
      <c r="HNW42" s="503"/>
      <c r="HNX42" s="503"/>
      <c r="HNY42" s="503"/>
      <c r="HNZ42" s="503"/>
      <c r="HOA42" s="503"/>
      <c r="HOB42" s="503"/>
      <c r="HOC42" s="503"/>
      <c r="HOD42" s="503"/>
      <c r="HOE42" s="503"/>
      <c r="HOF42" s="503"/>
      <c r="HOG42" s="503"/>
      <c r="HOH42" s="503"/>
      <c r="HOI42" s="503"/>
      <c r="HOJ42" s="503"/>
      <c r="HOK42" s="503"/>
      <c r="HOL42" s="503"/>
      <c r="HOM42" s="503"/>
      <c r="HON42" s="503"/>
      <c r="HOO42" s="503"/>
      <c r="HOP42" s="503"/>
      <c r="HOQ42" s="503"/>
      <c r="HOR42" s="503"/>
      <c r="HOS42" s="503"/>
      <c r="HOT42" s="503"/>
      <c r="HOU42" s="503"/>
      <c r="HOV42" s="503"/>
      <c r="HOW42" s="503"/>
      <c r="HOX42" s="503"/>
      <c r="HOY42" s="503"/>
      <c r="HOZ42" s="503"/>
      <c r="HPA42" s="503"/>
      <c r="HPB42" s="503"/>
      <c r="HPC42" s="503"/>
      <c r="HPD42" s="503"/>
      <c r="HPE42" s="503"/>
      <c r="HPF42" s="503"/>
      <c r="HPG42" s="503"/>
      <c r="HPH42" s="503"/>
      <c r="HPI42" s="503"/>
      <c r="HPJ42" s="503"/>
      <c r="HPK42" s="503"/>
      <c r="HPL42" s="503"/>
      <c r="HPM42" s="503"/>
      <c r="HPN42" s="503"/>
      <c r="HPO42" s="503"/>
      <c r="HPP42" s="503"/>
      <c r="HPQ42" s="503"/>
      <c r="HPR42" s="503"/>
      <c r="HPS42" s="503"/>
      <c r="HPT42" s="503"/>
      <c r="HPU42" s="503"/>
      <c r="HPV42" s="503"/>
      <c r="HPW42" s="503"/>
      <c r="HPX42" s="503"/>
      <c r="HPY42" s="503"/>
      <c r="HPZ42" s="503"/>
      <c r="HQA42" s="503"/>
      <c r="HQB42" s="503"/>
      <c r="HQC42" s="503"/>
      <c r="HQD42" s="503"/>
      <c r="HQE42" s="503"/>
      <c r="HQF42" s="503"/>
      <c r="HQG42" s="503"/>
      <c r="HQH42" s="503"/>
      <c r="HQI42" s="503"/>
      <c r="HQJ42" s="503"/>
      <c r="HQK42" s="503"/>
      <c r="HQL42" s="503"/>
      <c r="HQM42" s="503"/>
      <c r="HQN42" s="503"/>
      <c r="HQO42" s="503"/>
      <c r="HQP42" s="503"/>
      <c r="HQQ42" s="503"/>
      <c r="HQR42" s="503"/>
      <c r="HQS42" s="503"/>
      <c r="HQT42" s="503"/>
      <c r="HQU42" s="503"/>
      <c r="HQV42" s="503"/>
      <c r="HQW42" s="503"/>
      <c r="HQX42" s="503"/>
      <c r="HQY42" s="503"/>
      <c r="HQZ42" s="503"/>
      <c r="HRA42" s="503"/>
      <c r="HRB42" s="503"/>
      <c r="HRC42" s="503"/>
      <c r="HRD42" s="503"/>
      <c r="HRE42" s="503"/>
      <c r="HRF42" s="503"/>
      <c r="HRG42" s="503"/>
      <c r="HRH42" s="503"/>
      <c r="HRI42" s="503"/>
      <c r="HRJ42" s="503"/>
      <c r="HRK42" s="503"/>
      <c r="HRL42" s="503"/>
      <c r="HRM42" s="503"/>
      <c r="HRN42" s="503"/>
      <c r="HRO42" s="503"/>
      <c r="HRP42" s="503"/>
      <c r="HRQ42" s="503"/>
      <c r="HRR42" s="503"/>
      <c r="HRS42" s="503"/>
      <c r="HRT42" s="503"/>
      <c r="HRU42" s="503"/>
      <c r="HRV42" s="503"/>
      <c r="HRW42" s="503"/>
      <c r="HRX42" s="503"/>
      <c r="HRY42" s="503"/>
      <c r="HRZ42" s="503"/>
      <c r="HSA42" s="503"/>
      <c r="HSB42" s="503"/>
      <c r="HSC42" s="503"/>
      <c r="HSD42" s="503"/>
      <c r="HSE42" s="503"/>
      <c r="HSF42" s="503"/>
      <c r="HSG42" s="503"/>
      <c r="HSH42" s="503"/>
      <c r="HSI42" s="503"/>
      <c r="HSJ42" s="503"/>
      <c r="HSK42" s="503"/>
      <c r="HSL42" s="503"/>
      <c r="HSM42" s="503"/>
      <c r="HSN42" s="503"/>
      <c r="HSO42" s="503"/>
      <c r="HSP42" s="503"/>
      <c r="HSQ42" s="503"/>
      <c r="HSR42" s="503"/>
      <c r="HSS42" s="503"/>
      <c r="HST42" s="503"/>
      <c r="HSU42" s="503"/>
      <c r="HSV42" s="503"/>
      <c r="HSW42" s="503"/>
      <c r="HSX42" s="503"/>
      <c r="HSY42" s="503"/>
      <c r="HSZ42" s="503"/>
      <c r="HTA42" s="503"/>
      <c r="HTB42" s="503"/>
      <c r="HTC42" s="503"/>
      <c r="HTD42" s="503"/>
      <c r="HTE42" s="503"/>
      <c r="HTF42" s="503"/>
      <c r="HTG42" s="503"/>
      <c r="HTH42" s="503"/>
      <c r="HTI42" s="503"/>
      <c r="HTJ42" s="503"/>
      <c r="HTK42" s="503"/>
      <c r="HTL42" s="503"/>
      <c r="HTM42" s="503"/>
      <c r="HTN42" s="503"/>
      <c r="HTO42" s="503"/>
      <c r="HTP42" s="503"/>
      <c r="HTQ42" s="503"/>
      <c r="HTR42" s="503"/>
      <c r="HTS42" s="503"/>
      <c r="HTT42" s="503"/>
      <c r="HTU42" s="503"/>
      <c r="HTV42" s="503"/>
      <c r="HTW42" s="503"/>
      <c r="HTX42" s="503"/>
      <c r="HTY42" s="503"/>
      <c r="HTZ42" s="503"/>
      <c r="HUA42" s="503"/>
      <c r="HUB42" s="503"/>
      <c r="HUC42" s="503"/>
      <c r="HUD42" s="503"/>
      <c r="HUE42" s="503"/>
      <c r="HUF42" s="503"/>
      <c r="HUG42" s="503"/>
      <c r="HUH42" s="503"/>
      <c r="HUI42" s="503"/>
      <c r="HUJ42" s="503"/>
      <c r="HUK42" s="503"/>
      <c r="HUL42" s="503"/>
      <c r="HUM42" s="503"/>
      <c r="HUN42" s="503"/>
      <c r="HUO42" s="503"/>
      <c r="HUP42" s="503"/>
      <c r="HUQ42" s="503"/>
      <c r="HUR42" s="503"/>
      <c r="HUS42" s="503"/>
      <c r="HUT42" s="503"/>
      <c r="HUU42" s="503"/>
      <c r="HUV42" s="503"/>
      <c r="HUW42" s="503"/>
      <c r="HUX42" s="503"/>
      <c r="HUY42" s="503"/>
      <c r="HUZ42" s="503"/>
      <c r="HVA42" s="503"/>
      <c r="HVB42" s="503"/>
      <c r="HVC42" s="503"/>
      <c r="HVD42" s="503"/>
      <c r="HVE42" s="503"/>
      <c r="HVF42" s="503"/>
      <c r="HVG42" s="503"/>
      <c r="HVH42" s="503"/>
      <c r="HVI42" s="503"/>
      <c r="HVJ42" s="503"/>
      <c r="HVK42" s="503"/>
      <c r="HVL42" s="503"/>
      <c r="HVM42" s="503"/>
      <c r="HVN42" s="503"/>
      <c r="HVO42" s="503"/>
      <c r="HVP42" s="503"/>
      <c r="HVQ42" s="503"/>
      <c r="HVR42" s="503"/>
      <c r="HVS42" s="503"/>
      <c r="HVT42" s="503"/>
      <c r="HVU42" s="503"/>
      <c r="HVV42" s="503"/>
      <c r="HVW42" s="503"/>
      <c r="HVX42" s="503"/>
      <c r="HVY42" s="503"/>
      <c r="HVZ42" s="503"/>
      <c r="HWA42" s="503"/>
      <c r="HWB42" s="503"/>
      <c r="HWC42" s="503"/>
      <c r="HWD42" s="503"/>
      <c r="HWE42" s="503"/>
      <c r="HWF42" s="503"/>
      <c r="HWG42" s="503"/>
      <c r="HWH42" s="503"/>
      <c r="HWI42" s="503"/>
      <c r="HWJ42" s="503"/>
      <c r="HWK42" s="503"/>
      <c r="HWL42" s="503"/>
      <c r="HWM42" s="503"/>
      <c r="HWN42" s="503"/>
      <c r="HWO42" s="503"/>
      <c r="HWP42" s="503"/>
      <c r="HWQ42" s="503"/>
      <c r="HWR42" s="503"/>
      <c r="HWS42" s="503"/>
      <c r="HWT42" s="503"/>
      <c r="HWU42" s="503"/>
      <c r="HWV42" s="503"/>
      <c r="HWW42" s="503"/>
      <c r="HWX42" s="503"/>
      <c r="HWY42" s="503"/>
      <c r="HWZ42" s="503"/>
      <c r="HXA42" s="503"/>
      <c r="HXB42" s="503"/>
      <c r="HXC42" s="503"/>
      <c r="HXD42" s="503"/>
      <c r="HXE42" s="503"/>
      <c r="HXF42" s="503"/>
      <c r="HXG42" s="503"/>
      <c r="HXH42" s="503"/>
      <c r="HXI42" s="503"/>
      <c r="HXJ42" s="503"/>
      <c r="HXK42" s="503"/>
      <c r="HXL42" s="503"/>
      <c r="HXM42" s="503"/>
      <c r="HXN42" s="503"/>
      <c r="HXO42" s="503"/>
      <c r="HXP42" s="503"/>
      <c r="HXQ42" s="503"/>
      <c r="HXR42" s="503"/>
      <c r="HXS42" s="503"/>
      <c r="HXT42" s="503"/>
      <c r="HXU42" s="503"/>
      <c r="HXV42" s="503"/>
      <c r="HXW42" s="503"/>
      <c r="HXX42" s="503"/>
      <c r="HXY42" s="503"/>
      <c r="HXZ42" s="503"/>
      <c r="HYA42" s="503"/>
      <c r="HYB42" s="503"/>
      <c r="HYC42" s="503"/>
      <c r="HYD42" s="503"/>
      <c r="HYE42" s="503"/>
      <c r="HYF42" s="503"/>
      <c r="HYG42" s="503"/>
      <c r="HYH42" s="503"/>
      <c r="HYI42" s="503"/>
      <c r="HYJ42" s="503"/>
      <c r="HYK42" s="503"/>
      <c r="HYL42" s="503"/>
      <c r="HYM42" s="503"/>
      <c r="HYN42" s="503"/>
      <c r="HYO42" s="503"/>
      <c r="HYP42" s="503"/>
      <c r="HYQ42" s="503"/>
      <c r="HYR42" s="503"/>
      <c r="HYS42" s="503"/>
      <c r="HYT42" s="503"/>
      <c r="HYU42" s="503"/>
      <c r="HYV42" s="503"/>
      <c r="HYW42" s="503"/>
      <c r="HYX42" s="503"/>
      <c r="HYY42" s="503"/>
      <c r="HYZ42" s="503"/>
      <c r="HZA42" s="503"/>
      <c r="HZB42" s="503"/>
      <c r="HZC42" s="503"/>
      <c r="HZD42" s="503"/>
      <c r="HZE42" s="503"/>
      <c r="HZF42" s="503"/>
      <c r="HZG42" s="503"/>
      <c r="HZH42" s="503"/>
      <c r="HZI42" s="503"/>
      <c r="HZJ42" s="503"/>
      <c r="HZK42" s="503"/>
      <c r="HZL42" s="503"/>
      <c r="HZM42" s="503"/>
      <c r="HZN42" s="503"/>
      <c r="HZO42" s="503"/>
      <c r="HZP42" s="503"/>
      <c r="HZQ42" s="503"/>
      <c r="HZR42" s="503"/>
      <c r="HZS42" s="503"/>
      <c r="HZT42" s="503"/>
      <c r="HZU42" s="503"/>
      <c r="HZV42" s="503"/>
      <c r="HZW42" s="503"/>
      <c r="HZX42" s="503"/>
      <c r="HZY42" s="503"/>
      <c r="HZZ42" s="503"/>
      <c r="IAA42" s="503"/>
      <c r="IAB42" s="503"/>
      <c r="IAC42" s="503"/>
      <c r="IAD42" s="503"/>
      <c r="IAE42" s="503"/>
      <c r="IAF42" s="503"/>
      <c r="IAG42" s="503"/>
      <c r="IAH42" s="503"/>
      <c r="IAI42" s="503"/>
      <c r="IAJ42" s="503"/>
      <c r="IAK42" s="503"/>
      <c r="IAL42" s="503"/>
      <c r="IAM42" s="503"/>
      <c r="IAN42" s="503"/>
      <c r="IAO42" s="503"/>
      <c r="IAP42" s="503"/>
      <c r="IAQ42" s="503"/>
      <c r="IAR42" s="503"/>
      <c r="IAS42" s="503"/>
      <c r="IAT42" s="503"/>
      <c r="IAU42" s="503"/>
      <c r="IAV42" s="503"/>
      <c r="IAW42" s="503"/>
      <c r="IAX42" s="503"/>
      <c r="IAY42" s="503"/>
      <c r="IAZ42" s="503"/>
      <c r="IBA42" s="503"/>
      <c r="IBB42" s="503"/>
      <c r="IBC42" s="503"/>
      <c r="IBD42" s="503"/>
      <c r="IBE42" s="503"/>
      <c r="IBF42" s="503"/>
      <c r="IBG42" s="503"/>
      <c r="IBH42" s="503"/>
      <c r="IBI42" s="503"/>
      <c r="IBJ42" s="503"/>
      <c r="IBK42" s="503"/>
      <c r="IBL42" s="503"/>
      <c r="IBM42" s="503"/>
      <c r="IBN42" s="503"/>
      <c r="IBO42" s="503"/>
      <c r="IBP42" s="503"/>
      <c r="IBQ42" s="503"/>
      <c r="IBR42" s="503"/>
      <c r="IBS42" s="503"/>
      <c r="IBT42" s="503"/>
      <c r="IBU42" s="503"/>
      <c r="IBV42" s="503"/>
      <c r="IBW42" s="503"/>
      <c r="IBX42" s="503"/>
      <c r="IBY42" s="503"/>
      <c r="IBZ42" s="503"/>
      <c r="ICA42" s="503"/>
      <c r="ICB42" s="503"/>
      <c r="ICC42" s="503"/>
      <c r="ICD42" s="503"/>
      <c r="ICE42" s="503"/>
      <c r="ICF42" s="503"/>
      <c r="ICG42" s="503"/>
      <c r="ICH42" s="503"/>
      <c r="ICI42" s="503"/>
      <c r="ICJ42" s="503"/>
      <c r="ICK42" s="503"/>
      <c r="ICL42" s="503"/>
      <c r="ICM42" s="503"/>
      <c r="ICN42" s="503"/>
      <c r="ICO42" s="503"/>
      <c r="ICP42" s="503"/>
      <c r="ICQ42" s="503"/>
      <c r="ICR42" s="503"/>
      <c r="ICS42" s="503"/>
      <c r="ICT42" s="503"/>
      <c r="ICU42" s="503"/>
      <c r="ICV42" s="503"/>
      <c r="ICW42" s="503"/>
      <c r="ICX42" s="503"/>
      <c r="ICY42" s="503"/>
      <c r="ICZ42" s="503"/>
      <c r="IDA42" s="503"/>
      <c r="IDB42" s="503"/>
      <c r="IDC42" s="503"/>
      <c r="IDD42" s="503"/>
      <c r="IDE42" s="503"/>
      <c r="IDF42" s="503"/>
      <c r="IDG42" s="503"/>
      <c r="IDH42" s="503"/>
      <c r="IDI42" s="503"/>
      <c r="IDJ42" s="503"/>
      <c r="IDK42" s="503"/>
      <c r="IDL42" s="503"/>
      <c r="IDM42" s="503"/>
      <c r="IDN42" s="503"/>
      <c r="IDO42" s="503"/>
      <c r="IDP42" s="503"/>
      <c r="IDQ42" s="503"/>
      <c r="IDR42" s="503"/>
      <c r="IDS42" s="503"/>
      <c r="IDT42" s="503"/>
      <c r="IDU42" s="503"/>
      <c r="IDV42" s="503"/>
      <c r="IDW42" s="503"/>
      <c r="IDX42" s="503"/>
      <c r="IDY42" s="503"/>
      <c r="IDZ42" s="503"/>
      <c r="IEA42" s="503"/>
      <c r="IEB42" s="503"/>
      <c r="IEC42" s="503"/>
      <c r="IED42" s="503"/>
      <c r="IEE42" s="503"/>
      <c r="IEF42" s="503"/>
      <c r="IEG42" s="503"/>
      <c r="IEH42" s="503"/>
      <c r="IEI42" s="503"/>
      <c r="IEJ42" s="503"/>
      <c r="IEK42" s="503"/>
      <c r="IEL42" s="503"/>
      <c r="IEM42" s="503"/>
      <c r="IEN42" s="503"/>
      <c r="IEO42" s="503"/>
      <c r="IEP42" s="503"/>
      <c r="IEQ42" s="503"/>
      <c r="IER42" s="503"/>
      <c r="IES42" s="503"/>
      <c r="IET42" s="503"/>
      <c r="IEU42" s="503"/>
      <c r="IEV42" s="503"/>
      <c r="IEW42" s="503"/>
      <c r="IEX42" s="503"/>
      <c r="IEY42" s="503"/>
      <c r="IEZ42" s="503"/>
      <c r="IFA42" s="503"/>
      <c r="IFB42" s="503"/>
      <c r="IFC42" s="503"/>
      <c r="IFD42" s="503"/>
      <c r="IFE42" s="503"/>
      <c r="IFF42" s="503"/>
      <c r="IFG42" s="503"/>
      <c r="IFH42" s="503"/>
      <c r="IFI42" s="503"/>
      <c r="IFJ42" s="503"/>
      <c r="IFK42" s="503"/>
      <c r="IFL42" s="503"/>
      <c r="IFM42" s="503"/>
      <c r="IFN42" s="503"/>
      <c r="IFO42" s="503"/>
      <c r="IFP42" s="503"/>
      <c r="IFQ42" s="503"/>
      <c r="IFR42" s="503"/>
      <c r="IFS42" s="503"/>
      <c r="IFT42" s="503"/>
      <c r="IFU42" s="503"/>
      <c r="IFV42" s="503"/>
      <c r="IFW42" s="503"/>
      <c r="IFX42" s="503"/>
      <c r="IFY42" s="503"/>
      <c r="IFZ42" s="503"/>
      <c r="IGA42" s="503"/>
      <c r="IGB42" s="503"/>
      <c r="IGC42" s="503"/>
      <c r="IGD42" s="503"/>
      <c r="IGE42" s="503"/>
      <c r="IGF42" s="503"/>
      <c r="IGG42" s="503"/>
      <c r="IGH42" s="503"/>
      <c r="IGI42" s="503"/>
      <c r="IGJ42" s="503"/>
      <c r="IGK42" s="503"/>
      <c r="IGL42" s="503"/>
      <c r="IGM42" s="503"/>
      <c r="IGN42" s="503"/>
      <c r="IGO42" s="503"/>
      <c r="IGP42" s="503"/>
      <c r="IGQ42" s="503"/>
      <c r="IGR42" s="503"/>
      <c r="IGS42" s="503"/>
      <c r="IGT42" s="503"/>
      <c r="IGU42" s="503"/>
      <c r="IGV42" s="503"/>
      <c r="IGW42" s="503"/>
      <c r="IGX42" s="503"/>
      <c r="IGY42" s="503"/>
      <c r="IGZ42" s="503"/>
      <c r="IHA42" s="503"/>
      <c r="IHB42" s="503"/>
      <c r="IHC42" s="503"/>
      <c r="IHD42" s="503"/>
      <c r="IHE42" s="503"/>
      <c r="IHF42" s="503"/>
      <c r="IHG42" s="503"/>
      <c r="IHH42" s="503"/>
      <c r="IHI42" s="503"/>
      <c r="IHJ42" s="503"/>
      <c r="IHK42" s="503"/>
      <c r="IHL42" s="503"/>
      <c r="IHM42" s="503"/>
      <c r="IHN42" s="503"/>
      <c r="IHO42" s="503"/>
      <c r="IHP42" s="503"/>
      <c r="IHQ42" s="503"/>
      <c r="IHR42" s="503"/>
      <c r="IHS42" s="503"/>
      <c r="IHT42" s="503"/>
      <c r="IHU42" s="503"/>
      <c r="IHV42" s="503"/>
      <c r="IHW42" s="503"/>
      <c r="IHX42" s="503"/>
      <c r="IHY42" s="503"/>
      <c r="IHZ42" s="503"/>
      <c r="IIA42" s="503"/>
      <c r="IIB42" s="503"/>
      <c r="IIC42" s="503"/>
      <c r="IID42" s="503"/>
      <c r="IIE42" s="503"/>
      <c r="IIF42" s="503"/>
      <c r="IIG42" s="503"/>
      <c r="IIH42" s="503"/>
      <c r="III42" s="503"/>
      <c r="IIJ42" s="503"/>
      <c r="IIK42" s="503"/>
      <c r="IIL42" s="503"/>
      <c r="IIM42" s="503"/>
      <c r="IIN42" s="503"/>
      <c r="IIO42" s="503"/>
      <c r="IIP42" s="503"/>
      <c r="IIQ42" s="503"/>
      <c r="IIR42" s="503"/>
      <c r="IIS42" s="503"/>
      <c r="IIT42" s="503"/>
      <c r="IIU42" s="503"/>
      <c r="IIV42" s="503"/>
      <c r="IIW42" s="503"/>
      <c r="IIX42" s="503"/>
      <c r="IIY42" s="503"/>
      <c r="IIZ42" s="503"/>
      <c r="IJA42" s="503"/>
      <c r="IJB42" s="503"/>
      <c r="IJC42" s="503"/>
      <c r="IJD42" s="503"/>
      <c r="IJE42" s="503"/>
      <c r="IJF42" s="503"/>
      <c r="IJG42" s="503"/>
      <c r="IJH42" s="503"/>
      <c r="IJI42" s="503"/>
      <c r="IJJ42" s="503"/>
      <c r="IJK42" s="503"/>
      <c r="IJL42" s="503"/>
      <c r="IJM42" s="503"/>
      <c r="IJN42" s="503"/>
      <c r="IJO42" s="503"/>
      <c r="IJP42" s="503"/>
      <c r="IJQ42" s="503"/>
      <c r="IJR42" s="503"/>
      <c r="IJS42" s="503"/>
      <c r="IJT42" s="503"/>
      <c r="IJU42" s="503"/>
      <c r="IJV42" s="503"/>
      <c r="IJW42" s="503"/>
      <c r="IJX42" s="503"/>
      <c r="IJY42" s="503"/>
      <c r="IJZ42" s="503"/>
      <c r="IKA42" s="503"/>
      <c r="IKB42" s="503"/>
      <c r="IKC42" s="503"/>
      <c r="IKD42" s="503"/>
      <c r="IKE42" s="503"/>
      <c r="IKF42" s="503"/>
      <c r="IKG42" s="503"/>
      <c r="IKH42" s="503"/>
      <c r="IKI42" s="503"/>
      <c r="IKJ42" s="503"/>
      <c r="IKK42" s="503"/>
      <c r="IKL42" s="503"/>
      <c r="IKM42" s="503"/>
      <c r="IKN42" s="503"/>
      <c r="IKO42" s="503"/>
      <c r="IKP42" s="503"/>
      <c r="IKQ42" s="503"/>
      <c r="IKR42" s="503"/>
      <c r="IKS42" s="503"/>
      <c r="IKT42" s="503"/>
      <c r="IKU42" s="503"/>
      <c r="IKV42" s="503"/>
      <c r="IKW42" s="503"/>
      <c r="IKX42" s="503"/>
      <c r="IKY42" s="503"/>
      <c r="IKZ42" s="503"/>
      <c r="ILA42" s="503"/>
      <c r="ILB42" s="503"/>
      <c r="ILC42" s="503"/>
      <c r="ILD42" s="503"/>
      <c r="ILE42" s="503"/>
      <c r="ILF42" s="503"/>
      <c r="ILG42" s="503"/>
      <c r="ILH42" s="503"/>
      <c r="ILI42" s="503"/>
      <c r="ILJ42" s="503"/>
      <c r="ILK42" s="503"/>
      <c r="ILL42" s="503"/>
      <c r="ILM42" s="503"/>
      <c r="ILN42" s="503"/>
      <c r="ILO42" s="503"/>
      <c r="ILP42" s="503"/>
      <c r="ILQ42" s="503"/>
      <c r="ILR42" s="503"/>
      <c r="ILS42" s="503"/>
      <c r="ILT42" s="503"/>
      <c r="ILU42" s="503"/>
      <c r="ILV42" s="503"/>
      <c r="ILW42" s="503"/>
      <c r="ILX42" s="503"/>
      <c r="ILY42" s="503"/>
      <c r="ILZ42" s="503"/>
      <c r="IMA42" s="503"/>
      <c r="IMB42" s="503"/>
      <c r="IMC42" s="503"/>
      <c r="IMD42" s="503"/>
      <c r="IME42" s="503"/>
      <c r="IMF42" s="503"/>
      <c r="IMG42" s="503"/>
      <c r="IMH42" s="503"/>
      <c r="IMI42" s="503"/>
      <c r="IMJ42" s="503"/>
      <c r="IMK42" s="503"/>
      <c r="IML42" s="503"/>
      <c r="IMM42" s="503"/>
      <c r="IMN42" s="503"/>
      <c r="IMO42" s="503"/>
      <c r="IMP42" s="503"/>
      <c r="IMQ42" s="503"/>
      <c r="IMR42" s="503"/>
      <c r="IMS42" s="503"/>
      <c r="IMT42" s="503"/>
      <c r="IMU42" s="503"/>
      <c r="IMV42" s="503"/>
      <c r="IMW42" s="503"/>
      <c r="IMX42" s="503"/>
      <c r="IMY42" s="503"/>
      <c r="IMZ42" s="503"/>
      <c r="INA42" s="503"/>
      <c r="INB42" s="503"/>
      <c r="INC42" s="503"/>
      <c r="IND42" s="503"/>
      <c r="INE42" s="503"/>
      <c r="INF42" s="503"/>
      <c r="ING42" s="503"/>
      <c r="INH42" s="503"/>
      <c r="INI42" s="503"/>
      <c r="INJ42" s="503"/>
      <c r="INK42" s="503"/>
      <c r="INL42" s="503"/>
      <c r="INM42" s="503"/>
      <c r="INN42" s="503"/>
      <c r="INO42" s="503"/>
      <c r="INP42" s="503"/>
      <c r="INQ42" s="503"/>
      <c r="INR42" s="503"/>
      <c r="INS42" s="503"/>
      <c r="INT42" s="503"/>
      <c r="INU42" s="503"/>
      <c r="INV42" s="503"/>
      <c r="INW42" s="503"/>
      <c r="INX42" s="503"/>
      <c r="INY42" s="503"/>
      <c r="INZ42" s="503"/>
      <c r="IOA42" s="503"/>
      <c r="IOB42" s="503"/>
      <c r="IOC42" s="503"/>
      <c r="IOD42" s="503"/>
      <c r="IOE42" s="503"/>
      <c r="IOF42" s="503"/>
      <c r="IOG42" s="503"/>
      <c r="IOH42" s="503"/>
      <c r="IOI42" s="503"/>
      <c r="IOJ42" s="503"/>
      <c r="IOK42" s="503"/>
      <c r="IOL42" s="503"/>
      <c r="IOM42" s="503"/>
      <c r="ION42" s="503"/>
      <c r="IOO42" s="503"/>
      <c r="IOP42" s="503"/>
      <c r="IOQ42" s="503"/>
      <c r="IOR42" s="503"/>
      <c r="IOS42" s="503"/>
      <c r="IOT42" s="503"/>
      <c r="IOU42" s="503"/>
      <c r="IOV42" s="503"/>
      <c r="IOW42" s="503"/>
      <c r="IOX42" s="503"/>
      <c r="IOY42" s="503"/>
      <c r="IOZ42" s="503"/>
      <c r="IPA42" s="503"/>
      <c r="IPB42" s="503"/>
      <c r="IPC42" s="503"/>
      <c r="IPD42" s="503"/>
      <c r="IPE42" s="503"/>
      <c r="IPF42" s="503"/>
      <c r="IPG42" s="503"/>
      <c r="IPH42" s="503"/>
      <c r="IPI42" s="503"/>
      <c r="IPJ42" s="503"/>
      <c r="IPK42" s="503"/>
      <c r="IPL42" s="503"/>
      <c r="IPM42" s="503"/>
      <c r="IPN42" s="503"/>
      <c r="IPO42" s="503"/>
      <c r="IPP42" s="503"/>
      <c r="IPQ42" s="503"/>
      <c r="IPR42" s="503"/>
      <c r="IPS42" s="503"/>
      <c r="IPT42" s="503"/>
      <c r="IPU42" s="503"/>
      <c r="IPV42" s="503"/>
      <c r="IPW42" s="503"/>
      <c r="IPX42" s="503"/>
      <c r="IPY42" s="503"/>
      <c r="IPZ42" s="503"/>
      <c r="IQA42" s="503"/>
      <c r="IQB42" s="503"/>
      <c r="IQC42" s="503"/>
      <c r="IQD42" s="503"/>
      <c r="IQE42" s="503"/>
      <c r="IQF42" s="503"/>
      <c r="IQG42" s="503"/>
      <c r="IQH42" s="503"/>
      <c r="IQI42" s="503"/>
      <c r="IQJ42" s="503"/>
      <c r="IQK42" s="503"/>
      <c r="IQL42" s="503"/>
      <c r="IQM42" s="503"/>
      <c r="IQN42" s="503"/>
      <c r="IQO42" s="503"/>
      <c r="IQP42" s="503"/>
      <c r="IQQ42" s="503"/>
      <c r="IQR42" s="503"/>
      <c r="IQS42" s="503"/>
      <c r="IQT42" s="503"/>
      <c r="IQU42" s="503"/>
      <c r="IQV42" s="503"/>
      <c r="IQW42" s="503"/>
      <c r="IQX42" s="503"/>
      <c r="IQY42" s="503"/>
      <c r="IQZ42" s="503"/>
      <c r="IRA42" s="503"/>
      <c r="IRB42" s="503"/>
      <c r="IRC42" s="503"/>
      <c r="IRD42" s="503"/>
      <c r="IRE42" s="503"/>
      <c r="IRF42" s="503"/>
      <c r="IRG42" s="503"/>
      <c r="IRH42" s="503"/>
      <c r="IRI42" s="503"/>
      <c r="IRJ42" s="503"/>
      <c r="IRK42" s="503"/>
      <c r="IRL42" s="503"/>
      <c r="IRM42" s="503"/>
      <c r="IRN42" s="503"/>
      <c r="IRO42" s="503"/>
      <c r="IRP42" s="503"/>
      <c r="IRQ42" s="503"/>
      <c r="IRR42" s="503"/>
      <c r="IRS42" s="503"/>
      <c r="IRT42" s="503"/>
      <c r="IRU42" s="503"/>
      <c r="IRV42" s="503"/>
      <c r="IRW42" s="503"/>
      <c r="IRX42" s="503"/>
      <c r="IRY42" s="503"/>
      <c r="IRZ42" s="503"/>
      <c r="ISA42" s="503"/>
      <c r="ISB42" s="503"/>
      <c r="ISC42" s="503"/>
      <c r="ISD42" s="503"/>
      <c r="ISE42" s="503"/>
      <c r="ISF42" s="503"/>
      <c r="ISG42" s="503"/>
      <c r="ISH42" s="503"/>
      <c r="ISI42" s="503"/>
      <c r="ISJ42" s="503"/>
      <c r="ISK42" s="503"/>
      <c r="ISL42" s="503"/>
      <c r="ISM42" s="503"/>
      <c r="ISN42" s="503"/>
      <c r="ISO42" s="503"/>
      <c r="ISP42" s="503"/>
      <c r="ISQ42" s="503"/>
      <c r="ISR42" s="503"/>
      <c r="ISS42" s="503"/>
      <c r="IST42" s="503"/>
      <c r="ISU42" s="503"/>
      <c r="ISV42" s="503"/>
      <c r="ISW42" s="503"/>
      <c r="ISX42" s="503"/>
      <c r="ISY42" s="503"/>
      <c r="ISZ42" s="503"/>
      <c r="ITA42" s="503"/>
      <c r="ITB42" s="503"/>
      <c r="ITC42" s="503"/>
      <c r="ITD42" s="503"/>
      <c r="ITE42" s="503"/>
      <c r="ITF42" s="503"/>
      <c r="ITG42" s="503"/>
      <c r="ITH42" s="503"/>
      <c r="ITI42" s="503"/>
      <c r="ITJ42" s="503"/>
      <c r="ITK42" s="503"/>
      <c r="ITL42" s="503"/>
      <c r="ITM42" s="503"/>
      <c r="ITN42" s="503"/>
      <c r="ITO42" s="503"/>
      <c r="ITP42" s="503"/>
      <c r="ITQ42" s="503"/>
      <c r="ITR42" s="503"/>
      <c r="ITS42" s="503"/>
      <c r="ITT42" s="503"/>
      <c r="ITU42" s="503"/>
      <c r="ITV42" s="503"/>
      <c r="ITW42" s="503"/>
      <c r="ITX42" s="503"/>
      <c r="ITY42" s="503"/>
      <c r="ITZ42" s="503"/>
      <c r="IUA42" s="503"/>
      <c r="IUB42" s="503"/>
      <c r="IUC42" s="503"/>
      <c r="IUD42" s="503"/>
      <c r="IUE42" s="503"/>
      <c r="IUF42" s="503"/>
      <c r="IUG42" s="503"/>
      <c r="IUH42" s="503"/>
      <c r="IUI42" s="503"/>
      <c r="IUJ42" s="503"/>
      <c r="IUK42" s="503"/>
      <c r="IUL42" s="503"/>
      <c r="IUM42" s="503"/>
      <c r="IUN42" s="503"/>
      <c r="IUO42" s="503"/>
      <c r="IUP42" s="503"/>
      <c r="IUQ42" s="503"/>
      <c r="IUR42" s="503"/>
      <c r="IUS42" s="503"/>
      <c r="IUT42" s="503"/>
      <c r="IUU42" s="503"/>
      <c r="IUV42" s="503"/>
      <c r="IUW42" s="503"/>
      <c r="IUX42" s="503"/>
      <c r="IUY42" s="503"/>
      <c r="IUZ42" s="503"/>
      <c r="IVA42" s="503"/>
      <c r="IVB42" s="503"/>
      <c r="IVC42" s="503"/>
      <c r="IVD42" s="503"/>
      <c r="IVE42" s="503"/>
      <c r="IVF42" s="503"/>
      <c r="IVG42" s="503"/>
      <c r="IVH42" s="503"/>
      <c r="IVI42" s="503"/>
      <c r="IVJ42" s="503"/>
      <c r="IVK42" s="503"/>
      <c r="IVL42" s="503"/>
      <c r="IVM42" s="503"/>
      <c r="IVN42" s="503"/>
      <c r="IVO42" s="503"/>
      <c r="IVP42" s="503"/>
      <c r="IVQ42" s="503"/>
      <c r="IVR42" s="503"/>
      <c r="IVS42" s="503"/>
      <c r="IVT42" s="503"/>
      <c r="IVU42" s="503"/>
      <c r="IVV42" s="503"/>
      <c r="IVW42" s="503"/>
      <c r="IVX42" s="503"/>
      <c r="IVY42" s="503"/>
      <c r="IVZ42" s="503"/>
      <c r="IWA42" s="503"/>
      <c r="IWB42" s="503"/>
      <c r="IWC42" s="503"/>
      <c r="IWD42" s="503"/>
      <c r="IWE42" s="503"/>
      <c r="IWF42" s="503"/>
      <c r="IWG42" s="503"/>
      <c r="IWH42" s="503"/>
      <c r="IWI42" s="503"/>
      <c r="IWJ42" s="503"/>
      <c r="IWK42" s="503"/>
      <c r="IWL42" s="503"/>
      <c r="IWM42" s="503"/>
      <c r="IWN42" s="503"/>
      <c r="IWO42" s="503"/>
      <c r="IWP42" s="503"/>
      <c r="IWQ42" s="503"/>
      <c r="IWR42" s="503"/>
      <c r="IWS42" s="503"/>
      <c r="IWT42" s="503"/>
      <c r="IWU42" s="503"/>
      <c r="IWV42" s="503"/>
      <c r="IWW42" s="503"/>
      <c r="IWX42" s="503"/>
      <c r="IWY42" s="503"/>
      <c r="IWZ42" s="503"/>
      <c r="IXA42" s="503"/>
      <c r="IXB42" s="503"/>
      <c r="IXC42" s="503"/>
      <c r="IXD42" s="503"/>
      <c r="IXE42" s="503"/>
      <c r="IXF42" s="503"/>
      <c r="IXG42" s="503"/>
      <c r="IXH42" s="503"/>
      <c r="IXI42" s="503"/>
      <c r="IXJ42" s="503"/>
      <c r="IXK42" s="503"/>
      <c r="IXL42" s="503"/>
      <c r="IXM42" s="503"/>
      <c r="IXN42" s="503"/>
      <c r="IXO42" s="503"/>
      <c r="IXP42" s="503"/>
      <c r="IXQ42" s="503"/>
      <c r="IXR42" s="503"/>
      <c r="IXS42" s="503"/>
      <c r="IXT42" s="503"/>
      <c r="IXU42" s="503"/>
      <c r="IXV42" s="503"/>
      <c r="IXW42" s="503"/>
      <c r="IXX42" s="503"/>
      <c r="IXY42" s="503"/>
      <c r="IXZ42" s="503"/>
      <c r="IYA42" s="503"/>
      <c r="IYB42" s="503"/>
      <c r="IYC42" s="503"/>
      <c r="IYD42" s="503"/>
      <c r="IYE42" s="503"/>
      <c r="IYF42" s="503"/>
      <c r="IYG42" s="503"/>
      <c r="IYH42" s="503"/>
      <c r="IYI42" s="503"/>
      <c r="IYJ42" s="503"/>
      <c r="IYK42" s="503"/>
      <c r="IYL42" s="503"/>
      <c r="IYM42" s="503"/>
      <c r="IYN42" s="503"/>
      <c r="IYO42" s="503"/>
      <c r="IYP42" s="503"/>
      <c r="IYQ42" s="503"/>
      <c r="IYR42" s="503"/>
      <c r="IYS42" s="503"/>
      <c r="IYT42" s="503"/>
      <c r="IYU42" s="503"/>
      <c r="IYV42" s="503"/>
      <c r="IYW42" s="503"/>
      <c r="IYX42" s="503"/>
      <c r="IYY42" s="503"/>
      <c r="IYZ42" s="503"/>
      <c r="IZA42" s="503"/>
      <c r="IZB42" s="503"/>
      <c r="IZC42" s="503"/>
      <c r="IZD42" s="503"/>
      <c r="IZE42" s="503"/>
      <c r="IZF42" s="503"/>
      <c r="IZG42" s="503"/>
      <c r="IZH42" s="503"/>
      <c r="IZI42" s="503"/>
      <c r="IZJ42" s="503"/>
      <c r="IZK42" s="503"/>
      <c r="IZL42" s="503"/>
      <c r="IZM42" s="503"/>
      <c r="IZN42" s="503"/>
      <c r="IZO42" s="503"/>
      <c r="IZP42" s="503"/>
      <c r="IZQ42" s="503"/>
      <c r="IZR42" s="503"/>
      <c r="IZS42" s="503"/>
      <c r="IZT42" s="503"/>
      <c r="IZU42" s="503"/>
      <c r="IZV42" s="503"/>
      <c r="IZW42" s="503"/>
      <c r="IZX42" s="503"/>
      <c r="IZY42" s="503"/>
      <c r="IZZ42" s="503"/>
      <c r="JAA42" s="503"/>
      <c r="JAB42" s="503"/>
      <c r="JAC42" s="503"/>
      <c r="JAD42" s="503"/>
      <c r="JAE42" s="503"/>
      <c r="JAF42" s="503"/>
      <c r="JAG42" s="503"/>
      <c r="JAH42" s="503"/>
      <c r="JAI42" s="503"/>
      <c r="JAJ42" s="503"/>
      <c r="JAK42" s="503"/>
      <c r="JAL42" s="503"/>
      <c r="JAM42" s="503"/>
      <c r="JAN42" s="503"/>
      <c r="JAO42" s="503"/>
      <c r="JAP42" s="503"/>
      <c r="JAQ42" s="503"/>
      <c r="JAR42" s="503"/>
      <c r="JAS42" s="503"/>
      <c r="JAT42" s="503"/>
      <c r="JAU42" s="503"/>
      <c r="JAV42" s="503"/>
      <c r="JAW42" s="503"/>
      <c r="JAX42" s="503"/>
      <c r="JAY42" s="503"/>
      <c r="JAZ42" s="503"/>
      <c r="JBA42" s="503"/>
      <c r="JBB42" s="503"/>
      <c r="JBC42" s="503"/>
      <c r="JBD42" s="503"/>
      <c r="JBE42" s="503"/>
      <c r="JBF42" s="503"/>
      <c r="JBG42" s="503"/>
      <c r="JBH42" s="503"/>
      <c r="JBI42" s="503"/>
      <c r="JBJ42" s="503"/>
      <c r="JBK42" s="503"/>
      <c r="JBL42" s="503"/>
      <c r="JBM42" s="503"/>
      <c r="JBN42" s="503"/>
      <c r="JBO42" s="503"/>
      <c r="JBP42" s="503"/>
      <c r="JBQ42" s="503"/>
      <c r="JBR42" s="503"/>
      <c r="JBS42" s="503"/>
      <c r="JBT42" s="503"/>
      <c r="JBU42" s="503"/>
      <c r="JBV42" s="503"/>
      <c r="JBW42" s="503"/>
      <c r="JBX42" s="503"/>
      <c r="JBY42" s="503"/>
      <c r="JBZ42" s="503"/>
      <c r="JCA42" s="503"/>
      <c r="JCB42" s="503"/>
      <c r="JCC42" s="503"/>
      <c r="JCD42" s="503"/>
      <c r="JCE42" s="503"/>
      <c r="JCF42" s="503"/>
      <c r="JCG42" s="503"/>
      <c r="JCH42" s="503"/>
      <c r="JCI42" s="503"/>
      <c r="JCJ42" s="503"/>
      <c r="JCK42" s="503"/>
      <c r="JCL42" s="503"/>
      <c r="JCM42" s="503"/>
      <c r="JCN42" s="503"/>
      <c r="JCO42" s="503"/>
      <c r="JCP42" s="503"/>
      <c r="JCQ42" s="503"/>
      <c r="JCR42" s="503"/>
      <c r="JCS42" s="503"/>
      <c r="JCT42" s="503"/>
      <c r="JCU42" s="503"/>
      <c r="JCV42" s="503"/>
      <c r="JCW42" s="503"/>
      <c r="JCX42" s="503"/>
      <c r="JCY42" s="503"/>
      <c r="JCZ42" s="503"/>
      <c r="JDA42" s="503"/>
      <c r="JDB42" s="503"/>
      <c r="JDC42" s="503"/>
      <c r="JDD42" s="503"/>
      <c r="JDE42" s="503"/>
      <c r="JDF42" s="503"/>
      <c r="JDG42" s="503"/>
      <c r="JDH42" s="503"/>
      <c r="JDI42" s="503"/>
      <c r="JDJ42" s="503"/>
      <c r="JDK42" s="503"/>
      <c r="JDL42" s="503"/>
      <c r="JDM42" s="503"/>
      <c r="JDN42" s="503"/>
      <c r="JDO42" s="503"/>
      <c r="JDP42" s="503"/>
      <c r="JDQ42" s="503"/>
      <c r="JDR42" s="503"/>
      <c r="JDS42" s="503"/>
      <c r="JDT42" s="503"/>
      <c r="JDU42" s="503"/>
      <c r="JDV42" s="503"/>
      <c r="JDW42" s="503"/>
      <c r="JDX42" s="503"/>
      <c r="JDY42" s="503"/>
      <c r="JDZ42" s="503"/>
      <c r="JEA42" s="503"/>
      <c r="JEB42" s="503"/>
      <c r="JEC42" s="503"/>
      <c r="JED42" s="503"/>
      <c r="JEE42" s="503"/>
      <c r="JEF42" s="503"/>
      <c r="JEG42" s="503"/>
      <c r="JEH42" s="503"/>
      <c r="JEI42" s="503"/>
      <c r="JEJ42" s="503"/>
      <c r="JEK42" s="503"/>
      <c r="JEL42" s="503"/>
      <c r="JEM42" s="503"/>
      <c r="JEN42" s="503"/>
      <c r="JEO42" s="503"/>
      <c r="JEP42" s="503"/>
      <c r="JEQ42" s="503"/>
      <c r="JER42" s="503"/>
      <c r="JES42" s="503"/>
      <c r="JET42" s="503"/>
      <c r="JEU42" s="503"/>
      <c r="JEV42" s="503"/>
      <c r="JEW42" s="503"/>
      <c r="JEX42" s="503"/>
      <c r="JEY42" s="503"/>
      <c r="JEZ42" s="503"/>
      <c r="JFA42" s="503"/>
      <c r="JFB42" s="503"/>
      <c r="JFC42" s="503"/>
      <c r="JFD42" s="503"/>
      <c r="JFE42" s="503"/>
      <c r="JFF42" s="503"/>
      <c r="JFG42" s="503"/>
      <c r="JFH42" s="503"/>
      <c r="JFI42" s="503"/>
      <c r="JFJ42" s="503"/>
      <c r="JFK42" s="503"/>
      <c r="JFL42" s="503"/>
      <c r="JFM42" s="503"/>
      <c r="JFN42" s="503"/>
      <c r="JFO42" s="503"/>
      <c r="JFP42" s="503"/>
      <c r="JFQ42" s="503"/>
      <c r="JFR42" s="503"/>
      <c r="JFS42" s="503"/>
      <c r="JFT42" s="503"/>
      <c r="JFU42" s="503"/>
      <c r="JFV42" s="503"/>
      <c r="JFW42" s="503"/>
      <c r="JFX42" s="503"/>
      <c r="JFY42" s="503"/>
      <c r="JFZ42" s="503"/>
      <c r="JGA42" s="503"/>
      <c r="JGB42" s="503"/>
      <c r="JGC42" s="503"/>
      <c r="JGD42" s="503"/>
      <c r="JGE42" s="503"/>
      <c r="JGF42" s="503"/>
      <c r="JGG42" s="503"/>
      <c r="JGH42" s="503"/>
      <c r="JGI42" s="503"/>
      <c r="JGJ42" s="503"/>
      <c r="JGK42" s="503"/>
      <c r="JGL42" s="503"/>
      <c r="JGM42" s="503"/>
      <c r="JGN42" s="503"/>
      <c r="JGO42" s="503"/>
      <c r="JGP42" s="503"/>
      <c r="JGQ42" s="503"/>
      <c r="JGR42" s="503"/>
      <c r="JGS42" s="503"/>
      <c r="JGT42" s="503"/>
      <c r="JGU42" s="503"/>
      <c r="JGV42" s="503"/>
      <c r="JGW42" s="503"/>
      <c r="JGX42" s="503"/>
      <c r="JGY42" s="503"/>
      <c r="JGZ42" s="503"/>
      <c r="JHA42" s="503"/>
      <c r="JHB42" s="503"/>
      <c r="JHC42" s="503"/>
      <c r="JHD42" s="503"/>
      <c r="JHE42" s="503"/>
      <c r="JHF42" s="503"/>
      <c r="JHG42" s="503"/>
      <c r="JHH42" s="503"/>
      <c r="JHI42" s="503"/>
      <c r="JHJ42" s="503"/>
      <c r="JHK42" s="503"/>
      <c r="JHL42" s="503"/>
      <c r="JHM42" s="503"/>
      <c r="JHN42" s="503"/>
      <c r="JHO42" s="503"/>
      <c r="JHP42" s="503"/>
      <c r="JHQ42" s="503"/>
      <c r="JHR42" s="503"/>
      <c r="JHS42" s="503"/>
      <c r="JHT42" s="503"/>
      <c r="JHU42" s="503"/>
      <c r="JHV42" s="503"/>
      <c r="JHW42" s="503"/>
      <c r="JHX42" s="503"/>
      <c r="JHY42" s="503"/>
      <c r="JHZ42" s="503"/>
      <c r="JIA42" s="503"/>
      <c r="JIB42" s="503"/>
      <c r="JIC42" s="503"/>
      <c r="JID42" s="503"/>
      <c r="JIE42" s="503"/>
      <c r="JIF42" s="503"/>
      <c r="JIG42" s="503"/>
      <c r="JIH42" s="503"/>
      <c r="JII42" s="503"/>
      <c r="JIJ42" s="503"/>
      <c r="JIK42" s="503"/>
      <c r="JIL42" s="503"/>
      <c r="JIM42" s="503"/>
      <c r="JIN42" s="503"/>
      <c r="JIO42" s="503"/>
      <c r="JIP42" s="503"/>
      <c r="JIQ42" s="503"/>
      <c r="JIR42" s="503"/>
      <c r="JIS42" s="503"/>
      <c r="JIT42" s="503"/>
      <c r="JIU42" s="503"/>
      <c r="JIV42" s="503"/>
      <c r="JIW42" s="503"/>
      <c r="JIX42" s="503"/>
      <c r="JIY42" s="503"/>
      <c r="JIZ42" s="503"/>
      <c r="JJA42" s="503"/>
      <c r="JJB42" s="503"/>
      <c r="JJC42" s="503"/>
      <c r="JJD42" s="503"/>
      <c r="JJE42" s="503"/>
      <c r="JJF42" s="503"/>
      <c r="JJG42" s="503"/>
      <c r="JJH42" s="503"/>
      <c r="JJI42" s="503"/>
      <c r="JJJ42" s="503"/>
      <c r="JJK42" s="503"/>
      <c r="JJL42" s="503"/>
      <c r="JJM42" s="503"/>
      <c r="JJN42" s="503"/>
      <c r="JJO42" s="503"/>
      <c r="JJP42" s="503"/>
      <c r="JJQ42" s="503"/>
      <c r="JJR42" s="503"/>
      <c r="JJS42" s="503"/>
      <c r="JJT42" s="503"/>
      <c r="JJU42" s="503"/>
      <c r="JJV42" s="503"/>
      <c r="JJW42" s="503"/>
      <c r="JJX42" s="503"/>
      <c r="JJY42" s="503"/>
      <c r="JJZ42" s="503"/>
      <c r="JKA42" s="503"/>
      <c r="JKB42" s="503"/>
      <c r="JKC42" s="503"/>
      <c r="JKD42" s="503"/>
      <c r="JKE42" s="503"/>
      <c r="JKF42" s="503"/>
      <c r="JKG42" s="503"/>
      <c r="JKH42" s="503"/>
      <c r="JKI42" s="503"/>
      <c r="JKJ42" s="503"/>
      <c r="JKK42" s="503"/>
      <c r="JKL42" s="503"/>
      <c r="JKM42" s="503"/>
      <c r="JKN42" s="503"/>
      <c r="JKO42" s="503"/>
      <c r="JKP42" s="503"/>
      <c r="JKQ42" s="503"/>
      <c r="JKR42" s="503"/>
      <c r="JKS42" s="503"/>
      <c r="JKT42" s="503"/>
      <c r="JKU42" s="503"/>
      <c r="JKV42" s="503"/>
      <c r="JKW42" s="503"/>
      <c r="JKX42" s="503"/>
      <c r="JKY42" s="503"/>
      <c r="JKZ42" s="503"/>
      <c r="JLA42" s="503"/>
      <c r="JLB42" s="503"/>
      <c r="JLC42" s="503"/>
      <c r="JLD42" s="503"/>
      <c r="JLE42" s="503"/>
      <c r="JLF42" s="503"/>
      <c r="JLG42" s="503"/>
      <c r="JLH42" s="503"/>
      <c r="JLI42" s="503"/>
      <c r="JLJ42" s="503"/>
      <c r="JLK42" s="503"/>
      <c r="JLL42" s="503"/>
      <c r="JLM42" s="503"/>
      <c r="JLN42" s="503"/>
      <c r="JLO42" s="503"/>
      <c r="JLP42" s="503"/>
      <c r="JLQ42" s="503"/>
      <c r="JLR42" s="503"/>
      <c r="JLS42" s="503"/>
      <c r="JLT42" s="503"/>
      <c r="JLU42" s="503"/>
      <c r="JLV42" s="503"/>
      <c r="JLW42" s="503"/>
      <c r="JLX42" s="503"/>
      <c r="JLY42" s="503"/>
      <c r="JLZ42" s="503"/>
      <c r="JMA42" s="503"/>
      <c r="JMB42" s="503"/>
      <c r="JMC42" s="503"/>
      <c r="JMD42" s="503"/>
      <c r="JME42" s="503"/>
      <c r="JMF42" s="503"/>
      <c r="JMG42" s="503"/>
      <c r="JMH42" s="503"/>
      <c r="JMI42" s="503"/>
      <c r="JMJ42" s="503"/>
      <c r="JMK42" s="503"/>
      <c r="JML42" s="503"/>
      <c r="JMM42" s="503"/>
      <c r="JMN42" s="503"/>
      <c r="JMO42" s="503"/>
      <c r="JMP42" s="503"/>
      <c r="JMQ42" s="503"/>
      <c r="JMR42" s="503"/>
      <c r="JMS42" s="503"/>
      <c r="JMT42" s="503"/>
      <c r="JMU42" s="503"/>
      <c r="JMV42" s="503"/>
      <c r="JMW42" s="503"/>
      <c r="JMX42" s="503"/>
      <c r="JMY42" s="503"/>
      <c r="JMZ42" s="503"/>
      <c r="JNA42" s="503"/>
      <c r="JNB42" s="503"/>
      <c r="JNC42" s="503"/>
      <c r="JND42" s="503"/>
      <c r="JNE42" s="503"/>
      <c r="JNF42" s="503"/>
      <c r="JNG42" s="503"/>
      <c r="JNH42" s="503"/>
      <c r="JNI42" s="503"/>
      <c r="JNJ42" s="503"/>
      <c r="JNK42" s="503"/>
      <c r="JNL42" s="503"/>
      <c r="JNM42" s="503"/>
      <c r="JNN42" s="503"/>
      <c r="JNO42" s="503"/>
      <c r="JNP42" s="503"/>
      <c r="JNQ42" s="503"/>
      <c r="JNR42" s="503"/>
      <c r="JNS42" s="503"/>
      <c r="JNT42" s="503"/>
      <c r="JNU42" s="503"/>
      <c r="JNV42" s="503"/>
      <c r="JNW42" s="503"/>
      <c r="JNX42" s="503"/>
      <c r="JNY42" s="503"/>
      <c r="JNZ42" s="503"/>
      <c r="JOA42" s="503"/>
      <c r="JOB42" s="503"/>
      <c r="JOC42" s="503"/>
      <c r="JOD42" s="503"/>
      <c r="JOE42" s="503"/>
      <c r="JOF42" s="503"/>
      <c r="JOG42" s="503"/>
      <c r="JOH42" s="503"/>
      <c r="JOI42" s="503"/>
      <c r="JOJ42" s="503"/>
      <c r="JOK42" s="503"/>
      <c r="JOL42" s="503"/>
      <c r="JOM42" s="503"/>
      <c r="JON42" s="503"/>
      <c r="JOO42" s="503"/>
      <c r="JOP42" s="503"/>
      <c r="JOQ42" s="503"/>
      <c r="JOR42" s="503"/>
      <c r="JOS42" s="503"/>
      <c r="JOT42" s="503"/>
      <c r="JOU42" s="503"/>
      <c r="JOV42" s="503"/>
      <c r="JOW42" s="503"/>
      <c r="JOX42" s="503"/>
      <c r="JOY42" s="503"/>
      <c r="JOZ42" s="503"/>
      <c r="JPA42" s="503"/>
      <c r="JPB42" s="503"/>
      <c r="JPC42" s="503"/>
      <c r="JPD42" s="503"/>
      <c r="JPE42" s="503"/>
      <c r="JPF42" s="503"/>
      <c r="JPG42" s="503"/>
      <c r="JPH42" s="503"/>
      <c r="JPI42" s="503"/>
      <c r="JPJ42" s="503"/>
      <c r="JPK42" s="503"/>
      <c r="JPL42" s="503"/>
      <c r="JPM42" s="503"/>
      <c r="JPN42" s="503"/>
      <c r="JPO42" s="503"/>
      <c r="JPP42" s="503"/>
      <c r="JPQ42" s="503"/>
      <c r="JPR42" s="503"/>
      <c r="JPS42" s="503"/>
      <c r="JPT42" s="503"/>
      <c r="JPU42" s="503"/>
      <c r="JPV42" s="503"/>
      <c r="JPW42" s="503"/>
      <c r="JPX42" s="503"/>
      <c r="JPY42" s="503"/>
      <c r="JPZ42" s="503"/>
      <c r="JQA42" s="503"/>
      <c r="JQB42" s="503"/>
      <c r="JQC42" s="503"/>
      <c r="JQD42" s="503"/>
      <c r="JQE42" s="503"/>
      <c r="JQF42" s="503"/>
      <c r="JQG42" s="503"/>
      <c r="JQH42" s="503"/>
      <c r="JQI42" s="503"/>
      <c r="JQJ42" s="503"/>
      <c r="JQK42" s="503"/>
      <c r="JQL42" s="503"/>
      <c r="JQM42" s="503"/>
      <c r="JQN42" s="503"/>
      <c r="JQO42" s="503"/>
      <c r="JQP42" s="503"/>
      <c r="JQQ42" s="503"/>
      <c r="JQR42" s="503"/>
      <c r="JQS42" s="503"/>
      <c r="JQT42" s="503"/>
      <c r="JQU42" s="503"/>
      <c r="JQV42" s="503"/>
      <c r="JQW42" s="503"/>
      <c r="JQX42" s="503"/>
      <c r="JQY42" s="503"/>
      <c r="JQZ42" s="503"/>
      <c r="JRA42" s="503"/>
      <c r="JRB42" s="503"/>
      <c r="JRC42" s="503"/>
      <c r="JRD42" s="503"/>
      <c r="JRE42" s="503"/>
      <c r="JRF42" s="503"/>
      <c r="JRG42" s="503"/>
      <c r="JRH42" s="503"/>
      <c r="JRI42" s="503"/>
      <c r="JRJ42" s="503"/>
      <c r="JRK42" s="503"/>
      <c r="JRL42" s="503"/>
      <c r="JRM42" s="503"/>
      <c r="JRN42" s="503"/>
      <c r="JRO42" s="503"/>
      <c r="JRP42" s="503"/>
      <c r="JRQ42" s="503"/>
      <c r="JRR42" s="503"/>
      <c r="JRS42" s="503"/>
      <c r="JRT42" s="503"/>
      <c r="JRU42" s="503"/>
      <c r="JRV42" s="503"/>
      <c r="JRW42" s="503"/>
      <c r="JRX42" s="503"/>
      <c r="JRY42" s="503"/>
      <c r="JRZ42" s="503"/>
      <c r="JSA42" s="503"/>
      <c r="JSB42" s="503"/>
      <c r="JSC42" s="503"/>
      <c r="JSD42" s="503"/>
      <c r="JSE42" s="503"/>
      <c r="JSF42" s="503"/>
      <c r="JSG42" s="503"/>
      <c r="JSH42" s="503"/>
      <c r="JSI42" s="503"/>
      <c r="JSJ42" s="503"/>
      <c r="JSK42" s="503"/>
      <c r="JSL42" s="503"/>
      <c r="JSM42" s="503"/>
      <c r="JSN42" s="503"/>
      <c r="JSO42" s="503"/>
      <c r="JSP42" s="503"/>
      <c r="JSQ42" s="503"/>
      <c r="JSR42" s="503"/>
      <c r="JSS42" s="503"/>
      <c r="JST42" s="503"/>
      <c r="JSU42" s="503"/>
      <c r="JSV42" s="503"/>
      <c r="JSW42" s="503"/>
      <c r="JSX42" s="503"/>
      <c r="JSY42" s="503"/>
      <c r="JSZ42" s="503"/>
      <c r="JTA42" s="503"/>
      <c r="JTB42" s="503"/>
      <c r="JTC42" s="503"/>
      <c r="JTD42" s="503"/>
      <c r="JTE42" s="503"/>
      <c r="JTF42" s="503"/>
      <c r="JTG42" s="503"/>
      <c r="JTH42" s="503"/>
      <c r="JTI42" s="503"/>
      <c r="JTJ42" s="503"/>
      <c r="JTK42" s="503"/>
      <c r="JTL42" s="503"/>
      <c r="JTM42" s="503"/>
      <c r="JTN42" s="503"/>
      <c r="JTO42" s="503"/>
      <c r="JTP42" s="503"/>
      <c r="JTQ42" s="503"/>
      <c r="JTR42" s="503"/>
      <c r="JTS42" s="503"/>
      <c r="JTT42" s="503"/>
      <c r="JTU42" s="503"/>
      <c r="JTV42" s="503"/>
      <c r="JTW42" s="503"/>
      <c r="JTX42" s="503"/>
      <c r="JTY42" s="503"/>
      <c r="JTZ42" s="503"/>
      <c r="JUA42" s="503"/>
      <c r="JUB42" s="503"/>
      <c r="JUC42" s="503"/>
      <c r="JUD42" s="503"/>
      <c r="JUE42" s="503"/>
      <c r="JUF42" s="503"/>
      <c r="JUG42" s="503"/>
      <c r="JUH42" s="503"/>
      <c r="JUI42" s="503"/>
      <c r="JUJ42" s="503"/>
      <c r="JUK42" s="503"/>
      <c r="JUL42" s="503"/>
      <c r="JUM42" s="503"/>
      <c r="JUN42" s="503"/>
      <c r="JUO42" s="503"/>
      <c r="JUP42" s="503"/>
      <c r="JUQ42" s="503"/>
      <c r="JUR42" s="503"/>
      <c r="JUS42" s="503"/>
      <c r="JUT42" s="503"/>
      <c r="JUU42" s="503"/>
      <c r="JUV42" s="503"/>
      <c r="JUW42" s="503"/>
      <c r="JUX42" s="503"/>
      <c r="JUY42" s="503"/>
      <c r="JUZ42" s="503"/>
      <c r="JVA42" s="503"/>
      <c r="JVB42" s="503"/>
      <c r="JVC42" s="503"/>
      <c r="JVD42" s="503"/>
      <c r="JVE42" s="503"/>
      <c r="JVF42" s="503"/>
      <c r="JVG42" s="503"/>
      <c r="JVH42" s="503"/>
      <c r="JVI42" s="503"/>
      <c r="JVJ42" s="503"/>
      <c r="JVK42" s="503"/>
      <c r="JVL42" s="503"/>
      <c r="JVM42" s="503"/>
      <c r="JVN42" s="503"/>
      <c r="JVO42" s="503"/>
      <c r="JVP42" s="503"/>
      <c r="JVQ42" s="503"/>
      <c r="JVR42" s="503"/>
      <c r="JVS42" s="503"/>
      <c r="JVT42" s="503"/>
      <c r="JVU42" s="503"/>
      <c r="JVV42" s="503"/>
      <c r="JVW42" s="503"/>
      <c r="JVX42" s="503"/>
      <c r="JVY42" s="503"/>
      <c r="JVZ42" s="503"/>
      <c r="JWA42" s="503"/>
      <c r="JWB42" s="503"/>
      <c r="JWC42" s="503"/>
      <c r="JWD42" s="503"/>
      <c r="JWE42" s="503"/>
      <c r="JWF42" s="503"/>
      <c r="JWG42" s="503"/>
      <c r="JWH42" s="503"/>
      <c r="JWI42" s="503"/>
      <c r="JWJ42" s="503"/>
      <c r="JWK42" s="503"/>
      <c r="JWL42" s="503"/>
      <c r="JWM42" s="503"/>
      <c r="JWN42" s="503"/>
      <c r="JWO42" s="503"/>
      <c r="JWP42" s="503"/>
      <c r="JWQ42" s="503"/>
      <c r="JWR42" s="503"/>
      <c r="JWS42" s="503"/>
      <c r="JWT42" s="503"/>
      <c r="JWU42" s="503"/>
      <c r="JWV42" s="503"/>
      <c r="JWW42" s="503"/>
      <c r="JWX42" s="503"/>
      <c r="JWY42" s="503"/>
      <c r="JWZ42" s="503"/>
      <c r="JXA42" s="503"/>
      <c r="JXB42" s="503"/>
      <c r="JXC42" s="503"/>
      <c r="JXD42" s="503"/>
      <c r="JXE42" s="503"/>
      <c r="JXF42" s="503"/>
      <c r="JXG42" s="503"/>
      <c r="JXH42" s="503"/>
      <c r="JXI42" s="503"/>
      <c r="JXJ42" s="503"/>
      <c r="JXK42" s="503"/>
      <c r="JXL42" s="503"/>
      <c r="JXM42" s="503"/>
      <c r="JXN42" s="503"/>
      <c r="JXO42" s="503"/>
      <c r="JXP42" s="503"/>
      <c r="JXQ42" s="503"/>
      <c r="JXR42" s="503"/>
      <c r="JXS42" s="503"/>
      <c r="JXT42" s="503"/>
      <c r="JXU42" s="503"/>
      <c r="JXV42" s="503"/>
      <c r="JXW42" s="503"/>
      <c r="JXX42" s="503"/>
      <c r="JXY42" s="503"/>
      <c r="JXZ42" s="503"/>
      <c r="JYA42" s="503"/>
      <c r="JYB42" s="503"/>
      <c r="JYC42" s="503"/>
      <c r="JYD42" s="503"/>
      <c r="JYE42" s="503"/>
      <c r="JYF42" s="503"/>
      <c r="JYG42" s="503"/>
      <c r="JYH42" s="503"/>
      <c r="JYI42" s="503"/>
      <c r="JYJ42" s="503"/>
      <c r="JYK42" s="503"/>
      <c r="JYL42" s="503"/>
      <c r="JYM42" s="503"/>
      <c r="JYN42" s="503"/>
      <c r="JYO42" s="503"/>
      <c r="JYP42" s="503"/>
      <c r="JYQ42" s="503"/>
      <c r="JYR42" s="503"/>
      <c r="JYS42" s="503"/>
      <c r="JYT42" s="503"/>
      <c r="JYU42" s="503"/>
      <c r="JYV42" s="503"/>
      <c r="JYW42" s="503"/>
      <c r="JYX42" s="503"/>
      <c r="JYY42" s="503"/>
      <c r="JYZ42" s="503"/>
      <c r="JZA42" s="503"/>
      <c r="JZB42" s="503"/>
      <c r="JZC42" s="503"/>
      <c r="JZD42" s="503"/>
      <c r="JZE42" s="503"/>
      <c r="JZF42" s="503"/>
      <c r="JZG42" s="503"/>
      <c r="JZH42" s="503"/>
      <c r="JZI42" s="503"/>
      <c r="JZJ42" s="503"/>
      <c r="JZK42" s="503"/>
      <c r="JZL42" s="503"/>
      <c r="JZM42" s="503"/>
      <c r="JZN42" s="503"/>
      <c r="JZO42" s="503"/>
      <c r="JZP42" s="503"/>
      <c r="JZQ42" s="503"/>
      <c r="JZR42" s="503"/>
      <c r="JZS42" s="503"/>
      <c r="JZT42" s="503"/>
      <c r="JZU42" s="503"/>
      <c r="JZV42" s="503"/>
      <c r="JZW42" s="503"/>
      <c r="JZX42" s="503"/>
      <c r="JZY42" s="503"/>
      <c r="JZZ42" s="503"/>
      <c r="KAA42" s="503"/>
      <c r="KAB42" s="503"/>
      <c r="KAC42" s="503"/>
      <c r="KAD42" s="503"/>
      <c r="KAE42" s="503"/>
      <c r="KAF42" s="503"/>
      <c r="KAG42" s="503"/>
      <c r="KAH42" s="503"/>
      <c r="KAI42" s="503"/>
      <c r="KAJ42" s="503"/>
      <c r="KAK42" s="503"/>
      <c r="KAL42" s="503"/>
      <c r="KAM42" s="503"/>
      <c r="KAN42" s="503"/>
      <c r="KAO42" s="503"/>
      <c r="KAP42" s="503"/>
      <c r="KAQ42" s="503"/>
      <c r="KAR42" s="503"/>
      <c r="KAS42" s="503"/>
      <c r="KAT42" s="503"/>
      <c r="KAU42" s="503"/>
      <c r="KAV42" s="503"/>
      <c r="KAW42" s="503"/>
      <c r="KAX42" s="503"/>
      <c r="KAY42" s="503"/>
      <c r="KAZ42" s="503"/>
      <c r="KBA42" s="503"/>
      <c r="KBB42" s="503"/>
      <c r="KBC42" s="503"/>
      <c r="KBD42" s="503"/>
      <c r="KBE42" s="503"/>
      <c r="KBF42" s="503"/>
      <c r="KBG42" s="503"/>
      <c r="KBH42" s="503"/>
      <c r="KBI42" s="503"/>
      <c r="KBJ42" s="503"/>
      <c r="KBK42" s="503"/>
      <c r="KBL42" s="503"/>
      <c r="KBM42" s="503"/>
      <c r="KBN42" s="503"/>
      <c r="KBO42" s="503"/>
      <c r="KBP42" s="503"/>
      <c r="KBQ42" s="503"/>
      <c r="KBR42" s="503"/>
      <c r="KBS42" s="503"/>
      <c r="KBT42" s="503"/>
      <c r="KBU42" s="503"/>
      <c r="KBV42" s="503"/>
      <c r="KBW42" s="503"/>
      <c r="KBX42" s="503"/>
      <c r="KBY42" s="503"/>
      <c r="KBZ42" s="503"/>
      <c r="KCA42" s="503"/>
      <c r="KCB42" s="503"/>
      <c r="KCC42" s="503"/>
      <c r="KCD42" s="503"/>
      <c r="KCE42" s="503"/>
      <c r="KCF42" s="503"/>
      <c r="KCG42" s="503"/>
      <c r="KCH42" s="503"/>
      <c r="KCI42" s="503"/>
      <c r="KCJ42" s="503"/>
      <c r="KCK42" s="503"/>
      <c r="KCL42" s="503"/>
      <c r="KCM42" s="503"/>
      <c r="KCN42" s="503"/>
      <c r="KCO42" s="503"/>
      <c r="KCP42" s="503"/>
      <c r="KCQ42" s="503"/>
      <c r="KCR42" s="503"/>
      <c r="KCS42" s="503"/>
      <c r="KCT42" s="503"/>
      <c r="KCU42" s="503"/>
      <c r="KCV42" s="503"/>
      <c r="KCW42" s="503"/>
      <c r="KCX42" s="503"/>
      <c r="KCY42" s="503"/>
      <c r="KCZ42" s="503"/>
      <c r="KDA42" s="503"/>
      <c r="KDB42" s="503"/>
      <c r="KDC42" s="503"/>
      <c r="KDD42" s="503"/>
      <c r="KDE42" s="503"/>
      <c r="KDF42" s="503"/>
      <c r="KDG42" s="503"/>
      <c r="KDH42" s="503"/>
      <c r="KDI42" s="503"/>
      <c r="KDJ42" s="503"/>
      <c r="KDK42" s="503"/>
      <c r="KDL42" s="503"/>
      <c r="KDM42" s="503"/>
      <c r="KDN42" s="503"/>
      <c r="KDO42" s="503"/>
      <c r="KDP42" s="503"/>
      <c r="KDQ42" s="503"/>
      <c r="KDR42" s="503"/>
      <c r="KDS42" s="503"/>
      <c r="KDT42" s="503"/>
      <c r="KDU42" s="503"/>
      <c r="KDV42" s="503"/>
      <c r="KDW42" s="503"/>
      <c r="KDX42" s="503"/>
      <c r="KDY42" s="503"/>
      <c r="KDZ42" s="503"/>
      <c r="KEA42" s="503"/>
      <c r="KEB42" s="503"/>
      <c r="KEC42" s="503"/>
      <c r="KED42" s="503"/>
      <c r="KEE42" s="503"/>
      <c r="KEF42" s="503"/>
      <c r="KEG42" s="503"/>
      <c r="KEH42" s="503"/>
      <c r="KEI42" s="503"/>
      <c r="KEJ42" s="503"/>
      <c r="KEK42" s="503"/>
      <c r="KEL42" s="503"/>
      <c r="KEM42" s="503"/>
      <c r="KEN42" s="503"/>
    </row>
    <row r="43" spans="1:7580" s="873" customFormat="1" ht="15.75" x14ac:dyDescent="0.2">
      <c r="A43" s="873">
        <v>52</v>
      </c>
      <c r="B43" s="897" t="s">
        <v>112</v>
      </c>
      <c r="C43" s="898">
        <v>81600</v>
      </c>
      <c r="D43" s="877" t="s">
        <v>234</v>
      </c>
      <c r="E43" s="877" t="s">
        <v>240</v>
      </c>
      <c r="F43" s="878" t="s">
        <v>241</v>
      </c>
      <c r="G43" s="878" t="s">
        <v>42</v>
      </c>
      <c r="H43" s="880">
        <v>10</v>
      </c>
      <c r="I43" s="880">
        <v>4</v>
      </c>
      <c r="J43" s="880">
        <f t="shared" si="19"/>
        <v>7</v>
      </c>
      <c r="K43" s="880">
        <f t="shared" si="20"/>
        <v>7</v>
      </c>
      <c r="L43" s="880"/>
      <c r="M43" s="880"/>
      <c r="N43" s="880">
        <f t="shared" si="12"/>
        <v>0</v>
      </c>
      <c r="O43" s="884"/>
      <c r="P43" s="884"/>
      <c r="Q43" s="546">
        <f t="shared" si="15"/>
        <v>1</v>
      </c>
      <c r="R43" s="882"/>
      <c r="S43" s="882"/>
      <c r="T43" s="882"/>
      <c r="U43" s="882"/>
      <c r="V43" s="592"/>
      <c r="W43" s="882"/>
      <c r="X43" s="882"/>
      <c r="Y43" s="882"/>
      <c r="Z43" s="882"/>
      <c r="AA43" s="882"/>
      <c r="AB43" s="882"/>
      <c r="AC43" s="882"/>
      <c r="AD43" s="882"/>
      <c r="AE43" s="883">
        <v>1</v>
      </c>
      <c r="AF43" s="882"/>
      <c r="AG43" s="885"/>
      <c r="AH43" s="882"/>
      <c r="AI43" s="901"/>
      <c r="AJ43" s="1438">
        <f t="shared" si="16"/>
        <v>9</v>
      </c>
      <c r="AK43" s="887"/>
      <c r="AL43" s="888">
        <f t="shared" si="17"/>
        <v>1</v>
      </c>
      <c r="AM43" s="896">
        <f>IF(D43="PC", +IF(AJ43&gt;17,1,0),0)</f>
        <v>0</v>
      </c>
      <c r="AN43" s="896">
        <f>IF(E43="CA",1,0)</f>
        <v>1</v>
      </c>
      <c r="AO43" s="889">
        <f>+IF(G43="S",5,+IF(D43="PM",10,12))</f>
        <v>12</v>
      </c>
      <c r="AP43" s="890">
        <f t="shared" si="18"/>
        <v>8812800</v>
      </c>
      <c r="AQ43" s="890">
        <v>115008</v>
      </c>
      <c r="AR43" s="890">
        <f>AM43*$AM$2*AO43</f>
        <v>0</v>
      </c>
      <c r="AS43" s="890">
        <f>AP43*$AN$2*AN43</f>
        <v>308448.00000000006</v>
      </c>
      <c r="AT43" s="890">
        <f>SUM(AP43:AS43)/AO43</f>
        <v>769688</v>
      </c>
      <c r="AU43" s="890">
        <f>AT43*5/44</f>
        <v>87464.545454545456</v>
      </c>
    </row>
    <row r="44" spans="1:7580" ht="15.75" x14ac:dyDescent="0.2">
      <c r="A44" s="9">
        <v>53</v>
      </c>
      <c r="B44" s="428" t="s">
        <v>254</v>
      </c>
      <c r="C44" s="417">
        <v>73600</v>
      </c>
      <c r="D44" s="418" t="s">
        <v>234</v>
      </c>
      <c r="E44" s="418"/>
      <c r="F44" s="420" t="s">
        <v>235</v>
      </c>
      <c r="G44" s="420" t="s">
        <v>42</v>
      </c>
      <c r="H44" s="539"/>
      <c r="I44" s="539"/>
      <c r="J44" s="539">
        <v>12</v>
      </c>
      <c r="K44" s="539">
        <v>12</v>
      </c>
      <c r="L44" s="402"/>
      <c r="M44" s="402"/>
      <c r="N44" s="402">
        <f t="shared" si="12"/>
        <v>0</v>
      </c>
      <c r="O44" s="426"/>
      <c r="P44" s="426"/>
      <c r="Q44" s="562">
        <f t="shared" si="15"/>
        <v>4</v>
      </c>
      <c r="R44" s="90">
        <v>8</v>
      </c>
      <c r="S44" s="177"/>
      <c r="T44" s="177">
        <v>4</v>
      </c>
      <c r="U44" s="90"/>
      <c r="V44" s="592"/>
      <c r="W44" s="426"/>
      <c r="X44" s="426"/>
      <c r="Y44" s="426"/>
      <c r="Z44" s="426"/>
      <c r="AA44" s="426"/>
      <c r="AB44" s="426"/>
      <c r="AC44" s="426"/>
      <c r="AD44" s="90"/>
      <c r="AE44" s="177"/>
      <c r="AF44" s="177"/>
      <c r="AG44" s="177"/>
      <c r="AH44" s="426"/>
      <c r="AI44" s="501"/>
      <c r="AJ44" s="1437">
        <f t="shared" si="16"/>
        <v>28</v>
      </c>
      <c r="AK44" s="422"/>
      <c r="AL44" s="423">
        <f t="shared" si="17"/>
        <v>1</v>
      </c>
      <c r="AM44" s="424">
        <f>IF(D44="PC", +IF(AJ44&gt;17,1,0),0)</f>
        <v>1</v>
      </c>
      <c r="AN44" s="424">
        <f>IF(E44="CA",1,0)</f>
        <v>0</v>
      </c>
      <c r="AO44" s="4">
        <f>+IF(G44="S",5,+IF(D44="PM",10,12))</f>
        <v>12</v>
      </c>
      <c r="AP44" s="425">
        <f t="shared" si="18"/>
        <v>24729600</v>
      </c>
      <c r="AQ44" s="425">
        <v>115008</v>
      </c>
      <c r="AR44" s="425">
        <v>340620</v>
      </c>
      <c r="AS44" s="425">
        <f>AP44*$AN$2*AN44</f>
        <v>0</v>
      </c>
      <c r="AT44" s="425">
        <f>SUM(AP44:AS44)/AO44</f>
        <v>2098769</v>
      </c>
      <c r="AU44" s="425">
        <f>AT44*5/44</f>
        <v>238496.47727272726</v>
      </c>
      <c r="BA44" s="503"/>
      <c r="BB44" s="503"/>
      <c r="BC44" s="503"/>
      <c r="BD44" s="503"/>
      <c r="BE44" s="503"/>
      <c r="BF44" s="503"/>
      <c r="BG44" s="503"/>
      <c r="BH44" s="503"/>
      <c r="BI44" s="503"/>
      <c r="BJ44" s="503"/>
      <c r="BK44" s="503"/>
      <c r="BL44" s="503"/>
      <c r="BM44" s="503"/>
      <c r="BN44" s="503"/>
      <c r="BO44" s="503"/>
      <c r="BP44" s="503"/>
      <c r="BQ44" s="503"/>
      <c r="BR44" s="503"/>
      <c r="BS44" s="503"/>
      <c r="BT44" s="503"/>
      <c r="BU44" s="503"/>
      <c r="BV44" s="503"/>
      <c r="BW44" s="503"/>
      <c r="BX44" s="503"/>
      <c r="BY44" s="503"/>
      <c r="BZ44" s="503"/>
      <c r="CA44" s="503"/>
      <c r="CB44" s="503"/>
      <c r="CC44" s="503"/>
      <c r="CD44" s="503"/>
      <c r="CE44" s="503"/>
      <c r="CF44" s="503"/>
      <c r="CG44" s="503"/>
      <c r="CH44" s="503"/>
      <c r="CI44" s="503"/>
      <c r="CJ44" s="503"/>
      <c r="CK44" s="503"/>
      <c r="CL44" s="503"/>
      <c r="CM44" s="503"/>
      <c r="CN44" s="503"/>
      <c r="CO44" s="503"/>
      <c r="CP44" s="503"/>
      <c r="CQ44" s="503"/>
      <c r="CR44" s="503"/>
      <c r="CS44" s="503"/>
      <c r="CT44" s="503"/>
      <c r="CU44" s="503"/>
      <c r="CV44" s="503"/>
      <c r="CW44" s="503"/>
      <c r="CX44" s="503"/>
      <c r="CY44" s="503"/>
      <c r="CZ44" s="503"/>
      <c r="DA44" s="503"/>
      <c r="DB44" s="503"/>
      <c r="DC44" s="503"/>
      <c r="DD44" s="503"/>
      <c r="DE44" s="503"/>
      <c r="DF44" s="503"/>
      <c r="DG44" s="503"/>
      <c r="DH44" s="503"/>
      <c r="DI44" s="503"/>
      <c r="DJ44" s="503"/>
      <c r="DK44" s="503"/>
      <c r="DL44" s="503"/>
      <c r="DM44" s="503"/>
      <c r="DN44" s="503"/>
      <c r="DO44" s="503"/>
      <c r="DP44" s="503"/>
      <c r="DQ44" s="503"/>
      <c r="DR44" s="503"/>
      <c r="DS44" s="503"/>
      <c r="DT44" s="503"/>
      <c r="DU44" s="503"/>
      <c r="DV44" s="503"/>
      <c r="DW44" s="503"/>
      <c r="DX44" s="503"/>
      <c r="DY44" s="503"/>
      <c r="DZ44" s="503"/>
      <c r="EA44" s="503"/>
      <c r="EB44" s="503"/>
      <c r="EC44" s="503"/>
      <c r="ED44" s="503"/>
      <c r="EE44" s="503"/>
      <c r="EF44" s="503"/>
      <c r="EG44" s="503"/>
      <c r="EH44" s="503"/>
      <c r="EI44" s="503"/>
      <c r="EJ44" s="503"/>
      <c r="EK44" s="503"/>
      <c r="EL44" s="503"/>
      <c r="EM44" s="503"/>
      <c r="EN44" s="503"/>
      <c r="EO44" s="503"/>
      <c r="EP44" s="503"/>
      <c r="EQ44" s="503"/>
      <c r="ER44" s="503"/>
      <c r="ES44" s="503"/>
      <c r="ET44" s="503"/>
      <c r="EU44" s="503"/>
      <c r="EV44" s="503"/>
      <c r="EW44" s="503"/>
      <c r="EX44" s="503"/>
      <c r="EY44" s="503"/>
      <c r="EZ44" s="503"/>
      <c r="FA44" s="503"/>
      <c r="FB44" s="503"/>
      <c r="FC44" s="503"/>
      <c r="FD44" s="503"/>
      <c r="FE44" s="503"/>
      <c r="FF44" s="503"/>
      <c r="FG44" s="503"/>
      <c r="FH44" s="503"/>
      <c r="FI44" s="503"/>
      <c r="FJ44" s="503"/>
      <c r="FK44" s="503"/>
      <c r="FL44" s="503"/>
      <c r="FM44" s="503"/>
      <c r="FN44" s="503"/>
      <c r="FO44" s="503"/>
      <c r="FP44" s="503"/>
      <c r="FQ44" s="503"/>
      <c r="FR44" s="503"/>
      <c r="FS44" s="503"/>
      <c r="FT44" s="503"/>
      <c r="FU44" s="503"/>
      <c r="FV44" s="503"/>
      <c r="FW44" s="503"/>
      <c r="FX44" s="503"/>
      <c r="FY44" s="503"/>
      <c r="FZ44" s="503"/>
      <c r="GA44" s="503"/>
      <c r="GB44" s="503"/>
      <c r="GC44" s="503"/>
      <c r="GD44" s="503"/>
      <c r="GE44" s="503"/>
      <c r="GF44" s="503"/>
      <c r="GG44" s="503"/>
      <c r="GH44" s="503"/>
      <c r="GI44" s="503"/>
      <c r="GJ44" s="503"/>
      <c r="GK44" s="503"/>
      <c r="GL44" s="503"/>
      <c r="GM44" s="503"/>
      <c r="GN44" s="503"/>
      <c r="GO44" s="503"/>
      <c r="GP44" s="503"/>
      <c r="GQ44" s="503"/>
      <c r="GR44" s="503"/>
      <c r="GS44" s="503"/>
      <c r="GT44" s="503"/>
      <c r="GU44" s="503"/>
      <c r="GV44" s="503"/>
      <c r="GW44" s="503"/>
      <c r="GX44" s="503"/>
      <c r="GY44" s="503"/>
      <c r="GZ44" s="503"/>
      <c r="HA44" s="503"/>
      <c r="HB44" s="503"/>
      <c r="HC44" s="503"/>
      <c r="HD44" s="503"/>
      <c r="HE44" s="503"/>
      <c r="HF44" s="503"/>
      <c r="HG44" s="503"/>
      <c r="HH44" s="503"/>
      <c r="HI44" s="503"/>
      <c r="HJ44" s="503"/>
      <c r="HK44" s="503"/>
      <c r="HL44" s="503"/>
      <c r="HM44" s="503"/>
      <c r="HN44" s="503"/>
      <c r="HO44" s="503"/>
      <c r="HP44" s="503"/>
      <c r="HQ44" s="503"/>
      <c r="HR44" s="503"/>
      <c r="HS44" s="503"/>
      <c r="HT44" s="503"/>
      <c r="HU44" s="503"/>
      <c r="HV44" s="503"/>
      <c r="HW44" s="503"/>
      <c r="HX44" s="503"/>
      <c r="HY44" s="503"/>
      <c r="HZ44" s="503"/>
      <c r="IA44" s="503"/>
      <c r="IB44" s="503"/>
      <c r="IC44" s="503"/>
      <c r="ID44" s="503"/>
      <c r="IE44" s="503"/>
      <c r="IF44" s="503"/>
      <c r="IG44" s="503"/>
      <c r="IH44" s="503"/>
      <c r="II44" s="503"/>
      <c r="IJ44" s="503"/>
      <c r="IK44" s="503"/>
      <c r="IL44" s="503"/>
      <c r="IM44" s="503"/>
      <c r="IN44" s="503"/>
      <c r="IO44" s="503"/>
      <c r="IP44" s="503"/>
      <c r="IQ44" s="503"/>
      <c r="IR44" s="503"/>
      <c r="IS44" s="503"/>
      <c r="IT44" s="503"/>
      <c r="IU44" s="503"/>
      <c r="IV44" s="503"/>
      <c r="IW44" s="503"/>
      <c r="IX44" s="503"/>
      <c r="IY44" s="503"/>
      <c r="IZ44" s="503"/>
      <c r="JA44" s="503"/>
      <c r="JB44" s="503"/>
      <c r="JC44" s="503"/>
      <c r="JD44" s="503"/>
      <c r="JE44" s="503"/>
      <c r="JF44" s="503"/>
      <c r="JG44" s="503"/>
      <c r="JH44" s="503"/>
      <c r="JI44" s="503"/>
      <c r="JJ44" s="503"/>
      <c r="JK44" s="503"/>
      <c r="JL44" s="503"/>
      <c r="JM44" s="503"/>
      <c r="JN44" s="503"/>
      <c r="JO44" s="503"/>
      <c r="JP44" s="503"/>
      <c r="JQ44" s="503"/>
      <c r="JR44" s="503"/>
      <c r="JS44" s="503"/>
      <c r="JT44" s="503"/>
      <c r="JU44" s="503"/>
      <c r="JV44" s="503"/>
      <c r="JW44" s="503"/>
      <c r="JX44" s="503"/>
      <c r="JY44" s="503"/>
      <c r="JZ44" s="503"/>
      <c r="KA44" s="503"/>
      <c r="KB44" s="503"/>
      <c r="KC44" s="503"/>
      <c r="KD44" s="503"/>
      <c r="KE44" s="503"/>
      <c r="KF44" s="503"/>
      <c r="KG44" s="503"/>
      <c r="KH44" s="503"/>
      <c r="KI44" s="503"/>
      <c r="KJ44" s="503"/>
      <c r="KK44" s="503"/>
      <c r="KL44" s="503"/>
      <c r="KM44" s="503"/>
      <c r="KN44" s="503"/>
      <c r="KO44" s="503"/>
      <c r="KP44" s="503"/>
      <c r="KQ44" s="503"/>
      <c r="KR44" s="503"/>
      <c r="KS44" s="503"/>
      <c r="KT44" s="503"/>
      <c r="KU44" s="503"/>
      <c r="KV44" s="503"/>
      <c r="KW44" s="503"/>
      <c r="KX44" s="503"/>
      <c r="KY44" s="503"/>
      <c r="KZ44" s="503"/>
      <c r="LA44" s="503"/>
      <c r="LB44" s="503"/>
      <c r="LC44" s="503"/>
      <c r="LD44" s="503"/>
      <c r="LE44" s="503"/>
      <c r="LF44" s="503"/>
      <c r="LG44" s="503"/>
      <c r="LH44" s="503"/>
      <c r="LI44" s="503"/>
      <c r="LJ44" s="503"/>
      <c r="LK44" s="503"/>
      <c r="LL44" s="503"/>
      <c r="LM44" s="503"/>
      <c r="LN44" s="503"/>
      <c r="LO44" s="503"/>
      <c r="LP44" s="503"/>
      <c r="LQ44" s="503"/>
      <c r="LR44" s="503"/>
      <c r="LS44" s="503"/>
      <c r="LT44" s="503"/>
      <c r="LU44" s="503"/>
      <c r="LV44" s="503"/>
      <c r="LW44" s="503"/>
      <c r="LX44" s="503"/>
      <c r="LY44" s="503"/>
      <c r="LZ44" s="503"/>
      <c r="MA44" s="503"/>
      <c r="MB44" s="503"/>
      <c r="MC44" s="503"/>
      <c r="MD44" s="503"/>
      <c r="ME44" s="503"/>
      <c r="MF44" s="503"/>
      <c r="MG44" s="503"/>
      <c r="MH44" s="503"/>
      <c r="MI44" s="503"/>
      <c r="MJ44" s="503"/>
      <c r="MK44" s="503"/>
      <c r="ML44" s="503"/>
      <c r="MM44" s="503"/>
      <c r="MN44" s="503"/>
      <c r="MO44" s="503"/>
      <c r="MP44" s="503"/>
      <c r="MQ44" s="503"/>
      <c r="MR44" s="503"/>
      <c r="MS44" s="503"/>
      <c r="MT44" s="503"/>
      <c r="MU44" s="503"/>
      <c r="MV44" s="503"/>
      <c r="MW44" s="503"/>
      <c r="MX44" s="503"/>
      <c r="MY44" s="503"/>
      <c r="MZ44" s="503"/>
      <c r="NA44" s="503"/>
      <c r="NB44" s="503"/>
      <c r="NC44" s="503"/>
      <c r="ND44" s="503"/>
      <c r="NE44" s="503"/>
      <c r="NF44" s="503"/>
      <c r="NG44" s="503"/>
      <c r="NH44" s="503"/>
      <c r="NI44" s="503"/>
      <c r="NJ44" s="503"/>
      <c r="NK44" s="503"/>
      <c r="NL44" s="503"/>
      <c r="NM44" s="503"/>
      <c r="NN44" s="503"/>
      <c r="NO44" s="503"/>
      <c r="NP44" s="503"/>
      <c r="NQ44" s="503"/>
      <c r="NR44" s="503"/>
      <c r="NS44" s="503"/>
      <c r="NT44" s="503"/>
      <c r="NU44" s="503"/>
      <c r="NV44" s="503"/>
      <c r="NW44" s="503"/>
      <c r="NX44" s="503"/>
      <c r="NY44" s="503"/>
      <c r="NZ44" s="503"/>
      <c r="OA44" s="503"/>
      <c r="OB44" s="503"/>
      <c r="OC44" s="503"/>
      <c r="OD44" s="503"/>
      <c r="OE44" s="503"/>
      <c r="OF44" s="503"/>
      <c r="OG44" s="503"/>
      <c r="OH44" s="503"/>
      <c r="OI44" s="503"/>
      <c r="OJ44" s="503"/>
      <c r="OK44" s="503"/>
      <c r="OL44" s="503"/>
      <c r="OM44" s="503"/>
      <c r="ON44" s="503"/>
      <c r="OO44" s="503"/>
      <c r="OP44" s="503"/>
      <c r="OQ44" s="503"/>
      <c r="OR44" s="503"/>
      <c r="OS44" s="503"/>
      <c r="OT44" s="503"/>
      <c r="OU44" s="503"/>
      <c r="OV44" s="503"/>
      <c r="OW44" s="503"/>
      <c r="OX44" s="503"/>
      <c r="OY44" s="503"/>
      <c r="OZ44" s="503"/>
      <c r="PA44" s="503"/>
      <c r="PB44" s="503"/>
      <c r="PC44" s="503"/>
      <c r="PD44" s="503"/>
      <c r="PE44" s="503"/>
      <c r="PF44" s="503"/>
      <c r="PG44" s="503"/>
      <c r="PH44" s="503"/>
      <c r="PI44" s="503"/>
      <c r="PJ44" s="503"/>
      <c r="PK44" s="503"/>
      <c r="PL44" s="503"/>
      <c r="PM44" s="503"/>
      <c r="PN44" s="503"/>
      <c r="PO44" s="503"/>
      <c r="PP44" s="503"/>
      <c r="PQ44" s="503"/>
      <c r="PR44" s="503"/>
      <c r="PS44" s="503"/>
      <c r="PT44" s="503"/>
      <c r="PU44" s="503"/>
      <c r="PV44" s="503"/>
      <c r="PW44" s="503"/>
      <c r="PX44" s="503"/>
      <c r="PY44" s="503"/>
      <c r="PZ44" s="503"/>
      <c r="QA44" s="503"/>
      <c r="QB44" s="503"/>
      <c r="QC44" s="503"/>
      <c r="QD44" s="503"/>
      <c r="QE44" s="503"/>
      <c r="QF44" s="503"/>
      <c r="QG44" s="503"/>
      <c r="QH44" s="503"/>
      <c r="QI44" s="503"/>
      <c r="QJ44" s="503"/>
      <c r="QK44" s="503"/>
      <c r="QL44" s="503"/>
      <c r="QM44" s="503"/>
      <c r="QN44" s="503"/>
      <c r="QO44" s="503"/>
      <c r="QP44" s="503"/>
      <c r="QQ44" s="503"/>
      <c r="QR44" s="503"/>
      <c r="QS44" s="503"/>
      <c r="QT44" s="503"/>
      <c r="QU44" s="503"/>
      <c r="QV44" s="503"/>
      <c r="QW44" s="503"/>
      <c r="QX44" s="503"/>
      <c r="QY44" s="503"/>
      <c r="QZ44" s="503"/>
      <c r="RA44" s="503"/>
      <c r="RB44" s="503"/>
      <c r="RC44" s="503"/>
      <c r="RD44" s="503"/>
      <c r="RE44" s="503"/>
      <c r="RF44" s="503"/>
      <c r="RG44" s="503"/>
      <c r="RH44" s="503"/>
      <c r="RI44" s="503"/>
      <c r="RJ44" s="503"/>
      <c r="RK44" s="503"/>
      <c r="RL44" s="503"/>
      <c r="RM44" s="503"/>
      <c r="RN44" s="503"/>
      <c r="RO44" s="503"/>
      <c r="RP44" s="503"/>
      <c r="RQ44" s="503"/>
      <c r="RR44" s="503"/>
      <c r="RS44" s="503"/>
      <c r="RT44" s="503"/>
      <c r="RU44" s="503"/>
      <c r="RV44" s="503"/>
      <c r="RW44" s="503"/>
      <c r="RX44" s="503"/>
      <c r="RY44" s="503"/>
      <c r="RZ44" s="503"/>
      <c r="SA44" s="503"/>
      <c r="SB44" s="503"/>
      <c r="SC44" s="503"/>
      <c r="SD44" s="503"/>
      <c r="SE44" s="503"/>
      <c r="SF44" s="503"/>
      <c r="SG44" s="503"/>
      <c r="SH44" s="503"/>
      <c r="SI44" s="503"/>
      <c r="SJ44" s="503"/>
      <c r="SK44" s="503"/>
      <c r="SL44" s="503"/>
      <c r="SM44" s="503"/>
      <c r="SN44" s="503"/>
      <c r="SO44" s="503"/>
      <c r="SP44" s="503"/>
      <c r="SQ44" s="503"/>
      <c r="SR44" s="503"/>
      <c r="SS44" s="503"/>
      <c r="ST44" s="503"/>
      <c r="SU44" s="503"/>
      <c r="SV44" s="503"/>
      <c r="SW44" s="503"/>
      <c r="SX44" s="503"/>
      <c r="SY44" s="503"/>
      <c r="SZ44" s="503"/>
      <c r="TA44" s="503"/>
      <c r="TB44" s="503"/>
      <c r="TC44" s="503"/>
      <c r="TD44" s="503"/>
      <c r="TE44" s="503"/>
      <c r="TF44" s="503"/>
      <c r="TG44" s="503"/>
      <c r="TH44" s="503"/>
      <c r="TI44" s="503"/>
      <c r="TJ44" s="503"/>
      <c r="TK44" s="503"/>
      <c r="TL44" s="503"/>
      <c r="TM44" s="503"/>
      <c r="TN44" s="503"/>
      <c r="TO44" s="503"/>
      <c r="TP44" s="503"/>
      <c r="TQ44" s="503"/>
      <c r="TR44" s="503"/>
      <c r="TS44" s="503"/>
      <c r="TT44" s="503"/>
      <c r="TU44" s="503"/>
      <c r="TV44" s="503"/>
      <c r="TW44" s="503"/>
      <c r="TX44" s="503"/>
      <c r="TY44" s="503"/>
      <c r="TZ44" s="503"/>
      <c r="UA44" s="503"/>
      <c r="UB44" s="503"/>
      <c r="UC44" s="503"/>
      <c r="UD44" s="503"/>
      <c r="UE44" s="503"/>
      <c r="UF44" s="503"/>
      <c r="UG44" s="503"/>
      <c r="UH44" s="503"/>
      <c r="UI44" s="503"/>
      <c r="UJ44" s="503"/>
      <c r="UK44" s="503"/>
      <c r="UL44" s="503"/>
      <c r="UM44" s="503"/>
      <c r="UN44" s="503"/>
      <c r="UO44" s="503"/>
      <c r="UP44" s="503"/>
      <c r="UQ44" s="503"/>
      <c r="UR44" s="503"/>
      <c r="US44" s="503"/>
      <c r="UT44" s="503"/>
      <c r="UU44" s="503"/>
      <c r="UV44" s="503"/>
      <c r="UW44" s="503"/>
      <c r="UX44" s="503"/>
      <c r="UY44" s="503"/>
      <c r="UZ44" s="503"/>
      <c r="VA44" s="503"/>
      <c r="VB44" s="503"/>
      <c r="VC44" s="503"/>
      <c r="VD44" s="503"/>
      <c r="VE44" s="503"/>
      <c r="VF44" s="503"/>
      <c r="VG44" s="503"/>
      <c r="VH44" s="503"/>
      <c r="VI44" s="503"/>
      <c r="VJ44" s="503"/>
      <c r="VK44" s="503"/>
      <c r="VL44" s="503"/>
      <c r="VM44" s="503"/>
      <c r="VN44" s="503"/>
      <c r="VO44" s="503"/>
      <c r="VP44" s="503"/>
      <c r="VQ44" s="503"/>
      <c r="VR44" s="503"/>
      <c r="VS44" s="503"/>
      <c r="VT44" s="503"/>
      <c r="VU44" s="503"/>
      <c r="VV44" s="503"/>
      <c r="VW44" s="503"/>
      <c r="VX44" s="503"/>
      <c r="VY44" s="503"/>
      <c r="VZ44" s="503"/>
      <c r="WA44" s="503"/>
      <c r="WB44" s="503"/>
      <c r="WC44" s="503"/>
      <c r="WD44" s="503"/>
      <c r="WE44" s="503"/>
      <c r="WF44" s="503"/>
      <c r="WG44" s="503"/>
      <c r="WH44" s="503"/>
      <c r="WI44" s="503"/>
      <c r="WJ44" s="503"/>
      <c r="WK44" s="503"/>
      <c r="WL44" s="503"/>
      <c r="WM44" s="503"/>
      <c r="WN44" s="503"/>
      <c r="WO44" s="503"/>
      <c r="WP44" s="503"/>
      <c r="WQ44" s="503"/>
      <c r="WR44" s="503"/>
      <c r="WS44" s="503"/>
      <c r="WT44" s="503"/>
      <c r="WU44" s="503"/>
      <c r="WV44" s="503"/>
      <c r="WW44" s="503"/>
      <c r="WX44" s="503"/>
      <c r="WY44" s="503"/>
      <c r="WZ44" s="503"/>
      <c r="XA44" s="503"/>
      <c r="XB44" s="503"/>
      <c r="XC44" s="503"/>
      <c r="XD44" s="503"/>
      <c r="XE44" s="503"/>
      <c r="XF44" s="503"/>
      <c r="XG44" s="503"/>
      <c r="XH44" s="503"/>
      <c r="XI44" s="503"/>
      <c r="XJ44" s="503"/>
      <c r="XK44" s="503"/>
      <c r="XL44" s="503"/>
      <c r="XM44" s="503"/>
      <c r="XN44" s="503"/>
      <c r="XO44" s="503"/>
      <c r="XP44" s="503"/>
      <c r="XQ44" s="503"/>
      <c r="XR44" s="503"/>
      <c r="XS44" s="503"/>
      <c r="XT44" s="503"/>
      <c r="XU44" s="503"/>
      <c r="XV44" s="503"/>
      <c r="XW44" s="503"/>
      <c r="XX44" s="503"/>
      <c r="XY44" s="503"/>
      <c r="XZ44" s="503"/>
      <c r="YA44" s="503"/>
      <c r="YB44" s="503"/>
      <c r="YC44" s="503"/>
      <c r="YD44" s="503"/>
      <c r="YE44" s="503"/>
      <c r="YF44" s="503"/>
      <c r="YG44" s="503"/>
      <c r="YH44" s="503"/>
      <c r="YI44" s="503"/>
      <c r="YJ44" s="503"/>
      <c r="YK44" s="503"/>
      <c r="YL44" s="503"/>
      <c r="YM44" s="503"/>
      <c r="YN44" s="503"/>
      <c r="YO44" s="503"/>
      <c r="YP44" s="503"/>
      <c r="YQ44" s="503"/>
      <c r="YR44" s="503"/>
      <c r="YS44" s="503"/>
      <c r="YT44" s="503"/>
      <c r="YU44" s="503"/>
      <c r="YV44" s="503"/>
      <c r="YW44" s="503"/>
      <c r="YX44" s="503"/>
      <c r="YY44" s="503"/>
      <c r="YZ44" s="503"/>
      <c r="ZA44" s="503"/>
      <c r="ZB44" s="503"/>
      <c r="ZC44" s="503"/>
      <c r="ZD44" s="503"/>
      <c r="ZE44" s="503"/>
      <c r="ZF44" s="503"/>
      <c r="ZG44" s="503"/>
      <c r="ZH44" s="503"/>
      <c r="ZI44" s="503"/>
      <c r="ZJ44" s="503"/>
      <c r="ZK44" s="503"/>
      <c r="ZL44" s="503"/>
      <c r="ZM44" s="503"/>
      <c r="ZN44" s="503"/>
      <c r="ZO44" s="503"/>
      <c r="ZP44" s="503"/>
      <c r="ZQ44" s="503"/>
      <c r="ZR44" s="503"/>
      <c r="ZS44" s="503"/>
      <c r="ZT44" s="503"/>
      <c r="ZU44" s="503"/>
      <c r="ZV44" s="503"/>
      <c r="ZW44" s="503"/>
      <c r="ZX44" s="503"/>
      <c r="ZY44" s="503"/>
      <c r="ZZ44" s="503"/>
      <c r="AAA44" s="503"/>
      <c r="AAB44" s="503"/>
      <c r="AAC44" s="503"/>
      <c r="AAD44" s="503"/>
      <c r="AAE44" s="503"/>
      <c r="AAF44" s="503"/>
      <c r="AAG44" s="503"/>
      <c r="AAH44" s="503"/>
      <c r="AAI44" s="503"/>
      <c r="AAJ44" s="503"/>
      <c r="AAK44" s="503"/>
      <c r="AAL44" s="503"/>
      <c r="AAM44" s="503"/>
      <c r="AAN44" s="503"/>
      <c r="AAO44" s="503"/>
      <c r="AAP44" s="503"/>
      <c r="AAQ44" s="503"/>
      <c r="AAR44" s="503"/>
      <c r="AAS44" s="503"/>
      <c r="AAT44" s="503"/>
      <c r="AAU44" s="503"/>
      <c r="AAV44" s="503"/>
      <c r="AAW44" s="503"/>
      <c r="AAX44" s="503"/>
      <c r="AAY44" s="503"/>
      <c r="AAZ44" s="503"/>
      <c r="ABA44" s="503"/>
      <c r="ABB44" s="503"/>
      <c r="ABC44" s="503"/>
      <c r="ABD44" s="503"/>
      <c r="ABE44" s="503"/>
      <c r="ABF44" s="503"/>
      <c r="ABG44" s="503"/>
      <c r="ABH44" s="503"/>
      <c r="ABI44" s="503"/>
      <c r="ABJ44" s="503"/>
      <c r="ABK44" s="503"/>
      <c r="ABL44" s="503"/>
      <c r="ABM44" s="503"/>
      <c r="ABN44" s="503"/>
      <c r="ABO44" s="503"/>
      <c r="ABP44" s="503"/>
      <c r="ABQ44" s="503"/>
      <c r="ABR44" s="503"/>
      <c r="ABS44" s="503"/>
      <c r="ABT44" s="503"/>
      <c r="ABU44" s="503"/>
      <c r="ABV44" s="503"/>
      <c r="ABW44" s="503"/>
      <c r="ABX44" s="503"/>
      <c r="ABY44" s="503"/>
      <c r="ABZ44" s="503"/>
      <c r="ACA44" s="503"/>
      <c r="ACB44" s="503"/>
      <c r="ACC44" s="503"/>
      <c r="ACD44" s="503"/>
      <c r="ACE44" s="503"/>
      <c r="ACF44" s="503"/>
      <c r="ACG44" s="503"/>
      <c r="ACH44" s="503"/>
      <c r="ACI44" s="503"/>
      <c r="ACJ44" s="503"/>
      <c r="ACK44" s="503"/>
      <c r="ACL44" s="503"/>
      <c r="ACM44" s="503"/>
      <c r="ACN44" s="503"/>
      <c r="ACO44" s="503"/>
      <c r="ACP44" s="503"/>
      <c r="ACQ44" s="503"/>
      <c r="ACR44" s="503"/>
      <c r="ACS44" s="503"/>
      <c r="ACT44" s="503"/>
      <c r="ACU44" s="503"/>
      <c r="ACV44" s="503"/>
      <c r="ACW44" s="503"/>
      <c r="ACX44" s="503"/>
      <c r="ACY44" s="503"/>
      <c r="ACZ44" s="503"/>
      <c r="ADA44" s="503"/>
      <c r="ADB44" s="503"/>
      <c r="ADC44" s="503"/>
      <c r="ADD44" s="503"/>
      <c r="ADE44" s="503"/>
      <c r="ADF44" s="503"/>
      <c r="ADG44" s="503"/>
      <c r="ADH44" s="503"/>
      <c r="ADI44" s="503"/>
      <c r="ADJ44" s="503"/>
      <c r="ADK44" s="503"/>
      <c r="ADL44" s="503"/>
      <c r="ADM44" s="503"/>
      <c r="ADN44" s="503"/>
      <c r="ADO44" s="503"/>
      <c r="ADP44" s="503"/>
      <c r="ADQ44" s="503"/>
      <c r="ADR44" s="503"/>
      <c r="ADS44" s="503"/>
      <c r="ADT44" s="503"/>
      <c r="ADU44" s="503"/>
      <c r="ADV44" s="503"/>
      <c r="ADW44" s="503"/>
      <c r="ADX44" s="503"/>
      <c r="ADY44" s="503"/>
      <c r="ADZ44" s="503"/>
      <c r="AEA44" s="503"/>
      <c r="AEB44" s="503"/>
      <c r="AEC44" s="503"/>
      <c r="AED44" s="503"/>
      <c r="AEE44" s="503"/>
      <c r="AEF44" s="503"/>
      <c r="AEG44" s="503"/>
      <c r="AEH44" s="503"/>
      <c r="AEI44" s="503"/>
      <c r="AEJ44" s="503"/>
      <c r="AEK44" s="503"/>
      <c r="AEL44" s="503"/>
      <c r="AEM44" s="503"/>
      <c r="AEN44" s="503"/>
      <c r="AEO44" s="503"/>
      <c r="AEP44" s="503"/>
      <c r="AEQ44" s="503"/>
      <c r="AER44" s="503"/>
      <c r="AES44" s="503"/>
      <c r="AET44" s="503"/>
      <c r="AEU44" s="503"/>
      <c r="AEV44" s="503"/>
      <c r="AEW44" s="503"/>
      <c r="AEX44" s="503"/>
      <c r="AEY44" s="503"/>
      <c r="AEZ44" s="503"/>
      <c r="AFA44" s="503"/>
      <c r="AFB44" s="503"/>
      <c r="AFC44" s="503"/>
      <c r="AFD44" s="503"/>
      <c r="AFE44" s="503"/>
      <c r="AFF44" s="503"/>
      <c r="AFG44" s="503"/>
      <c r="AFH44" s="503"/>
      <c r="AFI44" s="503"/>
      <c r="AFJ44" s="503"/>
      <c r="AFK44" s="503"/>
      <c r="AFL44" s="503"/>
      <c r="AFM44" s="503"/>
      <c r="AFN44" s="503"/>
      <c r="AFO44" s="503"/>
      <c r="AFP44" s="503"/>
      <c r="AFQ44" s="503"/>
      <c r="AFR44" s="503"/>
      <c r="AFS44" s="503"/>
      <c r="AFT44" s="503"/>
      <c r="AFU44" s="503"/>
      <c r="AFV44" s="503"/>
      <c r="AFW44" s="503"/>
      <c r="AFX44" s="503"/>
      <c r="AFY44" s="503"/>
      <c r="AFZ44" s="503"/>
      <c r="AGA44" s="503"/>
      <c r="AGB44" s="503"/>
      <c r="AGC44" s="503"/>
      <c r="AGD44" s="503"/>
      <c r="AGE44" s="503"/>
      <c r="AGF44" s="503"/>
      <c r="AGG44" s="503"/>
      <c r="AGH44" s="503"/>
      <c r="AGI44" s="503"/>
      <c r="AGJ44" s="503"/>
      <c r="AGK44" s="503"/>
      <c r="AGL44" s="503"/>
      <c r="AGM44" s="503"/>
      <c r="AGN44" s="503"/>
      <c r="AGO44" s="503"/>
      <c r="AGP44" s="503"/>
      <c r="AGQ44" s="503"/>
      <c r="AGR44" s="503"/>
      <c r="AGS44" s="503"/>
      <c r="AGT44" s="503"/>
      <c r="AGU44" s="503"/>
      <c r="AGV44" s="503"/>
      <c r="AGW44" s="503"/>
      <c r="AGX44" s="503"/>
      <c r="AGY44" s="503"/>
      <c r="AGZ44" s="503"/>
      <c r="AHA44" s="503"/>
      <c r="AHB44" s="503"/>
      <c r="AHC44" s="503"/>
      <c r="AHD44" s="503"/>
      <c r="AHE44" s="503"/>
      <c r="AHF44" s="503"/>
      <c r="AHG44" s="503"/>
      <c r="AHH44" s="503"/>
      <c r="AHI44" s="503"/>
      <c r="AHJ44" s="503"/>
      <c r="AHK44" s="503"/>
      <c r="AHL44" s="503"/>
      <c r="AHM44" s="503"/>
      <c r="AHN44" s="503"/>
      <c r="AHO44" s="503"/>
      <c r="AHP44" s="503"/>
      <c r="AHQ44" s="503"/>
      <c r="AHR44" s="503"/>
      <c r="AHS44" s="503"/>
      <c r="AHT44" s="503"/>
      <c r="AHU44" s="503"/>
      <c r="AHV44" s="503"/>
      <c r="AHW44" s="503"/>
      <c r="AHX44" s="503"/>
      <c r="AHY44" s="503"/>
      <c r="AHZ44" s="503"/>
      <c r="AIA44" s="503"/>
      <c r="AIB44" s="503"/>
      <c r="AIC44" s="503"/>
      <c r="AID44" s="503"/>
      <c r="AIE44" s="503"/>
      <c r="AIF44" s="503"/>
      <c r="AIG44" s="503"/>
      <c r="AIH44" s="503"/>
      <c r="AII44" s="503"/>
      <c r="AIJ44" s="503"/>
      <c r="AIK44" s="503"/>
      <c r="AIL44" s="503"/>
      <c r="AIM44" s="503"/>
      <c r="AIN44" s="503"/>
      <c r="AIO44" s="503"/>
      <c r="AIP44" s="503"/>
      <c r="AIQ44" s="503"/>
      <c r="AIR44" s="503"/>
      <c r="AIS44" s="503"/>
      <c r="AIT44" s="503"/>
      <c r="AIU44" s="503"/>
      <c r="AIV44" s="503"/>
      <c r="AIW44" s="503"/>
      <c r="AIX44" s="503"/>
      <c r="AIY44" s="503"/>
      <c r="AIZ44" s="503"/>
      <c r="AJA44" s="503"/>
      <c r="AJB44" s="503"/>
      <c r="AJC44" s="503"/>
      <c r="AJD44" s="503"/>
      <c r="AJE44" s="503"/>
      <c r="AJF44" s="503"/>
      <c r="AJG44" s="503"/>
      <c r="AJH44" s="503"/>
      <c r="AJI44" s="503"/>
      <c r="AJJ44" s="503"/>
      <c r="AJK44" s="503"/>
      <c r="AJL44" s="503"/>
      <c r="AJM44" s="503"/>
      <c r="AJN44" s="503"/>
      <c r="AJO44" s="503"/>
      <c r="AJP44" s="503"/>
      <c r="AJQ44" s="503"/>
      <c r="AJR44" s="503"/>
      <c r="AJS44" s="503"/>
      <c r="AJT44" s="503"/>
      <c r="AJU44" s="503"/>
      <c r="AJV44" s="503"/>
      <c r="AJW44" s="503"/>
      <c r="AJX44" s="503"/>
      <c r="AJY44" s="503"/>
      <c r="AJZ44" s="503"/>
      <c r="AKA44" s="503"/>
      <c r="AKB44" s="503"/>
      <c r="AKC44" s="503"/>
      <c r="AKD44" s="503"/>
      <c r="AKE44" s="503"/>
      <c r="AKF44" s="503"/>
      <c r="AKG44" s="503"/>
      <c r="AKH44" s="503"/>
      <c r="AKI44" s="503"/>
      <c r="AKJ44" s="503"/>
      <c r="AKK44" s="503"/>
      <c r="AKL44" s="503"/>
      <c r="AKM44" s="503"/>
      <c r="AKN44" s="503"/>
      <c r="AKO44" s="503"/>
      <c r="AKP44" s="503"/>
      <c r="AKQ44" s="503"/>
      <c r="AKR44" s="503"/>
      <c r="AKS44" s="503"/>
      <c r="AKT44" s="503"/>
      <c r="AKU44" s="503"/>
      <c r="AKV44" s="503"/>
      <c r="AKW44" s="503"/>
      <c r="AKX44" s="503"/>
      <c r="AKY44" s="503"/>
      <c r="AKZ44" s="503"/>
      <c r="ALA44" s="503"/>
      <c r="ALB44" s="503"/>
      <c r="ALC44" s="503"/>
      <c r="ALD44" s="503"/>
      <c r="ALE44" s="503"/>
      <c r="ALF44" s="503"/>
      <c r="ALG44" s="503"/>
      <c r="ALH44" s="503"/>
      <c r="ALI44" s="503"/>
      <c r="ALJ44" s="503"/>
      <c r="ALK44" s="503"/>
      <c r="ALL44" s="503"/>
      <c r="ALM44" s="503"/>
      <c r="ALN44" s="503"/>
      <c r="ALO44" s="503"/>
      <c r="ALP44" s="503"/>
      <c r="ALQ44" s="503"/>
      <c r="ALR44" s="503"/>
      <c r="ALS44" s="503"/>
      <c r="ALT44" s="503"/>
      <c r="ALU44" s="503"/>
      <c r="ALV44" s="503"/>
      <c r="ALW44" s="503"/>
      <c r="ALX44" s="503"/>
      <c r="ALY44" s="503"/>
      <c r="ALZ44" s="503"/>
      <c r="AMA44" s="503"/>
      <c r="AMB44" s="503"/>
      <c r="AMC44" s="503"/>
      <c r="AMD44" s="503"/>
      <c r="AME44" s="503"/>
      <c r="AMF44" s="503"/>
      <c r="AMG44" s="503"/>
      <c r="AMH44" s="503"/>
      <c r="AMI44" s="503"/>
      <c r="AMJ44" s="503"/>
      <c r="AMK44" s="503"/>
      <c r="AML44" s="503"/>
      <c r="AMM44" s="503"/>
      <c r="AMN44" s="503"/>
      <c r="AMO44" s="503"/>
      <c r="AMP44" s="503"/>
      <c r="AMQ44" s="503"/>
      <c r="AMR44" s="503"/>
      <c r="AMS44" s="503"/>
      <c r="AMT44" s="503"/>
      <c r="AMU44" s="503"/>
      <c r="AMV44" s="503"/>
      <c r="AMW44" s="503"/>
      <c r="AMX44" s="503"/>
      <c r="AMY44" s="503"/>
      <c r="AMZ44" s="503"/>
      <c r="ANA44" s="503"/>
      <c r="ANB44" s="503"/>
      <c r="ANC44" s="503"/>
      <c r="AND44" s="503"/>
      <c r="ANE44" s="503"/>
      <c r="ANF44" s="503"/>
      <c r="ANG44" s="503"/>
      <c r="ANH44" s="503"/>
      <c r="ANI44" s="503"/>
      <c r="ANJ44" s="503"/>
      <c r="ANK44" s="503"/>
      <c r="ANL44" s="503"/>
      <c r="ANM44" s="503"/>
      <c r="ANN44" s="503"/>
      <c r="ANO44" s="503"/>
      <c r="ANP44" s="503"/>
      <c r="ANQ44" s="503"/>
      <c r="ANR44" s="503"/>
      <c r="ANS44" s="503"/>
      <c r="ANT44" s="503"/>
      <c r="ANU44" s="503"/>
      <c r="ANV44" s="503"/>
      <c r="ANW44" s="503"/>
      <c r="ANX44" s="503"/>
      <c r="ANY44" s="503"/>
      <c r="ANZ44" s="503"/>
      <c r="AOA44" s="503"/>
      <c r="AOB44" s="503"/>
      <c r="AOC44" s="503"/>
      <c r="AOD44" s="503"/>
      <c r="AOE44" s="503"/>
      <c r="AOF44" s="503"/>
      <c r="AOG44" s="503"/>
      <c r="AOH44" s="503"/>
      <c r="AOI44" s="503"/>
      <c r="AOJ44" s="503"/>
      <c r="AOK44" s="503"/>
      <c r="AOL44" s="503"/>
      <c r="AOM44" s="503"/>
      <c r="AON44" s="503"/>
      <c r="AOO44" s="503"/>
      <c r="AOP44" s="503"/>
      <c r="AOQ44" s="503"/>
      <c r="AOR44" s="503"/>
      <c r="AOS44" s="503"/>
      <c r="AOT44" s="503"/>
      <c r="AOU44" s="503"/>
      <c r="AOV44" s="503"/>
      <c r="AOW44" s="503"/>
      <c r="AOX44" s="503"/>
      <c r="AOY44" s="503"/>
      <c r="AOZ44" s="503"/>
      <c r="APA44" s="503"/>
      <c r="APB44" s="503"/>
      <c r="APC44" s="503"/>
      <c r="APD44" s="503"/>
      <c r="APE44" s="503"/>
      <c r="APF44" s="503"/>
      <c r="APG44" s="503"/>
      <c r="APH44" s="503"/>
      <c r="API44" s="503"/>
      <c r="APJ44" s="503"/>
      <c r="APK44" s="503"/>
      <c r="APL44" s="503"/>
      <c r="APM44" s="503"/>
      <c r="APN44" s="503"/>
      <c r="APO44" s="503"/>
      <c r="APP44" s="503"/>
      <c r="APQ44" s="503"/>
      <c r="APR44" s="503"/>
      <c r="APS44" s="503"/>
      <c r="APT44" s="503"/>
      <c r="APU44" s="503"/>
      <c r="APV44" s="503"/>
      <c r="APW44" s="503"/>
      <c r="APX44" s="503"/>
      <c r="APY44" s="503"/>
      <c r="APZ44" s="503"/>
      <c r="AQA44" s="503"/>
      <c r="AQB44" s="503"/>
      <c r="AQC44" s="503"/>
      <c r="AQD44" s="503"/>
      <c r="AQE44" s="503"/>
      <c r="AQF44" s="503"/>
      <c r="AQG44" s="503"/>
      <c r="AQH44" s="503"/>
      <c r="AQI44" s="503"/>
      <c r="AQJ44" s="503"/>
      <c r="AQK44" s="503"/>
      <c r="AQL44" s="503"/>
      <c r="AQM44" s="503"/>
      <c r="AQN44" s="503"/>
      <c r="AQO44" s="503"/>
      <c r="AQP44" s="503"/>
      <c r="AQQ44" s="503"/>
      <c r="AQR44" s="503"/>
      <c r="AQS44" s="503"/>
      <c r="AQT44" s="503"/>
      <c r="AQU44" s="503"/>
      <c r="AQV44" s="503"/>
      <c r="AQW44" s="503"/>
      <c r="AQX44" s="503"/>
      <c r="AQY44" s="503"/>
      <c r="AQZ44" s="503"/>
      <c r="ARA44" s="503"/>
      <c r="ARB44" s="503"/>
      <c r="ARC44" s="503"/>
      <c r="ARD44" s="503"/>
      <c r="ARE44" s="503"/>
      <c r="ARF44" s="503"/>
      <c r="ARG44" s="503"/>
      <c r="ARH44" s="503"/>
      <c r="ARI44" s="503"/>
      <c r="ARJ44" s="503"/>
      <c r="ARK44" s="503"/>
      <c r="ARL44" s="503"/>
      <c r="ARM44" s="503"/>
      <c r="ARN44" s="503"/>
      <c r="ARO44" s="503"/>
      <c r="ARP44" s="503"/>
      <c r="ARQ44" s="503"/>
      <c r="ARR44" s="503"/>
      <c r="ARS44" s="503"/>
      <c r="ART44" s="503"/>
      <c r="ARU44" s="503"/>
      <c r="ARV44" s="503"/>
      <c r="ARW44" s="503"/>
      <c r="ARX44" s="503"/>
      <c r="ARY44" s="503"/>
      <c r="ARZ44" s="503"/>
      <c r="ASA44" s="503"/>
      <c r="ASB44" s="503"/>
      <c r="ASC44" s="503"/>
      <c r="ASD44" s="503"/>
      <c r="ASE44" s="503"/>
      <c r="ASF44" s="503"/>
      <c r="ASG44" s="503"/>
      <c r="ASH44" s="503"/>
      <c r="ASI44" s="503"/>
      <c r="ASJ44" s="503"/>
      <c r="ASK44" s="503"/>
      <c r="ASL44" s="503"/>
      <c r="ASM44" s="503"/>
      <c r="ASN44" s="503"/>
      <c r="ASO44" s="503"/>
      <c r="ASP44" s="503"/>
      <c r="ASQ44" s="503"/>
      <c r="ASR44" s="503"/>
      <c r="ASS44" s="503"/>
      <c r="AST44" s="503"/>
      <c r="ASU44" s="503"/>
      <c r="ASV44" s="503"/>
      <c r="ASW44" s="503"/>
      <c r="ASX44" s="503"/>
      <c r="ASY44" s="503"/>
      <c r="ASZ44" s="503"/>
      <c r="ATA44" s="503"/>
      <c r="ATB44" s="503"/>
      <c r="ATC44" s="503"/>
      <c r="ATD44" s="503"/>
      <c r="ATE44" s="503"/>
      <c r="ATF44" s="503"/>
      <c r="ATG44" s="503"/>
      <c r="ATH44" s="503"/>
      <c r="ATI44" s="503"/>
      <c r="ATJ44" s="503"/>
      <c r="ATK44" s="503"/>
      <c r="ATL44" s="503"/>
      <c r="ATM44" s="503"/>
      <c r="ATN44" s="503"/>
      <c r="ATO44" s="503"/>
      <c r="ATP44" s="503"/>
      <c r="ATQ44" s="503"/>
      <c r="ATR44" s="503"/>
      <c r="ATS44" s="503"/>
      <c r="ATT44" s="503"/>
      <c r="ATU44" s="503"/>
      <c r="ATV44" s="503"/>
      <c r="ATW44" s="503"/>
      <c r="ATX44" s="503"/>
      <c r="ATY44" s="503"/>
      <c r="ATZ44" s="503"/>
      <c r="AUA44" s="503"/>
      <c r="AUB44" s="503"/>
      <c r="AUC44" s="503"/>
      <c r="AUD44" s="503"/>
      <c r="AUE44" s="503"/>
      <c r="AUF44" s="503"/>
      <c r="AUG44" s="503"/>
      <c r="AUH44" s="503"/>
      <c r="AUI44" s="503"/>
      <c r="AUJ44" s="503"/>
      <c r="AUK44" s="503"/>
      <c r="AUL44" s="503"/>
      <c r="AUM44" s="503"/>
      <c r="AUN44" s="503"/>
      <c r="AUO44" s="503"/>
      <c r="AUP44" s="503"/>
      <c r="AUQ44" s="503"/>
      <c r="AUR44" s="503"/>
      <c r="AUS44" s="503"/>
      <c r="AUT44" s="503"/>
      <c r="AUU44" s="503"/>
      <c r="AUV44" s="503"/>
      <c r="AUW44" s="503"/>
      <c r="AUX44" s="503"/>
      <c r="AUY44" s="503"/>
      <c r="AUZ44" s="503"/>
      <c r="AVA44" s="503"/>
      <c r="AVB44" s="503"/>
      <c r="AVC44" s="503"/>
      <c r="AVD44" s="503"/>
      <c r="AVE44" s="503"/>
      <c r="AVF44" s="503"/>
      <c r="AVG44" s="503"/>
      <c r="AVH44" s="503"/>
      <c r="AVI44" s="503"/>
      <c r="AVJ44" s="503"/>
      <c r="AVK44" s="503"/>
      <c r="AVL44" s="503"/>
      <c r="AVM44" s="503"/>
      <c r="AVN44" s="503"/>
      <c r="AVO44" s="503"/>
      <c r="AVP44" s="503"/>
      <c r="AVQ44" s="503"/>
      <c r="AVR44" s="503"/>
      <c r="AVS44" s="503"/>
      <c r="AVT44" s="503"/>
      <c r="AVU44" s="503"/>
      <c r="AVV44" s="503"/>
      <c r="AVW44" s="503"/>
      <c r="AVX44" s="503"/>
      <c r="AVY44" s="503"/>
      <c r="AVZ44" s="503"/>
      <c r="AWA44" s="503"/>
      <c r="AWB44" s="503"/>
      <c r="AWC44" s="503"/>
      <c r="AWD44" s="503"/>
      <c r="AWE44" s="503"/>
      <c r="AWF44" s="503"/>
      <c r="AWG44" s="503"/>
      <c r="AWH44" s="503"/>
      <c r="AWI44" s="503"/>
      <c r="AWJ44" s="503"/>
      <c r="AWK44" s="503"/>
      <c r="AWL44" s="503"/>
      <c r="AWM44" s="503"/>
      <c r="AWN44" s="503"/>
      <c r="AWO44" s="503"/>
      <c r="AWP44" s="503"/>
      <c r="AWQ44" s="503"/>
      <c r="AWR44" s="503"/>
      <c r="AWS44" s="503"/>
      <c r="AWT44" s="503"/>
      <c r="AWU44" s="503"/>
      <c r="AWV44" s="503"/>
      <c r="AWW44" s="503"/>
      <c r="AWX44" s="503"/>
      <c r="AWY44" s="503"/>
      <c r="AWZ44" s="503"/>
      <c r="AXA44" s="503"/>
      <c r="AXB44" s="503"/>
      <c r="AXC44" s="503"/>
      <c r="AXD44" s="503"/>
      <c r="AXE44" s="503"/>
      <c r="AXF44" s="503"/>
      <c r="AXG44" s="503"/>
      <c r="AXH44" s="503"/>
      <c r="AXI44" s="503"/>
      <c r="AXJ44" s="503"/>
      <c r="AXK44" s="503"/>
      <c r="AXL44" s="503"/>
      <c r="AXM44" s="503"/>
      <c r="AXN44" s="503"/>
      <c r="AXO44" s="503"/>
      <c r="AXP44" s="503"/>
      <c r="AXQ44" s="503"/>
      <c r="AXR44" s="503"/>
      <c r="AXS44" s="503"/>
      <c r="AXT44" s="503"/>
      <c r="AXU44" s="503"/>
      <c r="AXV44" s="503"/>
      <c r="AXW44" s="503"/>
      <c r="AXX44" s="503"/>
      <c r="AXY44" s="503"/>
      <c r="AXZ44" s="503"/>
      <c r="AYA44" s="503"/>
      <c r="AYB44" s="503"/>
      <c r="AYC44" s="503"/>
      <c r="AYD44" s="503"/>
      <c r="AYE44" s="503"/>
      <c r="AYF44" s="503"/>
      <c r="AYG44" s="503"/>
      <c r="AYH44" s="503"/>
      <c r="AYI44" s="503"/>
      <c r="AYJ44" s="503"/>
      <c r="AYK44" s="503"/>
      <c r="AYL44" s="503"/>
      <c r="AYM44" s="503"/>
      <c r="AYN44" s="503"/>
      <c r="AYO44" s="503"/>
      <c r="AYP44" s="503"/>
      <c r="AYQ44" s="503"/>
      <c r="AYR44" s="503"/>
      <c r="AYS44" s="503"/>
      <c r="AYT44" s="503"/>
      <c r="AYU44" s="503"/>
      <c r="AYV44" s="503"/>
      <c r="AYW44" s="503"/>
      <c r="AYX44" s="503"/>
      <c r="AYY44" s="503"/>
      <c r="AYZ44" s="503"/>
      <c r="AZA44" s="503"/>
      <c r="AZB44" s="503"/>
      <c r="AZC44" s="503"/>
      <c r="AZD44" s="503"/>
      <c r="AZE44" s="503"/>
      <c r="AZF44" s="503"/>
      <c r="AZG44" s="503"/>
      <c r="AZH44" s="503"/>
      <c r="AZI44" s="503"/>
      <c r="AZJ44" s="503"/>
      <c r="AZK44" s="503"/>
      <c r="AZL44" s="503"/>
      <c r="AZM44" s="503"/>
      <c r="AZN44" s="503"/>
      <c r="AZO44" s="503"/>
      <c r="AZP44" s="503"/>
      <c r="AZQ44" s="503"/>
      <c r="AZR44" s="503"/>
      <c r="AZS44" s="503"/>
      <c r="AZT44" s="503"/>
      <c r="AZU44" s="503"/>
      <c r="AZV44" s="503"/>
      <c r="AZW44" s="503"/>
      <c r="AZX44" s="503"/>
      <c r="AZY44" s="503"/>
      <c r="AZZ44" s="503"/>
      <c r="BAA44" s="503"/>
      <c r="BAB44" s="503"/>
      <c r="BAC44" s="503"/>
      <c r="BAD44" s="503"/>
      <c r="BAE44" s="503"/>
      <c r="BAF44" s="503"/>
      <c r="BAG44" s="503"/>
      <c r="BAH44" s="503"/>
      <c r="BAI44" s="503"/>
      <c r="BAJ44" s="503"/>
      <c r="BAK44" s="503"/>
      <c r="BAL44" s="503"/>
      <c r="BAM44" s="503"/>
      <c r="BAN44" s="503"/>
      <c r="BAO44" s="503"/>
      <c r="BAP44" s="503"/>
      <c r="BAQ44" s="503"/>
      <c r="BAR44" s="503"/>
      <c r="BAS44" s="503"/>
      <c r="BAT44" s="503"/>
      <c r="BAU44" s="503"/>
      <c r="BAV44" s="503"/>
      <c r="BAW44" s="503"/>
      <c r="BAX44" s="503"/>
      <c r="BAY44" s="503"/>
      <c r="BAZ44" s="503"/>
      <c r="BBA44" s="503"/>
      <c r="BBB44" s="503"/>
      <c r="BBC44" s="503"/>
      <c r="BBD44" s="503"/>
      <c r="BBE44" s="503"/>
      <c r="BBF44" s="503"/>
      <c r="BBG44" s="503"/>
      <c r="BBH44" s="503"/>
      <c r="BBI44" s="503"/>
      <c r="BBJ44" s="503"/>
      <c r="BBK44" s="503"/>
      <c r="BBL44" s="503"/>
      <c r="BBM44" s="503"/>
      <c r="BBN44" s="503"/>
      <c r="BBO44" s="503"/>
      <c r="BBP44" s="503"/>
      <c r="BBQ44" s="503"/>
      <c r="BBR44" s="503"/>
      <c r="BBS44" s="503"/>
      <c r="BBT44" s="503"/>
      <c r="BBU44" s="503"/>
      <c r="BBV44" s="503"/>
      <c r="BBW44" s="503"/>
      <c r="BBX44" s="503"/>
      <c r="BBY44" s="503"/>
      <c r="BBZ44" s="503"/>
      <c r="BCA44" s="503"/>
      <c r="BCB44" s="503"/>
      <c r="BCC44" s="503"/>
      <c r="BCD44" s="503"/>
      <c r="BCE44" s="503"/>
      <c r="BCF44" s="503"/>
      <c r="BCG44" s="503"/>
      <c r="BCH44" s="503"/>
      <c r="BCI44" s="503"/>
      <c r="BCJ44" s="503"/>
      <c r="BCK44" s="503"/>
      <c r="BCL44" s="503"/>
      <c r="BCM44" s="503"/>
      <c r="BCN44" s="503"/>
      <c r="BCO44" s="503"/>
      <c r="BCP44" s="503"/>
      <c r="BCQ44" s="503"/>
      <c r="BCR44" s="503"/>
      <c r="BCS44" s="503"/>
      <c r="BCT44" s="503"/>
      <c r="BCU44" s="503"/>
      <c r="BCV44" s="503"/>
      <c r="BCW44" s="503"/>
      <c r="BCX44" s="503"/>
      <c r="BCY44" s="503"/>
      <c r="BCZ44" s="503"/>
      <c r="BDA44" s="503"/>
      <c r="BDB44" s="503"/>
      <c r="BDC44" s="503"/>
      <c r="BDD44" s="503"/>
      <c r="BDE44" s="503"/>
      <c r="BDF44" s="503"/>
      <c r="BDG44" s="503"/>
      <c r="BDH44" s="503"/>
      <c r="BDI44" s="503"/>
      <c r="BDJ44" s="503"/>
      <c r="BDK44" s="503"/>
      <c r="BDL44" s="503"/>
      <c r="BDM44" s="503"/>
      <c r="BDN44" s="503"/>
      <c r="BDO44" s="503"/>
      <c r="BDP44" s="503"/>
      <c r="BDQ44" s="503"/>
      <c r="BDR44" s="503"/>
      <c r="BDS44" s="503"/>
      <c r="BDT44" s="503"/>
      <c r="BDU44" s="503"/>
      <c r="BDV44" s="503"/>
      <c r="BDW44" s="503"/>
      <c r="BDX44" s="503"/>
      <c r="BDY44" s="503"/>
      <c r="BDZ44" s="503"/>
      <c r="BEA44" s="503"/>
      <c r="BEB44" s="503"/>
      <c r="BEC44" s="503"/>
      <c r="BED44" s="503"/>
      <c r="BEE44" s="503"/>
      <c r="BEF44" s="503"/>
      <c r="BEG44" s="503"/>
      <c r="BEH44" s="503"/>
      <c r="BEI44" s="503"/>
      <c r="BEJ44" s="503"/>
      <c r="BEK44" s="503"/>
      <c r="BEL44" s="503"/>
      <c r="BEM44" s="503"/>
      <c r="BEN44" s="503"/>
      <c r="BEO44" s="503"/>
      <c r="BEP44" s="503"/>
      <c r="BEQ44" s="503"/>
      <c r="BER44" s="503"/>
      <c r="BES44" s="503"/>
      <c r="BET44" s="503"/>
      <c r="BEU44" s="503"/>
      <c r="BEV44" s="503"/>
      <c r="BEW44" s="503"/>
      <c r="BEX44" s="503"/>
      <c r="BEY44" s="503"/>
      <c r="BEZ44" s="503"/>
      <c r="BFA44" s="503"/>
      <c r="BFB44" s="503"/>
      <c r="BFC44" s="503"/>
      <c r="BFD44" s="503"/>
      <c r="BFE44" s="503"/>
      <c r="BFF44" s="503"/>
      <c r="BFG44" s="503"/>
      <c r="BFH44" s="503"/>
      <c r="BFI44" s="503"/>
      <c r="BFJ44" s="503"/>
      <c r="BFK44" s="503"/>
      <c r="BFL44" s="503"/>
      <c r="BFM44" s="503"/>
      <c r="BFN44" s="503"/>
      <c r="BFO44" s="503"/>
      <c r="BFP44" s="503"/>
      <c r="BFQ44" s="503"/>
      <c r="BFR44" s="503"/>
      <c r="BFS44" s="503"/>
      <c r="BFT44" s="503"/>
      <c r="BFU44" s="503"/>
      <c r="BFV44" s="503"/>
      <c r="BFW44" s="503"/>
      <c r="BFX44" s="503"/>
      <c r="BFY44" s="503"/>
      <c r="BFZ44" s="503"/>
      <c r="BGA44" s="503"/>
      <c r="BGB44" s="503"/>
      <c r="BGC44" s="503"/>
      <c r="BGD44" s="503"/>
      <c r="BGE44" s="503"/>
      <c r="BGF44" s="503"/>
      <c r="BGG44" s="503"/>
      <c r="BGH44" s="503"/>
      <c r="BGI44" s="503"/>
      <c r="BGJ44" s="503"/>
      <c r="BGK44" s="503"/>
      <c r="BGL44" s="503"/>
      <c r="BGM44" s="503"/>
      <c r="BGN44" s="503"/>
      <c r="BGO44" s="503"/>
      <c r="BGP44" s="503"/>
      <c r="BGQ44" s="503"/>
      <c r="BGR44" s="503"/>
      <c r="BGS44" s="503"/>
      <c r="BGT44" s="503"/>
      <c r="BGU44" s="503"/>
      <c r="BGV44" s="503"/>
      <c r="BGW44" s="503"/>
      <c r="BGX44" s="503"/>
      <c r="BGY44" s="503"/>
      <c r="BGZ44" s="503"/>
      <c r="BHA44" s="503"/>
      <c r="BHB44" s="503"/>
      <c r="BHC44" s="503"/>
      <c r="BHD44" s="503"/>
      <c r="BHE44" s="503"/>
      <c r="BHF44" s="503"/>
      <c r="BHG44" s="503"/>
      <c r="BHH44" s="503"/>
      <c r="BHI44" s="503"/>
      <c r="BHJ44" s="503"/>
      <c r="BHK44" s="503"/>
      <c r="BHL44" s="503"/>
      <c r="BHM44" s="503"/>
      <c r="BHN44" s="503"/>
      <c r="BHO44" s="503"/>
      <c r="BHP44" s="503"/>
      <c r="BHQ44" s="503"/>
      <c r="BHR44" s="503"/>
      <c r="BHS44" s="503"/>
      <c r="BHT44" s="503"/>
      <c r="BHU44" s="503"/>
      <c r="BHV44" s="503"/>
      <c r="BHW44" s="503"/>
      <c r="BHX44" s="503"/>
      <c r="BHY44" s="503"/>
      <c r="BHZ44" s="503"/>
      <c r="BIA44" s="503"/>
      <c r="BIB44" s="503"/>
      <c r="BIC44" s="503"/>
      <c r="BID44" s="503"/>
      <c r="BIE44" s="503"/>
      <c r="BIF44" s="503"/>
      <c r="BIG44" s="503"/>
      <c r="BIH44" s="503"/>
      <c r="BII44" s="503"/>
      <c r="BIJ44" s="503"/>
      <c r="BIK44" s="503"/>
      <c r="BIL44" s="503"/>
      <c r="BIM44" s="503"/>
      <c r="BIN44" s="503"/>
      <c r="BIO44" s="503"/>
      <c r="BIP44" s="503"/>
      <c r="BIQ44" s="503"/>
      <c r="BIR44" s="503"/>
      <c r="BIS44" s="503"/>
      <c r="BIT44" s="503"/>
      <c r="BIU44" s="503"/>
      <c r="BIV44" s="503"/>
      <c r="BIW44" s="503"/>
      <c r="BIX44" s="503"/>
      <c r="BIY44" s="503"/>
      <c r="BIZ44" s="503"/>
      <c r="BJA44" s="503"/>
      <c r="BJB44" s="503"/>
      <c r="BJC44" s="503"/>
      <c r="BJD44" s="503"/>
      <c r="BJE44" s="503"/>
      <c r="BJF44" s="503"/>
      <c r="BJG44" s="503"/>
      <c r="BJH44" s="503"/>
      <c r="BJI44" s="503"/>
      <c r="BJJ44" s="503"/>
      <c r="BJK44" s="503"/>
      <c r="BJL44" s="503"/>
      <c r="BJM44" s="503"/>
      <c r="BJN44" s="503"/>
      <c r="BJO44" s="503"/>
      <c r="BJP44" s="503"/>
      <c r="BJQ44" s="503"/>
      <c r="BJR44" s="503"/>
      <c r="BJS44" s="503"/>
      <c r="BJT44" s="503"/>
      <c r="BJU44" s="503"/>
      <c r="BJV44" s="503"/>
      <c r="BJW44" s="503"/>
      <c r="BJX44" s="503"/>
      <c r="BJY44" s="503"/>
      <c r="BJZ44" s="503"/>
      <c r="BKA44" s="503"/>
      <c r="BKB44" s="503"/>
      <c r="BKC44" s="503"/>
      <c r="BKD44" s="503"/>
      <c r="BKE44" s="503"/>
      <c r="BKF44" s="503"/>
      <c r="BKG44" s="503"/>
      <c r="BKH44" s="503"/>
      <c r="BKI44" s="503"/>
      <c r="BKJ44" s="503"/>
      <c r="BKK44" s="503"/>
      <c r="BKL44" s="503"/>
      <c r="BKM44" s="503"/>
      <c r="BKN44" s="503"/>
      <c r="BKO44" s="503"/>
      <c r="BKP44" s="503"/>
      <c r="BKQ44" s="503"/>
      <c r="BKR44" s="503"/>
      <c r="BKS44" s="503"/>
      <c r="BKT44" s="503"/>
      <c r="BKU44" s="503"/>
      <c r="BKV44" s="503"/>
      <c r="BKW44" s="503"/>
      <c r="BKX44" s="503"/>
      <c r="BKY44" s="503"/>
      <c r="BKZ44" s="503"/>
      <c r="BLA44" s="503"/>
      <c r="BLB44" s="503"/>
      <c r="BLC44" s="503"/>
      <c r="BLD44" s="503"/>
      <c r="BLE44" s="503"/>
      <c r="BLF44" s="503"/>
      <c r="BLG44" s="503"/>
      <c r="BLH44" s="503"/>
      <c r="BLI44" s="503"/>
      <c r="BLJ44" s="503"/>
      <c r="BLK44" s="503"/>
      <c r="BLL44" s="503"/>
      <c r="BLM44" s="503"/>
      <c r="BLN44" s="503"/>
      <c r="BLO44" s="503"/>
      <c r="BLP44" s="503"/>
      <c r="BLQ44" s="503"/>
      <c r="BLR44" s="503"/>
      <c r="BLS44" s="503"/>
      <c r="BLT44" s="503"/>
      <c r="BLU44" s="503"/>
      <c r="BLV44" s="503"/>
      <c r="BLW44" s="503"/>
      <c r="BLX44" s="503"/>
      <c r="BLY44" s="503"/>
      <c r="BLZ44" s="503"/>
      <c r="BMA44" s="503"/>
      <c r="BMB44" s="503"/>
      <c r="BMC44" s="503"/>
      <c r="BMD44" s="503"/>
      <c r="BME44" s="503"/>
      <c r="BMF44" s="503"/>
      <c r="BMG44" s="503"/>
      <c r="BMH44" s="503"/>
      <c r="BMI44" s="503"/>
      <c r="BMJ44" s="503"/>
      <c r="BMK44" s="503"/>
      <c r="BML44" s="503"/>
      <c r="BMM44" s="503"/>
      <c r="BMN44" s="503"/>
      <c r="BMO44" s="503"/>
      <c r="BMP44" s="503"/>
      <c r="BMQ44" s="503"/>
      <c r="BMR44" s="503"/>
      <c r="BMS44" s="503"/>
      <c r="BMT44" s="503"/>
      <c r="BMU44" s="503"/>
      <c r="BMV44" s="503"/>
      <c r="BMW44" s="503"/>
      <c r="BMX44" s="503"/>
      <c r="BMY44" s="503"/>
      <c r="BMZ44" s="503"/>
      <c r="BNA44" s="503"/>
      <c r="BNB44" s="503"/>
      <c r="BNC44" s="503"/>
      <c r="BND44" s="503"/>
      <c r="BNE44" s="503"/>
      <c r="BNF44" s="503"/>
      <c r="BNG44" s="503"/>
      <c r="BNH44" s="503"/>
      <c r="BNI44" s="503"/>
      <c r="BNJ44" s="503"/>
      <c r="BNK44" s="503"/>
      <c r="BNL44" s="503"/>
      <c r="BNM44" s="503"/>
      <c r="BNN44" s="503"/>
      <c r="BNO44" s="503"/>
      <c r="BNP44" s="503"/>
      <c r="BNQ44" s="503"/>
      <c r="BNR44" s="503"/>
      <c r="BNS44" s="503"/>
      <c r="BNT44" s="503"/>
      <c r="BNU44" s="503"/>
      <c r="BNV44" s="503"/>
      <c r="BNW44" s="503"/>
      <c r="BNX44" s="503"/>
      <c r="BNY44" s="503"/>
      <c r="BNZ44" s="503"/>
      <c r="BOA44" s="503"/>
      <c r="BOB44" s="503"/>
      <c r="BOC44" s="503"/>
      <c r="BOD44" s="503"/>
      <c r="BOE44" s="503"/>
      <c r="BOF44" s="503"/>
      <c r="BOG44" s="503"/>
      <c r="BOH44" s="503"/>
      <c r="BOI44" s="503"/>
      <c r="BOJ44" s="503"/>
      <c r="BOK44" s="503"/>
      <c r="BOL44" s="503"/>
      <c r="BOM44" s="503"/>
      <c r="BON44" s="503"/>
      <c r="BOO44" s="503"/>
      <c r="BOP44" s="503"/>
      <c r="BOQ44" s="503"/>
      <c r="BOR44" s="503"/>
      <c r="BOS44" s="503"/>
      <c r="BOT44" s="503"/>
      <c r="BOU44" s="503"/>
      <c r="BOV44" s="503"/>
      <c r="BOW44" s="503"/>
      <c r="BOX44" s="503"/>
      <c r="BOY44" s="503"/>
      <c r="BOZ44" s="503"/>
      <c r="BPA44" s="503"/>
      <c r="BPB44" s="503"/>
      <c r="BPC44" s="503"/>
      <c r="BPD44" s="503"/>
      <c r="BPE44" s="503"/>
      <c r="BPF44" s="503"/>
      <c r="BPG44" s="503"/>
      <c r="BPH44" s="503"/>
      <c r="BPI44" s="503"/>
      <c r="BPJ44" s="503"/>
      <c r="BPK44" s="503"/>
      <c r="BPL44" s="503"/>
      <c r="BPM44" s="503"/>
      <c r="BPN44" s="503"/>
      <c r="BPO44" s="503"/>
      <c r="BPP44" s="503"/>
      <c r="BPQ44" s="503"/>
      <c r="BPR44" s="503"/>
      <c r="BPS44" s="503"/>
      <c r="BPT44" s="503"/>
      <c r="BPU44" s="503"/>
      <c r="BPV44" s="503"/>
      <c r="BPW44" s="503"/>
      <c r="BPX44" s="503"/>
      <c r="BPY44" s="503"/>
      <c r="BPZ44" s="503"/>
      <c r="BQA44" s="503"/>
      <c r="BQB44" s="503"/>
      <c r="BQC44" s="503"/>
      <c r="BQD44" s="503"/>
      <c r="BQE44" s="503"/>
      <c r="BQF44" s="503"/>
      <c r="BQG44" s="503"/>
      <c r="BQH44" s="503"/>
      <c r="BQI44" s="503"/>
      <c r="BQJ44" s="503"/>
      <c r="BQK44" s="503"/>
      <c r="BQL44" s="503"/>
      <c r="BQM44" s="503"/>
      <c r="BQN44" s="503"/>
      <c r="BQO44" s="503"/>
      <c r="BQP44" s="503"/>
      <c r="BQQ44" s="503"/>
      <c r="BQR44" s="503"/>
      <c r="BQS44" s="503"/>
      <c r="BQT44" s="503"/>
      <c r="BQU44" s="503"/>
      <c r="BQV44" s="503"/>
      <c r="BQW44" s="503"/>
      <c r="BQX44" s="503"/>
      <c r="BQY44" s="503"/>
      <c r="BQZ44" s="503"/>
      <c r="BRA44" s="503"/>
      <c r="BRB44" s="503"/>
      <c r="BRC44" s="503"/>
      <c r="BRD44" s="503"/>
      <c r="BRE44" s="503"/>
      <c r="BRF44" s="503"/>
      <c r="BRG44" s="503"/>
      <c r="BRH44" s="503"/>
      <c r="BRI44" s="503"/>
      <c r="BRJ44" s="503"/>
      <c r="BRK44" s="503"/>
      <c r="BRL44" s="503"/>
      <c r="BRM44" s="503"/>
      <c r="BRN44" s="503"/>
      <c r="BRO44" s="503"/>
      <c r="BRP44" s="503"/>
      <c r="BRQ44" s="503"/>
      <c r="BRR44" s="503"/>
      <c r="BRS44" s="503"/>
      <c r="BRT44" s="503"/>
      <c r="BRU44" s="503"/>
      <c r="BRV44" s="503"/>
      <c r="BRW44" s="503"/>
      <c r="BRX44" s="503"/>
      <c r="BRY44" s="503"/>
      <c r="BRZ44" s="503"/>
      <c r="BSA44" s="503"/>
      <c r="BSB44" s="503"/>
      <c r="BSC44" s="503"/>
      <c r="BSD44" s="503"/>
      <c r="BSE44" s="503"/>
      <c r="BSF44" s="503"/>
      <c r="BSG44" s="503"/>
      <c r="BSH44" s="503"/>
      <c r="BSI44" s="503"/>
      <c r="BSJ44" s="503"/>
      <c r="BSK44" s="503"/>
      <c r="BSL44" s="503"/>
      <c r="BSM44" s="503"/>
      <c r="BSN44" s="503"/>
      <c r="BSO44" s="503"/>
      <c r="BSP44" s="503"/>
      <c r="BSQ44" s="503"/>
      <c r="BSR44" s="503"/>
      <c r="BSS44" s="503"/>
      <c r="BST44" s="503"/>
      <c r="BSU44" s="503"/>
      <c r="BSV44" s="503"/>
      <c r="BSW44" s="503"/>
      <c r="BSX44" s="503"/>
      <c r="BSY44" s="503"/>
      <c r="BSZ44" s="503"/>
      <c r="BTA44" s="503"/>
      <c r="BTB44" s="503"/>
      <c r="BTC44" s="503"/>
      <c r="BTD44" s="503"/>
      <c r="BTE44" s="503"/>
      <c r="BTF44" s="503"/>
      <c r="BTG44" s="503"/>
      <c r="BTH44" s="503"/>
      <c r="BTI44" s="503"/>
      <c r="BTJ44" s="503"/>
      <c r="BTK44" s="503"/>
      <c r="BTL44" s="503"/>
      <c r="BTM44" s="503"/>
      <c r="BTN44" s="503"/>
      <c r="BTO44" s="503"/>
      <c r="BTP44" s="503"/>
      <c r="BTQ44" s="503"/>
      <c r="BTR44" s="503"/>
      <c r="BTS44" s="503"/>
      <c r="BTT44" s="503"/>
      <c r="BTU44" s="503"/>
      <c r="BTV44" s="503"/>
      <c r="BTW44" s="503"/>
      <c r="BTX44" s="503"/>
      <c r="BTY44" s="503"/>
      <c r="BTZ44" s="503"/>
      <c r="BUA44" s="503"/>
      <c r="BUB44" s="503"/>
      <c r="BUC44" s="503"/>
      <c r="BUD44" s="503"/>
      <c r="BUE44" s="503"/>
      <c r="BUF44" s="503"/>
      <c r="BUG44" s="503"/>
      <c r="BUH44" s="503"/>
      <c r="BUI44" s="503"/>
      <c r="BUJ44" s="503"/>
      <c r="BUK44" s="503"/>
      <c r="BUL44" s="503"/>
      <c r="BUM44" s="503"/>
      <c r="BUN44" s="503"/>
      <c r="BUO44" s="503"/>
      <c r="BUP44" s="503"/>
      <c r="BUQ44" s="503"/>
      <c r="BUR44" s="503"/>
      <c r="BUS44" s="503"/>
      <c r="BUT44" s="503"/>
      <c r="BUU44" s="503"/>
      <c r="BUV44" s="503"/>
      <c r="BUW44" s="503"/>
      <c r="BUX44" s="503"/>
      <c r="BUY44" s="503"/>
      <c r="BUZ44" s="503"/>
      <c r="BVA44" s="503"/>
      <c r="BVB44" s="503"/>
      <c r="BVC44" s="503"/>
      <c r="BVD44" s="503"/>
      <c r="BVE44" s="503"/>
      <c r="BVF44" s="503"/>
      <c r="BVG44" s="503"/>
      <c r="BVH44" s="503"/>
      <c r="BVI44" s="503"/>
      <c r="BVJ44" s="503"/>
      <c r="BVK44" s="503"/>
      <c r="BVL44" s="503"/>
      <c r="BVM44" s="503"/>
      <c r="BVN44" s="503"/>
      <c r="BVO44" s="503"/>
      <c r="BVP44" s="503"/>
      <c r="BVQ44" s="503"/>
      <c r="BVR44" s="503"/>
      <c r="BVS44" s="503"/>
      <c r="BVT44" s="503"/>
      <c r="BVU44" s="503"/>
      <c r="BVV44" s="503"/>
      <c r="BVW44" s="503"/>
      <c r="BVX44" s="503"/>
      <c r="BVY44" s="503"/>
      <c r="BVZ44" s="503"/>
      <c r="BWA44" s="503"/>
      <c r="BWB44" s="503"/>
      <c r="BWC44" s="503"/>
      <c r="BWD44" s="503"/>
      <c r="BWE44" s="503"/>
      <c r="BWF44" s="503"/>
      <c r="BWG44" s="503"/>
      <c r="BWH44" s="503"/>
      <c r="BWI44" s="503"/>
      <c r="BWJ44" s="503"/>
      <c r="BWK44" s="503"/>
      <c r="BWL44" s="503"/>
      <c r="BWM44" s="503"/>
      <c r="BWN44" s="503"/>
      <c r="BWO44" s="503"/>
      <c r="BWP44" s="503"/>
      <c r="BWQ44" s="503"/>
      <c r="BWR44" s="503"/>
      <c r="BWS44" s="503"/>
      <c r="BWT44" s="503"/>
      <c r="BWU44" s="503"/>
      <c r="BWV44" s="503"/>
      <c r="BWW44" s="503"/>
      <c r="BWX44" s="503"/>
      <c r="BWY44" s="503"/>
      <c r="BWZ44" s="503"/>
      <c r="BXA44" s="503"/>
      <c r="BXB44" s="503"/>
      <c r="BXC44" s="503"/>
      <c r="BXD44" s="503"/>
      <c r="BXE44" s="503"/>
      <c r="BXF44" s="503"/>
      <c r="BXG44" s="503"/>
      <c r="BXH44" s="503"/>
      <c r="BXI44" s="503"/>
      <c r="BXJ44" s="503"/>
      <c r="BXK44" s="503"/>
      <c r="BXL44" s="503"/>
      <c r="BXM44" s="503"/>
      <c r="BXN44" s="503"/>
      <c r="BXO44" s="503"/>
      <c r="BXP44" s="503"/>
      <c r="BXQ44" s="503"/>
      <c r="BXR44" s="503"/>
      <c r="BXS44" s="503"/>
      <c r="BXT44" s="503"/>
      <c r="BXU44" s="503"/>
      <c r="BXV44" s="503"/>
      <c r="BXW44" s="503"/>
      <c r="BXX44" s="503"/>
      <c r="BXY44" s="503"/>
      <c r="BXZ44" s="503"/>
      <c r="BYA44" s="503"/>
      <c r="BYB44" s="503"/>
      <c r="BYC44" s="503"/>
      <c r="BYD44" s="503"/>
      <c r="BYE44" s="503"/>
      <c r="BYF44" s="503"/>
      <c r="BYG44" s="503"/>
      <c r="BYH44" s="503"/>
      <c r="BYI44" s="503"/>
      <c r="BYJ44" s="503"/>
      <c r="BYK44" s="503"/>
      <c r="BYL44" s="503"/>
      <c r="BYM44" s="503"/>
      <c r="BYN44" s="503"/>
      <c r="BYO44" s="503"/>
      <c r="BYP44" s="503"/>
      <c r="BYQ44" s="503"/>
      <c r="BYR44" s="503"/>
      <c r="BYS44" s="503"/>
      <c r="BYT44" s="503"/>
      <c r="BYU44" s="503"/>
      <c r="BYV44" s="503"/>
      <c r="BYW44" s="503"/>
      <c r="BYX44" s="503"/>
      <c r="BYY44" s="503"/>
      <c r="BYZ44" s="503"/>
      <c r="BZA44" s="503"/>
      <c r="BZB44" s="503"/>
      <c r="BZC44" s="503"/>
      <c r="BZD44" s="503"/>
      <c r="BZE44" s="503"/>
      <c r="BZF44" s="503"/>
      <c r="BZG44" s="503"/>
      <c r="BZH44" s="503"/>
      <c r="BZI44" s="503"/>
      <c r="BZJ44" s="503"/>
      <c r="BZK44" s="503"/>
      <c r="BZL44" s="503"/>
      <c r="BZM44" s="503"/>
      <c r="BZN44" s="503"/>
      <c r="BZO44" s="503"/>
      <c r="BZP44" s="503"/>
      <c r="BZQ44" s="503"/>
      <c r="BZR44" s="503"/>
      <c r="BZS44" s="503"/>
      <c r="BZT44" s="503"/>
      <c r="BZU44" s="503"/>
      <c r="BZV44" s="503"/>
      <c r="BZW44" s="503"/>
      <c r="BZX44" s="503"/>
      <c r="BZY44" s="503"/>
      <c r="BZZ44" s="503"/>
      <c r="CAA44" s="503"/>
      <c r="CAB44" s="503"/>
      <c r="CAC44" s="503"/>
      <c r="CAD44" s="503"/>
      <c r="CAE44" s="503"/>
      <c r="CAF44" s="503"/>
      <c r="CAG44" s="503"/>
      <c r="CAH44" s="503"/>
      <c r="CAI44" s="503"/>
      <c r="CAJ44" s="503"/>
      <c r="CAK44" s="503"/>
      <c r="CAL44" s="503"/>
      <c r="CAM44" s="503"/>
      <c r="CAN44" s="503"/>
      <c r="CAO44" s="503"/>
      <c r="CAP44" s="503"/>
      <c r="CAQ44" s="503"/>
      <c r="CAR44" s="503"/>
      <c r="CAS44" s="503"/>
      <c r="CAT44" s="503"/>
      <c r="CAU44" s="503"/>
      <c r="CAV44" s="503"/>
      <c r="CAW44" s="503"/>
      <c r="CAX44" s="503"/>
      <c r="CAY44" s="503"/>
      <c r="CAZ44" s="503"/>
      <c r="CBA44" s="503"/>
      <c r="CBB44" s="503"/>
      <c r="CBC44" s="503"/>
      <c r="CBD44" s="503"/>
      <c r="CBE44" s="503"/>
      <c r="CBF44" s="503"/>
      <c r="CBG44" s="503"/>
      <c r="CBH44" s="503"/>
      <c r="CBI44" s="503"/>
      <c r="CBJ44" s="503"/>
      <c r="CBK44" s="503"/>
      <c r="CBL44" s="503"/>
      <c r="CBM44" s="503"/>
      <c r="CBN44" s="503"/>
      <c r="CBO44" s="503"/>
      <c r="CBP44" s="503"/>
      <c r="CBQ44" s="503"/>
      <c r="CBR44" s="503"/>
      <c r="CBS44" s="503"/>
      <c r="CBT44" s="503"/>
      <c r="CBU44" s="503"/>
      <c r="CBV44" s="503"/>
      <c r="CBW44" s="503"/>
      <c r="CBX44" s="503"/>
      <c r="CBY44" s="503"/>
      <c r="CBZ44" s="503"/>
      <c r="CCA44" s="503"/>
      <c r="CCB44" s="503"/>
      <c r="CCC44" s="503"/>
      <c r="CCD44" s="503"/>
      <c r="CCE44" s="503"/>
      <c r="CCF44" s="503"/>
      <c r="CCG44" s="503"/>
      <c r="CCH44" s="503"/>
      <c r="CCI44" s="503"/>
      <c r="CCJ44" s="503"/>
      <c r="CCK44" s="503"/>
      <c r="CCL44" s="503"/>
      <c r="CCM44" s="503"/>
      <c r="CCN44" s="503"/>
      <c r="CCO44" s="503"/>
      <c r="CCP44" s="503"/>
      <c r="CCQ44" s="503"/>
      <c r="CCR44" s="503"/>
      <c r="CCS44" s="503"/>
      <c r="CCT44" s="503"/>
      <c r="CCU44" s="503"/>
      <c r="CCV44" s="503"/>
      <c r="CCW44" s="503"/>
      <c r="CCX44" s="503"/>
      <c r="CCY44" s="503"/>
      <c r="CCZ44" s="503"/>
      <c r="CDA44" s="503"/>
      <c r="CDB44" s="503"/>
      <c r="CDC44" s="503"/>
      <c r="CDD44" s="503"/>
      <c r="CDE44" s="503"/>
      <c r="CDF44" s="503"/>
      <c r="CDG44" s="503"/>
      <c r="CDH44" s="503"/>
      <c r="CDI44" s="503"/>
      <c r="CDJ44" s="503"/>
      <c r="CDK44" s="503"/>
      <c r="CDL44" s="503"/>
      <c r="CDM44" s="503"/>
      <c r="CDN44" s="503"/>
      <c r="CDO44" s="503"/>
      <c r="CDP44" s="503"/>
      <c r="CDQ44" s="503"/>
      <c r="CDR44" s="503"/>
      <c r="CDS44" s="503"/>
      <c r="CDT44" s="503"/>
      <c r="CDU44" s="503"/>
      <c r="CDV44" s="503"/>
      <c r="CDW44" s="503"/>
      <c r="CDX44" s="503"/>
      <c r="CDY44" s="503"/>
      <c r="CDZ44" s="503"/>
      <c r="CEA44" s="503"/>
      <c r="CEB44" s="503"/>
      <c r="CEC44" s="503"/>
      <c r="CED44" s="503"/>
      <c r="CEE44" s="503"/>
      <c r="CEF44" s="503"/>
      <c r="CEG44" s="503"/>
      <c r="CEH44" s="503"/>
      <c r="CEI44" s="503"/>
      <c r="CEJ44" s="503"/>
      <c r="CEK44" s="503"/>
      <c r="CEL44" s="503"/>
      <c r="CEM44" s="503"/>
      <c r="CEN44" s="503"/>
      <c r="CEO44" s="503"/>
      <c r="CEP44" s="503"/>
      <c r="CEQ44" s="503"/>
      <c r="CER44" s="503"/>
      <c r="CES44" s="503"/>
      <c r="CET44" s="503"/>
      <c r="CEU44" s="503"/>
      <c r="CEV44" s="503"/>
      <c r="CEW44" s="503"/>
      <c r="CEX44" s="503"/>
      <c r="CEY44" s="503"/>
      <c r="CEZ44" s="503"/>
      <c r="CFA44" s="503"/>
      <c r="CFB44" s="503"/>
      <c r="CFC44" s="503"/>
      <c r="CFD44" s="503"/>
      <c r="CFE44" s="503"/>
      <c r="CFF44" s="503"/>
      <c r="CFG44" s="503"/>
      <c r="CFH44" s="503"/>
      <c r="CFI44" s="503"/>
      <c r="CFJ44" s="503"/>
      <c r="CFK44" s="503"/>
      <c r="CFL44" s="503"/>
      <c r="CFM44" s="503"/>
      <c r="CFN44" s="503"/>
      <c r="CFO44" s="503"/>
      <c r="CFP44" s="503"/>
      <c r="CFQ44" s="503"/>
      <c r="CFR44" s="503"/>
      <c r="CFS44" s="503"/>
      <c r="CFT44" s="503"/>
      <c r="CFU44" s="503"/>
      <c r="CFV44" s="503"/>
      <c r="CFW44" s="503"/>
      <c r="CFX44" s="503"/>
      <c r="CFY44" s="503"/>
      <c r="CFZ44" s="503"/>
      <c r="CGA44" s="503"/>
      <c r="CGB44" s="503"/>
      <c r="CGC44" s="503"/>
      <c r="CGD44" s="503"/>
      <c r="CGE44" s="503"/>
      <c r="CGF44" s="503"/>
      <c r="CGG44" s="503"/>
      <c r="CGH44" s="503"/>
      <c r="CGI44" s="503"/>
      <c r="CGJ44" s="503"/>
      <c r="CGK44" s="503"/>
      <c r="CGL44" s="503"/>
      <c r="CGM44" s="503"/>
      <c r="CGN44" s="503"/>
      <c r="CGO44" s="503"/>
      <c r="CGP44" s="503"/>
      <c r="CGQ44" s="503"/>
      <c r="CGR44" s="503"/>
      <c r="CGS44" s="503"/>
      <c r="CGT44" s="503"/>
      <c r="CGU44" s="503"/>
      <c r="CGV44" s="503"/>
      <c r="CGW44" s="503"/>
      <c r="CGX44" s="503"/>
      <c r="CGY44" s="503"/>
      <c r="CGZ44" s="503"/>
      <c r="CHA44" s="503"/>
      <c r="CHB44" s="503"/>
      <c r="CHC44" s="503"/>
      <c r="CHD44" s="503"/>
      <c r="CHE44" s="503"/>
      <c r="CHF44" s="503"/>
      <c r="CHG44" s="503"/>
      <c r="CHH44" s="503"/>
      <c r="CHI44" s="503"/>
      <c r="CHJ44" s="503"/>
      <c r="CHK44" s="503"/>
      <c r="CHL44" s="503"/>
      <c r="CHM44" s="503"/>
      <c r="CHN44" s="503"/>
      <c r="CHO44" s="503"/>
      <c r="CHP44" s="503"/>
      <c r="CHQ44" s="503"/>
      <c r="CHR44" s="503"/>
      <c r="CHS44" s="503"/>
      <c r="CHT44" s="503"/>
      <c r="CHU44" s="503"/>
      <c r="CHV44" s="503"/>
      <c r="CHW44" s="503"/>
      <c r="CHX44" s="503"/>
      <c r="CHY44" s="503"/>
      <c r="CHZ44" s="503"/>
      <c r="CIA44" s="503"/>
      <c r="CIB44" s="503"/>
      <c r="CIC44" s="503"/>
      <c r="CID44" s="503"/>
      <c r="CIE44" s="503"/>
      <c r="CIF44" s="503"/>
      <c r="CIG44" s="503"/>
      <c r="CIH44" s="503"/>
      <c r="CII44" s="503"/>
      <c r="CIJ44" s="503"/>
      <c r="CIK44" s="503"/>
      <c r="CIL44" s="503"/>
      <c r="CIM44" s="503"/>
      <c r="CIN44" s="503"/>
      <c r="CIO44" s="503"/>
      <c r="CIP44" s="503"/>
      <c r="CIQ44" s="503"/>
      <c r="CIR44" s="503"/>
      <c r="CIS44" s="503"/>
      <c r="CIT44" s="503"/>
      <c r="CIU44" s="503"/>
      <c r="CIV44" s="503"/>
      <c r="CIW44" s="503"/>
      <c r="CIX44" s="503"/>
      <c r="CIY44" s="503"/>
      <c r="CIZ44" s="503"/>
      <c r="CJA44" s="503"/>
      <c r="CJB44" s="503"/>
      <c r="CJC44" s="503"/>
      <c r="CJD44" s="503"/>
      <c r="CJE44" s="503"/>
      <c r="CJF44" s="503"/>
      <c r="CJG44" s="503"/>
      <c r="CJH44" s="503"/>
      <c r="CJI44" s="503"/>
      <c r="CJJ44" s="503"/>
      <c r="CJK44" s="503"/>
      <c r="CJL44" s="503"/>
      <c r="CJM44" s="503"/>
      <c r="CJN44" s="503"/>
      <c r="CJO44" s="503"/>
      <c r="CJP44" s="503"/>
      <c r="CJQ44" s="503"/>
      <c r="CJR44" s="503"/>
      <c r="CJS44" s="503"/>
      <c r="CJT44" s="503"/>
      <c r="CJU44" s="503"/>
      <c r="CJV44" s="503"/>
      <c r="CJW44" s="503"/>
      <c r="CJX44" s="503"/>
      <c r="CJY44" s="503"/>
      <c r="CJZ44" s="503"/>
      <c r="CKA44" s="503"/>
      <c r="CKB44" s="503"/>
      <c r="CKC44" s="503"/>
      <c r="CKD44" s="503"/>
      <c r="CKE44" s="503"/>
      <c r="CKF44" s="503"/>
      <c r="CKG44" s="503"/>
      <c r="CKH44" s="503"/>
      <c r="CKI44" s="503"/>
      <c r="CKJ44" s="503"/>
      <c r="CKK44" s="503"/>
      <c r="CKL44" s="503"/>
      <c r="CKM44" s="503"/>
      <c r="CKN44" s="503"/>
      <c r="CKO44" s="503"/>
      <c r="CKP44" s="503"/>
      <c r="CKQ44" s="503"/>
      <c r="CKR44" s="503"/>
      <c r="CKS44" s="503"/>
      <c r="CKT44" s="503"/>
      <c r="CKU44" s="503"/>
      <c r="CKV44" s="503"/>
      <c r="CKW44" s="503"/>
      <c r="CKX44" s="503"/>
      <c r="CKY44" s="503"/>
      <c r="CKZ44" s="503"/>
      <c r="CLA44" s="503"/>
      <c r="CLB44" s="503"/>
      <c r="CLC44" s="503"/>
      <c r="CLD44" s="503"/>
      <c r="CLE44" s="503"/>
      <c r="CLF44" s="503"/>
      <c r="CLG44" s="503"/>
      <c r="CLH44" s="503"/>
      <c r="CLI44" s="503"/>
      <c r="CLJ44" s="503"/>
      <c r="CLK44" s="503"/>
      <c r="CLL44" s="503"/>
      <c r="CLM44" s="503"/>
      <c r="CLN44" s="503"/>
      <c r="CLO44" s="503"/>
      <c r="CLP44" s="503"/>
      <c r="CLQ44" s="503"/>
      <c r="CLR44" s="503"/>
      <c r="CLS44" s="503"/>
      <c r="CLT44" s="503"/>
      <c r="CLU44" s="503"/>
      <c r="CLV44" s="503"/>
      <c r="CLW44" s="503"/>
      <c r="CLX44" s="503"/>
      <c r="CLY44" s="503"/>
      <c r="CLZ44" s="503"/>
      <c r="CMA44" s="503"/>
      <c r="CMB44" s="503"/>
      <c r="CMC44" s="503"/>
      <c r="CMD44" s="503"/>
      <c r="CME44" s="503"/>
      <c r="CMF44" s="503"/>
      <c r="CMG44" s="503"/>
      <c r="CMH44" s="503"/>
      <c r="CMI44" s="503"/>
      <c r="CMJ44" s="503"/>
      <c r="CMK44" s="503"/>
      <c r="CML44" s="503"/>
      <c r="CMM44" s="503"/>
      <c r="CMN44" s="503"/>
      <c r="CMO44" s="503"/>
      <c r="CMP44" s="503"/>
      <c r="CMQ44" s="503"/>
      <c r="CMR44" s="503"/>
      <c r="CMS44" s="503"/>
      <c r="CMT44" s="503"/>
      <c r="CMU44" s="503"/>
      <c r="CMV44" s="503"/>
      <c r="CMW44" s="503"/>
      <c r="CMX44" s="503"/>
      <c r="CMY44" s="503"/>
      <c r="CMZ44" s="503"/>
      <c r="CNA44" s="503"/>
      <c r="CNB44" s="503"/>
      <c r="CNC44" s="503"/>
      <c r="CND44" s="503"/>
      <c r="CNE44" s="503"/>
      <c r="CNF44" s="503"/>
      <c r="CNG44" s="503"/>
      <c r="CNH44" s="503"/>
      <c r="CNI44" s="503"/>
      <c r="CNJ44" s="503"/>
      <c r="CNK44" s="503"/>
      <c r="CNL44" s="503"/>
      <c r="CNM44" s="503"/>
      <c r="CNN44" s="503"/>
      <c r="CNO44" s="503"/>
      <c r="CNP44" s="503"/>
      <c r="CNQ44" s="503"/>
      <c r="CNR44" s="503"/>
      <c r="CNS44" s="503"/>
      <c r="CNT44" s="503"/>
      <c r="CNU44" s="503"/>
      <c r="CNV44" s="503"/>
      <c r="CNW44" s="503"/>
      <c r="CNX44" s="503"/>
      <c r="CNY44" s="503"/>
      <c r="CNZ44" s="503"/>
      <c r="COA44" s="503"/>
      <c r="COB44" s="503"/>
      <c r="COC44" s="503"/>
      <c r="COD44" s="503"/>
      <c r="COE44" s="503"/>
      <c r="COF44" s="503"/>
      <c r="COG44" s="503"/>
      <c r="COH44" s="503"/>
      <c r="COI44" s="503"/>
      <c r="COJ44" s="503"/>
      <c r="COK44" s="503"/>
      <c r="COL44" s="503"/>
      <c r="COM44" s="503"/>
      <c r="CON44" s="503"/>
      <c r="COO44" s="503"/>
      <c r="COP44" s="503"/>
      <c r="COQ44" s="503"/>
      <c r="COR44" s="503"/>
      <c r="COS44" s="503"/>
      <c r="COT44" s="503"/>
      <c r="COU44" s="503"/>
      <c r="COV44" s="503"/>
      <c r="COW44" s="503"/>
      <c r="COX44" s="503"/>
      <c r="COY44" s="503"/>
      <c r="COZ44" s="503"/>
      <c r="CPA44" s="503"/>
      <c r="CPB44" s="503"/>
      <c r="CPC44" s="503"/>
      <c r="CPD44" s="503"/>
      <c r="CPE44" s="503"/>
      <c r="CPF44" s="503"/>
      <c r="CPG44" s="503"/>
      <c r="CPH44" s="503"/>
      <c r="CPI44" s="503"/>
      <c r="CPJ44" s="503"/>
      <c r="CPK44" s="503"/>
      <c r="CPL44" s="503"/>
      <c r="CPM44" s="503"/>
      <c r="CPN44" s="503"/>
      <c r="CPO44" s="503"/>
      <c r="CPP44" s="503"/>
      <c r="CPQ44" s="503"/>
      <c r="CPR44" s="503"/>
      <c r="CPS44" s="503"/>
      <c r="CPT44" s="503"/>
      <c r="CPU44" s="503"/>
      <c r="CPV44" s="503"/>
      <c r="CPW44" s="503"/>
      <c r="CPX44" s="503"/>
      <c r="CPY44" s="503"/>
      <c r="CPZ44" s="503"/>
      <c r="CQA44" s="503"/>
      <c r="CQB44" s="503"/>
      <c r="CQC44" s="503"/>
      <c r="CQD44" s="503"/>
      <c r="CQE44" s="503"/>
      <c r="CQF44" s="503"/>
      <c r="CQG44" s="503"/>
      <c r="CQH44" s="503"/>
      <c r="CQI44" s="503"/>
      <c r="CQJ44" s="503"/>
      <c r="CQK44" s="503"/>
      <c r="CQL44" s="503"/>
      <c r="CQM44" s="503"/>
      <c r="CQN44" s="503"/>
      <c r="CQO44" s="503"/>
      <c r="CQP44" s="503"/>
      <c r="CQQ44" s="503"/>
      <c r="CQR44" s="503"/>
      <c r="CQS44" s="503"/>
      <c r="CQT44" s="503"/>
      <c r="CQU44" s="503"/>
      <c r="CQV44" s="503"/>
      <c r="CQW44" s="503"/>
      <c r="CQX44" s="503"/>
      <c r="CQY44" s="503"/>
      <c r="CQZ44" s="503"/>
      <c r="CRA44" s="503"/>
      <c r="CRB44" s="503"/>
      <c r="CRC44" s="503"/>
      <c r="CRD44" s="503"/>
      <c r="CRE44" s="503"/>
      <c r="CRF44" s="503"/>
      <c r="CRG44" s="503"/>
      <c r="CRH44" s="503"/>
      <c r="CRI44" s="503"/>
      <c r="CRJ44" s="503"/>
      <c r="CRK44" s="503"/>
      <c r="CRL44" s="503"/>
      <c r="CRM44" s="503"/>
      <c r="CRN44" s="503"/>
      <c r="CRO44" s="503"/>
      <c r="CRP44" s="503"/>
      <c r="CRQ44" s="503"/>
      <c r="CRR44" s="503"/>
      <c r="CRS44" s="503"/>
      <c r="CRT44" s="503"/>
      <c r="CRU44" s="503"/>
      <c r="CRV44" s="503"/>
      <c r="CRW44" s="503"/>
      <c r="CRX44" s="503"/>
      <c r="CRY44" s="503"/>
      <c r="CRZ44" s="503"/>
      <c r="CSA44" s="503"/>
      <c r="CSB44" s="503"/>
      <c r="CSC44" s="503"/>
      <c r="CSD44" s="503"/>
      <c r="CSE44" s="503"/>
      <c r="CSF44" s="503"/>
      <c r="CSG44" s="503"/>
      <c r="CSH44" s="503"/>
      <c r="CSI44" s="503"/>
      <c r="CSJ44" s="503"/>
      <c r="CSK44" s="503"/>
      <c r="CSL44" s="503"/>
      <c r="CSM44" s="503"/>
      <c r="CSN44" s="503"/>
      <c r="CSO44" s="503"/>
      <c r="CSP44" s="503"/>
      <c r="CSQ44" s="503"/>
      <c r="CSR44" s="503"/>
      <c r="CSS44" s="503"/>
      <c r="CST44" s="503"/>
      <c r="CSU44" s="503"/>
      <c r="CSV44" s="503"/>
      <c r="CSW44" s="503"/>
      <c r="CSX44" s="503"/>
      <c r="CSY44" s="503"/>
      <c r="CSZ44" s="503"/>
      <c r="CTA44" s="503"/>
      <c r="CTB44" s="503"/>
      <c r="CTC44" s="503"/>
      <c r="CTD44" s="503"/>
      <c r="CTE44" s="503"/>
      <c r="CTF44" s="503"/>
      <c r="CTG44" s="503"/>
      <c r="CTH44" s="503"/>
      <c r="CTI44" s="503"/>
      <c r="CTJ44" s="503"/>
      <c r="CTK44" s="503"/>
      <c r="CTL44" s="503"/>
      <c r="CTM44" s="503"/>
      <c r="CTN44" s="503"/>
      <c r="CTO44" s="503"/>
      <c r="CTP44" s="503"/>
      <c r="CTQ44" s="503"/>
      <c r="CTR44" s="503"/>
      <c r="CTS44" s="503"/>
      <c r="CTT44" s="503"/>
      <c r="CTU44" s="503"/>
      <c r="CTV44" s="503"/>
      <c r="CTW44" s="503"/>
      <c r="CTX44" s="503"/>
      <c r="CTY44" s="503"/>
      <c r="CTZ44" s="503"/>
      <c r="CUA44" s="503"/>
      <c r="CUB44" s="503"/>
      <c r="CUC44" s="503"/>
      <c r="CUD44" s="503"/>
      <c r="CUE44" s="503"/>
      <c r="CUF44" s="503"/>
      <c r="CUG44" s="503"/>
      <c r="CUH44" s="503"/>
      <c r="CUI44" s="503"/>
      <c r="CUJ44" s="503"/>
      <c r="CUK44" s="503"/>
      <c r="CUL44" s="503"/>
      <c r="CUM44" s="503"/>
      <c r="CUN44" s="503"/>
      <c r="CUO44" s="503"/>
      <c r="CUP44" s="503"/>
      <c r="CUQ44" s="503"/>
      <c r="CUR44" s="503"/>
      <c r="CUS44" s="503"/>
      <c r="CUT44" s="503"/>
      <c r="CUU44" s="503"/>
      <c r="CUV44" s="503"/>
      <c r="CUW44" s="503"/>
      <c r="CUX44" s="503"/>
      <c r="CUY44" s="503"/>
      <c r="CUZ44" s="503"/>
      <c r="CVA44" s="503"/>
      <c r="CVB44" s="503"/>
      <c r="CVC44" s="503"/>
      <c r="CVD44" s="503"/>
      <c r="CVE44" s="503"/>
      <c r="CVF44" s="503"/>
      <c r="CVG44" s="503"/>
      <c r="CVH44" s="503"/>
      <c r="CVI44" s="503"/>
      <c r="CVJ44" s="503"/>
      <c r="CVK44" s="503"/>
      <c r="CVL44" s="503"/>
      <c r="CVM44" s="503"/>
      <c r="CVN44" s="503"/>
      <c r="CVO44" s="503"/>
      <c r="CVP44" s="503"/>
      <c r="CVQ44" s="503"/>
      <c r="CVR44" s="503"/>
      <c r="CVS44" s="503"/>
      <c r="CVT44" s="503"/>
      <c r="CVU44" s="503"/>
      <c r="CVV44" s="503"/>
      <c r="CVW44" s="503"/>
      <c r="CVX44" s="503"/>
      <c r="CVY44" s="503"/>
      <c r="CVZ44" s="503"/>
      <c r="CWA44" s="503"/>
      <c r="CWB44" s="503"/>
      <c r="CWC44" s="503"/>
      <c r="CWD44" s="503"/>
      <c r="CWE44" s="503"/>
      <c r="CWF44" s="503"/>
      <c r="CWG44" s="503"/>
      <c r="CWH44" s="503"/>
      <c r="CWI44" s="503"/>
      <c r="CWJ44" s="503"/>
      <c r="CWK44" s="503"/>
      <c r="CWL44" s="503"/>
      <c r="CWM44" s="503"/>
      <c r="CWN44" s="503"/>
      <c r="CWO44" s="503"/>
      <c r="CWP44" s="503"/>
      <c r="CWQ44" s="503"/>
      <c r="CWR44" s="503"/>
      <c r="CWS44" s="503"/>
      <c r="CWT44" s="503"/>
      <c r="CWU44" s="503"/>
      <c r="CWV44" s="503"/>
      <c r="CWW44" s="503"/>
      <c r="CWX44" s="503"/>
      <c r="CWY44" s="503"/>
      <c r="CWZ44" s="503"/>
      <c r="CXA44" s="503"/>
      <c r="CXB44" s="503"/>
      <c r="CXC44" s="503"/>
      <c r="CXD44" s="503"/>
      <c r="CXE44" s="503"/>
      <c r="CXF44" s="503"/>
      <c r="CXG44" s="503"/>
      <c r="CXH44" s="503"/>
      <c r="CXI44" s="503"/>
      <c r="CXJ44" s="503"/>
      <c r="CXK44" s="503"/>
      <c r="CXL44" s="503"/>
      <c r="CXM44" s="503"/>
      <c r="CXN44" s="503"/>
      <c r="CXO44" s="503"/>
      <c r="CXP44" s="503"/>
      <c r="CXQ44" s="503"/>
      <c r="CXR44" s="503"/>
      <c r="CXS44" s="503"/>
      <c r="CXT44" s="503"/>
      <c r="CXU44" s="503"/>
      <c r="CXV44" s="503"/>
      <c r="CXW44" s="503"/>
      <c r="CXX44" s="503"/>
      <c r="CXY44" s="503"/>
      <c r="CXZ44" s="503"/>
      <c r="CYA44" s="503"/>
      <c r="CYB44" s="503"/>
      <c r="CYC44" s="503"/>
      <c r="CYD44" s="503"/>
      <c r="CYE44" s="503"/>
      <c r="CYF44" s="503"/>
      <c r="CYG44" s="503"/>
      <c r="CYH44" s="503"/>
      <c r="CYI44" s="503"/>
      <c r="CYJ44" s="503"/>
      <c r="CYK44" s="503"/>
      <c r="CYL44" s="503"/>
      <c r="CYM44" s="503"/>
      <c r="CYN44" s="503"/>
      <c r="CYO44" s="503"/>
      <c r="CYP44" s="503"/>
      <c r="CYQ44" s="503"/>
      <c r="CYR44" s="503"/>
      <c r="CYS44" s="503"/>
      <c r="CYT44" s="503"/>
      <c r="CYU44" s="503"/>
      <c r="CYV44" s="503"/>
      <c r="CYW44" s="503"/>
      <c r="CYX44" s="503"/>
      <c r="CYY44" s="503"/>
      <c r="CYZ44" s="503"/>
      <c r="CZA44" s="503"/>
      <c r="CZB44" s="503"/>
      <c r="CZC44" s="503"/>
      <c r="CZD44" s="503"/>
      <c r="CZE44" s="503"/>
      <c r="CZF44" s="503"/>
      <c r="CZG44" s="503"/>
      <c r="CZH44" s="503"/>
      <c r="CZI44" s="503"/>
      <c r="CZJ44" s="503"/>
      <c r="CZK44" s="503"/>
      <c r="CZL44" s="503"/>
      <c r="CZM44" s="503"/>
      <c r="CZN44" s="503"/>
      <c r="CZO44" s="503"/>
      <c r="CZP44" s="503"/>
      <c r="CZQ44" s="503"/>
      <c r="CZR44" s="503"/>
      <c r="CZS44" s="503"/>
      <c r="CZT44" s="503"/>
      <c r="CZU44" s="503"/>
      <c r="CZV44" s="503"/>
      <c r="CZW44" s="503"/>
      <c r="CZX44" s="503"/>
      <c r="CZY44" s="503"/>
      <c r="CZZ44" s="503"/>
      <c r="DAA44" s="503"/>
      <c r="DAB44" s="503"/>
      <c r="DAC44" s="503"/>
      <c r="DAD44" s="503"/>
      <c r="DAE44" s="503"/>
      <c r="DAF44" s="503"/>
      <c r="DAG44" s="503"/>
      <c r="DAH44" s="503"/>
      <c r="DAI44" s="503"/>
      <c r="DAJ44" s="503"/>
      <c r="DAK44" s="503"/>
      <c r="DAL44" s="503"/>
      <c r="DAM44" s="503"/>
      <c r="DAN44" s="503"/>
      <c r="DAO44" s="503"/>
      <c r="DAP44" s="503"/>
      <c r="DAQ44" s="503"/>
      <c r="DAR44" s="503"/>
      <c r="DAS44" s="503"/>
      <c r="DAT44" s="503"/>
      <c r="DAU44" s="503"/>
      <c r="DAV44" s="503"/>
      <c r="DAW44" s="503"/>
      <c r="DAX44" s="503"/>
      <c r="DAY44" s="503"/>
      <c r="DAZ44" s="503"/>
      <c r="DBA44" s="503"/>
      <c r="DBB44" s="503"/>
      <c r="DBC44" s="503"/>
      <c r="DBD44" s="503"/>
      <c r="DBE44" s="503"/>
      <c r="DBF44" s="503"/>
      <c r="DBG44" s="503"/>
      <c r="DBH44" s="503"/>
      <c r="DBI44" s="503"/>
      <c r="DBJ44" s="503"/>
      <c r="DBK44" s="503"/>
      <c r="DBL44" s="503"/>
      <c r="DBM44" s="503"/>
      <c r="DBN44" s="503"/>
      <c r="DBO44" s="503"/>
      <c r="DBP44" s="503"/>
      <c r="DBQ44" s="503"/>
      <c r="DBR44" s="503"/>
      <c r="DBS44" s="503"/>
      <c r="DBT44" s="503"/>
      <c r="DBU44" s="503"/>
      <c r="DBV44" s="503"/>
      <c r="DBW44" s="503"/>
      <c r="DBX44" s="503"/>
      <c r="DBY44" s="503"/>
      <c r="DBZ44" s="503"/>
      <c r="DCA44" s="503"/>
      <c r="DCB44" s="503"/>
      <c r="DCC44" s="503"/>
      <c r="DCD44" s="503"/>
      <c r="DCE44" s="503"/>
      <c r="DCF44" s="503"/>
      <c r="DCG44" s="503"/>
      <c r="DCH44" s="503"/>
      <c r="DCI44" s="503"/>
      <c r="DCJ44" s="503"/>
      <c r="DCK44" s="503"/>
      <c r="DCL44" s="503"/>
      <c r="DCM44" s="503"/>
      <c r="DCN44" s="503"/>
      <c r="DCO44" s="503"/>
      <c r="DCP44" s="503"/>
      <c r="DCQ44" s="503"/>
      <c r="DCR44" s="503"/>
      <c r="DCS44" s="503"/>
      <c r="DCT44" s="503"/>
      <c r="DCU44" s="503"/>
      <c r="DCV44" s="503"/>
      <c r="DCW44" s="503"/>
      <c r="DCX44" s="503"/>
      <c r="DCY44" s="503"/>
      <c r="DCZ44" s="503"/>
      <c r="DDA44" s="503"/>
      <c r="DDB44" s="503"/>
      <c r="DDC44" s="503"/>
      <c r="DDD44" s="503"/>
      <c r="DDE44" s="503"/>
      <c r="DDF44" s="503"/>
      <c r="DDG44" s="503"/>
      <c r="DDH44" s="503"/>
      <c r="DDI44" s="503"/>
      <c r="DDJ44" s="503"/>
      <c r="DDK44" s="503"/>
      <c r="DDL44" s="503"/>
      <c r="DDM44" s="503"/>
      <c r="DDN44" s="503"/>
      <c r="DDO44" s="503"/>
      <c r="DDP44" s="503"/>
      <c r="DDQ44" s="503"/>
      <c r="DDR44" s="503"/>
      <c r="DDS44" s="503"/>
      <c r="DDT44" s="503"/>
      <c r="DDU44" s="503"/>
      <c r="DDV44" s="503"/>
      <c r="DDW44" s="503"/>
      <c r="DDX44" s="503"/>
      <c r="DDY44" s="503"/>
      <c r="DDZ44" s="503"/>
      <c r="DEA44" s="503"/>
      <c r="DEB44" s="503"/>
      <c r="DEC44" s="503"/>
      <c r="DED44" s="503"/>
      <c r="DEE44" s="503"/>
      <c r="DEF44" s="503"/>
      <c r="DEG44" s="503"/>
      <c r="DEH44" s="503"/>
      <c r="DEI44" s="503"/>
      <c r="DEJ44" s="503"/>
      <c r="DEK44" s="503"/>
      <c r="DEL44" s="503"/>
      <c r="DEM44" s="503"/>
      <c r="DEN44" s="503"/>
      <c r="DEO44" s="503"/>
      <c r="DEP44" s="503"/>
      <c r="DEQ44" s="503"/>
      <c r="DER44" s="503"/>
      <c r="DES44" s="503"/>
      <c r="DET44" s="503"/>
      <c r="DEU44" s="503"/>
      <c r="DEV44" s="503"/>
      <c r="DEW44" s="503"/>
      <c r="DEX44" s="503"/>
      <c r="DEY44" s="503"/>
      <c r="DEZ44" s="503"/>
      <c r="DFA44" s="503"/>
      <c r="DFB44" s="503"/>
      <c r="DFC44" s="503"/>
      <c r="DFD44" s="503"/>
      <c r="DFE44" s="503"/>
      <c r="DFF44" s="503"/>
      <c r="DFG44" s="503"/>
      <c r="DFH44" s="503"/>
      <c r="DFI44" s="503"/>
      <c r="DFJ44" s="503"/>
      <c r="DFK44" s="503"/>
      <c r="DFL44" s="503"/>
      <c r="DFM44" s="503"/>
      <c r="DFN44" s="503"/>
      <c r="DFO44" s="503"/>
      <c r="DFP44" s="503"/>
      <c r="DFQ44" s="503"/>
      <c r="DFR44" s="503"/>
      <c r="DFS44" s="503"/>
      <c r="DFT44" s="503"/>
      <c r="DFU44" s="503"/>
      <c r="DFV44" s="503"/>
      <c r="DFW44" s="503"/>
      <c r="DFX44" s="503"/>
      <c r="DFY44" s="503"/>
      <c r="DFZ44" s="503"/>
      <c r="DGA44" s="503"/>
      <c r="DGB44" s="503"/>
      <c r="DGC44" s="503"/>
      <c r="DGD44" s="503"/>
      <c r="DGE44" s="503"/>
      <c r="DGF44" s="503"/>
      <c r="DGG44" s="503"/>
      <c r="DGH44" s="503"/>
      <c r="DGI44" s="503"/>
      <c r="DGJ44" s="503"/>
      <c r="DGK44" s="503"/>
      <c r="DGL44" s="503"/>
      <c r="DGM44" s="503"/>
      <c r="DGN44" s="503"/>
      <c r="DGO44" s="503"/>
      <c r="DGP44" s="503"/>
      <c r="DGQ44" s="503"/>
      <c r="DGR44" s="503"/>
      <c r="DGS44" s="503"/>
      <c r="DGT44" s="503"/>
      <c r="DGU44" s="503"/>
      <c r="DGV44" s="503"/>
      <c r="DGW44" s="503"/>
      <c r="DGX44" s="503"/>
      <c r="DGY44" s="503"/>
      <c r="DGZ44" s="503"/>
      <c r="DHA44" s="503"/>
      <c r="DHB44" s="503"/>
      <c r="DHC44" s="503"/>
      <c r="DHD44" s="503"/>
      <c r="DHE44" s="503"/>
      <c r="DHF44" s="503"/>
      <c r="DHG44" s="503"/>
      <c r="DHH44" s="503"/>
      <c r="DHI44" s="503"/>
      <c r="DHJ44" s="503"/>
      <c r="DHK44" s="503"/>
      <c r="DHL44" s="503"/>
      <c r="DHM44" s="503"/>
      <c r="DHN44" s="503"/>
      <c r="DHO44" s="503"/>
      <c r="DHP44" s="503"/>
      <c r="DHQ44" s="503"/>
      <c r="DHR44" s="503"/>
      <c r="DHS44" s="503"/>
      <c r="DHT44" s="503"/>
      <c r="DHU44" s="503"/>
      <c r="DHV44" s="503"/>
      <c r="DHW44" s="503"/>
      <c r="DHX44" s="503"/>
      <c r="DHY44" s="503"/>
      <c r="DHZ44" s="503"/>
      <c r="DIA44" s="503"/>
      <c r="DIB44" s="503"/>
      <c r="DIC44" s="503"/>
      <c r="DID44" s="503"/>
      <c r="DIE44" s="503"/>
      <c r="DIF44" s="503"/>
      <c r="DIG44" s="503"/>
      <c r="DIH44" s="503"/>
      <c r="DII44" s="503"/>
      <c r="DIJ44" s="503"/>
      <c r="DIK44" s="503"/>
      <c r="DIL44" s="503"/>
      <c r="DIM44" s="503"/>
      <c r="DIN44" s="503"/>
      <c r="DIO44" s="503"/>
      <c r="DIP44" s="503"/>
      <c r="DIQ44" s="503"/>
      <c r="DIR44" s="503"/>
      <c r="DIS44" s="503"/>
      <c r="DIT44" s="503"/>
      <c r="DIU44" s="503"/>
      <c r="DIV44" s="503"/>
      <c r="DIW44" s="503"/>
      <c r="DIX44" s="503"/>
      <c r="DIY44" s="503"/>
      <c r="DIZ44" s="503"/>
      <c r="DJA44" s="503"/>
      <c r="DJB44" s="503"/>
      <c r="DJC44" s="503"/>
      <c r="DJD44" s="503"/>
      <c r="DJE44" s="503"/>
      <c r="DJF44" s="503"/>
      <c r="DJG44" s="503"/>
      <c r="DJH44" s="503"/>
      <c r="DJI44" s="503"/>
      <c r="DJJ44" s="503"/>
      <c r="DJK44" s="503"/>
      <c r="DJL44" s="503"/>
      <c r="DJM44" s="503"/>
      <c r="DJN44" s="503"/>
      <c r="DJO44" s="503"/>
      <c r="DJP44" s="503"/>
      <c r="DJQ44" s="503"/>
      <c r="DJR44" s="503"/>
      <c r="DJS44" s="503"/>
      <c r="DJT44" s="503"/>
      <c r="DJU44" s="503"/>
      <c r="DJV44" s="503"/>
      <c r="DJW44" s="503"/>
      <c r="DJX44" s="503"/>
      <c r="DJY44" s="503"/>
      <c r="DJZ44" s="503"/>
      <c r="DKA44" s="503"/>
      <c r="DKB44" s="503"/>
      <c r="DKC44" s="503"/>
      <c r="DKD44" s="503"/>
      <c r="DKE44" s="503"/>
      <c r="DKF44" s="503"/>
      <c r="DKG44" s="503"/>
      <c r="DKH44" s="503"/>
      <c r="DKI44" s="503"/>
      <c r="DKJ44" s="503"/>
      <c r="DKK44" s="503"/>
      <c r="DKL44" s="503"/>
      <c r="DKM44" s="503"/>
      <c r="DKN44" s="503"/>
      <c r="DKO44" s="503"/>
      <c r="DKP44" s="503"/>
      <c r="DKQ44" s="503"/>
      <c r="DKR44" s="503"/>
      <c r="DKS44" s="503"/>
      <c r="DKT44" s="503"/>
      <c r="DKU44" s="503"/>
      <c r="DKV44" s="503"/>
      <c r="DKW44" s="503"/>
      <c r="DKX44" s="503"/>
      <c r="DKY44" s="503"/>
      <c r="DKZ44" s="503"/>
      <c r="DLA44" s="503"/>
      <c r="DLB44" s="503"/>
      <c r="DLC44" s="503"/>
      <c r="DLD44" s="503"/>
      <c r="DLE44" s="503"/>
      <c r="DLF44" s="503"/>
      <c r="DLG44" s="503"/>
      <c r="DLH44" s="503"/>
      <c r="DLI44" s="503"/>
      <c r="DLJ44" s="503"/>
      <c r="DLK44" s="503"/>
      <c r="DLL44" s="503"/>
      <c r="DLM44" s="503"/>
      <c r="DLN44" s="503"/>
      <c r="DLO44" s="503"/>
      <c r="DLP44" s="503"/>
      <c r="DLQ44" s="503"/>
      <c r="DLR44" s="503"/>
      <c r="DLS44" s="503"/>
      <c r="DLT44" s="503"/>
      <c r="DLU44" s="503"/>
      <c r="DLV44" s="503"/>
      <c r="DLW44" s="503"/>
      <c r="DLX44" s="503"/>
      <c r="DLY44" s="503"/>
      <c r="DLZ44" s="503"/>
      <c r="DMA44" s="503"/>
      <c r="DMB44" s="503"/>
      <c r="DMC44" s="503"/>
      <c r="DMD44" s="503"/>
      <c r="DME44" s="503"/>
      <c r="DMF44" s="503"/>
      <c r="DMG44" s="503"/>
      <c r="DMH44" s="503"/>
      <c r="DMI44" s="503"/>
      <c r="DMJ44" s="503"/>
      <c r="DMK44" s="503"/>
      <c r="DML44" s="503"/>
      <c r="DMM44" s="503"/>
      <c r="DMN44" s="503"/>
      <c r="DMO44" s="503"/>
      <c r="DMP44" s="503"/>
      <c r="DMQ44" s="503"/>
      <c r="DMR44" s="503"/>
      <c r="DMS44" s="503"/>
      <c r="DMT44" s="503"/>
      <c r="DMU44" s="503"/>
      <c r="DMV44" s="503"/>
      <c r="DMW44" s="503"/>
      <c r="DMX44" s="503"/>
      <c r="DMY44" s="503"/>
      <c r="DMZ44" s="503"/>
      <c r="DNA44" s="503"/>
      <c r="DNB44" s="503"/>
      <c r="DNC44" s="503"/>
      <c r="DND44" s="503"/>
      <c r="DNE44" s="503"/>
      <c r="DNF44" s="503"/>
      <c r="DNG44" s="503"/>
      <c r="DNH44" s="503"/>
      <c r="DNI44" s="503"/>
      <c r="DNJ44" s="503"/>
      <c r="DNK44" s="503"/>
      <c r="DNL44" s="503"/>
      <c r="DNM44" s="503"/>
      <c r="DNN44" s="503"/>
      <c r="DNO44" s="503"/>
      <c r="DNP44" s="503"/>
      <c r="DNQ44" s="503"/>
      <c r="DNR44" s="503"/>
      <c r="DNS44" s="503"/>
      <c r="DNT44" s="503"/>
      <c r="DNU44" s="503"/>
      <c r="DNV44" s="503"/>
      <c r="DNW44" s="503"/>
      <c r="DNX44" s="503"/>
      <c r="DNY44" s="503"/>
      <c r="DNZ44" s="503"/>
      <c r="DOA44" s="503"/>
      <c r="DOB44" s="503"/>
      <c r="DOC44" s="503"/>
      <c r="DOD44" s="503"/>
      <c r="DOE44" s="503"/>
      <c r="DOF44" s="503"/>
      <c r="DOG44" s="503"/>
      <c r="DOH44" s="503"/>
      <c r="DOI44" s="503"/>
      <c r="DOJ44" s="503"/>
      <c r="DOK44" s="503"/>
      <c r="DOL44" s="503"/>
      <c r="DOM44" s="503"/>
      <c r="DON44" s="503"/>
      <c r="DOO44" s="503"/>
      <c r="DOP44" s="503"/>
      <c r="DOQ44" s="503"/>
      <c r="DOR44" s="503"/>
      <c r="DOS44" s="503"/>
      <c r="DOT44" s="503"/>
      <c r="DOU44" s="503"/>
      <c r="DOV44" s="503"/>
      <c r="DOW44" s="503"/>
      <c r="DOX44" s="503"/>
      <c r="DOY44" s="503"/>
      <c r="DOZ44" s="503"/>
      <c r="DPA44" s="503"/>
      <c r="DPB44" s="503"/>
      <c r="DPC44" s="503"/>
      <c r="DPD44" s="503"/>
      <c r="DPE44" s="503"/>
      <c r="DPF44" s="503"/>
      <c r="DPG44" s="503"/>
      <c r="DPH44" s="503"/>
      <c r="DPI44" s="503"/>
      <c r="DPJ44" s="503"/>
      <c r="DPK44" s="503"/>
      <c r="DPL44" s="503"/>
      <c r="DPM44" s="503"/>
      <c r="DPN44" s="503"/>
      <c r="DPO44" s="503"/>
      <c r="DPP44" s="503"/>
      <c r="DPQ44" s="503"/>
      <c r="DPR44" s="503"/>
      <c r="DPS44" s="503"/>
      <c r="DPT44" s="503"/>
      <c r="DPU44" s="503"/>
      <c r="DPV44" s="503"/>
      <c r="DPW44" s="503"/>
      <c r="DPX44" s="503"/>
      <c r="DPY44" s="503"/>
      <c r="DPZ44" s="503"/>
      <c r="DQA44" s="503"/>
      <c r="DQB44" s="503"/>
      <c r="DQC44" s="503"/>
      <c r="DQD44" s="503"/>
      <c r="DQE44" s="503"/>
      <c r="DQF44" s="503"/>
      <c r="DQG44" s="503"/>
      <c r="DQH44" s="503"/>
      <c r="DQI44" s="503"/>
      <c r="DQJ44" s="503"/>
      <c r="DQK44" s="503"/>
      <c r="DQL44" s="503"/>
      <c r="DQM44" s="503"/>
      <c r="DQN44" s="503"/>
      <c r="DQO44" s="503"/>
      <c r="DQP44" s="503"/>
      <c r="DQQ44" s="503"/>
      <c r="DQR44" s="503"/>
      <c r="DQS44" s="503"/>
      <c r="DQT44" s="503"/>
      <c r="DQU44" s="503"/>
      <c r="DQV44" s="503"/>
      <c r="DQW44" s="503"/>
      <c r="DQX44" s="503"/>
      <c r="DQY44" s="503"/>
      <c r="DQZ44" s="503"/>
      <c r="DRA44" s="503"/>
      <c r="DRB44" s="503"/>
      <c r="DRC44" s="503"/>
      <c r="DRD44" s="503"/>
      <c r="DRE44" s="503"/>
      <c r="DRF44" s="503"/>
      <c r="DRG44" s="503"/>
      <c r="DRH44" s="503"/>
      <c r="DRI44" s="503"/>
      <c r="DRJ44" s="503"/>
      <c r="DRK44" s="503"/>
      <c r="DRL44" s="503"/>
      <c r="DRM44" s="503"/>
      <c r="DRN44" s="503"/>
      <c r="DRO44" s="503"/>
      <c r="DRP44" s="503"/>
      <c r="DRQ44" s="503"/>
      <c r="DRR44" s="503"/>
      <c r="DRS44" s="503"/>
      <c r="DRT44" s="503"/>
      <c r="DRU44" s="503"/>
      <c r="DRV44" s="503"/>
      <c r="DRW44" s="503"/>
      <c r="DRX44" s="503"/>
      <c r="DRY44" s="503"/>
      <c r="DRZ44" s="503"/>
      <c r="DSA44" s="503"/>
      <c r="DSB44" s="503"/>
      <c r="DSC44" s="503"/>
      <c r="DSD44" s="503"/>
      <c r="DSE44" s="503"/>
      <c r="DSF44" s="503"/>
      <c r="DSG44" s="503"/>
      <c r="DSH44" s="503"/>
      <c r="DSI44" s="503"/>
      <c r="DSJ44" s="503"/>
      <c r="DSK44" s="503"/>
      <c r="DSL44" s="503"/>
      <c r="DSM44" s="503"/>
      <c r="DSN44" s="503"/>
      <c r="DSO44" s="503"/>
      <c r="DSP44" s="503"/>
      <c r="DSQ44" s="503"/>
      <c r="DSR44" s="503"/>
      <c r="DSS44" s="503"/>
      <c r="DST44" s="503"/>
      <c r="DSU44" s="503"/>
      <c r="DSV44" s="503"/>
      <c r="DSW44" s="503"/>
      <c r="DSX44" s="503"/>
      <c r="DSY44" s="503"/>
      <c r="DSZ44" s="503"/>
      <c r="DTA44" s="503"/>
      <c r="DTB44" s="503"/>
      <c r="DTC44" s="503"/>
      <c r="DTD44" s="503"/>
      <c r="DTE44" s="503"/>
      <c r="DTF44" s="503"/>
      <c r="DTG44" s="503"/>
      <c r="DTH44" s="503"/>
      <c r="DTI44" s="503"/>
      <c r="DTJ44" s="503"/>
      <c r="DTK44" s="503"/>
      <c r="DTL44" s="503"/>
      <c r="DTM44" s="503"/>
      <c r="DTN44" s="503"/>
      <c r="DTO44" s="503"/>
      <c r="DTP44" s="503"/>
      <c r="DTQ44" s="503"/>
      <c r="DTR44" s="503"/>
      <c r="DTS44" s="503"/>
      <c r="DTT44" s="503"/>
      <c r="DTU44" s="503"/>
      <c r="DTV44" s="503"/>
      <c r="DTW44" s="503"/>
      <c r="DTX44" s="503"/>
      <c r="DTY44" s="503"/>
      <c r="DTZ44" s="503"/>
      <c r="DUA44" s="503"/>
      <c r="DUB44" s="503"/>
      <c r="DUC44" s="503"/>
      <c r="DUD44" s="503"/>
      <c r="DUE44" s="503"/>
      <c r="DUF44" s="503"/>
      <c r="DUG44" s="503"/>
      <c r="DUH44" s="503"/>
      <c r="DUI44" s="503"/>
      <c r="DUJ44" s="503"/>
      <c r="DUK44" s="503"/>
      <c r="DUL44" s="503"/>
      <c r="DUM44" s="503"/>
      <c r="DUN44" s="503"/>
      <c r="DUO44" s="503"/>
      <c r="DUP44" s="503"/>
      <c r="DUQ44" s="503"/>
      <c r="DUR44" s="503"/>
      <c r="DUS44" s="503"/>
      <c r="DUT44" s="503"/>
      <c r="DUU44" s="503"/>
      <c r="DUV44" s="503"/>
      <c r="DUW44" s="503"/>
      <c r="DUX44" s="503"/>
      <c r="DUY44" s="503"/>
      <c r="DUZ44" s="503"/>
      <c r="DVA44" s="503"/>
      <c r="DVB44" s="503"/>
      <c r="DVC44" s="503"/>
      <c r="DVD44" s="503"/>
      <c r="DVE44" s="503"/>
      <c r="DVF44" s="503"/>
      <c r="DVG44" s="503"/>
      <c r="DVH44" s="503"/>
      <c r="DVI44" s="503"/>
      <c r="DVJ44" s="503"/>
      <c r="DVK44" s="503"/>
      <c r="DVL44" s="503"/>
      <c r="DVM44" s="503"/>
      <c r="DVN44" s="503"/>
      <c r="DVO44" s="503"/>
      <c r="DVP44" s="503"/>
      <c r="DVQ44" s="503"/>
      <c r="DVR44" s="503"/>
      <c r="DVS44" s="503"/>
      <c r="DVT44" s="503"/>
      <c r="DVU44" s="503"/>
      <c r="DVV44" s="503"/>
      <c r="DVW44" s="503"/>
      <c r="DVX44" s="503"/>
      <c r="DVY44" s="503"/>
      <c r="DVZ44" s="503"/>
      <c r="DWA44" s="503"/>
      <c r="DWB44" s="503"/>
      <c r="DWC44" s="503"/>
      <c r="DWD44" s="503"/>
      <c r="DWE44" s="503"/>
      <c r="DWF44" s="503"/>
      <c r="DWG44" s="503"/>
      <c r="DWH44" s="503"/>
      <c r="DWI44" s="503"/>
      <c r="DWJ44" s="503"/>
      <c r="DWK44" s="503"/>
      <c r="DWL44" s="503"/>
      <c r="DWM44" s="503"/>
      <c r="DWN44" s="503"/>
      <c r="DWO44" s="503"/>
      <c r="DWP44" s="503"/>
      <c r="DWQ44" s="503"/>
      <c r="DWR44" s="503"/>
      <c r="DWS44" s="503"/>
      <c r="DWT44" s="503"/>
      <c r="DWU44" s="503"/>
      <c r="DWV44" s="503"/>
      <c r="DWW44" s="503"/>
      <c r="DWX44" s="503"/>
      <c r="DWY44" s="503"/>
      <c r="DWZ44" s="503"/>
      <c r="DXA44" s="503"/>
      <c r="DXB44" s="503"/>
      <c r="DXC44" s="503"/>
      <c r="DXD44" s="503"/>
      <c r="DXE44" s="503"/>
      <c r="DXF44" s="503"/>
      <c r="DXG44" s="503"/>
      <c r="DXH44" s="503"/>
      <c r="DXI44" s="503"/>
      <c r="DXJ44" s="503"/>
      <c r="DXK44" s="503"/>
      <c r="DXL44" s="503"/>
      <c r="DXM44" s="503"/>
      <c r="DXN44" s="503"/>
      <c r="DXO44" s="503"/>
      <c r="DXP44" s="503"/>
      <c r="DXQ44" s="503"/>
      <c r="DXR44" s="503"/>
      <c r="DXS44" s="503"/>
      <c r="DXT44" s="503"/>
      <c r="DXU44" s="503"/>
      <c r="DXV44" s="503"/>
      <c r="DXW44" s="503"/>
      <c r="DXX44" s="503"/>
      <c r="DXY44" s="503"/>
      <c r="DXZ44" s="503"/>
      <c r="DYA44" s="503"/>
      <c r="DYB44" s="503"/>
      <c r="DYC44" s="503"/>
      <c r="DYD44" s="503"/>
      <c r="DYE44" s="503"/>
      <c r="DYF44" s="503"/>
      <c r="DYG44" s="503"/>
      <c r="DYH44" s="503"/>
      <c r="DYI44" s="503"/>
      <c r="DYJ44" s="503"/>
      <c r="DYK44" s="503"/>
      <c r="DYL44" s="503"/>
      <c r="DYM44" s="503"/>
      <c r="DYN44" s="503"/>
      <c r="DYO44" s="503"/>
      <c r="DYP44" s="503"/>
      <c r="DYQ44" s="503"/>
      <c r="DYR44" s="503"/>
      <c r="DYS44" s="503"/>
      <c r="DYT44" s="503"/>
      <c r="DYU44" s="503"/>
      <c r="DYV44" s="503"/>
      <c r="DYW44" s="503"/>
      <c r="DYX44" s="503"/>
      <c r="DYY44" s="503"/>
      <c r="DYZ44" s="503"/>
      <c r="DZA44" s="503"/>
      <c r="DZB44" s="503"/>
      <c r="DZC44" s="503"/>
      <c r="DZD44" s="503"/>
      <c r="DZE44" s="503"/>
      <c r="DZF44" s="503"/>
      <c r="DZG44" s="503"/>
      <c r="DZH44" s="503"/>
      <c r="DZI44" s="503"/>
      <c r="DZJ44" s="503"/>
      <c r="DZK44" s="503"/>
      <c r="DZL44" s="503"/>
      <c r="DZM44" s="503"/>
      <c r="DZN44" s="503"/>
      <c r="DZO44" s="503"/>
      <c r="DZP44" s="503"/>
      <c r="DZQ44" s="503"/>
      <c r="DZR44" s="503"/>
      <c r="DZS44" s="503"/>
      <c r="DZT44" s="503"/>
      <c r="DZU44" s="503"/>
      <c r="DZV44" s="503"/>
      <c r="DZW44" s="503"/>
      <c r="DZX44" s="503"/>
      <c r="DZY44" s="503"/>
      <c r="DZZ44" s="503"/>
      <c r="EAA44" s="503"/>
      <c r="EAB44" s="503"/>
      <c r="EAC44" s="503"/>
      <c r="EAD44" s="503"/>
      <c r="EAE44" s="503"/>
      <c r="EAF44" s="503"/>
      <c r="EAG44" s="503"/>
      <c r="EAH44" s="503"/>
      <c r="EAI44" s="503"/>
      <c r="EAJ44" s="503"/>
      <c r="EAK44" s="503"/>
      <c r="EAL44" s="503"/>
      <c r="EAM44" s="503"/>
      <c r="EAN44" s="503"/>
      <c r="EAO44" s="503"/>
      <c r="EAP44" s="503"/>
      <c r="EAQ44" s="503"/>
      <c r="EAR44" s="503"/>
      <c r="EAS44" s="503"/>
      <c r="EAT44" s="503"/>
      <c r="EAU44" s="503"/>
      <c r="EAV44" s="503"/>
      <c r="EAW44" s="503"/>
      <c r="EAX44" s="503"/>
      <c r="EAY44" s="503"/>
      <c r="EAZ44" s="503"/>
      <c r="EBA44" s="503"/>
      <c r="EBB44" s="503"/>
      <c r="EBC44" s="503"/>
      <c r="EBD44" s="503"/>
      <c r="EBE44" s="503"/>
      <c r="EBF44" s="503"/>
      <c r="EBG44" s="503"/>
      <c r="EBH44" s="503"/>
      <c r="EBI44" s="503"/>
      <c r="EBJ44" s="503"/>
      <c r="EBK44" s="503"/>
      <c r="EBL44" s="503"/>
      <c r="EBM44" s="503"/>
      <c r="EBN44" s="503"/>
      <c r="EBO44" s="503"/>
      <c r="EBP44" s="503"/>
      <c r="EBQ44" s="503"/>
      <c r="EBR44" s="503"/>
      <c r="EBS44" s="503"/>
      <c r="EBT44" s="503"/>
      <c r="EBU44" s="503"/>
      <c r="EBV44" s="503"/>
      <c r="EBW44" s="503"/>
      <c r="EBX44" s="503"/>
      <c r="EBY44" s="503"/>
      <c r="EBZ44" s="503"/>
      <c r="ECA44" s="503"/>
      <c r="ECB44" s="503"/>
      <c r="ECC44" s="503"/>
      <c r="ECD44" s="503"/>
      <c r="ECE44" s="503"/>
      <c r="ECF44" s="503"/>
      <c r="ECG44" s="503"/>
      <c r="ECH44" s="503"/>
      <c r="ECI44" s="503"/>
      <c r="ECJ44" s="503"/>
      <c r="ECK44" s="503"/>
      <c r="ECL44" s="503"/>
      <c r="ECM44" s="503"/>
      <c r="ECN44" s="503"/>
      <c r="ECO44" s="503"/>
      <c r="ECP44" s="503"/>
      <c r="ECQ44" s="503"/>
      <c r="ECR44" s="503"/>
      <c r="ECS44" s="503"/>
      <c r="ECT44" s="503"/>
      <c r="ECU44" s="503"/>
      <c r="ECV44" s="503"/>
      <c r="ECW44" s="503"/>
      <c r="ECX44" s="503"/>
      <c r="ECY44" s="503"/>
      <c r="ECZ44" s="503"/>
      <c r="EDA44" s="503"/>
      <c r="EDB44" s="503"/>
      <c r="EDC44" s="503"/>
      <c r="EDD44" s="503"/>
      <c r="EDE44" s="503"/>
      <c r="EDF44" s="503"/>
      <c r="EDG44" s="503"/>
      <c r="EDH44" s="503"/>
      <c r="EDI44" s="503"/>
      <c r="EDJ44" s="503"/>
      <c r="EDK44" s="503"/>
      <c r="EDL44" s="503"/>
      <c r="EDM44" s="503"/>
      <c r="EDN44" s="503"/>
      <c r="EDO44" s="503"/>
      <c r="EDP44" s="503"/>
      <c r="EDQ44" s="503"/>
      <c r="EDR44" s="503"/>
      <c r="EDS44" s="503"/>
      <c r="EDT44" s="503"/>
      <c r="EDU44" s="503"/>
      <c r="EDV44" s="503"/>
      <c r="EDW44" s="503"/>
      <c r="EDX44" s="503"/>
      <c r="EDY44" s="503"/>
      <c r="EDZ44" s="503"/>
      <c r="EEA44" s="503"/>
      <c r="EEB44" s="503"/>
      <c r="EEC44" s="503"/>
      <c r="EED44" s="503"/>
      <c r="EEE44" s="503"/>
      <c r="EEF44" s="503"/>
      <c r="EEG44" s="503"/>
      <c r="EEH44" s="503"/>
      <c r="EEI44" s="503"/>
      <c r="EEJ44" s="503"/>
      <c r="EEK44" s="503"/>
      <c r="EEL44" s="503"/>
      <c r="EEM44" s="503"/>
      <c r="EEN44" s="503"/>
      <c r="EEO44" s="503"/>
      <c r="EEP44" s="503"/>
      <c r="EEQ44" s="503"/>
      <c r="EER44" s="503"/>
      <c r="EES44" s="503"/>
      <c r="EET44" s="503"/>
      <c r="EEU44" s="503"/>
      <c r="EEV44" s="503"/>
      <c r="EEW44" s="503"/>
      <c r="EEX44" s="503"/>
      <c r="EEY44" s="503"/>
      <c r="EEZ44" s="503"/>
      <c r="EFA44" s="503"/>
      <c r="EFB44" s="503"/>
      <c r="EFC44" s="503"/>
      <c r="EFD44" s="503"/>
      <c r="EFE44" s="503"/>
      <c r="EFF44" s="503"/>
      <c r="EFG44" s="503"/>
      <c r="EFH44" s="503"/>
      <c r="EFI44" s="503"/>
      <c r="EFJ44" s="503"/>
      <c r="EFK44" s="503"/>
      <c r="EFL44" s="503"/>
      <c r="EFM44" s="503"/>
      <c r="EFN44" s="503"/>
      <c r="EFO44" s="503"/>
      <c r="EFP44" s="503"/>
      <c r="EFQ44" s="503"/>
      <c r="EFR44" s="503"/>
      <c r="EFS44" s="503"/>
      <c r="EFT44" s="503"/>
      <c r="EFU44" s="503"/>
      <c r="EFV44" s="503"/>
      <c r="EFW44" s="503"/>
      <c r="EFX44" s="503"/>
      <c r="EFY44" s="503"/>
      <c r="EFZ44" s="503"/>
      <c r="EGA44" s="503"/>
      <c r="EGB44" s="503"/>
      <c r="EGC44" s="503"/>
      <c r="EGD44" s="503"/>
      <c r="EGE44" s="503"/>
      <c r="EGF44" s="503"/>
      <c r="EGG44" s="503"/>
      <c r="EGH44" s="503"/>
      <c r="EGI44" s="503"/>
      <c r="EGJ44" s="503"/>
      <c r="EGK44" s="503"/>
      <c r="EGL44" s="503"/>
      <c r="EGM44" s="503"/>
      <c r="EGN44" s="503"/>
      <c r="EGO44" s="503"/>
      <c r="EGP44" s="503"/>
      <c r="EGQ44" s="503"/>
      <c r="EGR44" s="503"/>
      <c r="EGS44" s="503"/>
      <c r="EGT44" s="503"/>
      <c r="EGU44" s="503"/>
      <c r="EGV44" s="503"/>
      <c r="EGW44" s="503"/>
      <c r="EGX44" s="503"/>
      <c r="EGY44" s="503"/>
      <c r="EGZ44" s="503"/>
      <c r="EHA44" s="503"/>
      <c r="EHB44" s="503"/>
      <c r="EHC44" s="503"/>
      <c r="EHD44" s="503"/>
      <c r="EHE44" s="503"/>
      <c r="EHF44" s="503"/>
      <c r="EHG44" s="503"/>
      <c r="EHH44" s="503"/>
      <c r="EHI44" s="503"/>
      <c r="EHJ44" s="503"/>
      <c r="EHK44" s="503"/>
      <c r="EHL44" s="503"/>
      <c r="EHM44" s="503"/>
      <c r="EHN44" s="503"/>
      <c r="EHO44" s="503"/>
      <c r="EHP44" s="503"/>
      <c r="EHQ44" s="503"/>
      <c r="EHR44" s="503"/>
      <c r="EHS44" s="503"/>
      <c r="EHT44" s="503"/>
      <c r="EHU44" s="503"/>
      <c r="EHV44" s="503"/>
      <c r="EHW44" s="503"/>
      <c r="EHX44" s="503"/>
      <c r="EHY44" s="503"/>
      <c r="EHZ44" s="503"/>
      <c r="EIA44" s="503"/>
      <c r="EIB44" s="503"/>
      <c r="EIC44" s="503"/>
      <c r="EID44" s="503"/>
      <c r="EIE44" s="503"/>
      <c r="EIF44" s="503"/>
      <c r="EIG44" s="503"/>
      <c r="EIH44" s="503"/>
      <c r="EII44" s="503"/>
      <c r="EIJ44" s="503"/>
      <c r="EIK44" s="503"/>
      <c r="EIL44" s="503"/>
      <c r="EIM44" s="503"/>
      <c r="EIN44" s="503"/>
      <c r="EIO44" s="503"/>
      <c r="EIP44" s="503"/>
      <c r="EIQ44" s="503"/>
      <c r="EIR44" s="503"/>
      <c r="EIS44" s="503"/>
      <c r="EIT44" s="503"/>
      <c r="EIU44" s="503"/>
      <c r="EIV44" s="503"/>
      <c r="EIW44" s="503"/>
      <c r="EIX44" s="503"/>
      <c r="EIY44" s="503"/>
      <c r="EIZ44" s="503"/>
      <c r="EJA44" s="503"/>
      <c r="EJB44" s="503"/>
      <c r="EJC44" s="503"/>
      <c r="EJD44" s="503"/>
      <c r="EJE44" s="503"/>
      <c r="EJF44" s="503"/>
      <c r="EJG44" s="503"/>
      <c r="EJH44" s="503"/>
      <c r="EJI44" s="503"/>
      <c r="EJJ44" s="503"/>
      <c r="EJK44" s="503"/>
      <c r="EJL44" s="503"/>
      <c r="EJM44" s="503"/>
      <c r="EJN44" s="503"/>
      <c r="EJO44" s="503"/>
      <c r="EJP44" s="503"/>
      <c r="EJQ44" s="503"/>
      <c r="EJR44" s="503"/>
      <c r="EJS44" s="503"/>
      <c r="EJT44" s="503"/>
      <c r="EJU44" s="503"/>
      <c r="EJV44" s="503"/>
      <c r="EJW44" s="503"/>
      <c r="EJX44" s="503"/>
      <c r="EJY44" s="503"/>
      <c r="EJZ44" s="503"/>
      <c r="EKA44" s="503"/>
      <c r="EKB44" s="503"/>
      <c r="EKC44" s="503"/>
      <c r="EKD44" s="503"/>
      <c r="EKE44" s="503"/>
      <c r="EKF44" s="503"/>
      <c r="EKG44" s="503"/>
      <c r="EKH44" s="503"/>
      <c r="EKI44" s="503"/>
      <c r="EKJ44" s="503"/>
      <c r="EKK44" s="503"/>
      <c r="EKL44" s="503"/>
      <c r="EKM44" s="503"/>
      <c r="EKN44" s="503"/>
      <c r="EKO44" s="503"/>
      <c r="EKP44" s="503"/>
      <c r="EKQ44" s="503"/>
      <c r="EKR44" s="503"/>
      <c r="EKS44" s="503"/>
      <c r="EKT44" s="503"/>
      <c r="EKU44" s="503"/>
      <c r="EKV44" s="503"/>
      <c r="EKW44" s="503"/>
      <c r="EKX44" s="503"/>
      <c r="EKY44" s="503"/>
      <c r="EKZ44" s="503"/>
      <c r="ELA44" s="503"/>
      <c r="ELB44" s="503"/>
      <c r="ELC44" s="503"/>
      <c r="ELD44" s="503"/>
      <c r="ELE44" s="503"/>
      <c r="ELF44" s="503"/>
      <c r="ELG44" s="503"/>
      <c r="ELH44" s="503"/>
      <c r="ELI44" s="503"/>
      <c r="ELJ44" s="503"/>
      <c r="ELK44" s="503"/>
      <c r="ELL44" s="503"/>
      <c r="ELM44" s="503"/>
      <c r="ELN44" s="503"/>
      <c r="ELO44" s="503"/>
      <c r="ELP44" s="503"/>
      <c r="ELQ44" s="503"/>
      <c r="ELR44" s="503"/>
      <c r="ELS44" s="503"/>
      <c r="ELT44" s="503"/>
      <c r="ELU44" s="503"/>
      <c r="ELV44" s="503"/>
      <c r="ELW44" s="503"/>
      <c r="ELX44" s="503"/>
      <c r="ELY44" s="503"/>
      <c r="ELZ44" s="503"/>
      <c r="EMA44" s="503"/>
      <c r="EMB44" s="503"/>
      <c r="EMC44" s="503"/>
      <c r="EMD44" s="503"/>
      <c r="EME44" s="503"/>
      <c r="EMF44" s="503"/>
      <c r="EMG44" s="503"/>
      <c r="EMH44" s="503"/>
      <c r="EMI44" s="503"/>
      <c r="EMJ44" s="503"/>
      <c r="EMK44" s="503"/>
      <c r="EML44" s="503"/>
      <c r="EMM44" s="503"/>
      <c r="EMN44" s="503"/>
      <c r="EMO44" s="503"/>
      <c r="EMP44" s="503"/>
      <c r="EMQ44" s="503"/>
      <c r="EMR44" s="503"/>
      <c r="EMS44" s="503"/>
      <c r="EMT44" s="503"/>
      <c r="EMU44" s="503"/>
      <c r="EMV44" s="503"/>
      <c r="EMW44" s="503"/>
      <c r="EMX44" s="503"/>
      <c r="EMY44" s="503"/>
      <c r="EMZ44" s="503"/>
      <c r="ENA44" s="503"/>
      <c r="ENB44" s="503"/>
      <c r="ENC44" s="503"/>
      <c r="END44" s="503"/>
      <c r="ENE44" s="503"/>
      <c r="ENF44" s="503"/>
      <c r="ENG44" s="503"/>
      <c r="ENH44" s="503"/>
      <c r="ENI44" s="503"/>
      <c r="ENJ44" s="503"/>
      <c r="ENK44" s="503"/>
      <c r="ENL44" s="503"/>
      <c r="ENM44" s="503"/>
      <c r="ENN44" s="503"/>
      <c r="ENO44" s="503"/>
      <c r="ENP44" s="503"/>
      <c r="ENQ44" s="503"/>
      <c r="ENR44" s="503"/>
      <c r="ENS44" s="503"/>
      <c r="ENT44" s="503"/>
      <c r="ENU44" s="503"/>
      <c r="ENV44" s="503"/>
      <c r="ENW44" s="503"/>
      <c r="ENX44" s="503"/>
      <c r="ENY44" s="503"/>
      <c r="ENZ44" s="503"/>
      <c r="EOA44" s="503"/>
      <c r="EOB44" s="503"/>
      <c r="EOC44" s="503"/>
      <c r="EOD44" s="503"/>
      <c r="EOE44" s="503"/>
      <c r="EOF44" s="503"/>
      <c r="EOG44" s="503"/>
      <c r="EOH44" s="503"/>
      <c r="EOI44" s="503"/>
      <c r="EOJ44" s="503"/>
      <c r="EOK44" s="503"/>
      <c r="EOL44" s="503"/>
      <c r="EOM44" s="503"/>
      <c r="EON44" s="503"/>
      <c r="EOO44" s="503"/>
      <c r="EOP44" s="503"/>
      <c r="EOQ44" s="503"/>
      <c r="EOR44" s="503"/>
      <c r="EOS44" s="503"/>
      <c r="EOT44" s="503"/>
      <c r="EOU44" s="503"/>
      <c r="EOV44" s="503"/>
      <c r="EOW44" s="503"/>
      <c r="EOX44" s="503"/>
      <c r="EOY44" s="503"/>
      <c r="EOZ44" s="503"/>
      <c r="EPA44" s="503"/>
      <c r="EPB44" s="503"/>
      <c r="EPC44" s="503"/>
      <c r="EPD44" s="503"/>
      <c r="EPE44" s="503"/>
      <c r="EPF44" s="503"/>
      <c r="EPG44" s="503"/>
      <c r="EPH44" s="503"/>
      <c r="EPI44" s="503"/>
      <c r="EPJ44" s="503"/>
      <c r="EPK44" s="503"/>
      <c r="EPL44" s="503"/>
      <c r="EPM44" s="503"/>
      <c r="EPN44" s="503"/>
      <c r="EPO44" s="503"/>
      <c r="EPP44" s="503"/>
      <c r="EPQ44" s="503"/>
      <c r="EPR44" s="503"/>
      <c r="EPS44" s="503"/>
      <c r="EPT44" s="503"/>
      <c r="EPU44" s="503"/>
      <c r="EPV44" s="503"/>
      <c r="EPW44" s="503"/>
      <c r="EPX44" s="503"/>
      <c r="EPY44" s="503"/>
      <c r="EPZ44" s="503"/>
      <c r="EQA44" s="503"/>
      <c r="EQB44" s="503"/>
      <c r="EQC44" s="503"/>
      <c r="EQD44" s="503"/>
      <c r="EQE44" s="503"/>
      <c r="EQF44" s="503"/>
      <c r="EQG44" s="503"/>
      <c r="EQH44" s="503"/>
      <c r="EQI44" s="503"/>
      <c r="EQJ44" s="503"/>
      <c r="EQK44" s="503"/>
      <c r="EQL44" s="503"/>
      <c r="EQM44" s="503"/>
      <c r="EQN44" s="503"/>
      <c r="EQO44" s="503"/>
      <c r="EQP44" s="503"/>
      <c r="EQQ44" s="503"/>
      <c r="EQR44" s="503"/>
      <c r="EQS44" s="503"/>
      <c r="EQT44" s="503"/>
      <c r="EQU44" s="503"/>
      <c r="EQV44" s="503"/>
      <c r="EQW44" s="503"/>
      <c r="EQX44" s="503"/>
      <c r="EQY44" s="503"/>
      <c r="EQZ44" s="503"/>
      <c r="ERA44" s="503"/>
      <c r="ERB44" s="503"/>
      <c r="ERC44" s="503"/>
      <c r="ERD44" s="503"/>
      <c r="ERE44" s="503"/>
      <c r="ERF44" s="503"/>
      <c r="ERG44" s="503"/>
      <c r="ERH44" s="503"/>
      <c r="ERI44" s="503"/>
      <c r="ERJ44" s="503"/>
      <c r="ERK44" s="503"/>
      <c r="ERL44" s="503"/>
      <c r="ERM44" s="503"/>
      <c r="ERN44" s="503"/>
      <c r="ERO44" s="503"/>
      <c r="ERP44" s="503"/>
      <c r="ERQ44" s="503"/>
      <c r="ERR44" s="503"/>
      <c r="ERS44" s="503"/>
      <c r="ERT44" s="503"/>
      <c r="ERU44" s="503"/>
      <c r="ERV44" s="503"/>
      <c r="ERW44" s="503"/>
      <c r="ERX44" s="503"/>
      <c r="ERY44" s="503"/>
      <c r="ERZ44" s="503"/>
      <c r="ESA44" s="503"/>
      <c r="ESB44" s="503"/>
      <c r="ESC44" s="503"/>
      <c r="ESD44" s="503"/>
      <c r="ESE44" s="503"/>
      <c r="ESF44" s="503"/>
      <c r="ESG44" s="503"/>
      <c r="ESH44" s="503"/>
      <c r="ESI44" s="503"/>
      <c r="ESJ44" s="503"/>
      <c r="ESK44" s="503"/>
      <c r="ESL44" s="503"/>
      <c r="ESM44" s="503"/>
      <c r="ESN44" s="503"/>
      <c r="ESO44" s="503"/>
      <c r="ESP44" s="503"/>
      <c r="ESQ44" s="503"/>
      <c r="ESR44" s="503"/>
      <c r="ESS44" s="503"/>
      <c r="EST44" s="503"/>
      <c r="ESU44" s="503"/>
      <c r="ESV44" s="503"/>
      <c r="ESW44" s="503"/>
      <c r="ESX44" s="503"/>
      <c r="ESY44" s="503"/>
      <c r="ESZ44" s="503"/>
      <c r="ETA44" s="503"/>
      <c r="ETB44" s="503"/>
      <c r="ETC44" s="503"/>
      <c r="ETD44" s="503"/>
      <c r="ETE44" s="503"/>
      <c r="ETF44" s="503"/>
      <c r="ETG44" s="503"/>
      <c r="ETH44" s="503"/>
      <c r="ETI44" s="503"/>
      <c r="ETJ44" s="503"/>
      <c r="ETK44" s="503"/>
      <c r="ETL44" s="503"/>
      <c r="ETM44" s="503"/>
      <c r="ETN44" s="503"/>
      <c r="ETO44" s="503"/>
      <c r="ETP44" s="503"/>
      <c r="ETQ44" s="503"/>
      <c r="ETR44" s="503"/>
      <c r="ETS44" s="503"/>
      <c r="ETT44" s="503"/>
      <c r="ETU44" s="503"/>
      <c r="ETV44" s="503"/>
      <c r="ETW44" s="503"/>
      <c r="ETX44" s="503"/>
      <c r="ETY44" s="503"/>
      <c r="ETZ44" s="503"/>
      <c r="EUA44" s="503"/>
      <c r="EUB44" s="503"/>
      <c r="EUC44" s="503"/>
      <c r="EUD44" s="503"/>
      <c r="EUE44" s="503"/>
      <c r="EUF44" s="503"/>
      <c r="EUG44" s="503"/>
      <c r="EUH44" s="503"/>
      <c r="EUI44" s="503"/>
      <c r="EUJ44" s="503"/>
      <c r="EUK44" s="503"/>
      <c r="EUL44" s="503"/>
      <c r="EUM44" s="503"/>
      <c r="EUN44" s="503"/>
      <c r="EUO44" s="503"/>
      <c r="EUP44" s="503"/>
      <c r="EUQ44" s="503"/>
      <c r="EUR44" s="503"/>
      <c r="EUS44" s="503"/>
      <c r="EUT44" s="503"/>
      <c r="EUU44" s="503"/>
      <c r="EUV44" s="503"/>
      <c r="EUW44" s="503"/>
      <c r="EUX44" s="503"/>
      <c r="EUY44" s="503"/>
      <c r="EUZ44" s="503"/>
      <c r="EVA44" s="503"/>
      <c r="EVB44" s="503"/>
      <c r="EVC44" s="503"/>
      <c r="EVD44" s="503"/>
      <c r="EVE44" s="503"/>
      <c r="EVF44" s="503"/>
      <c r="EVG44" s="503"/>
      <c r="EVH44" s="503"/>
      <c r="EVI44" s="503"/>
      <c r="EVJ44" s="503"/>
      <c r="EVK44" s="503"/>
      <c r="EVL44" s="503"/>
      <c r="EVM44" s="503"/>
      <c r="EVN44" s="503"/>
      <c r="EVO44" s="503"/>
      <c r="EVP44" s="503"/>
      <c r="EVQ44" s="503"/>
      <c r="EVR44" s="503"/>
      <c r="EVS44" s="503"/>
      <c r="EVT44" s="503"/>
      <c r="EVU44" s="503"/>
      <c r="EVV44" s="503"/>
      <c r="EVW44" s="503"/>
      <c r="EVX44" s="503"/>
      <c r="EVY44" s="503"/>
      <c r="EVZ44" s="503"/>
      <c r="EWA44" s="503"/>
      <c r="EWB44" s="503"/>
      <c r="EWC44" s="503"/>
      <c r="EWD44" s="503"/>
      <c r="EWE44" s="503"/>
      <c r="EWF44" s="503"/>
      <c r="EWG44" s="503"/>
      <c r="EWH44" s="503"/>
      <c r="EWI44" s="503"/>
      <c r="EWJ44" s="503"/>
      <c r="EWK44" s="503"/>
      <c r="EWL44" s="503"/>
      <c r="EWM44" s="503"/>
      <c r="EWN44" s="503"/>
      <c r="EWO44" s="503"/>
      <c r="EWP44" s="503"/>
      <c r="EWQ44" s="503"/>
      <c r="EWR44" s="503"/>
      <c r="EWS44" s="503"/>
      <c r="EWT44" s="503"/>
      <c r="EWU44" s="503"/>
      <c r="EWV44" s="503"/>
      <c r="EWW44" s="503"/>
      <c r="EWX44" s="503"/>
      <c r="EWY44" s="503"/>
      <c r="EWZ44" s="503"/>
      <c r="EXA44" s="503"/>
      <c r="EXB44" s="503"/>
      <c r="EXC44" s="503"/>
      <c r="EXD44" s="503"/>
      <c r="EXE44" s="503"/>
      <c r="EXF44" s="503"/>
      <c r="EXG44" s="503"/>
      <c r="EXH44" s="503"/>
      <c r="EXI44" s="503"/>
      <c r="EXJ44" s="503"/>
      <c r="EXK44" s="503"/>
      <c r="EXL44" s="503"/>
      <c r="EXM44" s="503"/>
      <c r="EXN44" s="503"/>
      <c r="EXO44" s="503"/>
      <c r="EXP44" s="503"/>
      <c r="EXQ44" s="503"/>
      <c r="EXR44" s="503"/>
      <c r="EXS44" s="503"/>
      <c r="EXT44" s="503"/>
      <c r="EXU44" s="503"/>
      <c r="EXV44" s="503"/>
      <c r="EXW44" s="503"/>
      <c r="EXX44" s="503"/>
      <c r="EXY44" s="503"/>
      <c r="EXZ44" s="503"/>
      <c r="EYA44" s="503"/>
      <c r="EYB44" s="503"/>
      <c r="EYC44" s="503"/>
      <c r="EYD44" s="503"/>
      <c r="EYE44" s="503"/>
      <c r="EYF44" s="503"/>
      <c r="EYG44" s="503"/>
      <c r="EYH44" s="503"/>
      <c r="EYI44" s="503"/>
      <c r="EYJ44" s="503"/>
      <c r="EYK44" s="503"/>
      <c r="EYL44" s="503"/>
      <c r="EYM44" s="503"/>
      <c r="EYN44" s="503"/>
      <c r="EYO44" s="503"/>
      <c r="EYP44" s="503"/>
      <c r="EYQ44" s="503"/>
      <c r="EYR44" s="503"/>
      <c r="EYS44" s="503"/>
      <c r="EYT44" s="503"/>
      <c r="EYU44" s="503"/>
      <c r="EYV44" s="503"/>
      <c r="EYW44" s="503"/>
      <c r="EYX44" s="503"/>
      <c r="EYY44" s="503"/>
      <c r="EYZ44" s="503"/>
      <c r="EZA44" s="503"/>
      <c r="EZB44" s="503"/>
      <c r="EZC44" s="503"/>
      <c r="EZD44" s="503"/>
      <c r="EZE44" s="503"/>
      <c r="EZF44" s="503"/>
      <c r="EZG44" s="503"/>
      <c r="EZH44" s="503"/>
      <c r="EZI44" s="503"/>
      <c r="EZJ44" s="503"/>
      <c r="EZK44" s="503"/>
      <c r="EZL44" s="503"/>
      <c r="EZM44" s="503"/>
      <c r="EZN44" s="503"/>
      <c r="EZO44" s="503"/>
      <c r="EZP44" s="503"/>
      <c r="EZQ44" s="503"/>
      <c r="EZR44" s="503"/>
      <c r="EZS44" s="503"/>
      <c r="EZT44" s="503"/>
      <c r="EZU44" s="503"/>
      <c r="EZV44" s="503"/>
      <c r="EZW44" s="503"/>
      <c r="EZX44" s="503"/>
      <c r="EZY44" s="503"/>
      <c r="EZZ44" s="503"/>
      <c r="FAA44" s="503"/>
      <c r="FAB44" s="503"/>
      <c r="FAC44" s="503"/>
      <c r="FAD44" s="503"/>
      <c r="FAE44" s="503"/>
      <c r="FAF44" s="503"/>
      <c r="FAG44" s="503"/>
      <c r="FAH44" s="503"/>
      <c r="FAI44" s="503"/>
      <c r="FAJ44" s="503"/>
      <c r="FAK44" s="503"/>
      <c r="FAL44" s="503"/>
      <c r="FAM44" s="503"/>
      <c r="FAN44" s="503"/>
      <c r="FAO44" s="503"/>
      <c r="FAP44" s="503"/>
      <c r="FAQ44" s="503"/>
      <c r="FAR44" s="503"/>
      <c r="FAS44" s="503"/>
      <c r="FAT44" s="503"/>
      <c r="FAU44" s="503"/>
      <c r="FAV44" s="503"/>
      <c r="FAW44" s="503"/>
      <c r="FAX44" s="503"/>
      <c r="FAY44" s="503"/>
      <c r="FAZ44" s="503"/>
      <c r="FBA44" s="503"/>
      <c r="FBB44" s="503"/>
      <c r="FBC44" s="503"/>
      <c r="FBD44" s="503"/>
      <c r="FBE44" s="503"/>
      <c r="FBF44" s="503"/>
      <c r="FBG44" s="503"/>
      <c r="FBH44" s="503"/>
      <c r="FBI44" s="503"/>
      <c r="FBJ44" s="503"/>
      <c r="FBK44" s="503"/>
      <c r="FBL44" s="503"/>
      <c r="FBM44" s="503"/>
      <c r="FBN44" s="503"/>
      <c r="FBO44" s="503"/>
      <c r="FBP44" s="503"/>
      <c r="FBQ44" s="503"/>
      <c r="FBR44" s="503"/>
      <c r="FBS44" s="503"/>
      <c r="FBT44" s="503"/>
      <c r="FBU44" s="503"/>
      <c r="FBV44" s="503"/>
      <c r="FBW44" s="503"/>
      <c r="FBX44" s="503"/>
      <c r="FBY44" s="503"/>
      <c r="FBZ44" s="503"/>
      <c r="FCA44" s="503"/>
      <c r="FCB44" s="503"/>
      <c r="FCC44" s="503"/>
      <c r="FCD44" s="503"/>
      <c r="FCE44" s="503"/>
      <c r="FCF44" s="503"/>
      <c r="FCG44" s="503"/>
      <c r="FCH44" s="503"/>
      <c r="FCI44" s="503"/>
      <c r="FCJ44" s="503"/>
      <c r="FCK44" s="503"/>
      <c r="FCL44" s="503"/>
      <c r="FCM44" s="503"/>
      <c r="FCN44" s="503"/>
      <c r="FCO44" s="503"/>
      <c r="FCP44" s="503"/>
      <c r="FCQ44" s="503"/>
      <c r="FCR44" s="503"/>
      <c r="FCS44" s="503"/>
      <c r="FCT44" s="503"/>
      <c r="FCU44" s="503"/>
      <c r="FCV44" s="503"/>
      <c r="FCW44" s="503"/>
      <c r="FCX44" s="503"/>
      <c r="FCY44" s="503"/>
      <c r="FCZ44" s="503"/>
      <c r="FDA44" s="503"/>
      <c r="FDB44" s="503"/>
      <c r="FDC44" s="503"/>
      <c r="FDD44" s="503"/>
      <c r="FDE44" s="503"/>
      <c r="FDF44" s="503"/>
      <c r="FDG44" s="503"/>
      <c r="FDH44" s="503"/>
      <c r="FDI44" s="503"/>
      <c r="FDJ44" s="503"/>
      <c r="FDK44" s="503"/>
      <c r="FDL44" s="503"/>
      <c r="FDM44" s="503"/>
      <c r="FDN44" s="503"/>
      <c r="FDO44" s="503"/>
      <c r="FDP44" s="503"/>
      <c r="FDQ44" s="503"/>
      <c r="FDR44" s="503"/>
      <c r="FDS44" s="503"/>
      <c r="FDT44" s="503"/>
      <c r="FDU44" s="503"/>
      <c r="FDV44" s="503"/>
      <c r="FDW44" s="503"/>
      <c r="FDX44" s="503"/>
      <c r="FDY44" s="503"/>
      <c r="FDZ44" s="503"/>
      <c r="FEA44" s="503"/>
      <c r="FEB44" s="503"/>
      <c r="FEC44" s="503"/>
      <c r="FED44" s="503"/>
      <c r="FEE44" s="503"/>
      <c r="FEF44" s="503"/>
      <c r="FEG44" s="503"/>
      <c r="FEH44" s="503"/>
      <c r="FEI44" s="503"/>
      <c r="FEJ44" s="503"/>
      <c r="FEK44" s="503"/>
      <c r="FEL44" s="503"/>
      <c r="FEM44" s="503"/>
      <c r="FEN44" s="503"/>
      <c r="FEO44" s="503"/>
      <c r="FEP44" s="503"/>
      <c r="FEQ44" s="503"/>
      <c r="FER44" s="503"/>
      <c r="FES44" s="503"/>
      <c r="FET44" s="503"/>
      <c r="FEU44" s="503"/>
      <c r="FEV44" s="503"/>
      <c r="FEW44" s="503"/>
      <c r="FEX44" s="503"/>
      <c r="FEY44" s="503"/>
      <c r="FEZ44" s="503"/>
      <c r="FFA44" s="503"/>
      <c r="FFB44" s="503"/>
      <c r="FFC44" s="503"/>
      <c r="FFD44" s="503"/>
      <c r="FFE44" s="503"/>
      <c r="FFF44" s="503"/>
      <c r="FFG44" s="503"/>
      <c r="FFH44" s="503"/>
      <c r="FFI44" s="503"/>
      <c r="FFJ44" s="503"/>
      <c r="FFK44" s="503"/>
      <c r="FFL44" s="503"/>
      <c r="FFM44" s="503"/>
      <c r="FFN44" s="503"/>
      <c r="FFO44" s="503"/>
      <c r="FFP44" s="503"/>
      <c r="FFQ44" s="503"/>
      <c r="FFR44" s="503"/>
      <c r="FFS44" s="503"/>
      <c r="FFT44" s="503"/>
      <c r="FFU44" s="503"/>
      <c r="FFV44" s="503"/>
      <c r="FFW44" s="503"/>
      <c r="FFX44" s="503"/>
      <c r="FFY44" s="503"/>
      <c r="FFZ44" s="503"/>
      <c r="FGA44" s="503"/>
      <c r="FGB44" s="503"/>
      <c r="FGC44" s="503"/>
      <c r="FGD44" s="503"/>
      <c r="FGE44" s="503"/>
      <c r="FGF44" s="503"/>
      <c r="FGG44" s="503"/>
      <c r="FGH44" s="503"/>
      <c r="FGI44" s="503"/>
      <c r="FGJ44" s="503"/>
      <c r="FGK44" s="503"/>
      <c r="FGL44" s="503"/>
      <c r="FGM44" s="503"/>
      <c r="FGN44" s="503"/>
      <c r="FGO44" s="503"/>
      <c r="FGP44" s="503"/>
      <c r="FGQ44" s="503"/>
      <c r="FGR44" s="503"/>
      <c r="FGS44" s="503"/>
      <c r="FGT44" s="503"/>
      <c r="FGU44" s="503"/>
      <c r="FGV44" s="503"/>
      <c r="FGW44" s="503"/>
      <c r="FGX44" s="503"/>
      <c r="FGY44" s="503"/>
      <c r="FGZ44" s="503"/>
      <c r="FHA44" s="503"/>
      <c r="FHB44" s="503"/>
      <c r="FHC44" s="503"/>
      <c r="FHD44" s="503"/>
      <c r="FHE44" s="503"/>
      <c r="FHF44" s="503"/>
      <c r="FHG44" s="503"/>
      <c r="FHH44" s="503"/>
      <c r="FHI44" s="503"/>
      <c r="FHJ44" s="503"/>
      <c r="FHK44" s="503"/>
      <c r="FHL44" s="503"/>
      <c r="FHM44" s="503"/>
      <c r="FHN44" s="503"/>
      <c r="FHO44" s="503"/>
      <c r="FHP44" s="503"/>
      <c r="FHQ44" s="503"/>
      <c r="FHR44" s="503"/>
      <c r="FHS44" s="503"/>
      <c r="FHT44" s="503"/>
      <c r="FHU44" s="503"/>
      <c r="FHV44" s="503"/>
      <c r="FHW44" s="503"/>
      <c r="FHX44" s="503"/>
      <c r="FHY44" s="503"/>
      <c r="FHZ44" s="503"/>
      <c r="FIA44" s="503"/>
      <c r="FIB44" s="503"/>
      <c r="FIC44" s="503"/>
      <c r="FID44" s="503"/>
      <c r="FIE44" s="503"/>
      <c r="FIF44" s="503"/>
      <c r="FIG44" s="503"/>
      <c r="FIH44" s="503"/>
      <c r="FII44" s="503"/>
      <c r="FIJ44" s="503"/>
      <c r="FIK44" s="503"/>
      <c r="FIL44" s="503"/>
      <c r="FIM44" s="503"/>
      <c r="FIN44" s="503"/>
      <c r="FIO44" s="503"/>
      <c r="FIP44" s="503"/>
      <c r="FIQ44" s="503"/>
      <c r="FIR44" s="503"/>
      <c r="FIS44" s="503"/>
      <c r="FIT44" s="503"/>
      <c r="FIU44" s="503"/>
      <c r="FIV44" s="503"/>
      <c r="FIW44" s="503"/>
      <c r="FIX44" s="503"/>
      <c r="FIY44" s="503"/>
      <c r="FIZ44" s="503"/>
      <c r="FJA44" s="503"/>
      <c r="FJB44" s="503"/>
      <c r="FJC44" s="503"/>
      <c r="FJD44" s="503"/>
      <c r="FJE44" s="503"/>
      <c r="FJF44" s="503"/>
      <c r="FJG44" s="503"/>
      <c r="FJH44" s="503"/>
      <c r="FJI44" s="503"/>
      <c r="FJJ44" s="503"/>
      <c r="FJK44" s="503"/>
      <c r="FJL44" s="503"/>
      <c r="FJM44" s="503"/>
      <c r="FJN44" s="503"/>
      <c r="FJO44" s="503"/>
      <c r="FJP44" s="503"/>
      <c r="FJQ44" s="503"/>
      <c r="FJR44" s="503"/>
      <c r="FJS44" s="503"/>
      <c r="FJT44" s="503"/>
      <c r="FJU44" s="503"/>
      <c r="FJV44" s="503"/>
      <c r="FJW44" s="503"/>
      <c r="FJX44" s="503"/>
      <c r="FJY44" s="503"/>
      <c r="FJZ44" s="503"/>
      <c r="FKA44" s="503"/>
      <c r="FKB44" s="503"/>
      <c r="FKC44" s="503"/>
      <c r="FKD44" s="503"/>
      <c r="FKE44" s="503"/>
      <c r="FKF44" s="503"/>
      <c r="FKG44" s="503"/>
      <c r="FKH44" s="503"/>
      <c r="FKI44" s="503"/>
      <c r="FKJ44" s="503"/>
      <c r="FKK44" s="503"/>
      <c r="FKL44" s="503"/>
      <c r="FKM44" s="503"/>
      <c r="FKN44" s="503"/>
      <c r="FKO44" s="503"/>
      <c r="FKP44" s="503"/>
      <c r="FKQ44" s="503"/>
      <c r="FKR44" s="503"/>
      <c r="FKS44" s="503"/>
      <c r="FKT44" s="503"/>
      <c r="FKU44" s="503"/>
      <c r="FKV44" s="503"/>
      <c r="FKW44" s="503"/>
      <c r="FKX44" s="503"/>
      <c r="FKY44" s="503"/>
      <c r="FKZ44" s="503"/>
      <c r="FLA44" s="503"/>
      <c r="FLB44" s="503"/>
      <c r="FLC44" s="503"/>
      <c r="FLD44" s="503"/>
      <c r="FLE44" s="503"/>
      <c r="FLF44" s="503"/>
      <c r="FLG44" s="503"/>
      <c r="FLH44" s="503"/>
      <c r="FLI44" s="503"/>
      <c r="FLJ44" s="503"/>
      <c r="FLK44" s="503"/>
      <c r="FLL44" s="503"/>
      <c r="FLM44" s="503"/>
      <c r="FLN44" s="503"/>
      <c r="FLO44" s="503"/>
      <c r="FLP44" s="503"/>
      <c r="FLQ44" s="503"/>
      <c r="FLR44" s="503"/>
      <c r="FLS44" s="503"/>
      <c r="FLT44" s="503"/>
      <c r="FLU44" s="503"/>
      <c r="FLV44" s="503"/>
      <c r="FLW44" s="503"/>
      <c r="FLX44" s="503"/>
      <c r="FLY44" s="503"/>
      <c r="FLZ44" s="503"/>
      <c r="FMA44" s="503"/>
      <c r="FMB44" s="503"/>
      <c r="FMC44" s="503"/>
      <c r="FMD44" s="503"/>
      <c r="FME44" s="503"/>
      <c r="FMF44" s="503"/>
      <c r="FMG44" s="503"/>
      <c r="FMH44" s="503"/>
      <c r="FMI44" s="503"/>
      <c r="FMJ44" s="503"/>
      <c r="FMK44" s="503"/>
      <c r="FML44" s="503"/>
      <c r="FMM44" s="503"/>
      <c r="FMN44" s="503"/>
      <c r="FMO44" s="503"/>
      <c r="FMP44" s="503"/>
      <c r="FMQ44" s="503"/>
      <c r="FMR44" s="503"/>
      <c r="FMS44" s="503"/>
      <c r="FMT44" s="503"/>
      <c r="FMU44" s="503"/>
      <c r="FMV44" s="503"/>
      <c r="FMW44" s="503"/>
      <c r="FMX44" s="503"/>
      <c r="FMY44" s="503"/>
      <c r="FMZ44" s="503"/>
      <c r="FNA44" s="503"/>
      <c r="FNB44" s="503"/>
      <c r="FNC44" s="503"/>
      <c r="FND44" s="503"/>
      <c r="FNE44" s="503"/>
      <c r="FNF44" s="503"/>
      <c r="FNG44" s="503"/>
      <c r="FNH44" s="503"/>
      <c r="FNI44" s="503"/>
      <c r="FNJ44" s="503"/>
      <c r="FNK44" s="503"/>
      <c r="FNL44" s="503"/>
      <c r="FNM44" s="503"/>
      <c r="FNN44" s="503"/>
      <c r="FNO44" s="503"/>
      <c r="FNP44" s="503"/>
      <c r="FNQ44" s="503"/>
      <c r="FNR44" s="503"/>
      <c r="FNS44" s="503"/>
      <c r="FNT44" s="503"/>
      <c r="FNU44" s="503"/>
      <c r="FNV44" s="503"/>
      <c r="FNW44" s="503"/>
      <c r="FNX44" s="503"/>
      <c r="FNY44" s="503"/>
      <c r="FNZ44" s="503"/>
      <c r="FOA44" s="503"/>
      <c r="FOB44" s="503"/>
      <c r="FOC44" s="503"/>
      <c r="FOD44" s="503"/>
      <c r="FOE44" s="503"/>
      <c r="FOF44" s="503"/>
      <c r="FOG44" s="503"/>
      <c r="FOH44" s="503"/>
      <c r="FOI44" s="503"/>
      <c r="FOJ44" s="503"/>
      <c r="FOK44" s="503"/>
      <c r="FOL44" s="503"/>
      <c r="FOM44" s="503"/>
      <c r="FON44" s="503"/>
      <c r="FOO44" s="503"/>
      <c r="FOP44" s="503"/>
      <c r="FOQ44" s="503"/>
      <c r="FOR44" s="503"/>
      <c r="FOS44" s="503"/>
      <c r="FOT44" s="503"/>
      <c r="FOU44" s="503"/>
      <c r="FOV44" s="503"/>
      <c r="FOW44" s="503"/>
      <c r="FOX44" s="503"/>
      <c r="FOY44" s="503"/>
      <c r="FOZ44" s="503"/>
      <c r="FPA44" s="503"/>
      <c r="FPB44" s="503"/>
      <c r="FPC44" s="503"/>
      <c r="FPD44" s="503"/>
      <c r="FPE44" s="503"/>
      <c r="FPF44" s="503"/>
      <c r="FPG44" s="503"/>
      <c r="FPH44" s="503"/>
      <c r="FPI44" s="503"/>
      <c r="FPJ44" s="503"/>
      <c r="FPK44" s="503"/>
      <c r="FPL44" s="503"/>
      <c r="FPM44" s="503"/>
      <c r="FPN44" s="503"/>
      <c r="FPO44" s="503"/>
      <c r="FPP44" s="503"/>
      <c r="FPQ44" s="503"/>
      <c r="FPR44" s="503"/>
      <c r="FPS44" s="503"/>
      <c r="FPT44" s="503"/>
      <c r="FPU44" s="503"/>
      <c r="FPV44" s="503"/>
      <c r="FPW44" s="503"/>
      <c r="FPX44" s="503"/>
      <c r="FPY44" s="503"/>
      <c r="FPZ44" s="503"/>
      <c r="FQA44" s="503"/>
      <c r="FQB44" s="503"/>
      <c r="FQC44" s="503"/>
      <c r="FQD44" s="503"/>
      <c r="FQE44" s="503"/>
      <c r="FQF44" s="503"/>
      <c r="FQG44" s="503"/>
      <c r="FQH44" s="503"/>
      <c r="FQI44" s="503"/>
      <c r="FQJ44" s="503"/>
      <c r="FQK44" s="503"/>
      <c r="FQL44" s="503"/>
      <c r="FQM44" s="503"/>
      <c r="FQN44" s="503"/>
      <c r="FQO44" s="503"/>
      <c r="FQP44" s="503"/>
      <c r="FQQ44" s="503"/>
      <c r="FQR44" s="503"/>
      <c r="FQS44" s="503"/>
      <c r="FQT44" s="503"/>
      <c r="FQU44" s="503"/>
      <c r="FQV44" s="503"/>
      <c r="FQW44" s="503"/>
      <c r="FQX44" s="503"/>
      <c r="FQY44" s="503"/>
      <c r="FQZ44" s="503"/>
      <c r="FRA44" s="503"/>
      <c r="FRB44" s="503"/>
      <c r="FRC44" s="503"/>
      <c r="FRD44" s="503"/>
      <c r="FRE44" s="503"/>
      <c r="FRF44" s="503"/>
      <c r="FRG44" s="503"/>
      <c r="FRH44" s="503"/>
      <c r="FRI44" s="503"/>
      <c r="FRJ44" s="503"/>
      <c r="FRK44" s="503"/>
      <c r="FRL44" s="503"/>
      <c r="FRM44" s="503"/>
      <c r="FRN44" s="503"/>
      <c r="FRO44" s="503"/>
      <c r="FRP44" s="503"/>
      <c r="FRQ44" s="503"/>
      <c r="FRR44" s="503"/>
      <c r="FRS44" s="503"/>
      <c r="FRT44" s="503"/>
      <c r="FRU44" s="503"/>
      <c r="FRV44" s="503"/>
      <c r="FRW44" s="503"/>
      <c r="FRX44" s="503"/>
      <c r="FRY44" s="503"/>
      <c r="FRZ44" s="503"/>
      <c r="FSA44" s="503"/>
      <c r="FSB44" s="503"/>
      <c r="FSC44" s="503"/>
      <c r="FSD44" s="503"/>
      <c r="FSE44" s="503"/>
      <c r="FSF44" s="503"/>
      <c r="FSG44" s="503"/>
      <c r="FSH44" s="503"/>
      <c r="FSI44" s="503"/>
      <c r="FSJ44" s="503"/>
      <c r="FSK44" s="503"/>
      <c r="FSL44" s="503"/>
      <c r="FSM44" s="503"/>
      <c r="FSN44" s="503"/>
      <c r="FSO44" s="503"/>
      <c r="FSP44" s="503"/>
      <c r="FSQ44" s="503"/>
      <c r="FSR44" s="503"/>
      <c r="FSS44" s="503"/>
      <c r="FST44" s="503"/>
      <c r="FSU44" s="503"/>
      <c r="FSV44" s="503"/>
      <c r="FSW44" s="503"/>
      <c r="FSX44" s="503"/>
      <c r="FSY44" s="503"/>
      <c r="FSZ44" s="503"/>
      <c r="FTA44" s="503"/>
      <c r="FTB44" s="503"/>
      <c r="FTC44" s="503"/>
      <c r="FTD44" s="503"/>
      <c r="FTE44" s="503"/>
      <c r="FTF44" s="503"/>
      <c r="FTG44" s="503"/>
      <c r="FTH44" s="503"/>
      <c r="FTI44" s="503"/>
      <c r="FTJ44" s="503"/>
      <c r="FTK44" s="503"/>
      <c r="FTL44" s="503"/>
      <c r="FTM44" s="503"/>
      <c r="FTN44" s="503"/>
      <c r="FTO44" s="503"/>
      <c r="FTP44" s="503"/>
      <c r="FTQ44" s="503"/>
      <c r="FTR44" s="503"/>
      <c r="FTS44" s="503"/>
      <c r="FTT44" s="503"/>
      <c r="FTU44" s="503"/>
      <c r="FTV44" s="503"/>
      <c r="FTW44" s="503"/>
      <c r="FTX44" s="503"/>
      <c r="FTY44" s="503"/>
      <c r="FTZ44" s="503"/>
      <c r="FUA44" s="503"/>
      <c r="FUB44" s="503"/>
      <c r="FUC44" s="503"/>
      <c r="FUD44" s="503"/>
      <c r="FUE44" s="503"/>
      <c r="FUF44" s="503"/>
      <c r="FUG44" s="503"/>
      <c r="FUH44" s="503"/>
      <c r="FUI44" s="503"/>
      <c r="FUJ44" s="503"/>
      <c r="FUK44" s="503"/>
      <c r="FUL44" s="503"/>
      <c r="FUM44" s="503"/>
      <c r="FUN44" s="503"/>
      <c r="FUO44" s="503"/>
      <c r="FUP44" s="503"/>
      <c r="FUQ44" s="503"/>
      <c r="FUR44" s="503"/>
      <c r="FUS44" s="503"/>
      <c r="FUT44" s="503"/>
      <c r="FUU44" s="503"/>
      <c r="FUV44" s="503"/>
      <c r="FUW44" s="503"/>
      <c r="FUX44" s="503"/>
      <c r="FUY44" s="503"/>
      <c r="FUZ44" s="503"/>
      <c r="FVA44" s="503"/>
      <c r="FVB44" s="503"/>
      <c r="FVC44" s="503"/>
      <c r="FVD44" s="503"/>
      <c r="FVE44" s="503"/>
      <c r="FVF44" s="503"/>
      <c r="FVG44" s="503"/>
      <c r="FVH44" s="503"/>
      <c r="FVI44" s="503"/>
      <c r="FVJ44" s="503"/>
      <c r="FVK44" s="503"/>
      <c r="FVL44" s="503"/>
      <c r="FVM44" s="503"/>
      <c r="FVN44" s="503"/>
      <c r="FVO44" s="503"/>
      <c r="FVP44" s="503"/>
      <c r="FVQ44" s="503"/>
      <c r="FVR44" s="503"/>
      <c r="FVS44" s="503"/>
      <c r="FVT44" s="503"/>
      <c r="FVU44" s="503"/>
      <c r="FVV44" s="503"/>
      <c r="FVW44" s="503"/>
      <c r="FVX44" s="503"/>
      <c r="FVY44" s="503"/>
      <c r="FVZ44" s="503"/>
      <c r="FWA44" s="503"/>
      <c r="FWB44" s="503"/>
      <c r="FWC44" s="503"/>
      <c r="FWD44" s="503"/>
      <c r="FWE44" s="503"/>
      <c r="FWF44" s="503"/>
      <c r="FWG44" s="503"/>
      <c r="FWH44" s="503"/>
      <c r="FWI44" s="503"/>
      <c r="FWJ44" s="503"/>
      <c r="FWK44" s="503"/>
      <c r="FWL44" s="503"/>
      <c r="FWM44" s="503"/>
      <c r="FWN44" s="503"/>
      <c r="FWO44" s="503"/>
      <c r="FWP44" s="503"/>
      <c r="FWQ44" s="503"/>
      <c r="FWR44" s="503"/>
      <c r="FWS44" s="503"/>
      <c r="FWT44" s="503"/>
      <c r="FWU44" s="503"/>
      <c r="FWV44" s="503"/>
      <c r="FWW44" s="503"/>
      <c r="FWX44" s="503"/>
      <c r="FWY44" s="503"/>
      <c r="FWZ44" s="503"/>
      <c r="FXA44" s="503"/>
      <c r="FXB44" s="503"/>
      <c r="FXC44" s="503"/>
      <c r="FXD44" s="503"/>
      <c r="FXE44" s="503"/>
      <c r="FXF44" s="503"/>
      <c r="FXG44" s="503"/>
      <c r="FXH44" s="503"/>
      <c r="FXI44" s="503"/>
      <c r="FXJ44" s="503"/>
      <c r="FXK44" s="503"/>
      <c r="FXL44" s="503"/>
      <c r="FXM44" s="503"/>
      <c r="FXN44" s="503"/>
      <c r="FXO44" s="503"/>
      <c r="FXP44" s="503"/>
      <c r="FXQ44" s="503"/>
      <c r="FXR44" s="503"/>
      <c r="FXS44" s="503"/>
      <c r="FXT44" s="503"/>
      <c r="FXU44" s="503"/>
      <c r="FXV44" s="503"/>
      <c r="FXW44" s="503"/>
      <c r="FXX44" s="503"/>
      <c r="FXY44" s="503"/>
      <c r="FXZ44" s="503"/>
      <c r="FYA44" s="503"/>
      <c r="FYB44" s="503"/>
      <c r="FYC44" s="503"/>
      <c r="FYD44" s="503"/>
      <c r="FYE44" s="503"/>
      <c r="FYF44" s="503"/>
      <c r="FYG44" s="503"/>
      <c r="FYH44" s="503"/>
      <c r="FYI44" s="503"/>
      <c r="FYJ44" s="503"/>
      <c r="FYK44" s="503"/>
      <c r="FYL44" s="503"/>
      <c r="FYM44" s="503"/>
      <c r="FYN44" s="503"/>
      <c r="FYO44" s="503"/>
      <c r="FYP44" s="503"/>
      <c r="FYQ44" s="503"/>
      <c r="FYR44" s="503"/>
      <c r="FYS44" s="503"/>
      <c r="FYT44" s="503"/>
      <c r="FYU44" s="503"/>
      <c r="FYV44" s="503"/>
      <c r="FYW44" s="503"/>
      <c r="FYX44" s="503"/>
      <c r="FYY44" s="503"/>
      <c r="FYZ44" s="503"/>
      <c r="FZA44" s="503"/>
      <c r="FZB44" s="503"/>
      <c r="FZC44" s="503"/>
      <c r="FZD44" s="503"/>
      <c r="FZE44" s="503"/>
      <c r="FZF44" s="503"/>
      <c r="FZG44" s="503"/>
      <c r="FZH44" s="503"/>
      <c r="FZI44" s="503"/>
      <c r="FZJ44" s="503"/>
      <c r="FZK44" s="503"/>
      <c r="FZL44" s="503"/>
      <c r="FZM44" s="503"/>
      <c r="FZN44" s="503"/>
      <c r="FZO44" s="503"/>
      <c r="FZP44" s="503"/>
      <c r="FZQ44" s="503"/>
      <c r="FZR44" s="503"/>
      <c r="FZS44" s="503"/>
      <c r="FZT44" s="503"/>
      <c r="FZU44" s="503"/>
      <c r="FZV44" s="503"/>
      <c r="FZW44" s="503"/>
      <c r="FZX44" s="503"/>
      <c r="FZY44" s="503"/>
      <c r="FZZ44" s="503"/>
      <c r="GAA44" s="503"/>
      <c r="GAB44" s="503"/>
      <c r="GAC44" s="503"/>
      <c r="GAD44" s="503"/>
      <c r="GAE44" s="503"/>
      <c r="GAF44" s="503"/>
      <c r="GAG44" s="503"/>
      <c r="GAH44" s="503"/>
      <c r="GAI44" s="503"/>
      <c r="GAJ44" s="503"/>
      <c r="GAK44" s="503"/>
      <c r="GAL44" s="503"/>
      <c r="GAM44" s="503"/>
      <c r="GAN44" s="503"/>
      <c r="GAO44" s="503"/>
      <c r="GAP44" s="503"/>
      <c r="GAQ44" s="503"/>
      <c r="GAR44" s="503"/>
      <c r="GAS44" s="503"/>
      <c r="GAT44" s="503"/>
      <c r="GAU44" s="503"/>
      <c r="GAV44" s="503"/>
      <c r="GAW44" s="503"/>
      <c r="GAX44" s="503"/>
      <c r="GAY44" s="503"/>
      <c r="GAZ44" s="503"/>
      <c r="GBA44" s="503"/>
      <c r="GBB44" s="503"/>
      <c r="GBC44" s="503"/>
      <c r="GBD44" s="503"/>
      <c r="GBE44" s="503"/>
      <c r="GBF44" s="503"/>
      <c r="GBG44" s="503"/>
      <c r="GBH44" s="503"/>
      <c r="GBI44" s="503"/>
      <c r="GBJ44" s="503"/>
      <c r="GBK44" s="503"/>
      <c r="GBL44" s="503"/>
      <c r="GBM44" s="503"/>
      <c r="GBN44" s="503"/>
      <c r="GBO44" s="503"/>
      <c r="GBP44" s="503"/>
      <c r="GBQ44" s="503"/>
      <c r="GBR44" s="503"/>
      <c r="GBS44" s="503"/>
      <c r="GBT44" s="503"/>
      <c r="GBU44" s="503"/>
      <c r="GBV44" s="503"/>
      <c r="GBW44" s="503"/>
      <c r="GBX44" s="503"/>
      <c r="GBY44" s="503"/>
      <c r="GBZ44" s="503"/>
      <c r="GCA44" s="503"/>
      <c r="GCB44" s="503"/>
      <c r="GCC44" s="503"/>
      <c r="GCD44" s="503"/>
      <c r="GCE44" s="503"/>
      <c r="GCF44" s="503"/>
      <c r="GCG44" s="503"/>
      <c r="GCH44" s="503"/>
      <c r="GCI44" s="503"/>
      <c r="GCJ44" s="503"/>
      <c r="GCK44" s="503"/>
      <c r="GCL44" s="503"/>
      <c r="GCM44" s="503"/>
      <c r="GCN44" s="503"/>
      <c r="GCO44" s="503"/>
      <c r="GCP44" s="503"/>
      <c r="GCQ44" s="503"/>
      <c r="GCR44" s="503"/>
      <c r="GCS44" s="503"/>
      <c r="GCT44" s="503"/>
      <c r="GCU44" s="503"/>
      <c r="GCV44" s="503"/>
      <c r="GCW44" s="503"/>
      <c r="GCX44" s="503"/>
      <c r="GCY44" s="503"/>
      <c r="GCZ44" s="503"/>
      <c r="GDA44" s="503"/>
      <c r="GDB44" s="503"/>
      <c r="GDC44" s="503"/>
      <c r="GDD44" s="503"/>
      <c r="GDE44" s="503"/>
      <c r="GDF44" s="503"/>
      <c r="GDG44" s="503"/>
      <c r="GDH44" s="503"/>
      <c r="GDI44" s="503"/>
      <c r="GDJ44" s="503"/>
      <c r="GDK44" s="503"/>
      <c r="GDL44" s="503"/>
      <c r="GDM44" s="503"/>
      <c r="GDN44" s="503"/>
      <c r="GDO44" s="503"/>
      <c r="GDP44" s="503"/>
      <c r="GDQ44" s="503"/>
      <c r="GDR44" s="503"/>
      <c r="GDS44" s="503"/>
      <c r="GDT44" s="503"/>
      <c r="GDU44" s="503"/>
      <c r="GDV44" s="503"/>
      <c r="GDW44" s="503"/>
      <c r="GDX44" s="503"/>
      <c r="GDY44" s="503"/>
      <c r="GDZ44" s="503"/>
      <c r="GEA44" s="503"/>
      <c r="GEB44" s="503"/>
      <c r="GEC44" s="503"/>
      <c r="GED44" s="503"/>
      <c r="GEE44" s="503"/>
      <c r="GEF44" s="503"/>
      <c r="GEG44" s="503"/>
      <c r="GEH44" s="503"/>
      <c r="GEI44" s="503"/>
      <c r="GEJ44" s="503"/>
      <c r="GEK44" s="503"/>
      <c r="GEL44" s="503"/>
      <c r="GEM44" s="503"/>
      <c r="GEN44" s="503"/>
      <c r="GEO44" s="503"/>
      <c r="GEP44" s="503"/>
      <c r="GEQ44" s="503"/>
      <c r="GER44" s="503"/>
      <c r="GES44" s="503"/>
      <c r="GET44" s="503"/>
      <c r="GEU44" s="503"/>
      <c r="GEV44" s="503"/>
      <c r="GEW44" s="503"/>
      <c r="GEX44" s="503"/>
      <c r="GEY44" s="503"/>
      <c r="GEZ44" s="503"/>
      <c r="GFA44" s="503"/>
      <c r="GFB44" s="503"/>
      <c r="GFC44" s="503"/>
      <c r="GFD44" s="503"/>
      <c r="GFE44" s="503"/>
      <c r="GFF44" s="503"/>
      <c r="GFG44" s="503"/>
      <c r="GFH44" s="503"/>
      <c r="GFI44" s="503"/>
      <c r="GFJ44" s="503"/>
      <c r="GFK44" s="503"/>
      <c r="GFL44" s="503"/>
      <c r="GFM44" s="503"/>
      <c r="GFN44" s="503"/>
      <c r="GFO44" s="503"/>
      <c r="GFP44" s="503"/>
      <c r="GFQ44" s="503"/>
      <c r="GFR44" s="503"/>
      <c r="GFS44" s="503"/>
      <c r="GFT44" s="503"/>
      <c r="GFU44" s="503"/>
      <c r="GFV44" s="503"/>
      <c r="GFW44" s="503"/>
      <c r="GFX44" s="503"/>
      <c r="GFY44" s="503"/>
      <c r="GFZ44" s="503"/>
      <c r="GGA44" s="503"/>
      <c r="GGB44" s="503"/>
      <c r="GGC44" s="503"/>
      <c r="GGD44" s="503"/>
      <c r="GGE44" s="503"/>
      <c r="GGF44" s="503"/>
      <c r="GGG44" s="503"/>
      <c r="GGH44" s="503"/>
      <c r="GGI44" s="503"/>
      <c r="GGJ44" s="503"/>
      <c r="GGK44" s="503"/>
      <c r="GGL44" s="503"/>
      <c r="GGM44" s="503"/>
      <c r="GGN44" s="503"/>
      <c r="GGO44" s="503"/>
      <c r="GGP44" s="503"/>
      <c r="GGQ44" s="503"/>
      <c r="GGR44" s="503"/>
      <c r="GGS44" s="503"/>
      <c r="GGT44" s="503"/>
      <c r="GGU44" s="503"/>
      <c r="GGV44" s="503"/>
      <c r="GGW44" s="503"/>
      <c r="GGX44" s="503"/>
      <c r="GGY44" s="503"/>
      <c r="GGZ44" s="503"/>
      <c r="GHA44" s="503"/>
      <c r="GHB44" s="503"/>
      <c r="GHC44" s="503"/>
      <c r="GHD44" s="503"/>
      <c r="GHE44" s="503"/>
      <c r="GHF44" s="503"/>
      <c r="GHG44" s="503"/>
      <c r="GHH44" s="503"/>
      <c r="GHI44" s="503"/>
      <c r="GHJ44" s="503"/>
      <c r="GHK44" s="503"/>
      <c r="GHL44" s="503"/>
      <c r="GHM44" s="503"/>
      <c r="GHN44" s="503"/>
      <c r="GHO44" s="503"/>
      <c r="GHP44" s="503"/>
      <c r="GHQ44" s="503"/>
      <c r="GHR44" s="503"/>
      <c r="GHS44" s="503"/>
      <c r="GHT44" s="503"/>
      <c r="GHU44" s="503"/>
      <c r="GHV44" s="503"/>
      <c r="GHW44" s="503"/>
      <c r="GHX44" s="503"/>
      <c r="GHY44" s="503"/>
      <c r="GHZ44" s="503"/>
      <c r="GIA44" s="503"/>
      <c r="GIB44" s="503"/>
      <c r="GIC44" s="503"/>
      <c r="GID44" s="503"/>
      <c r="GIE44" s="503"/>
      <c r="GIF44" s="503"/>
      <c r="GIG44" s="503"/>
      <c r="GIH44" s="503"/>
      <c r="GII44" s="503"/>
      <c r="GIJ44" s="503"/>
      <c r="GIK44" s="503"/>
      <c r="GIL44" s="503"/>
      <c r="GIM44" s="503"/>
      <c r="GIN44" s="503"/>
      <c r="GIO44" s="503"/>
      <c r="GIP44" s="503"/>
      <c r="GIQ44" s="503"/>
      <c r="GIR44" s="503"/>
      <c r="GIS44" s="503"/>
      <c r="GIT44" s="503"/>
      <c r="GIU44" s="503"/>
      <c r="GIV44" s="503"/>
      <c r="GIW44" s="503"/>
      <c r="GIX44" s="503"/>
      <c r="GIY44" s="503"/>
      <c r="GIZ44" s="503"/>
      <c r="GJA44" s="503"/>
      <c r="GJB44" s="503"/>
      <c r="GJC44" s="503"/>
      <c r="GJD44" s="503"/>
      <c r="GJE44" s="503"/>
      <c r="GJF44" s="503"/>
      <c r="GJG44" s="503"/>
      <c r="GJH44" s="503"/>
      <c r="GJI44" s="503"/>
      <c r="GJJ44" s="503"/>
      <c r="GJK44" s="503"/>
      <c r="GJL44" s="503"/>
      <c r="GJM44" s="503"/>
      <c r="GJN44" s="503"/>
      <c r="GJO44" s="503"/>
      <c r="GJP44" s="503"/>
      <c r="GJQ44" s="503"/>
      <c r="GJR44" s="503"/>
      <c r="GJS44" s="503"/>
      <c r="GJT44" s="503"/>
      <c r="GJU44" s="503"/>
      <c r="GJV44" s="503"/>
      <c r="GJW44" s="503"/>
      <c r="GJX44" s="503"/>
      <c r="GJY44" s="503"/>
      <c r="GJZ44" s="503"/>
      <c r="GKA44" s="503"/>
      <c r="GKB44" s="503"/>
      <c r="GKC44" s="503"/>
      <c r="GKD44" s="503"/>
      <c r="GKE44" s="503"/>
      <c r="GKF44" s="503"/>
      <c r="GKG44" s="503"/>
      <c r="GKH44" s="503"/>
      <c r="GKI44" s="503"/>
      <c r="GKJ44" s="503"/>
      <c r="GKK44" s="503"/>
      <c r="GKL44" s="503"/>
      <c r="GKM44" s="503"/>
      <c r="GKN44" s="503"/>
      <c r="GKO44" s="503"/>
      <c r="GKP44" s="503"/>
      <c r="GKQ44" s="503"/>
      <c r="GKR44" s="503"/>
      <c r="GKS44" s="503"/>
      <c r="GKT44" s="503"/>
      <c r="GKU44" s="503"/>
      <c r="GKV44" s="503"/>
      <c r="GKW44" s="503"/>
      <c r="GKX44" s="503"/>
      <c r="GKY44" s="503"/>
      <c r="GKZ44" s="503"/>
      <c r="GLA44" s="503"/>
      <c r="GLB44" s="503"/>
      <c r="GLC44" s="503"/>
      <c r="GLD44" s="503"/>
      <c r="GLE44" s="503"/>
      <c r="GLF44" s="503"/>
      <c r="GLG44" s="503"/>
      <c r="GLH44" s="503"/>
      <c r="GLI44" s="503"/>
      <c r="GLJ44" s="503"/>
      <c r="GLK44" s="503"/>
      <c r="GLL44" s="503"/>
      <c r="GLM44" s="503"/>
      <c r="GLN44" s="503"/>
      <c r="GLO44" s="503"/>
      <c r="GLP44" s="503"/>
      <c r="GLQ44" s="503"/>
      <c r="GLR44" s="503"/>
      <c r="GLS44" s="503"/>
      <c r="GLT44" s="503"/>
      <c r="GLU44" s="503"/>
      <c r="GLV44" s="503"/>
      <c r="GLW44" s="503"/>
      <c r="GLX44" s="503"/>
      <c r="GLY44" s="503"/>
      <c r="GLZ44" s="503"/>
      <c r="GMA44" s="503"/>
      <c r="GMB44" s="503"/>
      <c r="GMC44" s="503"/>
      <c r="GMD44" s="503"/>
      <c r="GME44" s="503"/>
      <c r="GMF44" s="503"/>
      <c r="GMG44" s="503"/>
      <c r="GMH44" s="503"/>
      <c r="GMI44" s="503"/>
      <c r="GMJ44" s="503"/>
      <c r="GMK44" s="503"/>
      <c r="GML44" s="503"/>
      <c r="GMM44" s="503"/>
      <c r="GMN44" s="503"/>
      <c r="GMO44" s="503"/>
      <c r="GMP44" s="503"/>
      <c r="GMQ44" s="503"/>
      <c r="GMR44" s="503"/>
      <c r="GMS44" s="503"/>
      <c r="GMT44" s="503"/>
      <c r="GMU44" s="503"/>
      <c r="GMV44" s="503"/>
      <c r="GMW44" s="503"/>
      <c r="GMX44" s="503"/>
      <c r="GMY44" s="503"/>
      <c r="GMZ44" s="503"/>
      <c r="GNA44" s="503"/>
      <c r="GNB44" s="503"/>
      <c r="GNC44" s="503"/>
      <c r="GND44" s="503"/>
      <c r="GNE44" s="503"/>
      <c r="GNF44" s="503"/>
      <c r="GNG44" s="503"/>
      <c r="GNH44" s="503"/>
      <c r="GNI44" s="503"/>
      <c r="GNJ44" s="503"/>
      <c r="GNK44" s="503"/>
      <c r="GNL44" s="503"/>
      <c r="GNM44" s="503"/>
      <c r="GNN44" s="503"/>
      <c r="GNO44" s="503"/>
      <c r="GNP44" s="503"/>
      <c r="GNQ44" s="503"/>
      <c r="GNR44" s="503"/>
      <c r="GNS44" s="503"/>
      <c r="GNT44" s="503"/>
      <c r="GNU44" s="503"/>
      <c r="GNV44" s="503"/>
      <c r="GNW44" s="503"/>
      <c r="GNX44" s="503"/>
      <c r="GNY44" s="503"/>
      <c r="GNZ44" s="503"/>
      <c r="GOA44" s="503"/>
      <c r="GOB44" s="503"/>
      <c r="GOC44" s="503"/>
      <c r="GOD44" s="503"/>
      <c r="GOE44" s="503"/>
      <c r="GOF44" s="503"/>
      <c r="GOG44" s="503"/>
      <c r="GOH44" s="503"/>
      <c r="GOI44" s="503"/>
      <c r="GOJ44" s="503"/>
      <c r="GOK44" s="503"/>
      <c r="GOL44" s="503"/>
      <c r="GOM44" s="503"/>
      <c r="GON44" s="503"/>
      <c r="GOO44" s="503"/>
      <c r="GOP44" s="503"/>
      <c r="GOQ44" s="503"/>
      <c r="GOR44" s="503"/>
      <c r="GOS44" s="503"/>
      <c r="GOT44" s="503"/>
      <c r="GOU44" s="503"/>
      <c r="GOV44" s="503"/>
      <c r="GOW44" s="503"/>
      <c r="GOX44" s="503"/>
      <c r="GOY44" s="503"/>
      <c r="GOZ44" s="503"/>
      <c r="GPA44" s="503"/>
      <c r="GPB44" s="503"/>
      <c r="GPC44" s="503"/>
      <c r="GPD44" s="503"/>
      <c r="GPE44" s="503"/>
      <c r="GPF44" s="503"/>
      <c r="GPG44" s="503"/>
      <c r="GPH44" s="503"/>
      <c r="GPI44" s="503"/>
      <c r="GPJ44" s="503"/>
      <c r="GPK44" s="503"/>
      <c r="GPL44" s="503"/>
      <c r="GPM44" s="503"/>
      <c r="GPN44" s="503"/>
      <c r="GPO44" s="503"/>
      <c r="GPP44" s="503"/>
      <c r="GPQ44" s="503"/>
      <c r="GPR44" s="503"/>
      <c r="GPS44" s="503"/>
      <c r="GPT44" s="503"/>
      <c r="GPU44" s="503"/>
      <c r="GPV44" s="503"/>
      <c r="GPW44" s="503"/>
      <c r="GPX44" s="503"/>
      <c r="GPY44" s="503"/>
      <c r="GPZ44" s="503"/>
      <c r="GQA44" s="503"/>
      <c r="GQB44" s="503"/>
      <c r="GQC44" s="503"/>
      <c r="GQD44" s="503"/>
      <c r="GQE44" s="503"/>
      <c r="GQF44" s="503"/>
      <c r="GQG44" s="503"/>
      <c r="GQH44" s="503"/>
      <c r="GQI44" s="503"/>
      <c r="GQJ44" s="503"/>
      <c r="GQK44" s="503"/>
      <c r="GQL44" s="503"/>
      <c r="GQM44" s="503"/>
      <c r="GQN44" s="503"/>
      <c r="GQO44" s="503"/>
      <c r="GQP44" s="503"/>
      <c r="GQQ44" s="503"/>
      <c r="GQR44" s="503"/>
      <c r="GQS44" s="503"/>
      <c r="GQT44" s="503"/>
      <c r="GQU44" s="503"/>
      <c r="GQV44" s="503"/>
      <c r="GQW44" s="503"/>
      <c r="GQX44" s="503"/>
      <c r="GQY44" s="503"/>
      <c r="GQZ44" s="503"/>
      <c r="GRA44" s="503"/>
      <c r="GRB44" s="503"/>
      <c r="GRC44" s="503"/>
      <c r="GRD44" s="503"/>
      <c r="GRE44" s="503"/>
      <c r="GRF44" s="503"/>
      <c r="GRG44" s="503"/>
      <c r="GRH44" s="503"/>
      <c r="GRI44" s="503"/>
      <c r="GRJ44" s="503"/>
      <c r="GRK44" s="503"/>
      <c r="GRL44" s="503"/>
      <c r="GRM44" s="503"/>
      <c r="GRN44" s="503"/>
      <c r="GRO44" s="503"/>
      <c r="GRP44" s="503"/>
      <c r="GRQ44" s="503"/>
      <c r="GRR44" s="503"/>
      <c r="GRS44" s="503"/>
      <c r="GRT44" s="503"/>
      <c r="GRU44" s="503"/>
      <c r="GRV44" s="503"/>
      <c r="GRW44" s="503"/>
      <c r="GRX44" s="503"/>
      <c r="GRY44" s="503"/>
      <c r="GRZ44" s="503"/>
      <c r="GSA44" s="503"/>
      <c r="GSB44" s="503"/>
      <c r="GSC44" s="503"/>
      <c r="GSD44" s="503"/>
      <c r="GSE44" s="503"/>
      <c r="GSF44" s="503"/>
      <c r="GSG44" s="503"/>
      <c r="GSH44" s="503"/>
      <c r="GSI44" s="503"/>
      <c r="GSJ44" s="503"/>
      <c r="GSK44" s="503"/>
      <c r="GSL44" s="503"/>
      <c r="GSM44" s="503"/>
      <c r="GSN44" s="503"/>
      <c r="GSO44" s="503"/>
      <c r="GSP44" s="503"/>
      <c r="GSQ44" s="503"/>
      <c r="GSR44" s="503"/>
      <c r="GSS44" s="503"/>
      <c r="GST44" s="503"/>
      <c r="GSU44" s="503"/>
      <c r="GSV44" s="503"/>
      <c r="GSW44" s="503"/>
      <c r="GSX44" s="503"/>
      <c r="GSY44" s="503"/>
      <c r="GSZ44" s="503"/>
      <c r="GTA44" s="503"/>
      <c r="GTB44" s="503"/>
      <c r="GTC44" s="503"/>
      <c r="GTD44" s="503"/>
      <c r="GTE44" s="503"/>
      <c r="GTF44" s="503"/>
      <c r="GTG44" s="503"/>
      <c r="GTH44" s="503"/>
      <c r="GTI44" s="503"/>
      <c r="GTJ44" s="503"/>
      <c r="GTK44" s="503"/>
      <c r="GTL44" s="503"/>
      <c r="GTM44" s="503"/>
      <c r="GTN44" s="503"/>
      <c r="GTO44" s="503"/>
      <c r="GTP44" s="503"/>
      <c r="GTQ44" s="503"/>
      <c r="GTR44" s="503"/>
      <c r="GTS44" s="503"/>
      <c r="GTT44" s="503"/>
      <c r="GTU44" s="503"/>
      <c r="GTV44" s="503"/>
      <c r="GTW44" s="503"/>
      <c r="GTX44" s="503"/>
      <c r="GTY44" s="503"/>
      <c r="GTZ44" s="503"/>
      <c r="GUA44" s="503"/>
      <c r="GUB44" s="503"/>
      <c r="GUC44" s="503"/>
      <c r="GUD44" s="503"/>
      <c r="GUE44" s="503"/>
      <c r="GUF44" s="503"/>
      <c r="GUG44" s="503"/>
      <c r="GUH44" s="503"/>
      <c r="GUI44" s="503"/>
      <c r="GUJ44" s="503"/>
      <c r="GUK44" s="503"/>
      <c r="GUL44" s="503"/>
      <c r="GUM44" s="503"/>
      <c r="GUN44" s="503"/>
      <c r="GUO44" s="503"/>
      <c r="GUP44" s="503"/>
      <c r="GUQ44" s="503"/>
      <c r="GUR44" s="503"/>
      <c r="GUS44" s="503"/>
      <c r="GUT44" s="503"/>
      <c r="GUU44" s="503"/>
      <c r="GUV44" s="503"/>
      <c r="GUW44" s="503"/>
      <c r="GUX44" s="503"/>
      <c r="GUY44" s="503"/>
      <c r="GUZ44" s="503"/>
      <c r="GVA44" s="503"/>
      <c r="GVB44" s="503"/>
      <c r="GVC44" s="503"/>
      <c r="GVD44" s="503"/>
      <c r="GVE44" s="503"/>
      <c r="GVF44" s="503"/>
      <c r="GVG44" s="503"/>
      <c r="GVH44" s="503"/>
      <c r="GVI44" s="503"/>
      <c r="GVJ44" s="503"/>
      <c r="GVK44" s="503"/>
      <c r="GVL44" s="503"/>
      <c r="GVM44" s="503"/>
      <c r="GVN44" s="503"/>
      <c r="GVO44" s="503"/>
      <c r="GVP44" s="503"/>
      <c r="GVQ44" s="503"/>
      <c r="GVR44" s="503"/>
      <c r="GVS44" s="503"/>
      <c r="GVT44" s="503"/>
      <c r="GVU44" s="503"/>
      <c r="GVV44" s="503"/>
      <c r="GVW44" s="503"/>
      <c r="GVX44" s="503"/>
      <c r="GVY44" s="503"/>
      <c r="GVZ44" s="503"/>
      <c r="GWA44" s="503"/>
      <c r="GWB44" s="503"/>
      <c r="GWC44" s="503"/>
      <c r="GWD44" s="503"/>
      <c r="GWE44" s="503"/>
      <c r="GWF44" s="503"/>
      <c r="GWG44" s="503"/>
      <c r="GWH44" s="503"/>
      <c r="GWI44" s="503"/>
      <c r="GWJ44" s="503"/>
      <c r="GWK44" s="503"/>
      <c r="GWL44" s="503"/>
      <c r="GWM44" s="503"/>
      <c r="GWN44" s="503"/>
      <c r="GWO44" s="503"/>
      <c r="GWP44" s="503"/>
      <c r="GWQ44" s="503"/>
      <c r="GWR44" s="503"/>
      <c r="GWS44" s="503"/>
      <c r="GWT44" s="503"/>
      <c r="GWU44" s="503"/>
      <c r="GWV44" s="503"/>
      <c r="GWW44" s="503"/>
      <c r="GWX44" s="503"/>
      <c r="GWY44" s="503"/>
      <c r="GWZ44" s="503"/>
      <c r="GXA44" s="503"/>
      <c r="GXB44" s="503"/>
      <c r="GXC44" s="503"/>
      <c r="GXD44" s="503"/>
      <c r="GXE44" s="503"/>
      <c r="GXF44" s="503"/>
      <c r="GXG44" s="503"/>
      <c r="GXH44" s="503"/>
      <c r="GXI44" s="503"/>
      <c r="GXJ44" s="503"/>
      <c r="GXK44" s="503"/>
      <c r="GXL44" s="503"/>
      <c r="GXM44" s="503"/>
      <c r="GXN44" s="503"/>
      <c r="GXO44" s="503"/>
      <c r="GXP44" s="503"/>
      <c r="GXQ44" s="503"/>
      <c r="GXR44" s="503"/>
      <c r="GXS44" s="503"/>
      <c r="GXT44" s="503"/>
      <c r="GXU44" s="503"/>
      <c r="GXV44" s="503"/>
      <c r="GXW44" s="503"/>
      <c r="GXX44" s="503"/>
      <c r="GXY44" s="503"/>
      <c r="GXZ44" s="503"/>
      <c r="GYA44" s="503"/>
      <c r="GYB44" s="503"/>
      <c r="GYC44" s="503"/>
      <c r="GYD44" s="503"/>
      <c r="GYE44" s="503"/>
      <c r="GYF44" s="503"/>
      <c r="GYG44" s="503"/>
      <c r="GYH44" s="503"/>
      <c r="GYI44" s="503"/>
      <c r="GYJ44" s="503"/>
      <c r="GYK44" s="503"/>
      <c r="GYL44" s="503"/>
      <c r="GYM44" s="503"/>
      <c r="GYN44" s="503"/>
      <c r="GYO44" s="503"/>
      <c r="GYP44" s="503"/>
      <c r="GYQ44" s="503"/>
      <c r="GYR44" s="503"/>
      <c r="GYS44" s="503"/>
      <c r="GYT44" s="503"/>
      <c r="GYU44" s="503"/>
      <c r="GYV44" s="503"/>
      <c r="GYW44" s="503"/>
      <c r="GYX44" s="503"/>
      <c r="GYY44" s="503"/>
      <c r="GYZ44" s="503"/>
      <c r="GZA44" s="503"/>
      <c r="GZB44" s="503"/>
      <c r="GZC44" s="503"/>
      <c r="GZD44" s="503"/>
      <c r="GZE44" s="503"/>
      <c r="GZF44" s="503"/>
      <c r="GZG44" s="503"/>
      <c r="GZH44" s="503"/>
      <c r="GZI44" s="503"/>
      <c r="GZJ44" s="503"/>
      <c r="GZK44" s="503"/>
      <c r="GZL44" s="503"/>
      <c r="GZM44" s="503"/>
      <c r="GZN44" s="503"/>
      <c r="GZO44" s="503"/>
      <c r="GZP44" s="503"/>
      <c r="GZQ44" s="503"/>
      <c r="GZR44" s="503"/>
      <c r="GZS44" s="503"/>
      <c r="GZT44" s="503"/>
      <c r="GZU44" s="503"/>
      <c r="GZV44" s="503"/>
      <c r="GZW44" s="503"/>
      <c r="GZX44" s="503"/>
      <c r="GZY44" s="503"/>
      <c r="GZZ44" s="503"/>
      <c r="HAA44" s="503"/>
      <c r="HAB44" s="503"/>
      <c r="HAC44" s="503"/>
      <c r="HAD44" s="503"/>
      <c r="HAE44" s="503"/>
      <c r="HAF44" s="503"/>
      <c r="HAG44" s="503"/>
      <c r="HAH44" s="503"/>
      <c r="HAI44" s="503"/>
      <c r="HAJ44" s="503"/>
      <c r="HAK44" s="503"/>
      <c r="HAL44" s="503"/>
      <c r="HAM44" s="503"/>
      <c r="HAN44" s="503"/>
      <c r="HAO44" s="503"/>
      <c r="HAP44" s="503"/>
      <c r="HAQ44" s="503"/>
      <c r="HAR44" s="503"/>
      <c r="HAS44" s="503"/>
      <c r="HAT44" s="503"/>
      <c r="HAU44" s="503"/>
      <c r="HAV44" s="503"/>
      <c r="HAW44" s="503"/>
      <c r="HAX44" s="503"/>
      <c r="HAY44" s="503"/>
      <c r="HAZ44" s="503"/>
      <c r="HBA44" s="503"/>
      <c r="HBB44" s="503"/>
      <c r="HBC44" s="503"/>
      <c r="HBD44" s="503"/>
      <c r="HBE44" s="503"/>
      <c r="HBF44" s="503"/>
      <c r="HBG44" s="503"/>
      <c r="HBH44" s="503"/>
      <c r="HBI44" s="503"/>
      <c r="HBJ44" s="503"/>
      <c r="HBK44" s="503"/>
      <c r="HBL44" s="503"/>
      <c r="HBM44" s="503"/>
      <c r="HBN44" s="503"/>
      <c r="HBO44" s="503"/>
      <c r="HBP44" s="503"/>
      <c r="HBQ44" s="503"/>
      <c r="HBR44" s="503"/>
      <c r="HBS44" s="503"/>
      <c r="HBT44" s="503"/>
      <c r="HBU44" s="503"/>
      <c r="HBV44" s="503"/>
      <c r="HBW44" s="503"/>
      <c r="HBX44" s="503"/>
      <c r="HBY44" s="503"/>
      <c r="HBZ44" s="503"/>
      <c r="HCA44" s="503"/>
      <c r="HCB44" s="503"/>
      <c r="HCC44" s="503"/>
      <c r="HCD44" s="503"/>
      <c r="HCE44" s="503"/>
      <c r="HCF44" s="503"/>
      <c r="HCG44" s="503"/>
      <c r="HCH44" s="503"/>
      <c r="HCI44" s="503"/>
      <c r="HCJ44" s="503"/>
      <c r="HCK44" s="503"/>
      <c r="HCL44" s="503"/>
      <c r="HCM44" s="503"/>
      <c r="HCN44" s="503"/>
      <c r="HCO44" s="503"/>
      <c r="HCP44" s="503"/>
      <c r="HCQ44" s="503"/>
      <c r="HCR44" s="503"/>
      <c r="HCS44" s="503"/>
      <c r="HCT44" s="503"/>
      <c r="HCU44" s="503"/>
      <c r="HCV44" s="503"/>
      <c r="HCW44" s="503"/>
      <c r="HCX44" s="503"/>
      <c r="HCY44" s="503"/>
      <c r="HCZ44" s="503"/>
      <c r="HDA44" s="503"/>
      <c r="HDB44" s="503"/>
      <c r="HDC44" s="503"/>
      <c r="HDD44" s="503"/>
      <c r="HDE44" s="503"/>
      <c r="HDF44" s="503"/>
      <c r="HDG44" s="503"/>
      <c r="HDH44" s="503"/>
      <c r="HDI44" s="503"/>
      <c r="HDJ44" s="503"/>
      <c r="HDK44" s="503"/>
      <c r="HDL44" s="503"/>
      <c r="HDM44" s="503"/>
      <c r="HDN44" s="503"/>
      <c r="HDO44" s="503"/>
      <c r="HDP44" s="503"/>
      <c r="HDQ44" s="503"/>
      <c r="HDR44" s="503"/>
      <c r="HDS44" s="503"/>
      <c r="HDT44" s="503"/>
      <c r="HDU44" s="503"/>
      <c r="HDV44" s="503"/>
      <c r="HDW44" s="503"/>
      <c r="HDX44" s="503"/>
      <c r="HDY44" s="503"/>
      <c r="HDZ44" s="503"/>
      <c r="HEA44" s="503"/>
      <c r="HEB44" s="503"/>
      <c r="HEC44" s="503"/>
      <c r="HED44" s="503"/>
      <c r="HEE44" s="503"/>
      <c r="HEF44" s="503"/>
      <c r="HEG44" s="503"/>
      <c r="HEH44" s="503"/>
      <c r="HEI44" s="503"/>
      <c r="HEJ44" s="503"/>
      <c r="HEK44" s="503"/>
      <c r="HEL44" s="503"/>
      <c r="HEM44" s="503"/>
      <c r="HEN44" s="503"/>
      <c r="HEO44" s="503"/>
      <c r="HEP44" s="503"/>
      <c r="HEQ44" s="503"/>
      <c r="HER44" s="503"/>
      <c r="HES44" s="503"/>
      <c r="HET44" s="503"/>
      <c r="HEU44" s="503"/>
      <c r="HEV44" s="503"/>
      <c r="HEW44" s="503"/>
      <c r="HEX44" s="503"/>
      <c r="HEY44" s="503"/>
      <c r="HEZ44" s="503"/>
      <c r="HFA44" s="503"/>
      <c r="HFB44" s="503"/>
      <c r="HFC44" s="503"/>
      <c r="HFD44" s="503"/>
      <c r="HFE44" s="503"/>
      <c r="HFF44" s="503"/>
      <c r="HFG44" s="503"/>
      <c r="HFH44" s="503"/>
      <c r="HFI44" s="503"/>
      <c r="HFJ44" s="503"/>
      <c r="HFK44" s="503"/>
      <c r="HFL44" s="503"/>
      <c r="HFM44" s="503"/>
      <c r="HFN44" s="503"/>
      <c r="HFO44" s="503"/>
      <c r="HFP44" s="503"/>
      <c r="HFQ44" s="503"/>
      <c r="HFR44" s="503"/>
      <c r="HFS44" s="503"/>
      <c r="HFT44" s="503"/>
      <c r="HFU44" s="503"/>
      <c r="HFV44" s="503"/>
      <c r="HFW44" s="503"/>
      <c r="HFX44" s="503"/>
      <c r="HFY44" s="503"/>
      <c r="HFZ44" s="503"/>
      <c r="HGA44" s="503"/>
      <c r="HGB44" s="503"/>
      <c r="HGC44" s="503"/>
      <c r="HGD44" s="503"/>
      <c r="HGE44" s="503"/>
      <c r="HGF44" s="503"/>
      <c r="HGG44" s="503"/>
      <c r="HGH44" s="503"/>
      <c r="HGI44" s="503"/>
      <c r="HGJ44" s="503"/>
      <c r="HGK44" s="503"/>
      <c r="HGL44" s="503"/>
      <c r="HGM44" s="503"/>
      <c r="HGN44" s="503"/>
      <c r="HGO44" s="503"/>
      <c r="HGP44" s="503"/>
      <c r="HGQ44" s="503"/>
      <c r="HGR44" s="503"/>
      <c r="HGS44" s="503"/>
      <c r="HGT44" s="503"/>
      <c r="HGU44" s="503"/>
      <c r="HGV44" s="503"/>
      <c r="HGW44" s="503"/>
      <c r="HGX44" s="503"/>
      <c r="HGY44" s="503"/>
      <c r="HGZ44" s="503"/>
      <c r="HHA44" s="503"/>
      <c r="HHB44" s="503"/>
      <c r="HHC44" s="503"/>
      <c r="HHD44" s="503"/>
      <c r="HHE44" s="503"/>
      <c r="HHF44" s="503"/>
      <c r="HHG44" s="503"/>
      <c r="HHH44" s="503"/>
      <c r="HHI44" s="503"/>
      <c r="HHJ44" s="503"/>
      <c r="HHK44" s="503"/>
      <c r="HHL44" s="503"/>
      <c r="HHM44" s="503"/>
      <c r="HHN44" s="503"/>
      <c r="HHO44" s="503"/>
      <c r="HHP44" s="503"/>
      <c r="HHQ44" s="503"/>
      <c r="HHR44" s="503"/>
      <c r="HHS44" s="503"/>
      <c r="HHT44" s="503"/>
      <c r="HHU44" s="503"/>
      <c r="HHV44" s="503"/>
      <c r="HHW44" s="503"/>
      <c r="HHX44" s="503"/>
      <c r="HHY44" s="503"/>
      <c r="HHZ44" s="503"/>
      <c r="HIA44" s="503"/>
      <c r="HIB44" s="503"/>
      <c r="HIC44" s="503"/>
      <c r="HID44" s="503"/>
      <c r="HIE44" s="503"/>
      <c r="HIF44" s="503"/>
      <c r="HIG44" s="503"/>
      <c r="HIH44" s="503"/>
      <c r="HII44" s="503"/>
      <c r="HIJ44" s="503"/>
      <c r="HIK44" s="503"/>
      <c r="HIL44" s="503"/>
      <c r="HIM44" s="503"/>
      <c r="HIN44" s="503"/>
      <c r="HIO44" s="503"/>
      <c r="HIP44" s="503"/>
      <c r="HIQ44" s="503"/>
      <c r="HIR44" s="503"/>
      <c r="HIS44" s="503"/>
      <c r="HIT44" s="503"/>
      <c r="HIU44" s="503"/>
      <c r="HIV44" s="503"/>
      <c r="HIW44" s="503"/>
      <c r="HIX44" s="503"/>
      <c r="HIY44" s="503"/>
      <c r="HIZ44" s="503"/>
      <c r="HJA44" s="503"/>
      <c r="HJB44" s="503"/>
      <c r="HJC44" s="503"/>
      <c r="HJD44" s="503"/>
      <c r="HJE44" s="503"/>
      <c r="HJF44" s="503"/>
      <c r="HJG44" s="503"/>
      <c r="HJH44" s="503"/>
      <c r="HJI44" s="503"/>
      <c r="HJJ44" s="503"/>
      <c r="HJK44" s="503"/>
      <c r="HJL44" s="503"/>
      <c r="HJM44" s="503"/>
      <c r="HJN44" s="503"/>
      <c r="HJO44" s="503"/>
      <c r="HJP44" s="503"/>
      <c r="HJQ44" s="503"/>
      <c r="HJR44" s="503"/>
      <c r="HJS44" s="503"/>
      <c r="HJT44" s="503"/>
      <c r="HJU44" s="503"/>
      <c r="HJV44" s="503"/>
      <c r="HJW44" s="503"/>
      <c r="HJX44" s="503"/>
      <c r="HJY44" s="503"/>
      <c r="HJZ44" s="503"/>
      <c r="HKA44" s="503"/>
      <c r="HKB44" s="503"/>
      <c r="HKC44" s="503"/>
      <c r="HKD44" s="503"/>
      <c r="HKE44" s="503"/>
      <c r="HKF44" s="503"/>
      <c r="HKG44" s="503"/>
      <c r="HKH44" s="503"/>
      <c r="HKI44" s="503"/>
      <c r="HKJ44" s="503"/>
      <c r="HKK44" s="503"/>
      <c r="HKL44" s="503"/>
      <c r="HKM44" s="503"/>
      <c r="HKN44" s="503"/>
      <c r="HKO44" s="503"/>
      <c r="HKP44" s="503"/>
      <c r="HKQ44" s="503"/>
      <c r="HKR44" s="503"/>
      <c r="HKS44" s="503"/>
      <c r="HKT44" s="503"/>
      <c r="HKU44" s="503"/>
      <c r="HKV44" s="503"/>
      <c r="HKW44" s="503"/>
      <c r="HKX44" s="503"/>
      <c r="HKY44" s="503"/>
      <c r="HKZ44" s="503"/>
      <c r="HLA44" s="503"/>
      <c r="HLB44" s="503"/>
      <c r="HLC44" s="503"/>
      <c r="HLD44" s="503"/>
      <c r="HLE44" s="503"/>
      <c r="HLF44" s="503"/>
      <c r="HLG44" s="503"/>
      <c r="HLH44" s="503"/>
      <c r="HLI44" s="503"/>
      <c r="HLJ44" s="503"/>
      <c r="HLK44" s="503"/>
      <c r="HLL44" s="503"/>
      <c r="HLM44" s="503"/>
      <c r="HLN44" s="503"/>
      <c r="HLO44" s="503"/>
      <c r="HLP44" s="503"/>
      <c r="HLQ44" s="503"/>
      <c r="HLR44" s="503"/>
      <c r="HLS44" s="503"/>
      <c r="HLT44" s="503"/>
      <c r="HLU44" s="503"/>
      <c r="HLV44" s="503"/>
      <c r="HLW44" s="503"/>
      <c r="HLX44" s="503"/>
      <c r="HLY44" s="503"/>
      <c r="HLZ44" s="503"/>
      <c r="HMA44" s="503"/>
      <c r="HMB44" s="503"/>
      <c r="HMC44" s="503"/>
      <c r="HMD44" s="503"/>
      <c r="HME44" s="503"/>
      <c r="HMF44" s="503"/>
      <c r="HMG44" s="503"/>
      <c r="HMH44" s="503"/>
      <c r="HMI44" s="503"/>
      <c r="HMJ44" s="503"/>
      <c r="HMK44" s="503"/>
      <c r="HML44" s="503"/>
      <c r="HMM44" s="503"/>
      <c r="HMN44" s="503"/>
      <c r="HMO44" s="503"/>
      <c r="HMP44" s="503"/>
      <c r="HMQ44" s="503"/>
      <c r="HMR44" s="503"/>
      <c r="HMS44" s="503"/>
      <c r="HMT44" s="503"/>
      <c r="HMU44" s="503"/>
      <c r="HMV44" s="503"/>
      <c r="HMW44" s="503"/>
      <c r="HMX44" s="503"/>
      <c r="HMY44" s="503"/>
      <c r="HMZ44" s="503"/>
      <c r="HNA44" s="503"/>
      <c r="HNB44" s="503"/>
      <c r="HNC44" s="503"/>
      <c r="HND44" s="503"/>
      <c r="HNE44" s="503"/>
      <c r="HNF44" s="503"/>
      <c r="HNG44" s="503"/>
      <c r="HNH44" s="503"/>
      <c r="HNI44" s="503"/>
      <c r="HNJ44" s="503"/>
      <c r="HNK44" s="503"/>
      <c r="HNL44" s="503"/>
      <c r="HNM44" s="503"/>
      <c r="HNN44" s="503"/>
      <c r="HNO44" s="503"/>
      <c r="HNP44" s="503"/>
      <c r="HNQ44" s="503"/>
      <c r="HNR44" s="503"/>
      <c r="HNS44" s="503"/>
      <c r="HNT44" s="503"/>
      <c r="HNU44" s="503"/>
      <c r="HNV44" s="503"/>
      <c r="HNW44" s="503"/>
      <c r="HNX44" s="503"/>
      <c r="HNY44" s="503"/>
      <c r="HNZ44" s="503"/>
      <c r="HOA44" s="503"/>
      <c r="HOB44" s="503"/>
      <c r="HOC44" s="503"/>
      <c r="HOD44" s="503"/>
      <c r="HOE44" s="503"/>
      <c r="HOF44" s="503"/>
      <c r="HOG44" s="503"/>
      <c r="HOH44" s="503"/>
      <c r="HOI44" s="503"/>
      <c r="HOJ44" s="503"/>
      <c r="HOK44" s="503"/>
      <c r="HOL44" s="503"/>
      <c r="HOM44" s="503"/>
      <c r="HON44" s="503"/>
      <c r="HOO44" s="503"/>
      <c r="HOP44" s="503"/>
      <c r="HOQ44" s="503"/>
      <c r="HOR44" s="503"/>
      <c r="HOS44" s="503"/>
      <c r="HOT44" s="503"/>
      <c r="HOU44" s="503"/>
      <c r="HOV44" s="503"/>
      <c r="HOW44" s="503"/>
      <c r="HOX44" s="503"/>
      <c r="HOY44" s="503"/>
      <c r="HOZ44" s="503"/>
      <c r="HPA44" s="503"/>
      <c r="HPB44" s="503"/>
      <c r="HPC44" s="503"/>
      <c r="HPD44" s="503"/>
      <c r="HPE44" s="503"/>
      <c r="HPF44" s="503"/>
      <c r="HPG44" s="503"/>
      <c r="HPH44" s="503"/>
      <c r="HPI44" s="503"/>
      <c r="HPJ44" s="503"/>
      <c r="HPK44" s="503"/>
      <c r="HPL44" s="503"/>
      <c r="HPM44" s="503"/>
      <c r="HPN44" s="503"/>
      <c r="HPO44" s="503"/>
      <c r="HPP44" s="503"/>
      <c r="HPQ44" s="503"/>
      <c r="HPR44" s="503"/>
      <c r="HPS44" s="503"/>
      <c r="HPT44" s="503"/>
      <c r="HPU44" s="503"/>
      <c r="HPV44" s="503"/>
      <c r="HPW44" s="503"/>
      <c r="HPX44" s="503"/>
      <c r="HPY44" s="503"/>
      <c r="HPZ44" s="503"/>
      <c r="HQA44" s="503"/>
      <c r="HQB44" s="503"/>
      <c r="HQC44" s="503"/>
      <c r="HQD44" s="503"/>
      <c r="HQE44" s="503"/>
      <c r="HQF44" s="503"/>
      <c r="HQG44" s="503"/>
      <c r="HQH44" s="503"/>
      <c r="HQI44" s="503"/>
      <c r="HQJ44" s="503"/>
      <c r="HQK44" s="503"/>
      <c r="HQL44" s="503"/>
      <c r="HQM44" s="503"/>
      <c r="HQN44" s="503"/>
      <c r="HQO44" s="503"/>
      <c r="HQP44" s="503"/>
      <c r="HQQ44" s="503"/>
      <c r="HQR44" s="503"/>
      <c r="HQS44" s="503"/>
      <c r="HQT44" s="503"/>
      <c r="HQU44" s="503"/>
      <c r="HQV44" s="503"/>
      <c r="HQW44" s="503"/>
      <c r="HQX44" s="503"/>
      <c r="HQY44" s="503"/>
      <c r="HQZ44" s="503"/>
      <c r="HRA44" s="503"/>
      <c r="HRB44" s="503"/>
      <c r="HRC44" s="503"/>
      <c r="HRD44" s="503"/>
      <c r="HRE44" s="503"/>
      <c r="HRF44" s="503"/>
      <c r="HRG44" s="503"/>
      <c r="HRH44" s="503"/>
      <c r="HRI44" s="503"/>
      <c r="HRJ44" s="503"/>
      <c r="HRK44" s="503"/>
      <c r="HRL44" s="503"/>
      <c r="HRM44" s="503"/>
      <c r="HRN44" s="503"/>
      <c r="HRO44" s="503"/>
      <c r="HRP44" s="503"/>
      <c r="HRQ44" s="503"/>
      <c r="HRR44" s="503"/>
      <c r="HRS44" s="503"/>
      <c r="HRT44" s="503"/>
      <c r="HRU44" s="503"/>
      <c r="HRV44" s="503"/>
      <c r="HRW44" s="503"/>
      <c r="HRX44" s="503"/>
      <c r="HRY44" s="503"/>
      <c r="HRZ44" s="503"/>
      <c r="HSA44" s="503"/>
      <c r="HSB44" s="503"/>
      <c r="HSC44" s="503"/>
      <c r="HSD44" s="503"/>
      <c r="HSE44" s="503"/>
      <c r="HSF44" s="503"/>
      <c r="HSG44" s="503"/>
      <c r="HSH44" s="503"/>
      <c r="HSI44" s="503"/>
      <c r="HSJ44" s="503"/>
      <c r="HSK44" s="503"/>
      <c r="HSL44" s="503"/>
      <c r="HSM44" s="503"/>
      <c r="HSN44" s="503"/>
      <c r="HSO44" s="503"/>
      <c r="HSP44" s="503"/>
      <c r="HSQ44" s="503"/>
      <c r="HSR44" s="503"/>
      <c r="HSS44" s="503"/>
      <c r="HST44" s="503"/>
      <c r="HSU44" s="503"/>
      <c r="HSV44" s="503"/>
      <c r="HSW44" s="503"/>
      <c r="HSX44" s="503"/>
      <c r="HSY44" s="503"/>
      <c r="HSZ44" s="503"/>
      <c r="HTA44" s="503"/>
      <c r="HTB44" s="503"/>
      <c r="HTC44" s="503"/>
      <c r="HTD44" s="503"/>
      <c r="HTE44" s="503"/>
      <c r="HTF44" s="503"/>
      <c r="HTG44" s="503"/>
      <c r="HTH44" s="503"/>
      <c r="HTI44" s="503"/>
      <c r="HTJ44" s="503"/>
      <c r="HTK44" s="503"/>
      <c r="HTL44" s="503"/>
      <c r="HTM44" s="503"/>
      <c r="HTN44" s="503"/>
      <c r="HTO44" s="503"/>
      <c r="HTP44" s="503"/>
      <c r="HTQ44" s="503"/>
      <c r="HTR44" s="503"/>
      <c r="HTS44" s="503"/>
      <c r="HTT44" s="503"/>
      <c r="HTU44" s="503"/>
      <c r="HTV44" s="503"/>
      <c r="HTW44" s="503"/>
      <c r="HTX44" s="503"/>
      <c r="HTY44" s="503"/>
      <c r="HTZ44" s="503"/>
      <c r="HUA44" s="503"/>
      <c r="HUB44" s="503"/>
      <c r="HUC44" s="503"/>
      <c r="HUD44" s="503"/>
      <c r="HUE44" s="503"/>
      <c r="HUF44" s="503"/>
      <c r="HUG44" s="503"/>
      <c r="HUH44" s="503"/>
      <c r="HUI44" s="503"/>
      <c r="HUJ44" s="503"/>
      <c r="HUK44" s="503"/>
      <c r="HUL44" s="503"/>
      <c r="HUM44" s="503"/>
      <c r="HUN44" s="503"/>
      <c r="HUO44" s="503"/>
      <c r="HUP44" s="503"/>
      <c r="HUQ44" s="503"/>
      <c r="HUR44" s="503"/>
      <c r="HUS44" s="503"/>
      <c r="HUT44" s="503"/>
      <c r="HUU44" s="503"/>
      <c r="HUV44" s="503"/>
      <c r="HUW44" s="503"/>
      <c r="HUX44" s="503"/>
      <c r="HUY44" s="503"/>
      <c r="HUZ44" s="503"/>
      <c r="HVA44" s="503"/>
      <c r="HVB44" s="503"/>
      <c r="HVC44" s="503"/>
      <c r="HVD44" s="503"/>
      <c r="HVE44" s="503"/>
      <c r="HVF44" s="503"/>
      <c r="HVG44" s="503"/>
      <c r="HVH44" s="503"/>
      <c r="HVI44" s="503"/>
      <c r="HVJ44" s="503"/>
      <c r="HVK44" s="503"/>
      <c r="HVL44" s="503"/>
      <c r="HVM44" s="503"/>
      <c r="HVN44" s="503"/>
      <c r="HVO44" s="503"/>
      <c r="HVP44" s="503"/>
      <c r="HVQ44" s="503"/>
      <c r="HVR44" s="503"/>
      <c r="HVS44" s="503"/>
      <c r="HVT44" s="503"/>
      <c r="HVU44" s="503"/>
      <c r="HVV44" s="503"/>
      <c r="HVW44" s="503"/>
      <c r="HVX44" s="503"/>
      <c r="HVY44" s="503"/>
      <c r="HVZ44" s="503"/>
      <c r="HWA44" s="503"/>
      <c r="HWB44" s="503"/>
      <c r="HWC44" s="503"/>
      <c r="HWD44" s="503"/>
      <c r="HWE44" s="503"/>
      <c r="HWF44" s="503"/>
      <c r="HWG44" s="503"/>
      <c r="HWH44" s="503"/>
      <c r="HWI44" s="503"/>
      <c r="HWJ44" s="503"/>
      <c r="HWK44" s="503"/>
      <c r="HWL44" s="503"/>
      <c r="HWM44" s="503"/>
      <c r="HWN44" s="503"/>
      <c r="HWO44" s="503"/>
      <c r="HWP44" s="503"/>
      <c r="HWQ44" s="503"/>
      <c r="HWR44" s="503"/>
      <c r="HWS44" s="503"/>
      <c r="HWT44" s="503"/>
      <c r="HWU44" s="503"/>
      <c r="HWV44" s="503"/>
      <c r="HWW44" s="503"/>
      <c r="HWX44" s="503"/>
      <c r="HWY44" s="503"/>
      <c r="HWZ44" s="503"/>
      <c r="HXA44" s="503"/>
      <c r="HXB44" s="503"/>
      <c r="HXC44" s="503"/>
      <c r="HXD44" s="503"/>
      <c r="HXE44" s="503"/>
      <c r="HXF44" s="503"/>
      <c r="HXG44" s="503"/>
      <c r="HXH44" s="503"/>
      <c r="HXI44" s="503"/>
      <c r="HXJ44" s="503"/>
      <c r="HXK44" s="503"/>
      <c r="HXL44" s="503"/>
      <c r="HXM44" s="503"/>
      <c r="HXN44" s="503"/>
      <c r="HXO44" s="503"/>
      <c r="HXP44" s="503"/>
      <c r="HXQ44" s="503"/>
      <c r="HXR44" s="503"/>
      <c r="HXS44" s="503"/>
      <c r="HXT44" s="503"/>
      <c r="HXU44" s="503"/>
      <c r="HXV44" s="503"/>
      <c r="HXW44" s="503"/>
      <c r="HXX44" s="503"/>
      <c r="HXY44" s="503"/>
      <c r="HXZ44" s="503"/>
      <c r="HYA44" s="503"/>
      <c r="HYB44" s="503"/>
      <c r="HYC44" s="503"/>
      <c r="HYD44" s="503"/>
      <c r="HYE44" s="503"/>
      <c r="HYF44" s="503"/>
      <c r="HYG44" s="503"/>
      <c r="HYH44" s="503"/>
      <c r="HYI44" s="503"/>
      <c r="HYJ44" s="503"/>
      <c r="HYK44" s="503"/>
      <c r="HYL44" s="503"/>
      <c r="HYM44" s="503"/>
      <c r="HYN44" s="503"/>
      <c r="HYO44" s="503"/>
      <c r="HYP44" s="503"/>
      <c r="HYQ44" s="503"/>
      <c r="HYR44" s="503"/>
      <c r="HYS44" s="503"/>
      <c r="HYT44" s="503"/>
      <c r="HYU44" s="503"/>
      <c r="HYV44" s="503"/>
      <c r="HYW44" s="503"/>
      <c r="HYX44" s="503"/>
      <c r="HYY44" s="503"/>
      <c r="HYZ44" s="503"/>
      <c r="HZA44" s="503"/>
      <c r="HZB44" s="503"/>
      <c r="HZC44" s="503"/>
      <c r="HZD44" s="503"/>
      <c r="HZE44" s="503"/>
      <c r="HZF44" s="503"/>
      <c r="HZG44" s="503"/>
      <c r="HZH44" s="503"/>
      <c r="HZI44" s="503"/>
      <c r="HZJ44" s="503"/>
      <c r="HZK44" s="503"/>
      <c r="HZL44" s="503"/>
      <c r="HZM44" s="503"/>
      <c r="HZN44" s="503"/>
      <c r="HZO44" s="503"/>
      <c r="HZP44" s="503"/>
      <c r="HZQ44" s="503"/>
      <c r="HZR44" s="503"/>
      <c r="HZS44" s="503"/>
      <c r="HZT44" s="503"/>
      <c r="HZU44" s="503"/>
      <c r="HZV44" s="503"/>
      <c r="HZW44" s="503"/>
      <c r="HZX44" s="503"/>
      <c r="HZY44" s="503"/>
      <c r="HZZ44" s="503"/>
      <c r="IAA44" s="503"/>
      <c r="IAB44" s="503"/>
      <c r="IAC44" s="503"/>
      <c r="IAD44" s="503"/>
      <c r="IAE44" s="503"/>
      <c r="IAF44" s="503"/>
      <c r="IAG44" s="503"/>
      <c r="IAH44" s="503"/>
      <c r="IAI44" s="503"/>
      <c r="IAJ44" s="503"/>
      <c r="IAK44" s="503"/>
      <c r="IAL44" s="503"/>
      <c r="IAM44" s="503"/>
      <c r="IAN44" s="503"/>
      <c r="IAO44" s="503"/>
      <c r="IAP44" s="503"/>
      <c r="IAQ44" s="503"/>
      <c r="IAR44" s="503"/>
      <c r="IAS44" s="503"/>
      <c r="IAT44" s="503"/>
      <c r="IAU44" s="503"/>
      <c r="IAV44" s="503"/>
      <c r="IAW44" s="503"/>
      <c r="IAX44" s="503"/>
      <c r="IAY44" s="503"/>
      <c r="IAZ44" s="503"/>
      <c r="IBA44" s="503"/>
      <c r="IBB44" s="503"/>
      <c r="IBC44" s="503"/>
      <c r="IBD44" s="503"/>
      <c r="IBE44" s="503"/>
      <c r="IBF44" s="503"/>
      <c r="IBG44" s="503"/>
      <c r="IBH44" s="503"/>
      <c r="IBI44" s="503"/>
      <c r="IBJ44" s="503"/>
      <c r="IBK44" s="503"/>
      <c r="IBL44" s="503"/>
      <c r="IBM44" s="503"/>
      <c r="IBN44" s="503"/>
      <c r="IBO44" s="503"/>
      <c r="IBP44" s="503"/>
      <c r="IBQ44" s="503"/>
      <c r="IBR44" s="503"/>
      <c r="IBS44" s="503"/>
      <c r="IBT44" s="503"/>
      <c r="IBU44" s="503"/>
      <c r="IBV44" s="503"/>
      <c r="IBW44" s="503"/>
      <c r="IBX44" s="503"/>
      <c r="IBY44" s="503"/>
      <c r="IBZ44" s="503"/>
      <c r="ICA44" s="503"/>
      <c r="ICB44" s="503"/>
      <c r="ICC44" s="503"/>
      <c r="ICD44" s="503"/>
      <c r="ICE44" s="503"/>
      <c r="ICF44" s="503"/>
      <c r="ICG44" s="503"/>
      <c r="ICH44" s="503"/>
      <c r="ICI44" s="503"/>
      <c r="ICJ44" s="503"/>
      <c r="ICK44" s="503"/>
      <c r="ICL44" s="503"/>
      <c r="ICM44" s="503"/>
      <c r="ICN44" s="503"/>
      <c r="ICO44" s="503"/>
      <c r="ICP44" s="503"/>
      <c r="ICQ44" s="503"/>
      <c r="ICR44" s="503"/>
      <c r="ICS44" s="503"/>
      <c r="ICT44" s="503"/>
      <c r="ICU44" s="503"/>
      <c r="ICV44" s="503"/>
      <c r="ICW44" s="503"/>
      <c r="ICX44" s="503"/>
      <c r="ICY44" s="503"/>
      <c r="ICZ44" s="503"/>
      <c r="IDA44" s="503"/>
      <c r="IDB44" s="503"/>
      <c r="IDC44" s="503"/>
      <c r="IDD44" s="503"/>
      <c r="IDE44" s="503"/>
      <c r="IDF44" s="503"/>
      <c r="IDG44" s="503"/>
      <c r="IDH44" s="503"/>
      <c r="IDI44" s="503"/>
      <c r="IDJ44" s="503"/>
      <c r="IDK44" s="503"/>
      <c r="IDL44" s="503"/>
      <c r="IDM44" s="503"/>
      <c r="IDN44" s="503"/>
      <c r="IDO44" s="503"/>
      <c r="IDP44" s="503"/>
      <c r="IDQ44" s="503"/>
      <c r="IDR44" s="503"/>
      <c r="IDS44" s="503"/>
      <c r="IDT44" s="503"/>
      <c r="IDU44" s="503"/>
      <c r="IDV44" s="503"/>
      <c r="IDW44" s="503"/>
      <c r="IDX44" s="503"/>
      <c r="IDY44" s="503"/>
      <c r="IDZ44" s="503"/>
      <c r="IEA44" s="503"/>
      <c r="IEB44" s="503"/>
      <c r="IEC44" s="503"/>
      <c r="IED44" s="503"/>
      <c r="IEE44" s="503"/>
      <c r="IEF44" s="503"/>
      <c r="IEG44" s="503"/>
      <c r="IEH44" s="503"/>
      <c r="IEI44" s="503"/>
      <c r="IEJ44" s="503"/>
      <c r="IEK44" s="503"/>
      <c r="IEL44" s="503"/>
      <c r="IEM44" s="503"/>
      <c r="IEN44" s="503"/>
      <c r="IEO44" s="503"/>
      <c r="IEP44" s="503"/>
      <c r="IEQ44" s="503"/>
      <c r="IER44" s="503"/>
      <c r="IES44" s="503"/>
      <c r="IET44" s="503"/>
      <c r="IEU44" s="503"/>
      <c r="IEV44" s="503"/>
      <c r="IEW44" s="503"/>
      <c r="IEX44" s="503"/>
      <c r="IEY44" s="503"/>
      <c r="IEZ44" s="503"/>
      <c r="IFA44" s="503"/>
      <c r="IFB44" s="503"/>
      <c r="IFC44" s="503"/>
      <c r="IFD44" s="503"/>
      <c r="IFE44" s="503"/>
      <c r="IFF44" s="503"/>
      <c r="IFG44" s="503"/>
      <c r="IFH44" s="503"/>
      <c r="IFI44" s="503"/>
      <c r="IFJ44" s="503"/>
      <c r="IFK44" s="503"/>
      <c r="IFL44" s="503"/>
      <c r="IFM44" s="503"/>
      <c r="IFN44" s="503"/>
      <c r="IFO44" s="503"/>
      <c r="IFP44" s="503"/>
      <c r="IFQ44" s="503"/>
      <c r="IFR44" s="503"/>
      <c r="IFS44" s="503"/>
      <c r="IFT44" s="503"/>
      <c r="IFU44" s="503"/>
      <c r="IFV44" s="503"/>
      <c r="IFW44" s="503"/>
      <c r="IFX44" s="503"/>
      <c r="IFY44" s="503"/>
      <c r="IFZ44" s="503"/>
      <c r="IGA44" s="503"/>
      <c r="IGB44" s="503"/>
      <c r="IGC44" s="503"/>
      <c r="IGD44" s="503"/>
      <c r="IGE44" s="503"/>
      <c r="IGF44" s="503"/>
      <c r="IGG44" s="503"/>
      <c r="IGH44" s="503"/>
      <c r="IGI44" s="503"/>
      <c r="IGJ44" s="503"/>
      <c r="IGK44" s="503"/>
      <c r="IGL44" s="503"/>
      <c r="IGM44" s="503"/>
      <c r="IGN44" s="503"/>
      <c r="IGO44" s="503"/>
      <c r="IGP44" s="503"/>
      <c r="IGQ44" s="503"/>
      <c r="IGR44" s="503"/>
      <c r="IGS44" s="503"/>
      <c r="IGT44" s="503"/>
      <c r="IGU44" s="503"/>
      <c r="IGV44" s="503"/>
      <c r="IGW44" s="503"/>
      <c r="IGX44" s="503"/>
      <c r="IGY44" s="503"/>
      <c r="IGZ44" s="503"/>
      <c r="IHA44" s="503"/>
      <c r="IHB44" s="503"/>
      <c r="IHC44" s="503"/>
      <c r="IHD44" s="503"/>
      <c r="IHE44" s="503"/>
      <c r="IHF44" s="503"/>
      <c r="IHG44" s="503"/>
      <c r="IHH44" s="503"/>
      <c r="IHI44" s="503"/>
      <c r="IHJ44" s="503"/>
      <c r="IHK44" s="503"/>
      <c r="IHL44" s="503"/>
      <c r="IHM44" s="503"/>
      <c r="IHN44" s="503"/>
      <c r="IHO44" s="503"/>
      <c r="IHP44" s="503"/>
      <c r="IHQ44" s="503"/>
      <c r="IHR44" s="503"/>
      <c r="IHS44" s="503"/>
      <c r="IHT44" s="503"/>
      <c r="IHU44" s="503"/>
      <c r="IHV44" s="503"/>
      <c r="IHW44" s="503"/>
      <c r="IHX44" s="503"/>
      <c r="IHY44" s="503"/>
      <c r="IHZ44" s="503"/>
      <c r="IIA44" s="503"/>
      <c r="IIB44" s="503"/>
      <c r="IIC44" s="503"/>
      <c r="IID44" s="503"/>
      <c r="IIE44" s="503"/>
      <c r="IIF44" s="503"/>
      <c r="IIG44" s="503"/>
      <c r="IIH44" s="503"/>
      <c r="III44" s="503"/>
      <c r="IIJ44" s="503"/>
      <c r="IIK44" s="503"/>
      <c r="IIL44" s="503"/>
      <c r="IIM44" s="503"/>
      <c r="IIN44" s="503"/>
      <c r="IIO44" s="503"/>
      <c r="IIP44" s="503"/>
      <c r="IIQ44" s="503"/>
      <c r="IIR44" s="503"/>
      <c r="IIS44" s="503"/>
      <c r="IIT44" s="503"/>
      <c r="IIU44" s="503"/>
      <c r="IIV44" s="503"/>
      <c r="IIW44" s="503"/>
      <c r="IIX44" s="503"/>
      <c r="IIY44" s="503"/>
      <c r="IIZ44" s="503"/>
      <c r="IJA44" s="503"/>
      <c r="IJB44" s="503"/>
      <c r="IJC44" s="503"/>
      <c r="IJD44" s="503"/>
      <c r="IJE44" s="503"/>
      <c r="IJF44" s="503"/>
      <c r="IJG44" s="503"/>
      <c r="IJH44" s="503"/>
      <c r="IJI44" s="503"/>
      <c r="IJJ44" s="503"/>
      <c r="IJK44" s="503"/>
      <c r="IJL44" s="503"/>
      <c r="IJM44" s="503"/>
      <c r="IJN44" s="503"/>
      <c r="IJO44" s="503"/>
      <c r="IJP44" s="503"/>
      <c r="IJQ44" s="503"/>
      <c r="IJR44" s="503"/>
      <c r="IJS44" s="503"/>
      <c r="IJT44" s="503"/>
      <c r="IJU44" s="503"/>
      <c r="IJV44" s="503"/>
      <c r="IJW44" s="503"/>
      <c r="IJX44" s="503"/>
      <c r="IJY44" s="503"/>
      <c r="IJZ44" s="503"/>
      <c r="IKA44" s="503"/>
      <c r="IKB44" s="503"/>
      <c r="IKC44" s="503"/>
      <c r="IKD44" s="503"/>
      <c r="IKE44" s="503"/>
      <c r="IKF44" s="503"/>
      <c r="IKG44" s="503"/>
      <c r="IKH44" s="503"/>
      <c r="IKI44" s="503"/>
      <c r="IKJ44" s="503"/>
      <c r="IKK44" s="503"/>
      <c r="IKL44" s="503"/>
      <c r="IKM44" s="503"/>
      <c r="IKN44" s="503"/>
      <c r="IKO44" s="503"/>
      <c r="IKP44" s="503"/>
      <c r="IKQ44" s="503"/>
      <c r="IKR44" s="503"/>
      <c r="IKS44" s="503"/>
      <c r="IKT44" s="503"/>
      <c r="IKU44" s="503"/>
      <c r="IKV44" s="503"/>
      <c r="IKW44" s="503"/>
      <c r="IKX44" s="503"/>
      <c r="IKY44" s="503"/>
      <c r="IKZ44" s="503"/>
      <c r="ILA44" s="503"/>
      <c r="ILB44" s="503"/>
      <c r="ILC44" s="503"/>
      <c r="ILD44" s="503"/>
      <c r="ILE44" s="503"/>
      <c r="ILF44" s="503"/>
      <c r="ILG44" s="503"/>
      <c r="ILH44" s="503"/>
      <c r="ILI44" s="503"/>
      <c r="ILJ44" s="503"/>
      <c r="ILK44" s="503"/>
      <c r="ILL44" s="503"/>
      <c r="ILM44" s="503"/>
      <c r="ILN44" s="503"/>
      <c r="ILO44" s="503"/>
      <c r="ILP44" s="503"/>
      <c r="ILQ44" s="503"/>
      <c r="ILR44" s="503"/>
      <c r="ILS44" s="503"/>
      <c r="ILT44" s="503"/>
      <c r="ILU44" s="503"/>
      <c r="ILV44" s="503"/>
      <c r="ILW44" s="503"/>
      <c r="ILX44" s="503"/>
      <c r="ILY44" s="503"/>
      <c r="ILZ44" s="503"/>
      <c r="IMA44" s="503"/>
      <c r="IMB44" s="503"/>
      <c r="IMC44" s="503"/>
      <c r="IMD44" s="503"/>
      <c r="IME44" s="503"/>
      <c r="IMF44" s="503"/>
      <c r="IMG44" s="503"/>
      <c r="IMH44" s="503"/>
      <c r="IMI44" s="503"/>
      <c r="IMJ44" s="503"/>
      <c r="IMK44" s="503"/>
      <c r="IML44" s="503"/>
      <c r="IMM44" s="503"/>
      <c r="IMN44" s="503"/>
      <c r="IMO44" s="503"/>
      <c r="IMP44" s="503"/>
      <c r="IMQ44" s="503"/>
      <c r="IMR44" s="503"/>
      <c r="IMS44" s="503"/>
      <c r="IMT44" s="503"/>
      <c r="IMU44" s="503"/>
      <c r="IMV44" s="503"/>
      <c r="IMW44" s="503"/>
      <c r="IMX44" s="503"/>
      <c r="IMY44" s="503"/>
      <c r="IMZ44" s="503"/>
      <c r="INA44" s="503"/>
      <c r="INB44" s="503"/>
      <c r="INC44" s="503"/>
      <c r="IND44" s="503"/>
      <c r="INE44" s="503"/>
      <c r="INF44" s="503"/>
      <c r="ING44" s="503"/>
      <c r="INH44" s="503"/>
      <c r="INI44" s="503"/>
      <c r="INJ44" s="503"/>
      <c r="INK44" s="503"/>
      <c r="INL44" s="503"/>
      <c r="INM44" s="503"/>
      <c r="INN44" s="503"/>
      <c r="INO44" s="503"/>
      <c r="INP44" s="503"/>
      <c r="INQ44" s="503"/>
      <c r="INR44" s="503"/>
      <c r="INS44" s="503"/>
      <c r="INT44" s="503"/>
      <c r="INU44" s="503"/>
      <c r="INV44" s="503"/>
      <c r="INW44" s="503"/>
      <c r="INX44" s="503"/>
      <c r="INY44" s="503"/>
      <c r="INZ44" s="503"/>
      <c r="IOA44" s="503"/>
      <c r="IOB44" s="503"/>
      <c r="IOC44" s="503"/>
      <c r="IOD44" s="503"/>
      <c r="IOE44" s="503"/>
      <c r="IOF44" s="503"/>
      <c r="IOG44" s="503"/>
      <c r="IOH44" s="503"/>
      <c r="IOI44" s="503"/>
      <c r="IOJ44" s="503"/>
      <c r="IOK44" s="503"/>
      <c r="IOL44" s="503"/>
      <c r="IOM44" s="503"/>
      <c r="ION44" s="503"/>
      <c r="IOO44" s="503"/>
      <c r="IOP44" s="503"/>
      <c r="IOQ44" s="503"/>
      <c r="IOR44" s="503"/>
      <c r="IOS44" s="503"/>
      <c r="IOT44" s="503"/>
      <c r="IOU44" s="503"/>
      <c r="IOV44" s="503"/>
      <c r="IOW44" s="503"/>
      <c r="IOX44" s="503"/>
      <c r="IOY44" s="503"/>
      <c r="IOZ44" s="503"/>
      <c r="IPA44" s="503"/>
      <c r="IPB44" s="503"/>
      <c r="IPC44" s="503"/>
      <c r="IPD44" s="503"/>
      <c r="IPE44" s="503"/>
      <c r="IPF44" s="503"/>
      <c r="IPG44" s="503"/>
      <c r="IPH44" s="503"/>
      <c r="IPI44" s="503"/>
      <c r="IPJ44" s="503"/>
      <c r="IPK44" s="503"/>
      <c r="IPL44" s="503"/>
      <c r="IPM44" s="503"/>
      <c r="IPN44" s="503"/>
      <c r="IPO44" s="503"/>
      <c r="IPP44" s="503"/>
      <c r="IPQ44" s="503"/>
      <c r="IPR44" s="503"/>
      <c r="IPS44" s="503"/>
      <c r="IPT44" s="503"/>
      <c r="IPU44" s="503"/>
      <c r="IPV44" s="503"/>
      <c r="IPW44" s="503"/>
      <c r="IPX44" s="503"/>
      <c r="IPY44" s="503"/>
      <c r="IPZ44" s="503"/>
      <c r="IQA44" s="503"/>
      <c r="IQB44" s="503"/>
      <c r="IQC44" s="503"/>
      <c r="IQD44" s="503"/>
      <c r="IQE44" s="503"/>
      <c r="IQF44" s="503"/>
      <c r="IQG44" s="503"/>
      <c r="IQH44" s="503"/>
      <c r="IQI44" s="503"/>
      <c r="IQJ44" s="503"/>
      <c r="IQK44" s="503"/>
      <c r="IQL44" s="503"/>
      <c r="IQM44" s="503"/>
      <c r="IQN44" s="503"/>
      <c r="IQO44" s="503"/>
      <c r="IQP44" s="503"/>
      <c r="IQQ44" s="503"/>
      <c r="IQR44" s="503"/>
      <c r="IQS44" s="503"/>
      <c r="IQT44" s="503"/>
      <c r="IQU44" s="503"/>
      <c r="IQV44" s="503"/>
      <c r="IQW44" s="503"/>
      <c r="IQX44" s="503"/>
      <c r="IQY44" s="503"/>
      <c r="IQZ44" s="503"/>
      <c r="IRA44" s="503"/>
      <c r="IRB44" s="503"/>
      <c r="IRC44" s="503"/>
      <c r="IRD44" s="503"/>
      <c r="IRE44" s="503"/>
      <c r="IRF44" s="503"/>
      <c r="IRG44" s="503"/>
      <c r="IRH44" s="503"/>
      <c r="IRI44" s="503"/>
      <c r="IRJ44" s="503"/>
      <c r="IRK44" s="503"/>
      <c r="IRL44" s="503"/>
      <c r="IRM44" s="503"/>
      <c r="IRN44" s="503"/>
      <c r="IRO44" s="503"/>
      <c r="IRP44" s="503"/>
      <c r="IRQ44" s="503"/>
      <c r="IRR44" s="503"/>
      <c r="IRS44" s="503"/>
      <c r="IRT44" s="503"/>
      <c r="IRU44" s="503"/>
      <c r="IRV44" s="503"/>
      <c r="IRW44" s="503"/>
      <c r="IRX44" s="503"/>
      <c r="IRY44" s="503"/>
      <c r="IRZ44" s="503"/>
      <c r="ISA44" s="503"/>
      <c r="ISB44" s="503"/>
      <c r="ISC44" s="503"/>
      <c r="ISD44" s="503"/>
      <c r="ISE44" s="503"/>
      <c r="ISF44" s="503"/>
      <c r="ISG44" s="503"/>
      <c r="ISH44" s="503"/>
      <c r="ISI44" s="503"/>
      <c r="ISJ44" s="503"/>
      <c r="ISK44" s="503"/>
      <c r="ISL44" s="503"/>
      <c r="ISM44" s="503"/>
      <c r="ISN44" s="503"/>
      <c r="ISO44" s="503"/>
      <c r="ISP44" s="503"/>
      <c r="ISQ44" s="503"/>
      <c r="ISR44" s="503"/>
      <c r="ISS44" s="503"/>
      <c r="IST44" s="503"/>
      <c r="ISU44" s="503"/>
      <c r="ISV44" s="503"/>
      <c r="ISW44" s="503"/>
      <c r="ISX44" s="503"/>
      <c r="ISY44" s="503"/>
      <c r="ISZ44" s="503"/>
      <c r="ITA44" s="503"/>
      <c r="ITB44" s="503"/>
      <c r="ITC44" s="503"/>
      <c r="ITD44" s="503"/>
      <c r="ITE44" s="503"/>
      <c r="ITF44" s="503"/>
      <c r="ITG44" s="503"/>
      <c r="ITH44" s="503"/>
      <c r="ITI44" s="503"/>
      <c r="ITJ44" s="503"/>
      <c r="ITK44" s="503"/>
      <c r="ITL44" s="503"/>
      <c r="ITM44" s="503"/>
      <c r="ITN44" s="503"/>
      <c r="ITO44" s="503"/>
      <c r="ITP44" s="503"/>
      <c r="ITQ44" s="503"/>
      <c r="ITR44" s="503"/>
      <c r="ITS44" s="503"/>
      <c r="ITT44" s="503"/>
      <c r="ITU44" s="503"/>
      <c r="ITV44" s="503"/>
      <c r="ITW44" s="503"/>
      <c r="ITX44" s="503"/>
      <c r="ITY44" s="503"/>
      <c r="ITZ44" s="503"/>
      <c r="IUA44" s="503"/>
      <c r="IUB44" s="503"/>
      <c r="IUC44" s="503"/>
      <c r="IUD44" s="503"/>
      <c r="IUE44" s="503"/>
      <c r="IUF44" s="503"/>
      <c r="IUG44" s="503"/>
      <c r="IUH44" s="503"/>
      <c r="IUI44" s="503"/>
      <c r="IUJ44" s="503"/>
      <c r="IUK44" s="503"/>
      <c r="IUL44" s="503"/>
      <c r="IUM44" s="503"/>
      <c r="IUN44" s="503"/>
      <c r="IUO44" s="503"/>
      <c r="IUP44" s="503"/>
      <c r="IUQ44" s="503"/>
      <c r="IUR44" s="503"/>
      <c r="IUS44" s="503"/>
      <c r="IUT44" s="503"/>
      <c r="IUU44" s="503"/>
      <c r="IUV44" s="503"/>
      <c r="IUW44" s="503"/>
      <c r="IUX44" s="503"/>
      <c r="IUY44" s="503"/>
      <c r="IUZ44" s="503"/>
      <c r="IVA44" s="503"/>
      <c r="IVB44" s="503"/>
      <c r="IVC44" s="503"/>
      <c r="IVD44" s="503"/>
      <c r="IVE44" s="503"/>
      <c r="IVF44" s="503"/>
      <c r="IVG44" s="503"/>
      <c r="IVH44" s="503"/>
      <c r="IVI44" s="503"/>
      <c r="IVJ44" s="503"/>
      <c r="IVK44" s="503"/>
      <c r="IVL44" s="503"/>
      <c r="IVM44" s="503"/>
      <c r="IVN44" s="503"/>
      <c r="IVO44" s="503"/>
      <c r="IVP44" s="503"/>
      <c r="IVQ44" s="503"/>
      <c r="IVR44" s="503"/>
      <c r="IVS44" s="503"/>
      <c r="IVT44" s="503"/>
      <c r="IVU44" s="503"/>
      <c r="IVV44" s="503"/>
      <c r="IVW44" s="503"/>
      <c r="IVX44" s="503"/>
      <c r="IVY44" s="503"/>
      <c r="IVZ44" s="503"/>
      <c r="IWA44" s="503"/>
      <c r="IWB44" s="503"/>
      <c r="IWC44" s="503"/>
      <c r="IWD44" s="503"/>
      <c r="IWE44" s="503"/>
      <c r="IWF44" s="503"/>
      <c r="IWG44" s="503"/>
      <c r="IWH44" s="503"/>
      <c r="IWI44" s="503"/>
      <c r="IWJ44" s="503"/>
      <c r="IWK44" s="503"/>
      <c r="IWL44" s="503"/>
      <c r="IWM44" s="503"/>
      <c r="IWN44" s="503"/>
      <c r="IWO44" s="503"/>
      <c r="IWP44" s="503"/>
      <c r="IWQ44" s="503"/>
      <c r="IWR44" s="503"/>
      <c r="IWS44" s="503"/>
      <c r="IWT44" s="503"/>
      <c r="IWU44" s="503"/>
      <c r="IWV44" s="503"/>
      <c r="IWW44" s="503"/>
      <c r="IWX44" s="503"/>
      <c r="IWY44" s="503"/>
      <c r="IWZ44" s="503"/>
      <c r="IXA44" s="503"/>
      <c r="IXB44" s="503"/>
      <c r="IXC44" s="503"/>
      <c r="IXD44" s="503"/>
      <c r="IXE44" s="503"/>
      <c r="IXF44" s="503"/>
      <c r="IXG44" s="503"/>
      <c r="IXH44" s="503"/>
      <c r="IXI44" s="503"/>
      <c r="IXJ44" s="503"/>
      <c r="IXK44" s="503"/>
      <c r="IXL44" s="503"/>
      <c r="IXM44" s="503"/>
      <c r="IXN44" s="503"/>
      <c r="IXO44" s="503"/>
      <c r="IXP44" s="503"/>
      <c r="IXQ44" s="503"/>
      <c r="IXR44" s="503"/>
      <c r="IXS44" s="503"/>
      <c r="IXT44" s="503"/>
      <c r="IXU44" s="503"/>
      <c r="IXV44" s="503"/>
      <c r="IXW44" s="503"/>
      <c r="IXX44" s="503"/>
      <c r="IXY44" s="503"/>
      <c r="IXZ44" s="503"/>
      <c r="IYA44" s="503"/>
      <c r="IYB44" s="503"/>
      <c r="IYC44" s="503"/>
      <c r="IYD44" s="503"/>
      <c r="IYE44" s="503"/>
      <c r="IYF44" s="503"/>
      <c r="IYG44" s="503"/>
      <c r="IYH44" s="503"/>
      <c r="IYI44" s="503"/>
      <c r="IYJ44" s="503"/>
      <c r="IYK44" s="503"/>
      <c r="IYL44" s="503"/>
      <c r="IYM44" s="503"/>
      <c r="IYN44" s="503"/>
      <c r="IYO44" s="503"/>
      <c r="IYP44" s="503"/>
      <c r="IYQ44" s="503"/>
      <c r="IYR44" s="503"/>
      <c r="IYS44" s="503"/>
      <c r="IYT44" s="503"/>
      <c r="IYU44" s="503"/>
      <c r="IYV44" s="503"/>
      <c r="IYW44" s="503"/>
      <c r="IYX44" s="503"/>
      <c r="IYY44" s="503"/>
      <c r="IYZ44" s="503"/>
      <c r="IZA44" s="503"/>
      <c r="IZB44" s="503"/>
      <c r="IZC44" s="503"/>
      <c r="IZD44" s="503"/>
      <c r="IZE44" s="503"/>
      <c r="IZF44" s="503"/>
      <c r="IZG44" s="503"/>
      <c r="IZH44" s="503"/>
      <c r="IZI44" s="503"/>
      <c r="IZJ44" s="503"/>
      <c r="IZK44" s="503"/>
      <c r="IZL44" s="503"/>
      <c r="IZM44" s="503"/>
      <c r="IZN44" s="503"/>
      <c r="IZO44" s="503"/>
      <c r="IZP44" s="503"/>
      <c r="IZQ44" s="503"/>
      <c r="IZR44" s="503"/>
      <c r="IZS44" s="503"/>
      <c r="IZT44" s="503"/>
      <c r="IZU44" s="503"/>
      <c r="IZV44" s="503"/>
      <c r="IZW44" s="503"/>
      <c r="IZX44" s="503"/>
      <c r="IZY44" s="503"/>
      <c r="IZZ44" s="503"/>
      <c r="JAA44" s="503"/>
      <c r="JAB44" s="503"/>
      <c r="JAC44" s="503"/>
      <c r="JAD44" s="503"/>
      <c r="JAE44" s="503"/>
      <c r="JAF44" s="503"/>
      <c r="JAG44" s="503"/>
      <c r="JAH44" s="503"/>
      <c r="JAI44" s="503"/>
      <c r="JAJ44" s="503"/>
      <c r="JAK44" s="503"/>
      <c r="JAL44" s="503"/>
      <c r="JAM44" s="503"/>
      <c r="JAN44" s="503"/>
      <c r="JAO44" s="503"/>
      <c r="JAP44" s="503"/>
      <c r="JAQ44" s="503"/>
      <c r="JAR44" s="503"/>
      <c r="JAS44" s="503"/>
      <c r="JAT44" s="503"/>
      <c r="JAU44" s="503"/>
      <c r="JAV44" s="503"/>
      <c r="JAW44" s="503"/>
      <c r="JAX44" s="503"/>
      <c r="JAY44" s="503"/>
      <c r="JAZ44" s="503"/>
      <c r="JBA44" s="503"/>
      <c r="JBB44" s="503"/>
      <c r="JBC44" s="503"/>
      <c r="JBD44" s="503"/>
      <c r="JBE44" s="503"/>
      <c r="JBF44" s="503"/>
      <c r="JBG44" s="503"/>
      <c r="JBH44" s="503"/>
      <c r="JBI44" s="503"/>
      <c r="JBJ44" s="503"/>
      <c r="JBK44" s="503"/>
      <c r="JBL44" s="503"/>
      <c r="JBM44" s="503"/>
      <c r="JBN44" s="503"/>
      <c r="JBO44" s="503"/>
      <c r="JBP44" s="503"/>
      <c r="JBQ44" s="503"/>
      <c r="JBR44" s="503"/>
      <c r="JBS44" s="503"/>
      <c r="JBT44" s="503"/>
      <c r="JBU44" s="503"/>
      <c r="JBV44" s="503"/>
      <c r="JBW44" s="503"/>
      <c r="JBX44" s="503"/>
      <c r="JBY44" s="503"/>
      <c r="JBZ44" s="503"/>
      <c r="JCA44" s="503"/>
      <c r="JCB44" s="503"/>
      <c r="JCC44" s="503"/>
      <c r="JCD44" s="503"/>
      <c r="JCE44" s="503"/>
      <c r="JCF44" s="503"/>
      <c r="JCG44" s="503"/>
      <c r="JCH44" s="503"/>
      <c r="JCI44" s="503"/>
      <c r="JCJ44" s="503"/>
      <c r="JCK44" s="503"/>
      <c r="JCL44" s="503"/>
      <c r="JCM44" s="503"/>
      <c r="JCN44" s="503"/>
      <c r="JCO44" s="503"/>
      <c r="JCP44" s="503"/>
      <c r="JCQ44" s="503"/>
      <c r="JCR44" s="503"/>
      <c r="JCS44" s="503"/>
      <c r="JCT44" s="503"/>
      <c r="JCU44" s="503"/>
      <c r="JCV44" s="503"/>
      <c r="JCW44" s="503"/>
      <c r="JCX44" s="503"/>
      <c r="JCY44" s="503"/>
      <c r="JCZ44" s="503"/>
      <c r="JDA44" s="503"/>
      <c r="JDB44" s="503"/>
      <c r="JDC44" s="503"/>
      <c r="JDD44" s="503"/>
      <c r="JDE44" s="503"/>
      <c r="JDF44" s="503"/>
      <c r="JDG44" s="503"/>
      <c r="JDH44" s="503"/>
      <c r="JDI44" s="503"/>
      <c r="JDJ44" s="503"/>
      <c r="JDK44" s="503"/>
      <c r="JDL44" s="503"/>
      <c r="JDM44" s="503"/>
      <c r="JDN44" s="503"/>
      <c r="JDO44" s="503"/>
      <c r="JDP44" s="503"/>
      <c r="JDQ44" s="503"/>
      <c r="JDR44" s="503"/>
      <c r="JDS44" s="503"/>
      <c r="JDT44" s="503"/>
      <c r="JDU44" s="503"/>
      <c r="JDV44" s="503"/>
      <c r="JDW44" s="503"/>
      <c r="JDX44" s="503"/>
      <c r="JDY44" s="503"/>
      <c r="JDZ44" s="503"/>
      <c r="JEA44" s="503"/>
      <c r="JEB44" s="503"/>
      <c r="JEC44" s="503"/>
      <c r="JED44" s="503"/>
      <c r="JEE44" s="503"/>
      <c r="JEF44" s="503"/>
      <c r="JEG44" s="503"/>
      <c r="JEH44" s="503"/>
      <c r="JEI44" s="503"/>
      <c r="JEJ44" s="503"/>
      <c r="JEK44" s="503"/>
      <c r="JEL44" s="503"/>
      <c r="JEM44" s="503"/>
      <c r="JEN44" s="503"/>
      <c r="JEO44" s="503"/>
      <c r="JEP44" s="503"/>
      <c r="JEQ44" s="503"/>
      <c r="JER44" s="503"/>
      <c r="JES44" s="503"/>
      <c r="JET44" s="503"/>
      <c r="JEU44" s="503"/>
      <c r="JEV44" s="503"/>
      <c r="JEW44" s="503"/>
      <c r="JEX44" s="503"/>
      <c r="JEY44" s="503"/>
      <c r="JEZ44" s="503"/>
      <c r="JFA44" s="503"/>
      <c r="JFB44" s="503"/>
      <c r="JFC44" s="503"/>
      <c r="JFD44" s="503"/>
      <c r="JFE44" s="503"/>
      <c r="JFF44" s="503"/>
      <c r="JFG44" s="503"/>
      <c r="JFH44" s="503"/>
      <c r="JFI44" s="503"/>
      <c r="JFJ44" s="503"/>
      <c r="JFK44" s="503"/>
      <c r="JFL44" s="503"/>
      <c r="JFM44" s="503"/>
      <c r="JFN44" s="503"/>
      <c r="JFO44" s="503"/>
      <c r="JFP44" s="503"/>
      <c r="JFQ44" s="503"/>
      <c r="JFR44" s="503"/>
      <c r="JFS44" s="503"/>
      <c r="JFT44" s="503"/>
      <c r="JFU44" s="503"/>
      <c r="JFV44" s="503"/>
      <c r="JFW44" s="503"/>
      <c r="JFX44" s="503"/>
      <c r="JFY44" s="503"/>
      <c r="JFZ44" s="503"/>
      <c r="JGA44" s="503"/>
      <c r="JGB44" s="503"/>
      <c r="JGC44" s="503"/>
      <c r="JGD44" s="503"/>
      <c r="JGE44" s="503"/>
      <c r="JGF44" s="503"/>
      <c r="JGG44" s="503"/>
      <c r="JGH44" s="503"/>
      <c r="JGI44" s="503"/>
      <c r="JGJ44" s="503"/>
      <c r="JGK44" s="503"/>
      <c r="JGL44" s="503"/>
      <c r="JGM44" s="503"/>
      <c r="JGN44" s="503"/>
      <c r="JGO44" s="503"/>
      <c r="JGP44" s="503"/>
      <c r="JGQ44" s="503"/>
      <c r="JGR44" s="503"/>
      <c r="JGS44" s="503"/>
      <c r="JGT44" s="503"/>
      <c r="JGU44" s="503"/>
      <c r="JGV44" s="503"/>
      <c r="JGW44" s="503"/>
      <c r="JGX44" s="503"/>
      <c r="JGY44" s="503"/>
      <c r="JGZ44" s="503"/>
      <c r="JHA44" s="503"/>
      <c r="JHB44" s="503"/>
      <c r="JHC44" s="503"/>
      <c r="JHD44" s="503"/>
      <c r="JHE44" s="503"/>
      <c r="JHF44" s="503"/>
      <c r="JHG44" s="503"/>
      <c r="JHH44" s="503"/>
      <c r="JHI44" s="503"/>
      <c r="JHJ44" s="503"/>
      <c r="JHK44" s="503"/>
      <c r="JHL44" s="503"/>
      <c r="JHM44" s="503"/>
      <c r="JHN44" s="503"/>
      <c r="JHO44" s="503"/>
      <c r="JHP44" s="503"/>
      <c r="JHQ44" s="503"/>
      <c r="JHR44" s="503"/>
      <c r="JHS44" s="503"/>
      <c r="JHT44" s="503"/>
      <c r="JHU44" s="503"/>
      <c r="JHV44" s="503"/>
      <c r="JHW44" s="503"/>
      <c r="JHX44" s="503"/>
      <c r="JHY44" s="503"/>
      <c r="JHZ44" s="503"/>
      <c r="JIA44" s="503"/>
      <c r="JIB44" s="503"/>
      <c r="JIC44" s="503"/>
      <c r="JID44" s="503"/>
      <c r="JIE44" s="503"/>
      <c r="JIF44" s="503"/>
      <c r="JIG44" s="503"/>
      <c r="JIH44" s="503"/>
      <c r="JII44" s="503"/>
      <c r="JIJ44" s="503"/>
      <c r="JIK44" s="503"/>
      <c r="JIL44" s="503"/>
      <c r="JIM44" s="503"/>
      <c r="JIN44" s="503"/>
      <c r="JIO44" s="503"/>
      <c r="JIP44" s="503"/>
      <c r="JIQ44" s="503"/>
      <c r="JIR44" s="503"/>
      <c r="JIS44" s="503"/>
      <c r="JIT44" s="503"/>
      <c r="JIU44" s="503"/>
      <c r="JIV44" s="503"/>
      <c r="JIW44" s="503"/>
      <c r="JIX44" s="503"/>
      <c r="JIY44" s="503"/>
      <c r="JIZ44" s="503"/>
      <c r="JJA44" s="503"/>
      <c r="JJB44" s="503"/>
      <c r="JJC44" s="503"/>
      <c r="JJD44" s="503"/>
      <c r="JJE44" s="503"/>
      <c r="JJF44" s="503"/>
      <c r="JJG44" s="503"/>
      <c r="JJH44" s="503"/>
      <c r="JJI44" s="503"/>
      <c r="JJJ44" s="503"/>
      <c r="JJK44" s="503"/>
      <c r="JJL44" s="503"/>
      <c r="JJM44" s="503"/>
      <c r="JJN44" s="503"/>
      <c r="JJO44" s="503"/>
      <c r="JJP44" s="503"/>
      <c r="JJQ44" s="503"/>
      <c r="JJR44" s="503"/>
      <c r="JJS44" s="503"/>
      <c r="JJT44" s="503"/>
      <c r="JJU44" s="503"/>
      <c r="JJV44" s="503"/>
      <c r="JJW44" s="503"/>
      <c r="JJX44" s="503"/>
      <c r="JJY44" s="503"/>
      <c r="JJZ44" s="503"/>
      <c r="JKA44" s="503"/>
      <c r="JKB44" s="503"/>
      <c r="JKC44" s="503"/>
      <c r="JKD44" s="503"/>
      <c r="JKE44" s="503"/>
      <c r="JKF44" s="503"/>
      <c r="JKG44" s="503"/>
      <c r="JKH44" s="503"/>
      <c r="JKI44" s="503"/>
      <c r="JKJ44" s="503"/>
      <c r="JKK44" s="503"/>
      <c r="JKL44" s="503"/>
      <c r="JKM44" s="503"/>
      <c r="JKN44" s="503"/>
      <c r="JKO44" s="503"/>
      <c r="JKP44" s="503"/>
      <c r="JKQ44" s="503"/>
      <c r="JKR44" s="503"/>
      <c r="JKS44" s="503"/>
      <c r="JKT44" s="503"/>
      <c r="JKU44" s="503"/>
      <c r="JKV44" s="503"/>
      <c r="JKW44" s="503"/>
      <c r="JKX44" s="503"/>
      <c r="JKY44" s="503"/>
      <c r="JKZ44" s="503"/>
      <c r="JLA44" s="503"/>
      <c r="JLB44" s="503"/>
      <c r="JLC44" s="503"/>
      <c r="JLD44" s="503"/>
      <c r="JLE44" s="503"/>
      <c r="JLF44" s="503"/>
      <c r="JLG44" s="503"/>
      <c r="JLH44" s="503"/>
      <c r="JLI44" s="503"/>
      <c r="JLJ44" s="503"/>
      <c r="JLK44" s="503"/>
      <c r="JLL44" s="503"/>
      <c r="JLM44" s="503"/>
      <c r="JLN44" s="503"/>
      <c r="JLO44" s="503"/>
      <c r="JLP44" s="503"/>
      <c r="JLQ44" s="503"/>
      <c r="JLR44" s="503"/>
      <c r="JLS44" s="503"/>
      <c r="JLT44" s="503"/>
      <c r="JLU44" s="503"/>
      <c r="JLV44" s="503"/>
      <c r="JLW44" s="503"/>
      <c r="JLX44" s="503"/>
      <c r="JLY44" s="503"/>
      <c r="JLZ44" s="503"/>
      <c r="JMA44" s="503"/>
      <c r="JMB44" s="503"/>
      <c r="JMC44" s="503"/>
      <c r="JMD44" s="503"/>
      <c r="JME44" s="503"/>
      <c r="JMF44" s="503"/>
      <c r="JMG44" s="503"/>
      <c r="JMH44" s="503"/>
      <c r="JMI44" s="503"/>
      <c r="JMJ44" s="503"/>
      <c r="JMK44" s="503"/>
      <c r="JML44" s="503"/>
      <c r="JMM44" s="503"/>
      <c r="JMN44" s="503"/>
      <c r="JMO44" s="503"/>
      <c r="JMP44" s="503"/>
      <c r="JMQ44" s="503"/>
      <c r="JMR44" s="503"/>
      <c r="JMS44" s="503"/>
      <c r="JMT44" s="503"/>
      <c r="JMU44" s="503"/>
      <c r="JMV44" s="503"/>
      <c r="JMW44" s="503"/>
      <c r="JMX44" s="503"/>
      <c r="JMY44" s="503"/>
      <c r="JMZ44" s="503"/>
      <c r="JNA44" s="503"/>
      <c r="JNB44" s="503"/>
      <c r="JNC44" s="503"/>
      <c r="JND44" s="503"/>
      <c r="JNE44" s="503"/>
      <c r="JNF44" s="503"/>
      <c r="JNG44" s="503"/>
      <c r="JNH44" s="503"/>
      <c r="JNI44" s="503"/>
      <c r="JNJ44" s="503"/>
      <c r="JNK44" s="503"/>
      <c r="JNL44" s="503"/>
      <c r="JNM44" s="503"/>
      <c r="JNN44" s="503"/>
      <c r="JNO44" s="503"/>
      <c r="JNP44" s="503"/>
      <c r="JNQ44" s="503"/>
      <c r="JNR44" s="503"/>
      <c r="JNS44" s="503"/>
      <c r="JNT44" s="503"/>
      <c r="JNU44" s="503"/>
      <c r="JNV44" s="503"/>
      <c r="JNW44" s="503"/>
      <c r="JNX44" s="503"/>
      <c r="JNY44" s="503"/>
      <c r="JNZ44" s="503"/>
      <c r="JOA44" s="503"/>
      <c r="JOB44" s="503"/>
      <c r="JOC44" s="503"/>
      <c r="JOD44" s="503"/>
      <c r="JOE44" s="503"/>
      <c r="JOF44" s="503"/>
      <c r="JOG44" s="503"/>
      <c r="JOH44" s="503"/>
      <c r="JOI44" s="503"/>
      <c r="JOJ44" s="503"/>
      <c r="JOK44" s="503"/>
      <c r="JOL44" s="503"/>
      <c r="JOM44" s="503"/>
      <c r="JON44" s="503"/>
      <c r="JOO44" s="503"/>
      <c r="JOP44" s="503"/>
      <c r="JOQ44" s="503"/>
      <c r="JOR44" s="503"/>
      <c r="JOS44" s="503"/>
      <c r="JOT44" s="503"/>
      <c r="JOU44" s="503"/>
      <c r="JOV44" s="503"/>
      <c r="JOW44" s="503"/>
      <c r="JOX44" s="503"/>
      <c r="JOY44" s="503"/>
      <c r="JOZ44" s="503"/>
      <c r="JPA44" s="503"/>
      <c r="JPB44" s="503"/>
      <c r="JPC44" s="503"/>
      <c r="JPD44" s="503"/>
      <c r="JPE44" s="503"/>
      <c r="JPF44" s="503"/>
      <c r="JPG44" s="503"/>
      <c r="JPH44" s="503"/>
      <c r="JPI44" s="503"/>
      <c r="JPJ44" s="503"/>
      <c r="JPK44" s="503"/>
      <c r="JPL44" s="503"/>
      <c r="JPM44" s="503"/>
      <c r="JPN44" s="503"/>
      <c r="JPO44" s="503"/>
      <c r="JPP44" s="503"/>
      <c r="JPQ44" s="503"/>
      <c r="JPR44" s="503"/>
      <c r="JPS44" s="503"/>
      <c r="JPT44" s="503"/>
      <c r="JPU44" s="503"/>
      <c r="JPV44" s="503"/>
      <c r="JPW44" s="503"/>
      <c r="JPX44" s="503"/>
      <c r="JPY44" s="503"/>
      <c r="JPZ44" s="503"/>
      <c r="JQA44" s="503"/>
      <c r="JQB44" s="503"/>
      <c r="JQC44" s="503"/>
      <c r="JQD44" s="503"/>
      <c r="JQE44" s="503"/>
      <c r="JQF44" s="503"/>
      <c r="JQG44" s="503"/>
      <c r="JQH44" s="503"/>
      <c r="JQI44" s="503"/>
      <c r="JQJ44" s="503"/>
      <c r="JQK44" s="503"/>
      <c r="JQL44" s="503"/>
      <c r="JQM44" s="503"/>
      <c r="JQN44" s="503"/>
      <c r="JQO44" s="503"/>
      <c r="JQP44" s="503"/>
      <c r="JQQ44" s="503"/>
      <c r="JQR44" s="503"/>
      <c r="JQS44" s="503"/>
      <c r="JQT44" s="503"/>
      <c r="JQU44" s="503"/>
      <c r="JQV44" s="503"/>
      <c r="JQW44" s="503"/>
      <c r="JQX44" s="503"/>
      <c r="JQY44" s="503"/>
      <c r="JQZ44" s="503"/>
      <c r="JRA44" s="503"/>
      <c r="JRB44" s="503"/>
      <c r="JRC44" s="503"/>
      <c r="JRD44" s="503"/>
      <c r="JRE44" s="503"/>
      <c r="JRF44" s="503"/>
      <c r="JRG44" s="503"/>
      <c r="JRH44" s="503"/>
      <c r="JRI44" s="503"/>
      <c r="JRJ44" s="503"/>
      <c r="JRK44" s="503"/>
      <c r="JRL44" s="503"/>
      <c r="JRM44" s="503"/>
      <c r="JRN44" s="503"/>
      <c r="JRO44" s="503"/>
      <c r="JRP44" s="503"/>
      <c r="JRQ44" s="503"/>
      <c r="JRR44" s="503"/>
      <c r="JRS44" s="503"/>
      <c r="JRT44" s="503"/>
      <c r="JRU44" s="503"/>
      <c r="JRV44" s="503"/>
      <c r="JRW44" s="503"/>
      <c r="JRX44" s="503"/>
      <c r="JRY44" s="503"/>
      <c r="JRZ44" s="503"/>
      <c r="JSA44" s="503"/>
      <c r="JSB44" s="503"/>
      <c r="JSC44" s="503"/>
      <c r="JSD44" s="503"/>
      <c r="JSE44" s="503"/>
      <c r="JSF44" s="503"/>
      <c r="JSG44" s="503"/>
      <c r="JSH44" s="503"/>
      <c r="JSI44" s="503"/>
      <c r="JSJ44" s="503"/>
      <c r="JSK44" s="503"/>
      <c r="JSL44" s="503"/>
      <c r="JSM44" s="503"/>
      <c r="JSN44" s="503"/>
      <c r="JSO44" s="503"/>
      <c r="JSP44" s="503"/>
      <c r="JSQ44" s="503"/>
      <c r="JSR44" s="503"/>
      <c r="JSS44" s="503"/>
      <c r="JST44" s="503"/>
      <c r="JSU44" s="503"/>
      <c r="JSV44" s="503"/>
      <c r="JSW44" s="503"/>
      <c r="JSX44" s="503"/>
      <c r="JSY44" s="503"/>
      <c r="JSZ44" s="503"/>
      <c r="JTA44" s="503"/>
      <c r="JTB44" s="503"/>
      <c r="JTC44" s="503"/>
      <c r="JTD44" s="503"/>
      <c r="JTE44" s="503"/>
      <c r="JTF44" s="503"/>
      <c r="JTG44" s="503"/>
      <c r="JTH44" s="503"/>
      <c r="JTI44" s="503"/>
      <c r="JTJ44" s="503"/>
      <c r="JTK44" s="503"/>
      <c r="JTL44" s="503"/>
      <c r="JTM44" s="503"/>
      <c r="JTN44" s="503"/>
      <c r="JTO44" s="503"/>
      <c r="JTP44" s="503"/>
      <c r="JTQ44" s="503"/>
      <c r="JTR44" s="503"/>
      <c r="JTS44" s="503"/>
      <c r="JTT44" s="503"/>
      <c r="JTU44" s="503"/>
      <c r="JTV44" s="503"/>
      <c r="JTW44" s="503"/>
      <c r="JTX44" s="503"/>
      <c r="JTY44" s="503"/>
      <c r="JTZ44" s="503"/>
      <c r="JUA44" s="503"/>
      <c r="JUB44" s="503"/>
      <c r="JUC44" s="503"/>
      <c r="JUD44" s="503"/>
      <c r="JUE44" s="503"/>
      <c r="JUF44" s="503"/>
      <c r="JUG44" s="503"/>
      <c r="JUH44" s="503"/>
      <c r="JUI44" s="503"/>
      <c r="JUJ44" s="503"/>
      <c r="JUK44" s="503"/>
      <c r="JUL44" s="503"/>
      <c r="JUM44" s="503"/>
      <c r="JUN44" s="503"/>
      <c r="JUO44" s="503"/>
      <c r="JUP44" s="503"/>
      <c r="JUQ44" s="503"/>
      <c r="JUR44" s="503"/>
      <c r="JUS44" s="503"/>
      <c r="JUT44" s="503"/>
      <c r="JUU44" s="503"/>
      <c r="JUV44" s="503"/>
      <c r="JUW44" s="503"/>
      <c r="JUX44" s="503"/>
      <c r="JUY44" s="503"/>
      <c r="JUZ44" s="503"/>
      <c r="JVA44" s="503"/>
      <c r="JVB44" s="503"/>
      <c r="JVC44" s="503"/>
      <c r="JVD44" s="503"/>
      <c r="JVE44" s="503"/>
      <c r="JVF44" s="503"/>
      <c r="JVG44" s="503"/>
      <c r="JVH44" s="503"/>
      <c r="JVI44" s="503"/>
      <c r="JVJ44" s="503"/>
      <c r="JVK44" s="503"/>
      <c r="JVL44" s="503"/>
      <c r="JVM44" s="503"/>
      <c r="JVN44" s="503"/>
      <c r="JVO44" s="503"/>
      <c r="JVP44" s="503"/>
      <c r="JVQ44" s="503"/>
      <c r="JVR44" s="503"/>
      <c r="JVS44" s="503"/>
      <c r="JVT44" s="503"/>
      <c r="JVU44" s="503"/>
      <c r="JVV44" s="503"/>
      <c r="JVW44" s="503"/>
      <c r="JVX44" s="503"/>
      <c r="JVY44" s="503"/>
      <c r="JVZ44" s="503"/>
      <c r="JWA44" s="503"/>
      <c r="JWB44" s="503"/>
      <c r="JWC44" s="503"/>
      <c r="JWD44" s="503"/>
      <c r="JWE44" s="503"/>
      <c r="JWF44" s="503"/>
      <c r="JWG44" s="503"/>
      <c r="JWH44" s="503"/>
      <c r="JWI44" s="503"/>
      <c r="JWJ44" s="503"/>
      <c r="JWK44" s="503"/>
      <c r="JWL44" s="503"/>
      <c r="JWM44" s="503"/>
      <c r="JWN44" s="503"/>
      <c r="JWO44" s="503"/>
      <c r="JWP44" s="503"/>
      <c r="JWQ44" s="503"/>
      <c r="JWR44" s="503"/>
      <c r="JWS44" s="503"/>
      <c r="JWT44" s="503"/>
      <c r="JWU44" s="503"/>
      <c r="JWV44" s="503"/>
      <c r="JWW44" s="503"/>
      <c r="JWX44" s="503"/>
      <c r="JWY44" s="503"/>
      <c r="JWZ44" s="503"/>
      <c r="JXA44" s="503"/>
      <c r="JXB44" s="503"/>
      <c r="JXC44" s="503"/>
      <c r="JXD44" s="503"/>
      <c r="JXE44" s="503"/>
      <c r="JXF44" s="503"/>
      <c r="JXG44" s="503"/>
      <c r="JXH44" s="503"/>
      <c r="JXI44" s="503"/>
      <c r="JXJ44" s="503"/>
      <c r="JXK44" s="503"/>
      <c r="JXL44" s="503"/>
      <c r="JXM44" s="503"/>
      <c r="JXN44" s="503"/>
      <c r="JXO44" s="503"/>
      <c r="JXP44" s="503"/>
      <c r="JXQ44" s="503"/>
      <c r="JXR44" s="503"/>
      <c r="JXS44" s="503"/>
      <c r="JXT44" s="503"/>
      <c r="JXU44" s="503"/>
      <c r="JXV44" s="503"/>
      <c r="JXW44" s="503"/>
      <c r="JXX44" s="503"/>
      <c r="JXY44" s="503"/>
      <c r="JXZ44" s="503"/>
      <c r="JYA44" s="503"/>
      <c r="JYB44" s="503"/>
      <c r="JYC44" s="503"/>
      <c r="JYD44" s="503"/>
      <c r="JYE44" s="503"/>
      <c r="JYF44" s="503"/>
      <c r="JYG44" s="503"/>
      <c r="JYH44" s="503"/>
      <c r="JYI44" s="503"/>
      <c r="JYJ44" s="503"/>
      <c r="JYK44" s="503"/>
      <c r="JYL44" s="503"/>
      <c r="JYM44" s="503"/>
      <c r="JYN44" s="503"/>
      <c r="JYO44" s="503"/>
      <c r="JYP44" s="503"/>
      <c r="JYQ44" s="503"/>
      <c r="JYR44" s="503"/>
      <c r="JYS44" s="503"/>
      <c r="JYT44" s="503"/>
      <c r="JYU44" s="503"/>
      <c r="JYV44" s="503"/>
      <c r="JYW44" s="503"/>
      <c r="JYX44" s="503"/>
      <c r="JYY44" s="503"/>
      <c r="JYZ44" s="503"/>
      <c r="JZA44" s="503"/>
      <c r="JZB44" s="503"/>
      <c r="JZC44" s="503"/>
      <c r="JZD44" s="503"/>
      <c r="JZE44" s="503"/>
      <c r="JZF44" s="503"/>
      <c r="JZG44" s="503"/>
      <c r="JZH44" s="503"/>
      <c r="JZI44" s="503"/>
      <c r="JZJ44" s="503"/>
      <c r="JZK44" s="503"/>
      <c r="JZL44" s="503"/>
      <c r="JZM44" s="503"/>
      <c r="JZN44" s="503"/>
      <c r="JZO44" s="503"/>
      <c r="JZP44" s="503"/>
      <c r="JZQ44" s="503"/>
      <c r="JZR44" s="503"/>
      <c r="JZS44" s="503"/>
      <c r="JZT44" s="503"/>
      <c r="JZU44" s="503"/>
      <c r="JZV44" s="503"/>
      <c r="JZW44" s="503"/>
      <c r="JZX44" s="503"/>
      <c r="JZY44" s="503"/>
      <c r="JZZ44" s="503"/>
      <c r="KAA44" s="503"/>
      <c r="KAB44" s="503"/>
      <c r="KAC44" s="503"/>
      <c r="KAD44" s="503"/>
      <c r="KAE44" s="503"/>
      <c r="KAF44" s="503"/>
      <c r="KAG44" s="503"/>
      <c r="KAH44" s="503"/>
      <c r="KAI44" s="503"/>
      <c r="KAJ44" s="503"/>
      <c r="KAK44" s="503"/>
      <c r="KAL44" s="503"/>
      <c r="KAM44" s="503"/>
      <c r="KAN44" s="503"/>
      <c r="KAO44" s="503"/>
      <c r="KAP44" s="503"/>
      <c r="KAQ44" s="503"/>
      <c r="KAR44" s="503"/>
      <c r="KAS44" s="503"/>
      <c r="KAT44" s="503"/>
      <c r="KAU44" s="503"/>
      <c r="KAV44" s="503"/>
      <c r="KAW44" s="503"/>
      <c r="KAX44" s="503"/>
      <c r="KAY44" s="503"/>
      <c r="KAZ44" s="503"/>
      <c r="KBA44" s="503"/>
      <c r="KBB44" s="503"/>
      <c r="KBC44" s="503"/>
      <c r="KBD44" s="503"/>
      <c r="KBE44" s="503"/>
      <c r="KBF44" s="503"/>
      <c r="KBG44" s="503"/>
      <c r="KBH44" s="503"/>
      <c r="KBI44" s="503"/>
      <c r="KBJ44" s="503"/>
      <c r="KBK44" s="503"/>
      <c r="KBL44" s="503"/>
      <c r="KBM44" s="503"/>
      <c r="KBN44" s="503"/>
      <c r="KBO44" s="503"/>
      <c r="KBP44" s="503"/>
      <c r="KBQ44" s="503"/>
      <c r="KBR44" s="503"/>
      <c r="KBS44" s="503"/>
      <c r="KBT44" s="503"/>
      <c r="KBU44" s="503"/>
      <c r="KBV44" s="503"/>
      <c r="KBW44" s="503"/>
      <c r="KBX44" s="503"/>
      <c r="KBY44" s="503"/>
      <c r="KBZ44" s="503"/>
      <c r="KCA44" s="503"/>
      <c r="KCB44" s="503"/>
      <c r="KCC44" s="503"/>
      <c r="KCD44" s="503"/>
      <c r="KCE44" s="503"/>
      <c r="KCF44" s="503"/>
      <c r="KCG44" s="503"/>
      <c r="KCH44" s="503"/>
      <c r="KCI44" s="503"/>
      <c r="KCJ44" s="503"/>
      <c r="KCK44" s="503"/>
      <c r="KCL44" s="503"/>
      <c r="KCM44" s="503"/>
      <c r="KCN44" s="503"/>
      <c r="KCO44" s="503"/>
      <c r="KCP44" s="503"/>
      <c r="KCQ44" s="503"/>
      <c r="KCR44" s="503"/>
      <c r="KCS44" s="503"/>
      <c r="KCT44" s="503"/>
      <c r="KCU44" s="503"/>
      <c r="KCV44" s="503"/>
      <c r="KCW44" s="503"/>
      <c r="KCX44" s="503"/>
      <c r="KCY44" s="503"/>
      <c r="KCZ44" s="503"/>
      <c r="KDA44" s="503"/>
      <c r="KDB44" s="503"/>
      <c r="KDC44" s="503"/>
      <c r="KDD44" s="503"/>
      <c r="KDE44" s="503"/>
      <c r="KDF44" s="503"/>
      <c r="KDG44" s="503"/>
      <c r="KDH44" s="503"/>
      <c r="KDI44" s="503"/>
      <c r="KDJ44" s="503"/>
      <c r="KDK44" s="503"/>
      <c r="KDL44" s="503"/>
      <c r="KDM44" s="503"/>
      <c r="KDN44" s="503"/>
      <c r="KDO44" s="503"/>
      <c r="KDP44" s="503"/>
      <c r="KDQ44" s="503"/>
      <c r="KDR44" s="503"/>
      <c r="KDS44" s="503"/>
      <c r="KDT44" s="503"/>
      <c r="KDU44" s="503"/>
      <c r="KDV44" s="503"/>
      <c r="KDW44" s="503"/>
      <c r="KDX44" s="503"/>
      <c r="KDY44" s="503"/>
      <c r="KDZ44" s="503"/>
      <c r="KEA44" s="503"/>
      <c r="KEB44" s="503"/>
      <c r="KEC44" s="503"/>
      <c r="KED44" s="503"/>
      <c r="KEE44" s="503"/>
      <c r="KEF44" s="503"/>
      <c r="KEG44" s="503"/>
      <c r="KEH44" s="503"/>
      <c r="KEI44" s="503"/>
      <c r="KEJ44" s="503"/>
      <c r="KEK44" s="503"/>
      <c r="KEL44" s="503"/>
      <c r="KEM44" s="503"/>
      <c r="KEN44" s="1"/>
    </row>
    <row r="45" spans="1:7580" s="873" customFormat="1" ht="15.75" x14ac:dyDescent="0.2">
      <c r="A45" s="873">
        <v>54</v>
      </c>
      <c r="B45" s="891" t="s">
        <v>310</v>
      </c>
      <c r="C45" s="898">
        <v>81600</v>
      </c>
      <c r="D45" s="877" t="s">
        <v>234</v>
      </c>
      <c r="E45" s="877" t="s">
        <v>240</v>
      </c>
      <c r="F45" s="878" t="s">
        <v>241</v>
      </c>
      <c r="G45" s="878" t="s">
        <v>42</v>
      </c>
      <c r="H45" s="880">
        <v>11</v>
      </c>
      <c r="I45" s="880">
        <v>8</v>
      </c>
      <c r="J45" s="880">
        <f t="shared" si="19"/>
        <v>9.5</v>
      </c>
      <c r="K45" s="880">
        <f t="shared" si="20"/>
        <v>9</v>
      </c>
      <c r="L45" s="880"/>
      <c r="M45" s="880"/>
      <c r="N45" s="880">
        <f t="shared" si="12"/>
        <v>0</v>
      </c>
      <c r="O45" s="884"/>
      <c r="P45" s="884"/>
      <c r="Q45" s="546">
        <f t="shared" si="15"/>
        <v>1</v>
      </c>
      <c r="R45" s="882"/>
      <c r="S45" s="882"/>
      <c r="T45" s="882"/>
      <c r="U45" s="882"/>
      <c r="V45" s="592"/>
      <c r="W45" s="882"/>
      <c r="X45" s="882"/>
      <c r="Y45" s="882"/>
      <c r="Z45" s="923"/>
      <c r="AA45" s="882"/>
      <c r="AB45" s="882"/>
      <c r="AC45" s="934"/>
      <c r="AD45" s="884"/>
      <c r="AE45" s="883"/>
      <c r="AF45" s="882"/>
      <c r="AG45" s="885"/>
      <c r="AH45" s="882"/>
      <c r="AI45" s="893"/>
      <c r="AJ45" s="1438">
        <f t="shared" si="16"/>
        <v>10</v>
      </c>
      <c r="AK45" s="887"/>
      <c r="AL45" s="888">
        <f t="shared" si="17"/>
        <v>1</v>
      </c>
      <c r="AM45" s="896"/>
      <c r="AN45" s="896"/>
      <c r="AO45" s="889">
        <f>+IF(G45="S",5,+IF(D45="PM",10,12))</f>
        <v>12</v>
      </c>
      <c r="AP45" s="890">
        <f t="shared" si="18"/>
        <v>9792000</v>
      </c>
      <c r="AQ45" s="890">
        <v>115008</v>
      </c>
      <c r="AR45" s="890"/>
      <c r="AS45" s="890"/>
      <c r="AT45" s="890"/>
      <c r="AU45" s="889"/>
      <c r="BA45" s="899"/>
      <c r="BB45" s="899"/>
      <c r="BC45" s="899"/>
      <c r="BD45" s="899"/>
      <c r="BE45" s="899"/>
      <c r="BF45" s="899"/>
      <c r="BG45" s="899"/>
      <c r="BH45" s="899"/>
      <c r="BI45" s="899"/>
      <c r="BJ45" s="899"/>
      <c r="BK45" s="899"/>
      <c r="BL45" s="899"/>
      <c r="BM45" s="899"/>
      <c r="BN45" s="899"/>
      <c r="BO45" s="899"/>
      <c r="BP45" s="899"/>
      <c r="BQ45" s="899"/>
      <c r="BR45" s="899"/>
      <c r="BS45" s="899"/>
      <c r="BT45" s="899"/>
      <c r="BU45" s="899"/>
      <c r="BV45" s="899"/>
      <c r="BW45" s="899"/>
      <c r="BX45" s="899"/>
      <c r="BY45" s="899"/>
      <c r="BZ45" s="899"/>
      <c r="CA45" s="899"/>
      <c r="CB45" s="899"/>
      <c r="CC45" s="899"/>
      <c r="CD45" s="899"/>
      <c r="CE45" s="899"/>
      <c r="CF45" s="899"/>
      <c r="CG45" s="899"/>
      <c r="CH45" s="899"/>
      <c r="CI45" s="899"/>
      <c r="CJ45" s="899"/>
      <c r="CK45" s="899"/>
      <c r="CL45" s="899"/>
      <c r="CM45" s="899"/>
      <c r="CN45" s="899"/>
      <c r="CO45" s="899"/>
      <c r="CP45" s="899"/>
      <c r="CQ45" s="899"/>
      <c r="CR45" s="899"/>
      <c r="CS45" s="899"/>
      <c r="CT45" s="899"/>
      <c r="CU45" s="899"/>
      <c r="CV45" s="899"/>
      <c r="CW45" s="899"/>
      <c r="CX45" s="899"/>
      <c r="CY45" s="899"/>
      <c r="CZ45" s="899"/>
      <c r="DA45" s="899"/>
      <c r="DB45" s="899"/>
      <c r="DC45" s="899"/>
      <c r="DD45" s="899"/>
      <c r="DE45" s="899"/>
      <c r="DF45" s="899"/>
      <c r="DG45" s="899"/>
      <c r="DH45" s="899"/>
      <c r="DI45" s="899"/>
      <c r="DJ45" s="899"/>
      <c r="DK45" s="899"/>
      <c r="DL45" s="899"/>
      <c r="DM45" s="899"/>
      <c r="DN45" s="899"/>
      <c r="DO45" s="899"/>
      <c r="DP45" s="899"/>
      <c r="DQ45" s="899"/>
      <c r="DR45" s="899"/>
      <c r="DS45" s="899"/>
      <c r="DT45" s="899"/>
      <c r="DU45" s="899"/>
      <c r="DV45" s="899"/>
      <c r="DW45" s="899"/>
      <c r="DX45" s="899"/>
      <c r="DY45" s="899"/>
      <c r="DZ45" s="899"/>
      <c r="EA45" s="899"/>
      <c r="EB45" s="899"/>
      <c r="EC45" s="899"/>
      <c r="ED45" s="899"/>
      <c r="EE45" s="899"/>
      <c r="EF45" s="899"/>
      <c r="EG45" s="899"/>
      <c r="EH45" s="899"/>
      <c r="EI45" s="899"/>
      <c r="EJ45" s="899"/>
      <c r="EK45" s="899"/>
      <c r="EL45" s="899"/>
      <c r="EM45" s="899"/>
      <c r="EN45" s="899"/>
      <c r="EO45" s="899"/>
      <c r="EP45" s="899"/>
      <c r="EQ45" s="899"/>
      <c r="ER45" s="899"/>
      <c r="ES45" s="899"/>
      <c r="ET45" s="899"/>
      <c r="EU45" s="899"/>
      <c r="EV45" s="899"/>
      <c r="EW45" s="899"/>
      <c r="EX45" s="899"/>
      <c r="EY45" s="899"/>
      <c r="EZ45" s="899"/>
      <c r="FA45" s="899"/>
      <c r="FB45" s="899"/>
      <c r="FC45" s="899"/>
      <c r="FD45" s="899"/>
      <c r="FE45" s="899"/>
      <c r="FF45" s="899"/>
      <c r="FG45" s="899"/>
      <c r="FH45" s="899"/>
      <c r="FI45" s="899"/>
      <c r="FJ45" s="899"/>
      <c r="FK45" s="899"/>
      <c r="FL45" s="899"/>
      <c r="FM45" s="899"/>
      <c r="FN45" s="899"/>
      <c r="FO45" s="899"/>
      <c r="FP45" s="899"/>
      <c r="FQ45" s="899"/>
      <c r="FR45" s="899"/>
      <c r="FS45" s="899"/>
      <c r="FT45" s="899"/>
      <c r="FU45" s="899"/>
      <c r="FV45" s="899"/>
      <c r="FW45" s="899"/>
      <c r="FX45" s="899"/>
      <c r="FY45" s="899"/>
      <c r="FZ45" s="899"/>
      <c r="GA45" s="899"/>
      <c r="GB45" s="899"/>
      <c r="GC45" s="899"/>
      <c r="GD45" s="899"/>
      <c r="GE45" s="899"/>
      <c r="GF45" s="899"/>
      <c r="GG45" s="899"/>
      <c r="GH45" s="899"/>
      <c r="GI45" s="899"/>
      <c r="GJ45" s="899"/>
      <c r="GK45" s="899"/>
      <c r="GL45" s="899"/>
      <c r="GM45" s="899"/>
      <c r="GN45" s="899"/>
      <c r="GO45" s="899"/>
      <c r="GP45" s="899"/>
      <c r="GQ45" s="899"/>
      <c r="GR45" s="899"/>
      <c r="GS45" s="899"/>
      <c r="GT45" s="899"/>
      <c r="GU45" s="899"/>
      <c r="GV45" s="899"/>
      <c r="GW45" s="899"/>
      <c r="GX45" s="899"/>
      <c r="GY45" s="899"/>
      <c r="GZ45" s="899"/>
      <c r="HA45" s="899"/>
      <c r="HB45" s="899"/>
      <c r="HC45" s="899"/>
      <c r="HD45" s="899"/>
      <c r="HE45" s="899"/>
      <c r="HF45" s="899"/>
      <c r="HG45" s="899"/>
      <c r="HH45" s="899"/>
      <c r="HI45" s="899"/>
      <c r="HJ45" s="899"/>
      <c r="HK45" s="899"/>
      <c r="HL45" s="899"/>
      <c r="HM45" s="899"/>
      <c r="HN45" s="899"/>
      <c r="HO45" s="899"/>
      <c r="HP45" s="899"/>
      <c r="HQ45" s="899"/>
      <c r="HR45" s="899"/>
      <c r="HS45" s="899"/>
      <c r="HT45" s="899"/>
      <c r="HU45" s="899"/>
      <c r="HV45" s="899"/>
      <c r="HW45" s="899"/>
      <c r="HX45" s="899"/>
      <c r="HY45" s="899"/>
      <c r="HZ45" s="899"/>
      <c r="IA45" s="899"/>
      <c r="IB45" s="899"/>
      <c r="IC45" s="899"/>
      <c r="ID45" s="899"/>
      <c r="IE45" s="899"/>
      <c r="IF45" s="899"/>
      <c r="IG45" s="899"/>
      <c r="IH45" s="899"/>
      <c r="II45" s="899"/>
      <c r="IJ45" s="899"/>
      <c r="IK45" s="899"/>
      <c r="IL45" s="899"/>
      <c r="IM45" s="899"/>
      <c r="IN45" s="899"/>
      <c r="IO45" s="899"/>
      <c r="IP45" s="899"/>
      <c r="IQ45" s="899"/>
      <c r="IR45" s="899"/>
      <c r="IS45" s="899"/>
      <c r="IT45" s="899"/>
      <c r="IU45" s="899"/>
      <c r="IV45" s="899"/>
      <c r="IW45" s="899"/>
      <c r="IX45" s="899"/>
      <c r="IY45" s="899"/>
      <c r="IZ45" s="899"/>
      <c r="JA45" s="899"/>
      <c r="JB45" s="899"/>
      <c r="JC45" s="899"/>
      <c r="JD45" s="899"/>
      <c r="JE45" s="899"/>
      <c r="JF45" s="899"/>
      <c r="JG45" s="899"/>
      <c r="JH45" s="899"/>
      <c r="JI45" s="899"/>
      <c r="JJ45" s="899"/>
      <c r="JK45" s="899"/>
      <c r="JL45" s="899"/>
      <c r="JM45" s="899"/>
      <c r="JN45" s="899"/>
      <c r="JO45" s="899"/>
      <c r="JP45" s="899"/>
      <c r="JQ45" s="899"/>
      <c r="JR45" s="899"/>
      <c r="JS45" s="899"/>
      <c r="JT45" s="899"/>
      <c r="JU45" s="899"/>
      <c r="JV45" s="899"/>
      <c r="JW45" s="899"/>
      <c r="JX45" s="899"/>
      <c r="JY45" s="899"/>
      <c r="JZ45" s="899"/>
      <c r="KA45" s="899"/>
      <c r="KB45" s="899"/>
      <c r="KC45" s="899"/>
      <c r="KD45" s="899"/>
      <c r="KE45" s="899"/>
      <c r="KF45" s="899"/>
      <c r="KG45" s="899"/>
      <c r="KH45" s="899"/>
      <c r="KI45" s="899"/>
      <c r="KJ45" s="899"/>
      <c r="KK45" s="899"/>
      <c r="KL45" s="899"/>
      <c r="KM45" s="899"/>
      <c r="KN45" s="899"/>
      <c r="KO45" s="899"/>
      <c r="KP45" s="899"/>
      <c r="KQ45" s="899"/>
      <c r="KR45" s="899"/>
      <c r="KS45" s="899"/>
      <c r="KT45" s="899"/>
      <c r="KU45" s="899"/>
      <c r="KV45" s="899"/>
      <c r="KW45" s="899"/>
      <c r="KX45" s="899"/>
      <c r="KY45" s="899"/>
      <c r="KZ45" s="899"/>
      <c r="LA45" s="899"/>
      <c r="LB45" s="899"/>
      <c r="LC45" s="899"/>
      <c r="LD45" s="899"/>
      <c r="LE45" s="899"/>
      <c r="LF45" s="899"/>
      <c r="LG45" s="899"/>
      <c r="LH45" s="899"/>
      <c r="LI45" s="899"/>
      <c r="LJ45" s="899"/>
      <c r="LK45" s="899"/>
      <c r="LL45" s="899"/>
      <c r="LM45" s="899"/>
      <c r="LN45" s="899"/>
      <c r="LO45" s="899"/>
      <c r="LP45" s="899"/>
      <c r="LQ45" s="899"/>
      <c r="LR45" s="899"/>
      <c r="LS45" s="899"/>
      <c r="LT45" s="899"/>
      <c r="LU45" s="899"/>
      <c r="LV45" s="899"/>
      <c r="LW45" s="899"/>
      <c r="LX45" s="899"/>
      <c r="LY45" s="899"/>
      <c r="LZ45" s="899"/>
      <c r="MA45" s="899"/>
      <c r="MB45" s="899"/>
      <c r="MC45" s="899"/>
      <c r="MD45" s="899"/>
      <c r="ME45" s="899"/>
      <c r="MF45" s="899"/>
      <c r="MG45" s="899"/>
      <c r="MH45" s="899"/>
      <c r="MI45" s="899"/>
      <c r="MJ45" s="899"/>
      <c r="MK45" s="899"/>
      <c r="ML45" s="899"/>
      <c r="MM45" s="899"/>
      <c r="MN45" s="899"/>
      <c r="MO45" s="899"/>
      <c r="MP45" s="899"/>
      <c r="MQ45" s="899"/>
      <c r="MR45" s="899"/>
      <c r="MS45" s="899"/>
      <c r="MT45" s="899"/>
      <c r="MU45" s="899"/>
      <c r="MV45" s="899"/>
      <c r="MW45" s="899"/>
      <c r="MX45" s="899"/>
      <c r="MY45" s="899"/>
      <c r="MZ45" s="899"/>
      <c r="NA45" s="899"/>
      <c r="NB45" s="899"/>
      <c r="NC45" s="899"/>
      <c r="ND45" s="899"/>
      <c r="NE45" s="899"/>
      <c r="NF45" s="899"/>
      <c r="NG45" s="899"/>
      <c r="NH45" s="899"/>
      <c r="NI45" s="899"/>
      <c r="NJ45" s="899"/>
      <c r="NK45" s="899"/>
      <c r="NL45" s="899"/>
      <c r="NM45" s="899"/>
      <c r="NN45" s="899"/>
      <c r="NO45" s="899"/>
      <c r="NP45" s="899"/>
      <c r="NQ45" s="899"/>
      <c r="NR45" s="899"/>
      <c r="NS45" s="899"/>
      <c r="NT45" s="899"/>
      <c r="NU45" s="899"/>
      <c r="NV45" s="899"/>
      <c r="NW45" s="899"/>
      <c r="NX45" s="899"/>
      <c r="NY45" s="899"/>
      <c r="NZ45" s="899"/>
      <c r="OA45" s="899"/>
      <c r="OB45" s="899"/>
      <c r="OC45" s="899"/>
      <c r="OD45" s="899"/>
      <c r="OE45" s="899"/>
      <c r="OF45" s="899"/>
      <c r="OG45" s="899"/>
      <c r="OH45" s="899"/>
      <c r="OI45" s="899"/>
      <c r="OJ45" s="899"/>
      <c r="OK45" s="899"/>
      <c r="OL45" s="899"/>
      <c r="OM45" s="899"/>
      <c r="ON45" s="899"/>
      <c r="OO45" s="899"/>
      <c r="OP45" s="899"/>
      <c r="OQ45" s="899"/>
      <c r="OR45" s="899"/>
      <c r="OS45" s="899"/>
      <c r="OT45" s="899"/>
      <c r="OU45" s="899"/>
      <c r="OV45" s="899"/>
      <c r="OW45" s="899"/>
      <c r="OX45" s="899"/>
      <c r="OY45" s="899"/>
      <c r="OZ45" s="899"/>
      <c r="PA45" s="899"/>
      <c r="PB45" s="899"/>
      <c r="PC45" s="899"/>
      <c r="PD45" s="899"/>
      <c r="PE45" s="899"/>
      <c r="PF45" s="899"/>
      <c r="PG45" s="899"/>
      <c r="PH45" s="899"/>
      <c r="PI45" s="899"/>
      <c r="PJ45" s="899"/>
      <c r="PK45" s="899"/>
      <c r="PL45" s="899"/>
      <c r="PM45" s="899"/>
      <c r="PN45" s="899"/>
      <c r="PO45" s="899"/>
      <c r="PP45" s="899"/>
      <c r="PQ45" s="899"/>
      <c r="PR45" s="899"/>
      <c r="PS45" s="899"/>
      <c r="PT45" s="899"/>
      <c r="PU45" s="899"/>
      <c r="PV45" s="899"/>
      <c r="PW45" s="899"/>
      <c r="PX45" s="899"/>
      <c r="PY45" s="899"/>
      <c r="PZ45" s="899"/>
      <c r="QA45" s="899"/>
      <c r="QB45" s="899"/>
      <c r="QC45" s="899"/>
      <c r="QD45" s="899"/>
      <c r="QE45" s="899"/>
      <c r="QF45" s="899"/>
      <c r="QG45" s="899"/>
      <c r="QH45" s="899"/>
      <c r="QI45" s="899"/>
      <c r="QJ45" s="899"/>
      <c r="QK45" s="899"/>
      <c r="QL45" s="899"/>
      <c r="QM45" s="899"/>
      <c r="QN45" s="899"/>
      <c r="QO45" s="899"/>
      <c r="QP45" s="899"/>
      <c r="QQ45" s="899"/>
      <c r="QR45" s="899"/>
      <c r="QS45" s="899"/>
      <c r="QT45" s="899"/>
      <c r="QU45" s="899"/>
      <c r="QV45" s="899"/>
      <c r="QW45" s="899"/>
      <c r="QX45" s="899"/>
      <c r="QY45" s="899"/>
      <c r="QZ45" s="899"/>
      <c r="RA45" s="899"/>
      <c r="RB45" s="899"/>
      <c r="RC45" s="899"/>
      <c r="RD45" s="899"/>
      <c r="RE45" s="899"/>
      <c r="RF45" s="899"/>
      <c r="RG45" s="899"/>
      <c r="RH45" s="899"/>
      <c r="RI45" s="899"/>
      <c r="RJ45" s="899"/>
      <c r="RK45" s="899"/>
      <c r="RL45" s="899"/>
      <c r="RM45" s="899"/>
      <c r="RN45" s="899"/>
      <c r="RO45" s="899"/>
      <c r="RP45" s="899"/>
      <c r="RQ45" s="899"/>
      <c r="RR45" s="899"/>
      <c r="RS45" s="899"/>
      <c r="RT45" s="899"/>
      <c r="RU45" s="899"/>
      <c r="RV45" s="899"/>
      <c r="RW45" s="899"/>
      <c r="RX45" s="899"/>
      <c r="RY45" s="899"/>
      <c r="RZ45" s="899"/>
      <c r="SA45" s="899"/>
      <c r="SB45" s="899"/>
      <c r="SC45" s="899"/>
      <c r="SD45" s="899"/>
      <c r="SE45" s="899"/>
      <c r="SF45" s="899"/>
      <c r="SG45" s="899"/>
      <c r="SH45" s="899"/>
      <c r="SI45" s="899"/>
      <c r="SJ45" s="899"/>
      <c r="SK45" s="899"/>
      <c r="SL45" s="899"/>
      <c r="SM45" s="899"/>
      <c r="SN45" s="899"/>
      <c r="SO45" s="899"/>
      <c r="SP45" s="899"/>
      <c r="SQ45" s="899"/>
      <c r="SR45" s="899"/>
      <c r="SS45" s="899"/>
      <c r="ST45" s="899"/>
      <c r="SU45" s="899"/>
      <c r="SV45" s="899"/>
      <c r="SW45" s="899"/>
      <c r="SX45" s="899"/>
      <c r="SY45" s="899"/>
      <c r="SZ45" s="899"/>
      <c r="TA45" s="899"/>
      <c r="TB45" s="899"/>
      <c r="TC45" s="899"/>
      <c r="TD45" s="899"/>
      <c r="TE45" s="899"/>
      <c r="TF45" s="899"/>
      <c r="TG45" s="899"/>
      <c r="TH45" s="899"/>
      <c r="TI45" s="899"/>
      <c r="TJ45" s="899"/>
      <c r="TK45" s="899"/>
      <c r="TL45" s="899"/>
      <c r="TM45" s="899"/>
      <c r="TN45" s="899"/>
      <c r="TO45" s="899"/>
      <c r="TP45" s="899"/>
      <c r="TQ45" s="899"/>
      <c r="TR45" s="899"/>
      <c r="TS45" s="899"/>
      <c r="TT45" s="899"/>
      <c r="TU45" s="899"/>
      <c r="TV45" s="899"/>
      <c r="TW45" s="899"/>
      <c r="TX45" s="899"/>
      <c r="TY45" s="899"/>
      <c r="TZ45" s="899"/>
      <c r="UA45" s="899"/>
      <c r="UB45" s="899"/>
      <c r="UC45" s="899"/>
      <c r="UD45" s="899"/>
      <c r="UE45" s="899"/>
      <c r="UF45" s="899"/>
      <c r="UG45" s="899"/>
      <c r="UH45" s="899"/>
      <c r="UI45" s="899"/>
      <c r="UJ45" s="899"/>
      <c r="UK45" s="899"/>
      <c r="UL45" s="899"/>
      <c r="UM45" s="899"/>
      <c r="UN45" s="899"/>
      <c r="UO45" s="899"/>
      <c r="UP45" s="899"/>
      <c r="UQ45" s="899"/>
      <c r="UR45" s="899"/>
      <c r="US45" s="899"/>
      <c r="UT45" s="899"/>
      <c r="UU45" s="899"/>
      <c r="UV45" s="899"/>
      <c r="UW45" s="899"/>
      <c r="UX45" s="899"/>
      <c r="UY45" s="899"/>
      <c r="UZ45" s="899"/>
      <c r="VA45" s="899"/>
      <c r="VB45" s="899"/>
      <c r="VC45" s="899"/>
      <c r="VD45" s="899"/>
      <c r="VE45" s="899"/>
      <c r="VF45" s="899"/>
      <c r="VG45" s="899"/>
      <c r="VH45" s="899"/>
      <c r="VI45" s="899"/>
      <c r="VJ45" s="899"/>
      <c r="VK45" s="899"/>
      <c r="VL45" s="899"/>
      <c r="VM45" s="899"/>
      <c r="VN45" s="899"/>
      <c r="VO45" s="899"/>
      <c r="VP45" s="899"/>
      <c r="VQ45" s="899"/>
      <c r="VR45" s="899"/>
      <c r="VS45" s="899"/>
      <c r="VT45" s="899"/>
      <c r="VU45" s="899"/>
      <c r="VV45" s="899"/>
      <c r="VW45" s="899"/>
      <c r="VX45" s="899"/>
      <c r="VY45" s="899"/>
      <c r="VZ45" s="899"/>
      <c r="WA45" s="899"/>
      <c r="WB45" s="899"/>
      <c r="WC45" s="899"/>
      <c r="WD45" s="899"/>
      <c r="WE45" s="899"/>
      <c r="WF45" s="899"/>
      <c r="WG45" s="899"/>
      <c r="WH45" s="899"/>
      <c r="WI45" s="899"/>
      <c r="WJ45" s="899"/>
      <c r="WK45" s="899"/>
      <c r="WL45" s="899"/>
      <c r="WM45" s="899"/>
      <c r="WN45" s="899"/>
      <c r="WO45" s="899"/>
      <c r="WP45" s="899"/>
      <c r="WQ45" s="899"/>
      <c r="WR45" s="899"/>
      <c r="WS45" s="899"/>
      <c r="WT45" s="899"/>
      <c r="WU45" s="899"/>
      <c r="WV45" s="899"/>
      <c r="WW45" s="899"/>
      <c r="WX45" s="899"/>
      <c r="WY45" s="899"/>
      <c r="WZ45" s="899"/>
      <c r="XA45" s="899"/>
      <c r="XB45" s="899"/>
      <c r="XC45" s="899"/>
      <c r="XD45" s="899"/>
      <c r="XE45" s="899"/>
      <c r="XF45" s="899"/>
      <c r="XG45" s="899"/>
      <c r="XH45" s="899"/>
      <c r="XI45" s="899"/>
      <c r="XJ45" s="899"/>
      <c r="XK45" s="899"/>
      <c r="XL45" s="899"/>
      <c r="XM45" s="899"/>
      <c r="XN45" s="899"/>
      <c r="XO45" s="899"/>
      <c r="XP45" s="899"/>
      <c r="XQ45" s="899"/>
      <c r="XR45" s="899"/>
      <c r="XS45" s="899"/>
      <c r="XT45" s="899"/>
      <c r="XU45" s="899"/>
      <c r="XV45" s="899"/>
      <c r="XW45" s="899"/>
      <c r="XX45" s="899"/>
      <c r="XY45" s="899"/>
      <c r="XZ45" s="899"/>
      <c r="YA45" s="899"/>
      <c r="YB45" s="899"/>
      <c r="YC45" s="899"/>
      <c r="YD45" s="899"/>
      <c r="YE45" s="899"/>
      <c r="YF45" s="899"/>
      <c r="YG45" s="899"/>
      <c r="YH45" s="899"/>
      <c r="YI45" s="899"/>
      <c r="YJ45" s="899"/>
      <c r="YK45" s="899"/>
      <c r="YL45" s="899"/>
      <c r="YM45" s="899"/>
      <c r="YN45" s="899"/>
      <c r="YO45" s="899"/>
      <c r="YP45" s="899"/>
      <c r="YQ45" s="899"/>
      <c r="YR45" s="899"/>
      <c r="YS45" s="899"/>
      <c r="YT45" s="899"/>
      <c r="YU45" s="899"/>
      <c r="YV45" s="899"/>
      <c r="YW45" s="899"/>
      <c r="YX45" s="899"/>
      <c r="YY45" s="899"/>
      <c r="YZ45" s="899"/>
      <c r="ZA45" s="899"/>
      <c r="ZB45" s="899"/>
      <c r="ZC45" s="899"/>
      <c r="ZD45" s="899"/>
      <c r="ZE45" s="899"/>
      <c r="ZF45" s="899"/>
      <c r="ZG45" s="899"/>
      <c r="ZH45" s="899"/>
      <c r="ZI45" s="899"/>
      <c r="ZJ45" s="899"/>
      <c r="ZK45" s="899"/>
      <c r="ZL45" s="899"/>
      <c r="ZM45" s="899"/>
      <c r="ZN45" s="899"/>
      <c r="ZO45" s="899"/>
      <c r="ZP45" s="899"/>
      <c r="ZQ45" s="899"/>
      <c r="ZR45" s="899"/>
      <c r="ZS45" s="899"/>
      <c r="ZT45" s="899"/>
      <c r="ZU45" s="899"/>
      <c r="ZV45" s="899"/>
      <c r="ZW45" s="899"/>
      <c r="ZX45" s="899"/>
      <c r="ZY45" s="899"/>
      <c r="ZZ45" s="899"/>
      <c r="AAA45" s="899"/>
      <c r="AAB45" s="899"/>
      <c r="AAC45" s="899"/>
      <c r="AAD45" s="899"/>
      <c r="AAE45" s="899"/>
      <c r="AAF45" s="899"/>
      <c r="AAG45" s="899"/>
      <c r="AAH45" s="899"/>
      <c r="AAI45" s="899"/>
      <c r="AAJ45" s="899"/>
      <c r="AAK45" s="899"/>
      <c r="AAL45" s="899"/>
      <c r="AAM45" s="899"/>
      <c r="AAN45" s="899"/>
      <c r="AAO45" s="899"/>
      <c r="AAP45" s="899"/>
      <c r="AAQ45" s="899"/>
      <c r="AAR45" s="899"/>
      <c r="AAS45" s="899"/>
      <c r="AAT45" s="899"/>
      <c r="AAU45" s="899"/>
      <c r="AAV45" s="899"/>
      <c r="AAW45" s="899"/>
      <c r="AAX45" s="899"/>
      <c r="AAY45" s="899"/>
      <c r="AAZ45" s="899"/>
      <c r="ABA45" s="899"/>
      <c r="ABB45" s="899"/>
      <c r="ABC45" s="899"/>
      <c r="ABD45" s="899"/>
      <c r="ABE45" s="899"/>
      <c r="ABF45" s="899"/>
      <c r="ABG45" s="899"/>
      <c r="ABH45" s="899"/>
      <c r="ABI45" s="899"/>
      <c r="ABJ45" s="899"/>
      <c r="ABK45" s="899"/>
      <c r="ABL45" s="899"/>
      <c r="ABM45" s="899"/>
      <c r="ABN45" s="899"/>
      <c r="ABO45" s="899"/>
      <c r="ABP45" s="899"/>
      <c r="ABQ45" s="899"/>
      <c r="ABR45" s="899"/>
      <c r="ABS45" s="899"/>
      <c r="ABT45" s="899"/>
      <c r="ABU45" s="899"/>
      <c r="ABV45" s="899"/>
      <c r="ABW45" s="899"/>
      <c r="ABX45" s="899"/>
      <c r="ABY45" s="899"/>
      <c r="ABZ45" s="899"/>
      <c r="ACA45" s="899"/>
      <c r="ACB45" s="899"/>
      <c r="ACC45" s="899"/>
      <c r="ACD45" s="899"/>
      <c r="ACE45" s="899"/>
      <c r="ACF45" s="899"/>
      <c r="ACG45" s="899"/>
      <c r="ACH45" s="899"/>
      <c r="ACI45" s="899"/>
      <c r="ACJ45" s="899"/>
      <c r="ACK45" s="899"/>
      <c r="ACL45" s="899"/>
      <c r="ACM45" s="899"/>
      <c r="ACN45" s="899"/>
      <c r="ACO45" s="899"/>
      <c r="ACP45" s="899"/>
      <c r="ACQ45" s="899"/>
      <c r="ACR45" s="899"/>
      <c r="ACS45" s="899"/>
      <c r="ACT45" s="899"/>
      <c r="ACU45" s="899"/>
      <c r="ACV45" s="899"/>
      <c r="ACW45" s="899"/>
      <c r="ACX45" s="899"/>
      <c r="ACY45" s="899"/>
      <c r="ACZ45" s="899"/>
      <c r="ADA45" s="899"/>
      <c r="ADB45" s="899"/>
      <c r="ADC45" s="899"/>
      <c r="ADD45" s="899"/>
      <c r="ADE45" s="899"/>
      <c r="ADF45" s="899"/>
      <c r="ADG45" s="899"/>
      <c r="ADH45" s="899"/>
      <c r="ADI45" s="899"/>
      <c r="ADJ45" s="899"/>
      <c r="ADK45" s="899"/>
      <c r="ADL45" s="899"/>
      <c r="ADM45" s="899"/>
      <c r="ADN45" s="899"/>
      <c r="ADO45" s="899"/>
      <c r="ADP45" s="899"/>
      <c r="ADQ45" s="899"/>
      <c r="ADR45" s="899"/>
      <c r="ADS45" s="899"/>
      <c r="ADT45" s="899"/>
      <c r="ADU45" s="899"/>
      <c r="ADV45" s="899"/>
      <c r="ADW45" s="899"/>
      <c r="ADX45" s="899"/>
      <c r="ADY45" s="899"/>
      <c r="ADZ45" s="899"/>
      <c r="AEA45" s="899"/>
      <c r="AEB45" s="899"/>
      <c r="AEC45" s="899"/>
      <c r="AED45" s="899"/>
      <c r="AEE45" s="899"/>
      <c r="AEF45" s="899"/>
      <c r="AEG45" s="899"/>
      <c r="AEH45" s="899"/>
      <c r="AEI45" s="899"/>
      <c r="AEJ45" s="899"/>
      <c r="AEK45" s="899"/>
      <c r="AEL45" s="899"/>
      <c r="AEM45" s="899"/>
      <c r="AEN45" s="899"/>
      <c r="AEO45" s="899"/>
      <c r="AEP45" s="899"/>
      <c r="AEQ45" s="899"/>
      <c r="AER45" s="899"/>
      <c r="AES45" s="899"/>
      <c r="AET45" s="899"/>
      <c r="AEU45" s="899"/>
      <c r="AEV45" s="899"/>
      <c r="AEW45" s="899"/>
      <c r="AEX45" s="899"/>
      <c r="AEY45" s="899"/>
      <c r="AEZ45" s="899"/>
      <c r="AFA45" s="899"/>
      <c r="AFB45" s="899"/>
      <c r="AFC45" s="899"/>
      <c r="AFD45" s="899"/>
      <c r="AFE45" s="899"/>
      <c r="AFF45" s="899"/>
      <c r="AFG45" s="899"/>
      <c r="AFH45" s="899"/>
      <c r="AFI45" s="899"/>
      <c r="AFJ45" s="899"/>
      <c r="AFK45" s="899"/>
      <c r="AFL45" s="899"/>
      <c r="AFM45" s="899"/>
      <c r="AFN45" s="899"/>
      <c r="AFO45" s="899"/>
      <c r="AFP45" s="899"/>
      <c r="AFQ45" s="899"/>
      <c r="AFR45" s="899"/>
      <c r="AFS45" s="899"/>
      <c r="AFT45" s="899"/>
      <c r="AFU45" s="899"/>
      <c r="AFV45" s="899"/>
      <c r="AFW45" s="899"/>
      <c r="AFX45" s="899"/>
      <c r="AFY45" s="899"/>
      <c r="AFZ45" s="899"/>
      <c r="AGA45" s="899"/>
      <c r="AGB45" s="899"/>
      <c r="AGC45" s="899"/>
      <c r="AGD45" s="899"/>
      <c r="AGE45" s="899"/>
      <c r="AGF45" s="899"/>
      <c r="AGG45" s="899"/>
      <c r="AGH45" s="899"/>
      <c r="AGI45" s="899"/>
      <c r="AGJ45" s="899"/>
      <c r="AGK45" s="899"/>
      <c r="AGL45" s="899"/>
      <c r="AGM45" s="899"/>
      <c r="AGN45" s="899"/>
      <c r="AGO45" s="899"/>
      <c r="AGP45" s="899"/>
      <c r="AGQ45" s="899"/>
      <c r="AGR45" s="899"/>
      <c r="AGS45" s="899"/>
      <c r="AGT45" s="899"/>
      <c r="AGU45" s="899"/>
      <c r="AGV45" s="899"/>
      <c r="AGW45" s="899"/>
      <c r="AGX45" s="899"/>
      <c r="AGY45" s="899"/>
      <c r="AGZ45" s="899"/>
      <c r="AHA45" s="899"/>
      <c r="AHB45" s="899"/>
      <c r="AHC45" s="899"/>
      <c r="AHD45" s="899"/>
      <c r="AHE45" s="899"/>
      <c r="AHF45" s="899"/>
      <c r="AHG45" s="899"/>
      <c r="AHH45" s="899"/>
      <c r="AHI45" s="899"/>
      <c r="AHJ45" s="899"/>
      <c r="AHK45" s="899"/>
      <c r="AHL45" s="899"/>
      <c r="AHM45" s="899"/>
      <c r="AHN45" s="899"/>
      <c r="AHO45" s="899"/>
      <c r="AHP45" s="899"/>
      <c r="AHQ45" s="899"/>
      <c r="AHR45" s="899"/>
      <c r="AHS45" s="899"/>
      <c r="AHT45" s="899"/>
      <c r="AHU45" s="899"/>
      <c r="AHV45" s="899"/>
      <c r="AHW45" s="899"/>
      <c r="AHX45" s="899"/>
      <c r="AHY45" s="899"/>
      <c r="AHZ45" s="899"/>
      <c r="AIA45" s="899"/>
      <c r="AIB45" s="899"/>
      <c r="AIC45" s="899"/>
      <c r="AID45" s="899"/>
      <c r="AIE45" s="899"/>
      <c r="AIF45" s="899"/>
      <c r="AIG45" s="899"/>
      <c r="AIH45" s="899"/>
      <c r="AII45" s="899"/>
      <c r="AIJ45" s="899"/>
      <c r="AIK45" s="899"/>
      <c r="AIL45" s="899"/>
      <c r="AIM45" s="899"/>
      <c r="AIN45" s="899"/>
      <c r="AIO45" s="899"/>
      <c r="AIP45" s="899"/>
      <c r="AIQ45" s="899"/>
      <c r="AIR45" s="899"/>
      <c r="AIS45" s="899"/>
      <c r="AIT45" s="899"/>
      <c r="AIU45" s="899"/>
      <c r="AIV45" s="899"/>
      <c r="AIW45" s="899"/>
      <c r="AIX45" s="899"/>
      <c r="AIY45" s="899"/>
      <c r="AIZ45" s="899"/>
      <c r="AJA45" s="899"/>
      <c r="AJB45" s="899"/>
      <c r="AJC45" s="899"/>
      <c r="AJD45" s="899"/>
      <c r="AJE45" s="899"/>
      <c r="AJF45" s="899"/>
      <c r="AJG45" s="899"/>
      <c r="AJH45" s="899"/>
      <c r="AJI45" s="899"/>
      <c r="AJJ45" s="899"/>
      <c r="AJK45" s="899"/>
      <c r="AJL45" s="899"/>
      <c r="AJM45" s="899"/>
      <c r="AJN45" s="899"/>
      <c r="AJO45" s="899"/>
      <c r="AJP45" s="899"/>
      <c r="AJQ45" s="899"/>
      <c r="AJR45" s="899"/>
      <c r="AJS45" s="899"/>
      <c r="AJT45" s="899"/>
      <c r="AJU45" s="899"/>
      <c r="AJV45" s="899"/>
      <c r="AJW45" s="899"/>
      <c r="AJX45" s="899"/>
      <c r="AJY45" s="899"/>
      <c r="AJZ45" s="899"/>
      <c r="AKA45" s="899"/>
      <c r="AKB45" s="899"/>
      <c r="AKC45" s="899"/>
      <c r="AKD45" s="899"/>
      <c r="AKE45" s="899"/>
      <c r="AKF45" s="899"/>
      <c r="AKG45" s="899"/>
      <c r="AKH45" s="899"/>
      <c r="AKI45" s="899"/>
      <c r="AKJ45" s="899"/>
      <c r="AKK45" s="899"/>
      <c r="AKL45" s="899"/>
      <c r="AKM45" s="899"/>
      <c r="AKN45" s="899"/>
      <c r="AKO45" s="899"/>
      <c r="AKP45" s="899"/>
      <c r="AKQ45" s="899"/>
      <c r="AKR45" s="899"/>
      <c r="AKS45" s="899"/>
      <c r="AKT45" s="899"/>
      <c r="AKU45" s="899"/>
      <c r="AKV45" s="899"/>
      <c r="AKW45" s="899"/>
      <c r="AKX45" s="899"/>
      <c r="AKY45" s="899"/>
      <c r="AKZ45" s="899"/>
      <c r="ALA45" s="899"/>
      <c r="ALB45" s="899"/>
      <c r="ALC45" s="899"/>
      <c r="ALD45" s="899"/>
      <c r="ALE45" s="899"/>
      <c r="ALF45" s="899"/>
      <c r="ALG45" s="899"/>
      <c r="ALH45" s="899"/>
      <c r="ALI45" s="899"/>
      <c r="ALJ45" s="899"/>
      <c r="ALK45" s="899"/>
      <c r="ALL45" s="899"/>
      <c r="ALM45" s="899"/>
      <c r="ALN45" s="899"/>
      <c r="ALO45" s="899"/>
      <c r="ALP45" s="899"/>
      <c r="ALQ45" s="899"/>
      <c r="ALR45" s="899"/>
      <c r="ALS45" s="899"/>
      <c r="ALT45" s="899"/>
      <c r="ALU45" s="899"/>
      <c r="ALV45" s="899"/>
      <c r="ALW45" s="899"/>
      <c r="ALX45" s="899"/>
      <c r="ALY45" s="899"/>
      <c r="ALZ45" s="899"/>
      <c r="AMA45" s="899"/>
      <c r="AMB45" s="899"/>
      <c r="AMC45" s="899"/>
      <c r="AMD45" s="899"/>
      <c r="AME45" s="899"/>
      <c r="AMF45" s="899"/>
      <c r="AMG45" s="899"/>
      <c r="AMH45" s="899"/>
      <c r="AMI45" s="899"/>
      <c r="AMJ45" s="899"/>
      <c r="AMK45" s="899"/>
      <c r="AML45" s="899"/>
      <c r="AMM45" s="899"/>
      <c r="AMN45" s="899"/>
      <c r="AMO45" s="899"/>
      <c r="AMP45" s="899"/>
      <c r="AMQ45" s="899"/>
      <c r="AMR45" s="899"/>
      <c r="AMS45" s="899"/>
      <c r="AMT45" s="899"/>
      <c r="AMU45" s="899"/>
      <c r="AMV45" s="899"/>
      <c r="AMW45" s="899"/>
      <c r="AMX45" s="899"/>
      <c r="AMY45" s="899"/>
      <c r="AMZ45" s="899"/>
      <c r="ANA45" s="899"/>
      <c r="ANB45" s="899"/>
      <c r="ANC45" s="899"/>
      <c r="AND45" s="899"/>
      <c r="ANE45" s="899"/>
      <c r="ANF45" s="899"/>
      <c r="ANG45" s="899"/>
      <c r="ANH45" s="899"/>
      <c r="ANI45" s="899"/>
      <c r="ANJ45" s="899"/>
      <c r="ANK45" s="899"/>
      <c r="ANL45" s="899"/>
      <c r="ANM45" s="899"/>
      <c r="ANN45" s="899"/>
      <c r="ANO45" s="899"/>
      <c r="ANP45" s="899"/>
      <c r="ANQ45" s="899"/>
      <c r="ANR45" s="899"/>
      <c r="ANS45" s="899"/>
      <c r="ANT45" s="899"/>
      <c r="ANU45" s="899"/>
      <c r="ANV45" s="899"/>
      <c r="ANW45" s="899"/>
      <c r="ANX45" s="899"/>
      <c r="ANY45" s="899"/>
      <c r="ANZ45" s="899"/>
      <c r="AOA45" s="899"/>
      <c r="AOB45" s="899"/>
      <c r="AOC45" s="899"/>
      <c r="AOD45" s="899"/>
      <c r="AOE45" s="899"/>
      <c r="AOF45" s="899"/>
      <c r="AOG45" s="899"/>
      <c r="AOH45" s="899"/>
      <c r="AOI45" s="899"/>
      <c r="AOJ45" s="899"/>
      <c r="AOK45" s="899"/>
      <c r="AOL45" s="899"/>
      <c r="AOM45" s="899"/>
      <c r="AON45" s="899"/>
      <c r="AOO45" s="899"/>
      <c r="AOP45" s="899"/>
      <c r="AOQ45" s="899"/>
      <c r="AOR45" s="899"/>
      <c r="AOS45" s="899"/>
      <c r="AOT45" s="899"/>
      <c r="AOU45" s="899"/>
      <c r="AOV45" s="899"/>
      <c r="AOW45" s="899"/>
      <c r="AOX45" s="899"/>
      <c r="AOY45" s="899"/>
      <c r="AOZ45" s="899"/>
      <c r="APA45" s="899"/>
      <c r="APB45" s="899"/>
      <c r="APC45" s="899"/>
      <c r="APD45" s="899"/>
      <c r="APE45" s="899"/>
      <c r="APF45" s="899"/>
      <c r="APG45" s="899"/>
      <c r="APH45" s="899"/>
      <c r="API45" s="899"/>
      <c r="APJ45" s="899"/>
      <c r="APK45" s="899"/>
      <c r="APL45" s="899"/>
      <c r="APM45" s="899"/>
      <c r="APN45" s="899"/>
      <c r="APO45" s="899"/>
      <c r="APP45" s="899"/>
      <c r="APQ45" s="899"/>
      <c r="APR45" s="899"/>
      <c r="APS45" s="899"/>
      <c r="APT45" s="899"/>
      <c r="APU45" s="899"/>
      <c r="APV45" s="899"/>
      <c r="APW45" s="899"/>
      <c r="APX45" s="899"/>
      <c r="APY45" s="899"/>
      <c r="APZ45" s="899"/>
      <c r="AQA45" s="899"/>
      <c r="AQB45" s="899"/>
      <c r="AQC45" s="899"/>
      <c r="AQD45" s="899"/>
      <c r="AQE45" s="899"/>
      <c r="AQF45" s="899"/>
      <c r="AQG45" s="899"/>
      <c r="AQH45" s="899"/>
      <c r="AQI45" s="899"/>
      <c r="AQJ45" s="899"/>
      <c r="AQK45" s="899"/>
      <c r="AQL45" s="899"/>
      <c r="AQM45" s="899"/>
      <c r="AQN45" s="899"/>
      <c r="AQO45" s="899"/>
      <c r="AQP45" s="899"/>
      <c r="AQQ45" s="899"/>
      <c r="AQR45" s="899"/>
      <c r="AQS45" s="899"/>
      <c r="AQT45" s="899"/>
      <c r="AQU45" s="899"/>
      <c r="AQV45" s="899"/>
      <c r="AQW45" s="899"/>
      <c r="AQX45" s="899"/>
      <c r="AQY45" s="899"/>
      <c r="AQZ45" s="899"/>
      <c r="ARA45" s="899"/>
      <c r="ARB45" s="899"/>
      <c r="ARC45" s="899"/>
      <c r="ARD45" s="899"/>
      <c r="ARE45" s="899"/>
      <c r="ARF45" s="899"/>
      <c r="ARG45" s="899"/>
      <c r="ARH45" s="899"/>
      <c r="ARI45" s="899"/>
      <c r="ARJ45" s="899"/>
      <c r="ARK45" s="899"/>
      <c r="ARL45" s="899"/>
      <c r="ARM45" s="899"/>
      <c r="ARN45" s="899"/>
      <c r="ARO45" s="899"/>
      <c r="ARP45" s="899"/>
      <c r="ARQ45" s="899"/>
      <c r="ARR45" s="899"/>
      <c r="ARS45" s="899"/>
      <c r="ART45" s="899"/>
      <c r="ARU45" s="899"/>
      <c r="ARV45" s="899"/>
      <c r="ARW45" s="899"/>
      <c r="ARX45" s="899"/>
      <c r="ARY45" s="899"/>
      <c r="ARZ45" s="899"/>
      <c r="ASA45" s="899"/>
      <c r="ASB45" s="899"/>
      <c r="ASC45" s="899"/>
      <c r="ASD45" s="899"/>
      <c r="ASE45" s="899"/>
      <c r="ASF45" s="899"/>
      <c r="ASG45" s="899"/>
      <c r="ASH45" s="899"/>
      <c r="ASI45" s="899"/>
      <c r="ASJ45" s="899"/>
      <c r="ASK45" s="899"/>
      <c r="ASL45" s="899"/>
      <c r="ASM45" s="899"/>
      <c r="ASN45" s="899"/>
      <c r="ASO45" s="899"/>
      <c r="ASP45" s="899"/>
      <c r="ASQ45" s="899"/>
      <c r="ASR45" s="899"/>
      <c r="ASS45" s="899"/>
      <c r="AST45" s="899"/>
      <c r="ASU45" s="899"/>
      <c r="ASV45" s="899"/>
      <c r="ASW45" s="899"/>
      <c r="ASX45" s="899"/>
      <c r="ASY45" s="899"/>
      <c r="ASZ45" s="899"/>
      <c r="ATA45" s="899"/>
      <c r="ATB45" s="899"/>
      <c r="ATC45" s="899"/>
      <c r="ATD45" s="899"/>
      <c r="ATE45" s="899"/>
      <c r="ATF45" s="899"/>
      <c r="ATG45" s="899"/>
      <c r="ATH45" s="899"/>
      <c r="ATI45" s="899"/>
      <c r="ATJ45" s="899"/>
      <c r="ATK45" s="899"/>
      <c r="ATL45" s="899"/>
      <c r="ATM45" s="899"/>
      <c r="ATN45" s="899"/>
      <c r="ATO45" s="899"/>
      <c r="ATP45" s="899"/>
      <c r="ATQ45" s="899"/>
      <c r="ATR45" s="899"/>
      <c r="ATS45" s="899"/>
      <c r="ATT45" s="899"/>
      <c r="ATU45" s="899"/>
      <c r="ATV45" s="899"/>
      <c r="ATW45" s="899"/>
      <c r="ATX45" s="899"/>
      <c r="ATY45" s="899"/>
      <c r="ATZ45" s="899"/>
      <c r="AUA45" s="899"/>
      <c r="AUB45" s="899"/>
      <c r="AUC45" s="899"/>
      <c r="AUD45" s="899"/>
      <c r="AUE45" s="899"/>
      <c r="AUF45" s="899"/>
      <c r="AUG45" s="899"/>
      <c r="AUH45" s="899"/>
      <c r="AUI45" s="899"/>
      <c r="AUJ45" s="899"/>
      <c r="AUK45" s="899"/>
      <c r="AUL45" s="899"/>
      <c r="AUM45" s="899"/>
      <c r="AUN45" s="899"/>
      <c r="AUO45" s="899"/>
      <c r="AUP45" s="899"/>
      <c r="AUQ45" s="899"/>
      <c r="AUR45" s="899"/>
      <c r="AUS45" s="899"/>
      <c r="AUT45" s="899"/>
      <c r="AUU45" s="899"/>
      <c r="AUV45" s="899"/>
      <c r="AUW45" s="899"/>
      <c r="AUX45" s="899"/>
      <c r="AUY45" s="899"/>
      <c r="AUZ45" s="899"/>
      <c r="AVA45" s="899"/>
      <c r="AVB45" s="899"/>
      <c r="AVC45" s="899"/>
      <c r="AVD45" s="899"/>
      <c r="AVE45" s="899"/>
      <c r="AVF45" s="899"/>
      <c r="AVG45" s="899"/>
      <c r="AVH45" s="899"/>
      <c r="AVI45" s="899"/>
      <c r="AVJ45" s="899"/>
      <c r="AVK45" s="899"/>
      <c r="AVL45" s="899"/>
      <c r="AVM45" s="899"/>
      <c r="AVN45" s="899"/>
      <c r="AVO45" s="899"/>
      <c r="AVP45" s="899"/>
      <c r="AVQ45" s="899"/>
      <c r="AVR45" s="899"/>
      <c r="AVS45" s="899"/>
      <c r="AVT45" s="899"/>
      <c r="AVU45" s="899"/>
      <c r="AVV45" s="899"/>
      <c r="AVW45" s="899"/>
      <c r="AVX45" s="899"/>
      <c r="AVY45" s="899"/>
      <c r="AVZ45" s="899"/>
      <c r="AWA45" s="899"/>
      <c r="AWB45" s="899"/>
      <c r="AWC45" s="899"/>
      <c r="AWD45" s="899"/>
      <c r="AWE45" s="899"/>
      <c r="AWF45" s="899"/>
      <c r="AWG45" s="899"/>
      <c r="AWH45" s="899"/>
      <c r="AWI45" s="899"/>
      <c r="AWJ45" s="899"/>
      <c r="AWK45" s="899"/>
      <c r="AWL45" s="899"/>
      <c r="AWM45" s="899"/>
      <c r="AWN45" s="899"/>
      <c r="AWO45" s="899"/>
      <c r="AWP45" s="899"/>
      <c r="AWQ45" s="899"/>
      <c r="AWR45" s="899"/>
      <c r="AWS45" s="899"/>
      <c r="AWT45" s="899"/>
      <c r="AWU45" s="899"/>
      <c r="AWV45" s="899"/>
      <c r="AWW45" s="899"/>
      <c r="AWX45" s="899"/>
      <c r="AWY45" s="899"/>
      <c r="AWZ45" s="899"/>
      <c r="AXA45" s="899"/>
      <c r="AXB45" s="899"/>
      <c r="AXC45" s="899"/>
      <c r="AXD45" s="899"/>
      <c r="AXE45" s="899"/>
      <c r="AXF45" s="899"/>
      <c r="AXG45" s="899"/>
      <c r="AXH45" s="899"/>
      <c r="AXI45" s="899"/>
      <c r="AXJ45" s="899"/>
      <c r="AXK45" s="899"/>
      <c r="AXL45" s="899"/>
      <c r="AXM45" s="899"/>
      <c r="AXN45" s="899"/>
      <c r="AXO45" s="899"/>
      <c r="AXP45" s="899"/>
      <c r="AXQ45" s="899"/>
      <c r="AXR45" s="899"/>
      <c r="AXS45" s="899"/>
      <c r="AXT45" s="899"/>
      <c r="AXU45" s="899"/>
      <c r="AXV45" s="899"/>
      <c r="AXW45" s="899"/>
      <c r="AXX45" s="899"/>
      <c r="AXY45" s="899"/>
      <c r="AXZ45" s="899"/>
      <c r="AYA45" s="899"/>
      <c r="AYB45" s="899"/>
      <c r="AYC45" s="899"/>
      <c r="AYD45" s="899"/>
      <c r="AYE45" s="899"/>
      <c r="AYF45" s="899"/>
      <c r="AYG45" s="899"/>
      <c r="AYH45" s="899"/>
      <c r="AYI45" s="899"/>
      <c r="AYJ45" s="899"/>
      <c r="AYK45" s="899"/>
      <c r="AYL45" s="899"/>
      <c r="AYM45" s="899"/>
      <c r="AYN45" s="899"/>
      <c r="AYO45" s="899"/>
      <c r="AYP45" s="899"/>
      <c r="AYQ45" s="899"/>
      <c r="AYR45" s="899"/>
      <c r="AYS45" s="899"/>
      <c r="AYT45" s="899"/>
      <c r="AYU45" s="899"/>
      <c r="AYV45" s="899"/>
      <c r="AYW45" s="899"/>
      <c r="AYX45" s="899"/>
      <c r="AYY45" s="899"/>
      <c r="AYZ45" s="899"/>
      <c r="AZA45" s="899"/>
      <c r="AZB45" s="899"/>
      <c r="AZC45" s="899"/>
      <c r="AZD45" s="899"/>
      <c r="AZE45" s="899"/>
      <c r="AZF45" s="899"/>
      <c r="AZG45" s="899"/>
      <c r="AZH45" s="899"/>
      <c r="AZI45" s="899"/>
      <c r="AZJ45" s="899"/>
      <c r="AZK45" s="899"/>
      <c r="AZL45" s="899"/>
      <c r="AZM45" s="899"/>
      <c r="AZN45" s="899"/>
      <c r="AZO45" s="899"/>
      <c r="AZP45" s="899"/>
      <c r="AZQ45" s="899"/>
      <c r="AZR45" s="899"/>
      <c r="AZS45" s="899"/>
      <c r="AZT45" s="899"/>
      <c r="AZU45" s="899"/>
      <c r="AZV45" s="899"/>
      <c r="AZW45" s="899"/>
      <c r="AZX45" s="899"/>
      <c r="AZY45" s="899"/>
      <c r="AZZ45" s="899"/>
      <c r="BAA45" s="899"/>
      <c r="BAB45" s="899"/>
      <c r="BAC45" s="899"/>
      <c r="BAD45" s="899"/>
      <c r="BAE45" s="899"/>
      <c r="BAF45" s="899"/>
      <c r="BAG45" s="899"/>
      <c r="BAH45" s="899"/>
      <c r="BAI45" s="899"/>
      <c r="BAJ45" s="899"/>
      <c r="BAK45" s="899"/>
      <c r="BAL45" s="899"/>
      <c r="BAM45" s="899"/>
      <c r="BAN45" s="899"/>
      <c r="BAO45" s="899"/>
      <c r="BAP45" s="899"/>
      <c r="BAQ45" s="899"/>
      <c r="BAR45" s="899"/>
      <c r="BAS45" s="899"/>
      <c r="BAT45" s="899"/>
      <c r="BAU45" s="899"/>
      <c r="BAV45" s="899"/>
      <c r="BAW45" s="899"/>
      <c r="BAX45" s="899"/>
      <c r="BAY45" s="899"/>
      <c r="BAZ45" s="899"/>
      <c r="BBA45" s="899"/>
      <c r="BBB45" s="899"/>
      <c r="BBC45" s="899"/>
      <c r="BBD45" s="899"/>
      <c r="BBE45" s="899"/>
      <c r="BBF45" s="899"/>
      <c r="BBG45" s="899"/>
      <c r="BBH45" s="899"/>
      <c r="BBI45" s="899"/>
      <c r="BBJ45" s="899"/>
      <c r="BBK45" s="899"/>
      <c r="BBL45" s="899"/>
      <c r="BBM45" s="899"/>
      <c r="BBN45" s="899"/>
      <c r="BBO45" s="899"/>
      <c r="BBP45" s="899"/>
      <c r="BBQ45" s="899"/>
      <c r="BBR45" s="899"/>
      <c r="BBS45" s="899"/>
      <c r="BBT45" s="899"/>
      <c r="BBU45" s="899"/>
      <c r="BBV45" s="899"/>
      <c r="BBW45" s="899"/>
      <c r="BBX45" s="899"/>
      <c r="BBY45" s="899"/>
      <c r="BBZ45" s="899"/>
      <c r="BCA45" s="899"/>
      <c r="BCB45" s="899"/>
      <c r="BCC45" s="899"/>
      <c r="BCD45" s="899"/>
      <c r="BCE45" s="899"/>
      <c r="BCF45" s="899"/>
      <c r="BCG45" s="899"/>
      <c r="BCH45" s="899"/>
      <c r="BCI45" s="899"/>
      <c r="BCJ45" s="899"/>
      <c r="BCK45" s="899"/>
      <c r="BCL45" s="899"/>
      <c r="BCM45" s="899"/>
      <c r="BCN45" s="899"/>
      <c r="BCO45" s="899"/>
      <c r="BCP45" s="899"/>
      <c r="BCQ45" s="899"/>
      <c r="BCR45" s="899"/>
      <c r="BCS45" s="899"/>
      <c r="BCT45" s="899"/>
      <c r="BCU45" s="899"/>
      <c r="BCV45" s="899"/>
      <c r="BCW45" s="899"/>
      <c r="BCX45" s="899"/>
      <c r="BCY45" s="899"/>
      <c r="BCZ45" s="899"/>
      <c r="BDA45" s="899"/>
      <c r="BDB45" s="899"/>
      <c r="BDC45" s="899"/>
      <c r="BDD45" s="899"/>
      <c r="BDE45" s="899"/>
      <c r="BDF45" s="899"/>
      <c r="BDG45" s="899"/>
      <c r="BDH45" s="899"/>
      <c r="BDI45" s="899"/>
      <c r="BDJ45" s="899"/>
      <c r="BDK45" s="899"/>
      <c r="BDL45" s="899"/>
      <c r="BDM45" s="899"/>
      <c r="BDN45" s="899"/>
      <c r="BDO45" s="899"/>
      <c r="BDP45" s="899"/>
      <c r="BDQ45" s="899"/>
      <c r="BDR45" s="899"/>
      <c r="BDS45" s="899"/>
      <c r="BDT45" s="899"/>
      <c r="BDU45" s="899"/>
      <c r="BDV45" s="899"/>
      <c r="BDW45" s="899"/>
      <c r="BDX45" s="899"/>
      <c r="BDY45" s="899"/>
      <c r="BDZ45" s="899"/>
      <c r="BEA45" s="899"/>
      <c r="BEB45" s="899"/>
      <c r="BEC45" s="899"/>
      <c r="BED45" s="899"/>
      <c r="BEE45" s="899"/>
      <c r="BEF45" s="899"/>
      <c r="BEG45" s="899"/>
      <c r="BEH45" s="899"/>
      <c r="BEI45" s="899"/>
      <c r="BEJ45" s="899"/>
      <c r="BEK45" s="899"/>
      <c r="BEL45" s="899"/>
      <c r="BEM45" s="899"/>
      <c r="BEN45" s="899"/>
      <c r="BEO45" s="899"/>
      <c r="BEP45" s="899"/>
      <c r="BEQ45" s="899"/>
      <c r="BER45" s="899"/>
      <c r="BES45" s="899"/>
      <c r="BET45" s="899"/>
      <c r="BEU45" s="899"/>
      <c r="BEV45" s="899"/>
      <c r="BEW45" s="899"/>
      <c r="BEX45" s="899"/>
      <c r="BEY45" s="899"/>
      <c r="BEZ45" s="899"/>
      <c r="BFA45" s="899"/>
      <c r="BFB45" s="899"/>
      <c r="BFC45" s="899"/>
      <c r="BFD45" s="899"/>
      <c r="BFE45" s="899"/>
      <c r="BFF45" s="899"/>
      <c r="BFG45" s="899"/>
      <c r="BFH45" s="899"/>
      <c r="BFI45" s="899"/>
      <c r="BFJ45" s="899"/>
      <c r="BFK45" s="899"/>
      <c r="BFL45" s="899"/>
      <c r="BFM45" s="899"/>
      <c r="BFN45" s="899"/>
      <c r="BFO45" s="899"/>
      <c r="BFP45" s="899"/>
      <c r="BFQ45" s="899"/>
      <c r="BFR45" s="899"/>
      <c r="BFS45" s="899"/>
      <c r="BFT45" s="899"/>
      <c r="BFU45" s="899"/>
      <c r="BFV45" s="899"/>
      <c r="BFW45" s="899"/>
      <c r="BFX45" s="899"/>
      <c r="BFY45" s="899"/>
      <c r="BFZ45" s="899"/>
      <c r="BGA45" s="899"/>
      <c r="BGB45" s="899"/>
      <c r="BGC45" s="899"/>
      <c r="BGD45" s="899"/>
      <c r="BGE45" s="899"/>
      <c r="BGF45" s="899"/>
      <c r="BGG45" s="899"/>
      <c r="BGH45" s="899"/>
      <c r="BGI45" s="899"/>
      <c r="BGJ45" s="899"/>
      <c r="BGK45" s="899"/>
      <c r="BGL45" s="899"/>
      <c r="BGM45" s="899"/>
      <c r="BGN45" s="899"/>
      <c r="BGO45" s="899"/>
      <c r="BGP45" s="899"/>
      <c r="BGQ45" s="899"/>
      <c r="BGR45" s="899"/>
      <c r="BGS45" s="899"/>
      <c r="BGT45" s="899"/>
      <c r="BGU45" s="899"/>
      <c r="BGV45" s="899"/>
      <c r="BGW45" s="899"/>
      <c r="BGX45" s="899"/>
      <c r="BGY45" s="899"/>
      <c r="BGZ45" s="899"/>
      <c r="BHA45" s="899"/>
      <c r="BHB45" s="899"/>
      <c r="BHC45" s="899"/>
      <c r="BHD45" s="899"/>
      <c r="BHE45" s="899"/>
      <c r="BHF45" s="899"/>
      <c r="BHG45" s="899"/>
      <c r="BHH45" s="899"/>
      <c r="BHI45" s="899"/>
      <c r="BHJ45" s="899"/>
      <c r="BHK45" s="899"/>
      <c r="BHL45" s="899"/>
      <c r="BHM45" s="899"/>
      <c r="BHN45" s="899"/>
      <c r="BHO45" s="899"/>
      <c r="BHP45" s="899"/>
      <c r="BHQ45" s="899"/>
      <c r="BHR45" s="899"/>
      <c r="BHS45" s="899"/>
      <c r="BHT45" s="899"/>
      <c r="BHU45" s="899"/>
      <c r="BHV45" s="899"/>
      <c r="BHW45" s="899"/>
      <c r="BHX45" s="899"/>
      <c r="BHY45" s="899"/>
      <c r="BHZ45" s="899"/>
      <c r="BIA45" s="899"/>
      <c r="BIB45" s="899"/>
      <c r="BIC45" s="899"/>
      <c r="BID45" s="899"/>
      <c r="BIE45" s="899"/>
      <c r="BIF45" s="899"/>
      <c r="BIG45" s="899"/>
      <c r="BIH45" s="899"/>
      <c r="BII45" s="899"/>
      <c r="BIJ45" s="899"/>
      <c r="BIK45" s="899"/>
      <c r="BIL45" s="899"/>
      <c r="BIM45" s="899"/>
      <c r="BIN45" s="899"/>
      <c r="BIO45" s="899"/>
      <c r="BIP45" s="899"/>
      <c r="BIQ45" s="899"/>
      <c r="BIR45" s="899"/>
      <c r="BIS45" s="899"/>
      <c r="BIT45" s="899"/>
      <c r="BIU45" s="899"/>
      <c r="BIV45" s="899"/>
      <c r="BIW45" s="899"/>
      <c r="BIX45" s="899"/>
      <c r="BIY45" s="899"/>
      <c r="BIZ45" s="899"/>
      <c r="BJA45" s="899"/>
      <c r="BJB45" s="899"/>
      <c r="BJC45" s="899"/>
      <c r="BJD45" s="899"/>
      <c r="BJE45" s="899"/>
      <c r="BJF45" s="899"/>
      <c r="BJG45" s="899"/>
      <c r="BJH45" s="899"/>
      <c r="BJI45" s="899"/>
      <c r="BJJ45" s="899"/>
      <c r="BJK45" s="899"/>
      <c r="BJL45" s="899"/>
      <c r="BJM45" s="899"/>
      <c r="BJN45" s="899"/>
      <c r="BJO45" s="899"/>
      <c r="BJP45" s="899"/>
      <c r="BJQ45" s="899"/>
      <c r="BJR45" s="899"/>
      <c r="BJS45" s="899"/>
      <c r="BJT45" s="899"/>
      <c r="BJU45" s="899"/>
      <c r="BJV45" s="899"/>
      <c r="BJW45" s="899"/>
      <c r="BJX45" s="899"/>
      <c r="BJY45" s="899"/>
      <c r="BJZ45" s="899"/>
      <c r="BKA45" s="899"/>
      <c r="BKB45" s="899"/>
      <c r="BKC45" s="899"/>
      <c r="BKD45" s="899"/>
      <c r="BKE45" s="899"/>
      <c r="BKF45" s="899"/>
      <c r="BKG45" s="899"/>
      <c r="BKH45" s="899"/>
      <c r="BKI45" s="899"/>
      <c r="BKJ45" s="899"/>
      <c r="BKK45" s="899"/>
      <c r="BKL45" s="899"/>
      <c r="BKM45" s="899"/>
      <c r="BKN45" s="899"/>
      <c r="BKO45" s="899"/>
      <c r="BKP45" s="899"/>
      <c r="BKQ45" s="899"/>
      <c r="BKR45" s="899"/>
      <c r="BKS45" s="899"/>
      <c r="BKT45" s="899"/>
      <c r="BKU45" s="899"/>
      <c r="BKV45" s="899"/>
      <c r="BKW45" s="899"/>
      <c r="BKX45" s="899"/>
      <c r="BKY45" s="899"/>
      <c r="BKZ45" s="899"/>
      <c r="BLA45" s="899"/>
      <c r="BLB45" s="899"/>
      <c r="BLC45" s="899"/>
      <c r="BLD45" s="899"/>
      <c r="BLE45" s="899"/>
      <c r="BLF45" s="899"/>
      <c r="BLG45" s="899"/>
      <c r="BLH45" s="899"/>
      <c r="BLI45" s="899"/>
      <c r="BLJ45" s="899"/>
      <c r="BLK45" s="899"/>
      <c r="BLL45" s="899"/>
      <c r="BLM45" s="899"/>
      <c r="BLN45" s="899"/>
      <c r="BLO45" s="899"/>
      <c r="BLP45" s="899"/>
      <c r="BLQ45" s="899"/>
      <c r="BLR45" s="899"/>
      <c r="BLS45" s="899"/>
      <c r="BLT45" s="899"/>
      <c r="BLU45" s="899"/>
      <c r="BLV45" s="899"/>
      <c r="BLW45" s="899"/>
      <c r="BLX45" s="899"/>
      <c r="BLY45" s="899"/>
      <c r="BLZ45" s="899"/>
      <c r="BMA45" s="899"/>
      <c r="BMB45" s="899"/>
      <c r="BMC45" s="899"/>
      <c r="BMD45" s="899"/>
      <c r="BME45" s="899"/>
      <c r="BMF45" s="899"/>
      <c r="BMG45" s="899"/>
      <c r="BMH45" s="899"/>
      <c r="BMI45" s="899"/>
      <c r="BMJ45" s="899"/>
      <c r="BMK45" s="899"/>
      <c r="BML45" s="899"/>
      <c r="BMM45" s="899"/>
      <c r="BMN45" s="899"/>
      <c r="BMO45" s="899"/>
      <c r="BMP45" s="899"/>
      <c r="BMQ45" s="899"/>
      <c r="BMR45" s="899"/>
      <c r="BMS45" s="899"/>
      <c r="BMT45" s="899"/>
      <c r="BMU45" s="899"/>
      <c r="BMV45" s="899"/>
      <c r="BMW45" s="899"/>
      <c r="BMX45" s="899"/>
      <c r="BMY45" s="899"/>
      <c r="BMZ45" s="899"/>
      <c r="BNA45" s="899"/>
      <c r="BNB45" s="899"/>
      <c r="BNC45" s="899"/>
      <c r="BND45" s="899"/>
      <c r="BNE45" s="899"/>
      <c r="BNF45" s="899"/>
      <c r="BNG45" s="899"/>
      <c r="BNH45" s="899"/>
      <c r="BNI45" s="899"/>
      <c r="BNJ45" s="899"/>
      <c r="BNK45" s="899"/>
      <c r="BNL45" s="899"/>
      <c r="BNM45" s="899"/>
      <c r="BNN45" s="899"/>
      <c r="BNO45" s="899"/>
      <c r="BNP45" s="899"/>
      <c r="BNQ45" s="899"/>
      <c r="BNR45" s="899"/>
      <c r="BNS45" s="899"/>
      <c r="BNT45" s="899"/>
      <c r="BNU45" s="899"/>
      <c r="BNV45" s="899"/>
      <c r="BNW45" s="899"/>
      <c r="BNX45" s="899"/>
      <c r="BNY45" s="899"/>
      <c r="BNZ45" s="899"/>
      <c r="BOA45" s="899"/>
      <c r="BOB45" s="899"/>
      <c r="BOC45" s="899"/>
      <c r="BOD45" s="899"/>
      <c r="BOE45" s="899"/>
      <c r="BOF45" s="899"/>
      <c r="BOG45" s="899"/>
      <c r="BOH45" s="899"/>
      <c r="BOI45" s="899"/>
      <c r="BOJ45" s="899"/>
      <c r="BOK45" s="899"/>
      <c r="BOL45" s="899"/>
      <c r="BOM45" s="899"/>
      <c r="BON45" s="899"/>
      <c r="BOO45" s="899"/>
      <c r="BOP45" s="899"/>
      <c r="BOQ45" s="899"/>
      <c r="BOR45" s="899"/>
      <c r="BOS45" s="899"/>
      <c r="BOT45" s="899"/>
      <c r="BOU45" s="899"/>
      <c r="BOV45" s="899"/>
      <c r="BOW45" s="899"/>
      <c r="BOX45" s="899"/>
      <c r="BOY45" s="899"/>
      <c r="BOZ45" s="899"/>
      <c r="BPA45" s="899"/>
      <c r="BPB45" s="899"/>
      <c r="BPC45" s="899"/>
      <c r="BPD45" s="899"/>
      <c r="BPE45" s="899"/>
      <c r="BPF45" s="899"/>
      <c r="BPG45" s="899"/>
      <c r="BPH45" s="899"/>
      <c r="BPI45" s="899"/>
      <c r="BPJ45" s="899"/>
      <c r="BPK45" s="899"/>
      <c r="BPL45" s="899"/>
      <c r="BPM45" s="899"/>
      <c r="BPN45" s="899"/>
      <c r="BPO45" s="899"/>
      <c r="BPP45" s="899"/>
      <c r="BPQ45" s="899"/>
      <c r="BPR45" s="899"/>
      <c r="BPS45" s="899"/>
      <c r="BPT45" s="899"/>
      <c r="BPU45" s="899"/>
      <c r="BPV45" s="899"/>
      <c r="BPW45" s="899"/>
      <c r="BPX45" s="899"/>
      <c r="BPY45" s="899"/>
      <c r="BPZ45" s="899"/>
      <c r="BQA45" s="899"/>
      <c r="BQB45" s="899"/>
      <c r="BQC45" s="899"/>
      <c r="BQD45" s="899"/>
      <c r="BQE45" s="899"/>
      <c r="BQF45" s="899"/>
      <c r="BQG45" s="899"/>
      <c r="BQH45" s="899"/>
      <c r="BQI45" s="899"/>
      <c r="BQJ45" s="899"/>
      <c r="BQK45" s="899"/>
      <c r="BQL45" s="899"/>
      <c r="BQM45" s="899"/>
      <c r="BQN45" s="899"/>
      <c r="BQO45" s="899"/>
      <c r="BQP45" s="899"/>
      <c r="BQQ45" s="899"/>
      <c r="BQR45" s="899"/>
      <c r="BQS45" s="899"/>
      <c r="BQT45" s="899"/>
      <c r="BQU45" s="899"/>
      <c r="BQV45" s="899"/>
      <c r="BQW45" s="899"/>
      <c r="BQX45" s="899"/>
      <c r="BQY45" s="899"/>
      <c r="BQZ45" s="899"/>
      <c r="BRA45" s="899"/>
      <c r="BRB45" s="899"/>
      <c r="BRC45" s="899"/>
      <c r="BRD45" s="899"/>
      <c r="BRE45" s="899"/>
      <c r="BRF45" s="899"/>
      <c r="BRG45" s="899"/>
      <c r="BRH45" s="899"/>
      <c r="BRI45" s="899"/>
      <c r="BRJ45" s="899"/>
      <c r="BRK45" s="899"/>
      <c r="BRL45" s="899"/>
      <c r="BRM45" s="899"/>
      <c r="BRN45" s="899"/>
      <c r="BRO45" s="899"/>
      <c r="BRP45" s="899"/>
      <c r="BRQ45" s="899"/>
      <c r="BRR45" s="899"/>
      <c r="BRS45" s="899"/>
      <c r="BRT45" s="899"/>
      <c r="BRU45" s="899"/>
      <c r="BRV45" s="899"/>
      <c r="BRW45" s="899"/>
      <c r="BRX45" s="899"/>
      <c r="BRY45" s="899"/>
      <c r="BRZ45" s="899"/>
      <c r="BSA45" s="899"/>
      <c r="BSB45" s="899"/>
      <c r="BSC45" s="899"/>
      <c r="BSD45" s="899"/>
      <c r="BSE45" s="899"/>
      <c r="BSF45" s="899"/>
      <c r="BSG45" s="899"/>
      <c r="BSH45" s="899"/>
      <c r="BSI45" s="899"/>
      <c r="BSJ45" s="899"/>
      <c r="BSK45" s="899"/>
      <c r="BSL45" s="899"/>
      <c r="BSM45" s="899"/>
      <c r="BSN45" s="899"/>
      <c r="BSO45" s="899"/>
      <c r="BSP45" s="899"/>
      <c r="BSQ45" s="899"/>
      <c r="BSR45" s="899"/>
      <c r="BSS45" s="899"/>
      <c r="BST45" s="899"/>
      <c r="BSU45" s="899"/>
      <c r="BSV45" s="899"/>
      <c r="BSW45" s="899"/>
      <c r="BSX45" s="899"/>
      <c r="BSY45" s="899"/>
      <c r="BSZ45" s="899"/>
      <c r="BTA45" s="899"/>
      <c r="BTB45" s="899"/>
      <c r="BTC45" s="899"/>
      <c r="BTD45" s="899"/>
      <c r="BTE45" s="899"/>
      <c r="BTF45" s="899"/>
      <c r="BTG45" s="899"/>
      <c r="BTH45" s="899"/>
      <c r="BTI45" s="899"/>
      <c r="BTJ45" s="899"/>
      <c r="BTK45" s="899"/>
      <c r="BTL45" s="899"/>
      <c r="BTM45" s="899"/>
      <c r="BTN45" s="899"/>
      <c r="BTO45" s="899"/>
      <c r="BTP45" s="899"/>
      <c r="BTQ45" s="899"/>
      <c r="BTR45" s="899"/>
      <c r="BTS45" s="899"/>
      <c r="BTT45" s="899"/>
      <c r="BTU45" s="899"/>
      <c r="BTV45" s="899"/>
      <c r="BTW45" s="899"/>
      <c r="BTX45" s="899"/>
      <c r="BTY45" s="899"/>
      <c r="BTZ45" s="899"/>
      <c r="BUA45" s="899"/>
      <c r="BUB45" s="899"/>
      <c r="BUC45" s="899"/>
      <c r="BUD45" s="899"/>
      <c r="BUE45" s="899"/>
      <c r="BUF45" s="899"/>
      <c r="BUG45" s="899"/>
      <c r="BUH45" s="899"/>
      <c r="BUI45" s="899"/>
      <c r="BUJ45" s="899"/>
      <c r="BUK45" s="899"/>
      <c r="BUL45" s="899"/>
      <c r="BUM45" s="899"/>
      <c r="BUN45" s="899"/>
      <c r="BUO45" s="899"/>
      <c r="BUP45" s="899"/>
      <c r="BUQ45" s="899"/>
      <c r="BUR45" s="899"/>
      <c r="BUS45" s="899"/>
      <c r="BUT45" s="899"/>
      <c r="BUU45" s="899"/>
      <c r="BUV45" s="899"/>
      <c r="BUW45" s="899"/>
      <c r="BUX45" s="899"/>
      <c r="BUY45" s="899"/>
      <c r="BUZ45" s="899"/>
      <c r="BVA45" s="899"/>
      <c r="BVB45" s="899"/>
      <c r="BVC45" s="899"/>
      <c r="BVD45" s="899"/>
      <c r="BVE45" s="899"/>
      <c r="BVF45" s="899"/>
      <c r="BVG45" s="899"/>
      <c r="BVH45" s="899"/>
      <c r="BVI45" s="899"/>
      <c r="BVJ45" s="899"/>
      <c r="BVK45" s="899"/>
      <c r="BVL45" s="899"/>
      <c r="BVM45" s="899"/>
      <c r="BVN45" s="899"/>
      <c r="BVO45" s="899"/>
      <c r="BVP45" s="899"/>
      <c r="BVQ45" s="899"/>
      <c r="BVR45" s="899"/>
      <c r="BVS45" s="899"/>
      <c r="BVT45" s="899"/>
      <c r="BVU45" s="899"/>
      <c r="BVV45" s="899"/>
      <c r="BVW45" s="899"/>
      <c r="BVX45" s="899"/>
      <c r="BVY45" s="899"/>
      <c r="BVZ45" s="899"/>
      <c r="BWA45" s="899"/>
      <c r="BWB45" s="899"/>
      <c r="BWC45" s="899"/>
      <c r="BWD45" s="899"/>
      <c r="BWE45" s="899"/>
      <c r="BWF45" s="899"/>
      <c r="BWG45" s="899"/>
      <c r="BWH45" s="899"/>
      <c r="BWI45" s="899"/>
      <c r="BWJ45" s="899"/>
      <c r="BWK45" s="899"/>
      <c r="BWL45" s="899"/>
      <c r="BWM45" s="899"/>
      <c r="BWN45" s="899"/>
      <c r="BWO45" s="899"/>
      <c r="BWP45" s="899"/>
      <c r="BWQ45" s="899"/>
      <c r="BWR45" s="899"/>
      <c r="BWS45" s="899"/>
      <c r="BWT45" s="899"/>
      <c r="BWU45" s="899"/>
      <c r="BWV45" s="899"/>
      <c r="BWW45" s="899"/>
      <c r="BWX45" s="899"/>
      <c r="BWY45" s="899"/>
      <c r="BWZ45" s="899"/>
      <c r="BXA45" s="899"/>
      <c r="BXB45" s="899"/>
      <c r="BXC45" s="899"/>
      <c r="BXD45" s="899"/>
      <c r="BXE45" s="899"/>
      <c r="BXF45" s="899"/>
      <c r="BXG45" s="899"/>
      <c r="BXH45" s="899"/>
      <c r="BXI45" s="899"/>
      <c r="BXJ45" s="899"/>
      <c r="BXK45" s="899"/>
      <c r="BXL45" s="899"/>
      <c r="BXM45" s="899"/>
      <c r="BXN45" s="899"/>
      <c r="BXO45" s="899"/>
      <c r="BXP45" s="899"/>
      <c r="BXQ45" s="899"/>
      <c r="BXR45" s="899"/>
      <c r="BXS45" s="899"/>
      <c r="BXT45" s="899"/>
      <c r="BXU45" s="899"/>
      <c r="BXV45" s="899"/>
      <c r="BXW45" s="899"/>
      <c r="BXX45" s="899"/>
      <c r="BXY45" s="899"/>
      <c r="BXZ45" s="899"/>
      <c r="BYA45" s="899"/>
      <c r="BYB45" s="899"/>
      <c r="BYC45" s="899"/>
      <c r="BYD45" s="899"/>
      <c r="BYE45" s="899"/>
      <c r="BYF45" s="899"/>
      <c r="BYG45" s="899"/>
      <c r="BYH45" s="899"/>
      <c r="BYI45" s="899"/>
      <c r="BYJ45" s="899"/>
      <c r="BYK45" s="899"/>
      <c r="BYL45" s="899"/>
      <c r="BYM45" s="899"/>
      <c r="BYN45" s="899"/>
      <c r="BYO45" s="899"/>
      <c r="BYP45" s="899"/>
      <c r="BYQ45" s="899"/>
      <c r="BYR45" s="899"/>
      <c r="BYS45" s="899"/>
      <c r="BYT45" s="899"/>
      <c r="BYU45" s="899"/>
      <c r="BYV45" s="899"/>
      <c r="BYW45" s="899"/>
      <c r="BYX45" s="899"/>
      <c r="BYY45" s="899"/>
      <c r="BYZ45" s="899"/>
      <c r="BZA45" s="899"/>
      <c r="BZB45" s="899"/>
      <c r="BZC45" s="899"/>
      <c r="BZD45" s="899"/>
      <c r="BZE45" s="899"/>
      <c r="BZF45" s="899"/>
      <c r="BZG45" s="899"/>
      <c r="BZH45" s="899"/>
      <c r="BZI45" s="899"/>
      <c r="BZJ45" s="899"/>
      <c r="BZK45" s="899"/>
      <c r="BZL45" s="899"/>
      <c r="BZM45" s="899"/>
      <c r="BZN45" s="899"/>
      <c r="BZO45" s="899"/>
      <c r="BZP45" s="899"/>
      <c r="BZQ45" s="899"/>
      <c r="BZR45" s="899"/>
      <c r="BZS45" s="899"/>
      <c r="BZT45" s="899"/>
      <c r="BZU45" s="899"/>
      <c r="BZV45" s="899"/>
      <c r="BZW45" s="899"/>
      <c r="BZX45" s="899"/>
      <c r="BZY45" s="899"/>
      <c r="BZZ45" s="899"/>
      <c r="CAA45" s="899"/>
      <c r="CAB45" s="899"/>
      <c r="CAC45" s="899"/>
      <c r="CAD45" s="899"/>
      <c r="CAE45" s="899"/>
      <c r="CAF45" s="899"/>
      <c r="CAG45" s="899"/>
      <c r="CAH45" s="899"/>
      <c r="CAI45" s="899"/>
      <c r="CAJ45" s="899"/>
      <c r="CAK45" s="899"/>
      <c r="CAL45" s="899"/>
      <c r="CAM45" s="899"/>
      <c r="CAN45" s="899"/>
      <c r="CAO45" s="899"/>
      <c r="CAP45" s="899"/>
      <c r="CAQ45" s="899"/>
      <c r="CAR45" s="899"/>
      <c r="CAS45" s="899"/>
      <c r="CAT45" s="899"/>
      <c r="CAU45" s="899"/>
      <c r="CAV45" s="899"/>
      <c r="CAW45" s="899"/>
      <c r="CAX45" s="899"/>
      <c r="CAY45" s="899"/>
      <c r="CAZ45" s="899"/>
      <c r="CBA45" s="899"/>
      <c r="CBB45" s="899"/>
      <c r="CBC45" s="899"/>
      <c r="CBD45" s="899"/>
      <c r="CBE45" s="899"/>
      <c r="CBF45" s="899"/>
      <c r="CBG45" s="899"/>
      <c r="CBH45" s="899"/>
      <c r="CBI45" s="899"/>
      <c r="CBJ45" s="899"/>
      <c r="CBK45" s="899"/>
      <c r="CBL45" s="899"/>
      <c r="CBM45" s="899"/>
      <c r="CBN45" s="899"/>
      <c r="CBO45" s="899"/>
      <c r="CBP45" s="899"/>
      <c r="CBQ45" s="899"/>
      <c r="CBR45" s="899"/>
      <c r="CBS45" s="899"/>
      <c r="CBT45" s="899"/>
      <c r="CBU45" s="899"/>
      <c r="CBV45" s="899"/>
      <c r="CBW45" s="899"/>
      <c r="CBX45" s="899"/>
      <c r="CBY45" s="899"/>
      <c r="CBZ45" s="899"/>
      <c r="CCA45" s="899"/>
      <c r="CCB45" s="899"/>
      <c r="CCC45" s="899"/>
      <c r="CCD45" s="899"/>
      <c r="CCE45" s="899"/>
      <c r="CCF45" s="899"/>
      <c r="CCG45" s="899"/>
      <c r="CCH45" s="899"/>
      <c r="CCI45" s="899"/>
      <c r="CCJ45" s="899"/>
      <c r="CCK45" s="899"/>
      <c r="CCL45" s="899"/>
      <c r="CCM45" s="899"/>
      <c r="CCN45" s="899"/>
      <c r="CCO45" s="899"/>
      <c r="CCP45" s="899"/>
      <c r="CCQ45" s="899"/>
      <c r="CCR45" s="899"/>
      <c r="CCS45" s="899"/>
      <c r="CCT45" s="899"/>
      <c r="CCU45" s="899"/>
      <c r="CCV45" s="899"/>
      <c r="CCW45" s="899"/>
      <c r="CCX45" s="899"/>
      <c r="CCY45" s="899"/>
      <c r="CCZ45" s="899"/>
      <c r="CDA45" s="899"/>
      <c r="CDB45" s="899"/>
      <c r="CDC45" s="899"/>
      <c r="CDD45" s="899"/>
      <c r="CDE45" s="899"/>
      <c r="CDF45" s="899"/>
      <c r="CDG45" s="899"/>
      <c r="CDH45" s="899"/>
      <c r="CDI45" s="899"/>
      <c r="CDJ45" s="899"/>
      <c r="CDK45" s="899"/>
      <c r="CDL45" s="899"/>
      <c r="CDM45" s="899"/>
      <c r="CDN45" s="899"/>
      <c r="CDO45" s="899"/>
      <c r="CDP45" s="899"/>
      <c r="CDQ45" s="899"/>
      <c r="CDR45" s="899"/>
      <c r="CDS45" s="899"/>
      <c r="CDT45" s="899"/>
      <c r="CDU45" s="899"/>
      <c r="CDV45" s="899"/>
      <c r="CDW45" s="899"/>
      <c r="CDX45" s="899"/>
      <c r="CDY45" s="899"/>
      <c r="CDZ45" s="899"/>
      <c r="CEA45" s="899"/>
      <c r="CEB45" s="899"/>
      <c r="CEC45" s="899"/>
      <c r="CED45" s="899"/>
      <c r="CEE45" s="899"/>
      <c r="CEF45" s="899"/>
      <c r="CEG45" s="899"/>
      <c r="CEH45" s="899"/>
      <c r="CEI45" s="899"/>
      <c r="CEJ45" s="899"/>
      <c r="CEK45" s="899"/>
      <c r="CEL45" s="899"/>
      <c r="CEM45" s="899"/>
      <c r="CEN45" s="899"/>
      <c r="CEO45" s="899"/>
      <c r="CEP45" s="899"/>
      <c r="CEQ45" s="899"/>
      <c r="CER45" s="899"/>
      <c r="CES45" s="899"/>
      <c r="CET45" s="899"/>
      <c r="CEU45" s="899"/>
      <c r="CEV45" s="899"/>
      <c r="CEW45" s="899"/>
      <c r="CEX45" s="899"/>
      <c r="CEY45" s="899"/>
      <c r="CEZ45" s="899"/>
      <c r="CFA45" s="899"/>
      <c r="CFB45" s="899"/>
      <c r="CFC45" s="899"/>
      <c r="CFD45" s="899"/>
      <c r="CFE45" s="899"/>
      <c r="CFF45" s="899"/>
      <c r="CFG45" s="899"/>
      <c r="CFH45" s="899"/>
      <c r="CFI45" s="899"/>
      <c r="CFJ45" s="899"/>
      <c r="CFK45" s="899"/>
      <c r="CFL45" s="899"/>
      <c r="CFM45" s="899"/>
      <c r="CFN45" s="899"/>
      <c r="CFO45" s="899"/>
      <c r="CFP45" s="899"/>
      <c r="CFQ45" s="899"/>
      <c r="CFR45" s="899"/>
      <c r="CFS45" s="899"/>
      <c r="CFT45" s="899"/>
      <c r="CFU45" s="899"/>
      <c r="CFV45" s="899"/>
      <c r="CFW45" s="899"/>
      <c r="CFX45" s="899"/>
      <c r="CFY45" s="899"/>
      <c r="CFZ45" s="899"/>
      <c r="CGA45" s="899"/>
      <c r="CGB45" s="899"/>
      <c r="CGC45" s="899"/>
      <c r="CGD45" s="899"/>
      <c r="CGE45" s="899"/>
      <c r="CGF45" s="899"/>
      <c r="CGG45" s="899"/>
      <c r="CGH45" s="899"/>
      <c r="CGI45" s="899"/>
      <c r="CGJ45" s="899"/>
      <c r="CGK45" s="899"/>
      <c r="CGL45" s="899"/>
      <c r="CGM45" s="899"/>
      <c r="CGN45" s="899"/>
      <c r="CGO45" s="899"/>
      <c r="CGP45" s="899"/>
      <c r="CGQ45" s="899"/>
      <c r="CGR45" s="899"/>
      <c r="CGS45" s="899"/>
      <c r="CGT45" s="899"/>
      <c r="CGU45" s="899"/>
      <c r="CGV45" s="899"/>
      <c r="CGW45" s="899"/>
      <c r="CGX45" s="899"/>
      <c r="CGY45" s="899"/>
      <c r="CGZ45" s="899"/>
      <c r="CHA45" s="899"/>
      <c r="CHB45" s="899"/>
      <c r="CHC45" s="899"/>
      <c r="CHD45" s="899"/>
      <c r="CHE45" s="899"/>
      <c r="CHF45" s="899"/>
      <c r="CHG45" s="899"/>
      <c r="CHH45" s="899"/>
      <c r="CHI45" s="899"/>
      <c r="CHJ45" s="899"/>
      <c r="CHK45" s="899"/>
      <c r="CHL45" s="899"/>
      <c r="CHM45" s="899"/>
      <c r="CHN45" s="899"/>
      <c r="CHO45" s="899"/>
      <c r="CHP45" s="899"/>
      <c r="CHQ45" s="899"/>
      <c r="CHR45" s="899"/>
      <c r="CHS45" s="899"/>
      <c r="CHT45" s="899"/>
      <c r="CHU45" s="899"/>
      <c r="CHV45" s="899"/>
      <c r="CHW45" s="899"/>
      <c r="CHX45" s="899"/>
      <c r="CHY45" s="899"/>
      <c r="CHZ45" s="899"/>
      <c r="CIA45" s="899"/>
      <c r="CIB45" s="899"/>
      <c r="CIC45" s="899"/>
      <c r="CID45" s="899"/>
      <c r="CIE45" s="899"/>
      <c r="CIF45" s="899"/>
      <c r="CIG45" s="899"/>
      <c r="CIH45" s="899"/>
      <c r="CII45" s="899"/>
      <c r="CIJ45" s="899"/>
      <c r="CIK45" s="899"/>
      <c r="CIL45" s="899"/>
      <c r="CIM45" s="899"/>
      <c r="CIN45" s="899"/>
      <c r="CIO45" s="899"/>
      <c r="CIP45" s="899"/>
      <c r="CIQ45" s="899"/>
      <c r="CIR45" s="899"/>
      <c r="CIS45" s="899"/>
      <c r="CIT45" s="899"/>
      <c r="CIU45" s="899"/>
      <c r="CIV45" s="899"/>
      <c r="CIW45" s="899"/>
      <c r="CIX45" s="899"/>
      <c r="CIY45" s="899"/>
      <c r="CIZ45" s="899"/>
      <c r="CJA45" s="899"/>
      <c r="CJB45" s="899"/>
      <c r="CJC45" s="899"/>
      <c r="CJD45" s="899"/>
      <c r="CJE45" s="899"/>
      <c r="CJF45" s="899"/>
      <c r="CJG45" s="899"/>
      <c r="CJH45" s="899"/>
      <c r="CJI45" s="899"/>
      <c r="CJJ45" s="899"/>
      <c r="CJK45" s="899"/>
      <c r="CJL45" s="899"/>
      <c r="CJM45" s="899"/>
      <c r="CJN45" s="899"/>
      <c r="CJO45" s="899"/>
      <c r="CJP45" s="899"/>
      <c r="CJQ45" s="899"/>
      <c r="CJR45" s="899"/>
      <c r="CJS45" s="899"/>
      <c r="CJT45" s="899"/>
      <c r="CJU45" s="899"/>
      <c r="CJV45" s="899"/>
      <c r="CJW45" s="899"/>
      <c r="CJX45" s="899"/>
      <c r="CJY45" s="899"/>
      <c r="CJZ45" s="899"/>
      <c r="CKA45" s="899"/>
      <c r="CKB45" s="899"/>
      <c r="CKC45" s="899"/>
      <c r="CKD45" s="899"/>
      <c r="CKE45" s="899"/>
      <c r="CKF45" s="899"/>
      <c r="CKG45" s="899"/>
      <c r="CKH45" s="899"/>
      <c r="CKI45" s="899"/>
      <c r="CKJ45" s="899"/>
      <c r="CKK45" s="899"/>
      <c r="CKL45" s="899"/>
      <c r="CKM45" s="899"/>
      <c r="CKN45" s="899"/>
      <c r="CKO45" s="899"/>
      <c r="CKP45" s="899"/>
      <c r="CKQ45" s="899"/>
      <c r="CKR45" s="899"/>
      <c r="CKS45" s="899"/>
      <c r="CKT45" s="899"/>
      <c r="CKU45" s="899"/>
      <c r="CKV45" s="899"/>
      <c r="CKW45" s="899"/>
      <c r="CKX45" s="899"/>
      <c r="CKY45" s="899"/>
      <c r="CKZ45" s="899"/>
      <c r="CLA45" s="899"/>
      <c r="CLB45" s="899"/>
      <c r="CLC45" s="899"/>
      <c r="CLD45" s="899"/>
      <c r="CLE45" s="899"/>
      <c r="CLF45" s="899"/>
      <c r="CLG45" s="899"/>
      <c r="CLH45" s="899"/>
      <c r="CLI45" s="899"/>
      <c r="CLJ45" s="899"/>
      <c r="CLK45" s="899"/>
      <c r="CLL45" s="899"/>
      <c r="CLM45" s="899"/>
      <c r="CLN45" s="899"/>
      <c r="CLO45" s="899"/>
      <c r="CLP45" s="899"/>
      <c r="CLQ45" s="899"/>
      <c r="CLR45" s="899"/>
      <c r="CLS45" s="899"/>
      <c r="CLT45" s="899"/>
      <c r="CLU45" s="899"/>
      <c r="CLV45" s="899"/>
      <c r="CLW45" s="899"/>
      <c r="CLX45" s="899"/>
      <c r="CLY45" s="899"/>
      <c r="CLZ45" s="899"/>
      <c r="CMA45" s="899"/>
      <c r="CMB45" s="899"/>
      <c r="CMC45" s="899"/>
      <c r="CMD45" s="899"/>
      <c r="CME45" s="899"/>
      <c r="CMF45" s="899"/>
      <c r="CMG45" s="899"/>
      <c r="CMH45" s="899"/>
      <c r="CMI45" s="899"/>
      <c r="CMJ45" s="899"/>
      <c r="CMK45" s="899"/>
      <c r="CML45" s="899"/>
      <c r="CMM45" s="899"/>
      <c r="CMN45" s="899"/>
      <c r="CMO45" s="899"/>
      <c r="CMP45" s="899"/>
      <c r="CMQ45" s="899"/>
      <c r="CMR45" s="899"/>
      <c r="CMS45" s="899"/>
      <c r="CMT45" s="899"/>
      <c r="CMU45" s="899"/>
      <c r="CMV45" s="899"/>
      <c r="CMW45" s="899"/>
      <c r="CMX45" s="899"/>
      <c r="CMY45" s="899"/>
      <c r="CMZ45" s="899"/>
      <c r="CNA45" s="899"/>
      <c r="CNB45" s="899"/>
      <c r="CNC45" s="899"/>
      <c r="CND45" s="899"/>
      <c r="CNE45" s="899"/>
      <c r="CNF45" s="899"/>
      <c r="CNG45" s="899"/>
      <c r="CNH45" s="899"/>
      <c r="CNI45" s="899"/>
      <c r="CNJ45" s="899"/>
      <c r="CNK45" s="899"/>
      <c r="CNL45" s="899"/>
      <c r="CNM45" s="899"/>
      <c r="CNN45" s="899"/>
      <c r="CNO45" s="899"/>
      <c r="CNP45" s="899"/>
      <c r="CNQ45" s="899"/>
      <c r="CNR45" s="899"/>
      <c r="CNS45" s="899"/>
      <c r="CNT45" s="899"/>
      <c r="CNU45" s="899"/>
      <c r="CNV45" s="899"/>
      <c r="CNW45" s="899"/>
      <c r="CNX45" s="899"/>
      <c r="CNY45" s="899"/>
      <c r="CNZ45" s="899"/>
      <c r="COA45" s="899"/>
      <c r="COB45" s="899"/>
      <c r="COC45" s="899"/>
      <c r="COD45" s="899"/>
      <c r="COE45" s="899"/>
      <c r="COF45" s="899"/>
      <c r="COG45" s="899"/>
      <c r="COH45" s="899"/>
      <c r="COI45" s="899"/>
      <c r="COJ45" s="899"/>
      <c r="COK45" s="899"/>
      <c r="COL45" s="899"/>
      <c r="COM45" s="899"/>
      <c r="CON45" s="899"/>
      <c r="COO45" s="899"/>
      <c r="COP45" s="899"/>
      <c r="COQ45" s="899"/>
      <c r="COR45" s="899"/>
      <c r="COS45" s="899"/>
      <c r="COT45" s="899"/>
      <c r="COU45" s="899"/>
      <c r="COV45" s="899"/>
      <c r="COW45" s="899"/>
      <c r="COX45" s="899"/>
      <c r="COY45" s="899"/>
      <c r="COZ45" s="899"/>
      <c r="CPA45" s="899"/>
      <c r="CPB45" s="899"/>
      <c r="CPC45" s="899"/>
      <c r="CPD45" s="899"/>
      <c r="CPE45" s="899"/>
      <c r="CPF45" s="899"/>
      <c r="CPG45" s="899"/>
      <c r="CPH45" s="899"/>
      <c r="CPI45" s="899"/>
      <c r="CPJ45" s="899"/>
      <c r="CPK45" s="899"/>
      <c r="CPL45" s="899"/>
      <c r="CPM45" s="899"/>
      <c r="CPN45" s="899"/>
      <c r="CPO45" s="899"/>
      <c r="CPP45" s="899"/>
      <c r="CPQ45" s="899"/>
      <c r="CPR45" s="899"/>
      <c r="CPS45" s="899"/>
      <c r="CPT45" s="899"/>
      <c r="CPU45" s="899"/>
      <c r="CPV45" s="899"/>
      <c r="CPW45" s="899"/>
      <c r="CPX45" s="899"/>
      <c r="CPY45" s="899"/>
      <c r="CPZ45" s="899"/>
      <c r="CQA45" s="899"/>
      <c r="CQB45" s="899"/>
      <c r="CQC45" s="899"/>
      <c r="CQD45" s="899"/>
      <c r="CQE45" s="899"/>
      <c r="CQF45" s="899"/>
      <c r="CQG45" s="899"/>
      <c r="CQH45" s="899"/>
      <c r="CQI45" s="899"/>
      <c r="CQJ45" s="899"/>
      <c r="CQK45" s="899"/>
      <c r="CQL45" s="899"/>
      <c r="CQM45" s="899"/>
      <c r="CQN45" s="899"/>
      <c r="CQO45" s="899"/>
      <c r="CQP45" s="899"/>
      <c r="CQQ45" s="899"/>
      <c r="CQR45" s="899"/>
      <c r="CQS45" s="899"/>
      <c r="CQT45" s="899"/>
      <c r="CQU45" s="899"/>
      <c r="CQV45" s="899"/>
      <c r="CQW45" s="899"/>
      <c r="CQX45" s="899"/>
      <c r="CQY45" s="899"/>
      <c r="CQZ45" s="899"/>
      <c r="CRA45" s="899"/>
      <c r="CRB45" s="899"/>
      <c r="CRC45" s="899"/>
      <c r="CRD45" s="899"/>
      <c r="CRE45" s="899"/>
      <c r="CRF45" s="899"/>
      <c r="CRG45" s="899"/>
      <c r="CRH45" s="899"/>
      <c r="CRI45" s="899"/>
      <c r="CRJ45" s="899"/>
      <c r="CRK45" s="899"/>
      <c r="CRL45" s="899"/>
      <c r="CRM45" s="899"/>
      <c r="CRN45" s="899"/>
      <c r="CRO45" s="899"/>
      <c r="CRP45" s="899"/>
      <c r="CRQ45" s="899"/>
      <c r="CRR45" s="899"/>
      <c r="CRS45" s="899"/>
      <c r="CRT45" s="899"/>
      <c r="CRU45" s="899"/>
      <c r="CRV45" s="899"/>
      <c r="CRW45" s="899"/>
      <c r="CRX45" s="899"/>
      <c r="CRY45" s="899"/>
      <c r="CRZ45" s="899"/>
      <c r="CSA45" s="899"/>
      <c r="CSB45" s="899"/>
      <c r="CSC45" s="899"/>
      <c r="CSD45" s="899"/>
      <c r="CSE45" s="899"/>
      <c r="CSF45" s="899"/>
      <c r="CSG45" s="899"/>
      <c r="CSH45" s="899"/>
      <c r="CSI45" s="899"/>
      <c r="CSJ45" s="899"/>
      <c r="CSK45" s="899"/>
      <c r="CSL45" s="899"/>
      <c r="CSM45" s="899"/>
      <c r="CSN45" s="899"/>
      <c r="CSO45" s="899"/>
      <c r="CSP45" s="899"/>
      <c r="CSQ45" s="899"/>
      <c r="CSR45" s="899"/>
      <c r="CSS45" s="899"/>
      <c r="CST45" s="899"/>
      <c r="CSU45" s="899"/>
      <c r="CSV45" s="899"/>
      <c r="CSW45" s="899"/>
      <c r="CSX45" s="899"/>
      <c r="CSY45" s="899"/>
      <c r="CSZ45" s="899"/>
      <c r="CTA45" s="899"/>
      <c r="CTB45" s="899"/>
      <c r="CTC45" s="899"/>
      <c r="CTD45" s="899"/>
      <c r="CTE45" s="899"/>
      <c r="CTF45" s="899"/>
      <c r="CTG45" s="899"/>
      <c r="CTH45" s="899"/>
      <c r="CTI45" s="899"/>
      <c r="CTJ45" s="899"/>
      <c r="CTK45" s="899"/>
      <c r="CTL45" s="899"/>
      <c r="CTM45" s="899"/>
      <c r="CTN45" s="899"/>
      <c r="CTO45" s="899"/>
      <c r="CTP45" s="899"/>
      <c r="CTQ45" s="899"/>
      <c r="CTR45" s="899"/>
      <c r="CTS45" s="899"/>
      <c r="CTT45" s="899"/>
      <c r="CTU45" s="899"/>
      <c r="CTV45" s="899"/>
      <c r="CTW45" s="899"/>
      <c r="CTX45" s="899"/>
      <c r="CTY45" s="899"/>
      <c r="CTZ45" s="899"/>
      <c r="CUA45" s="899"/>
      <c r="CUB45" s="899"/>
      <c r="CUC45" s="899"/>
      <c r="CUD45" s="899"/>
      <c r="CUE45" s="899"/>
      <c r="CUF45" s="899"/>
      <c r="CUG45" s="899"/>
      <c r="CUH45" s="899"/>
      <c r="CUI45" s="899"/>
      <c r="CUJ45" s="899"/>
      <c r="CUK45" s="899"/>
      <c r="CUL45" s="899"/>
      <c r="CUM45" s="899"/>
      <c r="CUN45" s="899"/>
      <c r="CUO45" s="899"/>
      <c r="CUP45" s="899"/>
      <c r="CUQ45" s="899"/>
      <c r="CUR45" s="899"/>
      <c r="CUS45" s="899"/>
      <c r="CUT45" s="899"/>
      <c r="CUU45" s="899"/>
      <c r="CUV45" s="899"/>
      <c r="CUW45" s="899"/>
      <c r="CUX45" s="899"/>
      <c r="CUY45" s="899"/>
      <c r="CUZ45" s="899"/>
      <c r="CVA45" s="899"/>
      <c r="CVB45" s="899"/>
      <c r="CVC45" s="899"/>
      <c r="CVD45" s="899"/>
      <c r="CVE45" s="899"/>
      <c r="CVF45" s="899"/>
      <c r="CVG45" s="899"/>
      <c r="CVH45" s="899"/>
      <c r="CVI45" s="899"/>
      <c r="CVJ45" s="899"/>
      <c r="CVK45" s="899"/>
      <c r="CVL45" s="899"/>
      <c r="CVM45" s="899"/>
      <c r="CVN45" s="899"/>
      <c r="CVO45" s="899"/>
      <c r="CVP45" s="899"/>
      <c r="CVQ45" s="899"/>
      <c r="CVR45" s="899"/>
      <c r="CVS45" s="899"/>
      <c r="CVT45" s="899"/>
      <c r="CVU45" s="899"/>
      <c r="CVV45" s="899"/>
      <c r="CVW45" s="899"/>
      <c r="CVX45" s="899"/>
      <c r="CVY45" s="899"/>
      <c r="CVZ45" s="899"/>
      <c r="CWA45" s="899"/>
      <c r="CWB45" s="899"/>
      <c r="CWC45" s="899"/>
      <c r="CWD45" s="899"/>
      <c r="CWE45" s="899"/>
      <c r="CWF45" s="899"/>
      <c r="CWG45" s="899"/>
      <c r="CWH45" s="899"/>
      <c r="CWI45" s="899"/>
      <c r="CWJ45" s="899"/>
      <c r="CWK45" s="899"/>
      <c r="CWL45" s="899"/>
      <c r="CWM45" s="899"/>
      <c r="CWN45" s="899"/>
      <c r="CWO45" s="899"/>
      <c r="CWP45" s="899"/>
      <c r="CWQ45" s="899"/>
      <c r="CWR45" s="899"/>
      <c r="CWS45" s="899"/>
      <c r="CWT45" s="899"/>
      <c r="CWU45" s="899"/>
      <c r="CWV45" s="899"/>
      <c r="CWW45" s="899"/>
      <c r="CWX45" s="899"/>
      <c r="CWY45" s="899"/>
      <c r="CWZ45" s="899"/>
      <c r="CXA45" s="899"/>
      <c r="CXB45" s="899"/>
      <c r="CXC45" s="899"/>
      <c r="CXD45" s="899"/>
      <c r="CXE45" s="899"/>
      <c r="CXF45" s="899"/>
      <c r="CXG45" s="899"/>
      <c r="CXH45" s="899"/>
      <c r="CXI45" s="899"/>
      <c r="CXJ45" s="899"/>
      <c r="CXK45" s="899"/>
      <c r="CXL45" s="899"/>
      <c r="CXM45" s="899"/>
      <c r="CXN45" s="899"/>
      <c r="CXO45" s="899"/>
      <c r="CXP45" s="899"/>
      <c r="CXQ45" s="899"/>
      <c r="CXR45" s="899"/>
      <c r="CXS45" s="899"/>
      <c r="CXT45" s="899"/>
      <c r="CXU45" s="899"/>
      <c r="CXV45" s="899"/>
      <c r="CXW45" s="899"/>
      <c r="CXX45" s="899"/>
      <c r="CXY45" s="899"/>
      <c r="CXZ45" s="899"/>
      <c r="CYA45" s="899"/>
      <c r="CYB45" s="899"/>
      <c r="CYC45" s="899"/>
      <c r="CYD45" s="899"/>
      <c r="CYE45" s="899"/>
      <c r="CYF45" s="899"/>
      <c r="CYG45" s="899"/>
      <c r="CYH45" s="899"/>
      <c r="CYI45" s="899"/>
      <c r="CYJ45" s="899"/>
      <c r="CYK45" s="899"/>
      <c r="CYL45" s="899"/>
      <c r="CYM45" s="899"/>
      <c r="CYN45" s="899"/>
      <c r="CYO45" s="899"/>
      <c r="CYP45" s="899"/>
      <c r="CYQ45" s="899"/>
      <c r="CYR45" s="899"/>
      <c r="CYS45" s="899"/>
      <c r="CYT45" s="899"/>
      <c r="CYU45" s="899"/>
      <c r="CYV45" s="899"/>
      <c r="CYW45" s="899"/>
      <c r="CYX45" s="899"/>
      <c r="CYY45" s="899"/>
      <c r="CYZ45" s="899"/>
      <c r="CZA45" s="899"/>
      <c r="CZB45" s="899"/>
      <c r="CZC45" s="899"/>
      <c r="CZD45" s="899"/>
      <c r="CZE45" s="899"/>
      <c r="CZF45" s="899"/>
      <c r="CZG45" s="899"/>
      <c r="CZH45" s="899"/>
      <c r="CZI45" s="899"/>
      <c r="CZJ45" s="899"/>
      <c r="CZK45" s="899"/>
      <c r="CZL45" s="899"/>
      <c r="CZM45" s="899"/>
      <c r="CZN45" s="899"/>
      <c r="CZO45" s="899"/>
      <c r="CZP45" s="899"/>
      <c r="CZQ45" s="899"/>
      <c r="CZR45" s="899"/>
      <c r="CZS45" s="899"/>
      <c r="CZT45" s="899"/>
      <c r="CZU45" s="899"/>
      <c r="CZV45" s="899"/>
      <c r="CZW45" s="899"/>
      <c r="CZX45" s="899"/>
      <c r="CZY45" s="899"/>
      <c r="CZZ45" s="899"/>
      <c r="DAA45" s="899"/>
      <c r="DAB45" s="899"/>
      <c r="DAC45" s="899"/>
      <c r="DAD45" s="899"/>
      <c r="DAE45" s="899"/>
      <c r="DAF45" s="899"/>
      <c r="DAG45" s="899"/>
      <c r="DAH45" s="899"/>
      <c r="DAI45" s="899"/>
      <c r="DAJ45" s="899"/>
      <c r="DAK45" s="899"/>
      <c r="DAL45" s="899"/>
      <c r="DAM45" s="899"/>
      <c r="DAN45" s="899"/>
      <c r="DAO45" s="899"/>
      <c r="DAP45" s="899"/>
      <c r="DAQ45" s="899"/>
      <c r="DAR45" s="899"/>
      <c r="DAS45" s="899"/>
      <c r="DAT45" s="899"/>
      <c r="DAU45" s="899"/>
      <c r="DAV45" s="899"/>
      <c r="DAW45" s="899"/>
      <c r="DAX45" s="899"/>
      <c r="DAY45" s="899"/>
      <c r="DAZ45" s="899"/>
      <c r="DBA45" s="899"/>
      <c r="DBB45" s="899"/>
      <c r="DBC45" s="899"/>
      <c r="DBD45" s="899"/>
      <c r="DBE45" s="899"/>
      <c r="DBF45" s="899"/>
      <c r="DBG45" s="899"/>
      <c r="DBH45" s="899"/>
      <c r="DBI45" s="899"/>
      <c r="DBJ45" s="899"/>
      <c r="DBK45" s="899"/>
      <c r="DBL45" s="899"/>
      <c r="DBM45" s="899"/>
      <c r="DBN45" s="899"/>
      <c r="DBO45" s="899"/>
      <c r="DBP45" s="899"/>
      <c r="DBQ45" s="899"/>
      <c r="DBR45" s="899"/>
      <c r="DBS45" s="899"/>
      <c r="DBT45" s="899"/>
      <c r="DBU45" s="899"/>
      <c r="DBV45" s="899"/>
      <c r="DBW45" s="899"/>
      <c r="DBX45" s="899"/>
      <c r="DBY45" s="899"/>
      <c r="DBZ45" s="899"/>
      <c r="DCA45" s="899"/>
      <c r="DCB45" s="899"/>
      <c r="DCC45" s="899"/>
      <c r="DCD45" s="899"/>
      <c r="DCE45" s="899"/>
      <c r="DCF45" s="899"/>
      <c r="DCG45" s="899"/>
      <c r="DCH45" s="899"/>
      <c r="DCI45" s="899"/>
      <c r="DCJ45" s="899"/>
      <c r="DCK45" s="899"/>
      <c r="DCL45" s="899"/>
      <c r="DCM45" s="899"/>
      <c r="DCN45" s="899"/>
      <c r="DCO45" s="899"/>
      <c r="DCP45" s="899"/>
      <c r="DCQ45" s="899"/>
      <c r="DCR45" s="899"/>
      <c r="DCS45" s="899"/>
      <c r="DCT45" s="899"/>
      <c r="DCU45" s="899"/>
      <c r="DCV45" s="899"/>
      <c r="DCW45" s="899"/>
      <c r="DCX45" s="899"/>
      <c r="DCY45" s="899"/>
      <c r="DCZ45" s="899"/>
      <c r="DDA45" s="899"/>
      <c r="DDB45" s="899"/>
      <c r="DDC45" s="899"/>
      <c r="DDD45" s="899"/>
      <c r="DDE45" s="899"/>
      <c r="DDF45" s="899"/>
      <c r="DDG45" s="899"/>
      <c r="DDH45" s="899"/>
      <c r="DDI45" s="899"/>
      <c r="DDJ45" s="899"/>
      <c r="DDK45" s="899"/>
      <c r="DDL45" s="899"/>
      <c r="DDM45" s="899"/>
      <c r="DDN45" s="899"/>
      <c r="DDO45" s="899"/>
      <c r="DDP45" s="899"/>
      <c r="DDQ45" s="899"/>
      <c r="DDR45" s="899"/>
      <c r="DDS45" s="899"/>
      <c r="DDT45" s="899"/>
      <c r="DDU45" s="899"/>
      <c r="DDV45" s="899"/>
      <c r="DDW45" s="899"/>
      <c r="DDX45" s="899"/>
      <c r="DDY45" s="899"/>
      <c r="DDZ45" s="899"/>
      <c r="DEA45" s="899"/>
      <c r="DEB45" s="899"/>
      <c r="DEC45" s="899"/>
      <c r="DED45" s="899"/>
      <c r="DEE45" s="899"/>
      <c r="DEF45" s="899"/>
      <c r="DEG45" s="899"/>
      <c r="DEH45" s="899"/>
      <c r="DEI45" s="899"/>
      <c r="DEJ45" s="899"/>
      <c r="DEK45" s="899"/>
      <c r="DEL45" s="899"/>
      <c r="DEM45" s="899"/>
      <c r="DEN45" s="899"/>
      <c r="DEO45" s="899"/>
      <c r="DEP45" s="899"/>
      <c r="DEQ45" s="899"/>
      <c r="DER45" s="899"/>
      <c r="DES45" s="899"/>
      <c r="DET45" s="899"/>
      <c r="DEU45" s="899"/>
      <c r="DEV45" s="899"/>
      <c r="DEW45" s="899"/>
      <c r="DEX45" s="899"/>
      <c r="DEY45" s="899"/>
      <c r="DEZ45" s="899"/>
      <c r="DFA45" s="899"/>
      <c r="DFB45" s="899"/>
      <c r="DFC45" s="899"/>
      <c r="DFD45" s="899"/>
      <c r="DFE45" s="899"/>
      <c r="DFF45" s="899"/>
      <c r="DFG45" s="899"/>
      <c r="DFH45" s="899"/>
      <c r="DFI45" s="899"/>
      <c r="DFJ45" s="899"/>
      <c r="DFK45" s="899"/>
      <c r="DFL45" s="899"/>
      <c r="DFM45" s="899"/>
      <c r="DFN45" s="899"/>
      <c r="DFO45" s="899"/>
      <c r="DFP45" s="899"/>
      <c r="DFQ45" s="899"/>
      <c r="DFR45" s="899"/>
      <c r="DFS45" s="899"/>
      <c r="DFT45" s="899"/>
      <c r="DFU45" s="899"/>
      <c r="DFV45" s="899"/>
      <c r="DFW45" s="899"/>
      <c r="DFX45" s="899"/>
      <c r="DFY45" s="899"/>
      <c r="DFZ45" s="899"/>
      <c r="DGA45" s="899"/>
      <c r="DGB45" s="899"/>
      <c r="DGC45" s="899"/>
      <c r="DGD45" s="899"/>
      <c r="DGE45" s="899"/>
      <c r="DGF45" s="899"/>
      <c r="DGG45" s="899"/>
      <c r="DGH45" s="899"/>
      <c r="DGI45" s="899"/>
      <c r="DGJ45" s="899"/>
      <c r="DGK45" s="899"/>
      <c r="DGL45" s="899"/>
      <c r="DGM45" s="899"/>
      <c r="DGN45" s="899"/>
      <c r="DGO45" s="899"/>
      <c r="DGP45" s="899"/>
      <c r="DGQ45" s="899"/>
      <c r="DGR45" s="899"/>
      <c r="DGS45" s="899"/>
      <c r="DGT45" s="899"/>
      <c r="DGU45" s="899"/>
      <c r="DGV45" s="899"/>
      <c r="DGW45" s="899"/>
      <c r="DGX45" s="899"/>
      <c r="DGY45" s="899"/>
      <c r="DGZ45" s="899"/>
      <c r="DHA45" s="899"/>
      <c r="DHB45" s="899"/>
      <c r="DHC45" s="899"/>
      <c r="DHD45" s="899"/>
      <c r="DHE45" s="899"/>
      <c r="DHF45" s="899"/>
      <c r="DHG45" s="899"/>
      <c r="DHH45" s="899"/>
      <c r="DHI45" s="899"/>
      <c r="DHJ45" s="899"/>
      <c r="DHK45" s="899"/>
      <c r="DHL45" s="899"/>
      <c r="DHM45" s="899"/>
      <c r="DHN45" s="899"/>
      <c r="DHO45" s="899"/>
      <c r="DHP45" s="899"/>
      <c r="DHQ45" s="899"/>
      <c r="DHR45" s="899"/>
      <c r="DHS45" s="899"/>
      <c r="DHT45" s="899"/>
      <c r="DHU45" s="899"/>
      <c r="DHV45" s="899"/>
      <c r="DHW45" s="899"/>
      <c r="DHX45" s="899"/>
      <c r="DHY45" s="899"/>
      <c r="DHZ45" s="899"/>
      <c r="DIA45" s="899"/>
      <c r="DIB45" s="899"/>
      <c r="DIC45" s="899"/>
      <c r="DID45" s="899"/>
      <c r="DIE45" s="899"/>
      <c r="DIF45" s="899"/>
      <c r="DIG45" s="899"/>
      <c r="DIH45" s="899"/>
      <c r="DII45" s="899"/>
      <c r="DIJ45" s="899"/>
      <c r="DIK45" s="899"/>
      <c r="DIL45" s="899"/>
      <c r="DIM45" s="899"/>
      <c r="DIN45" s="899"/>
      <c r="DIO45" s="899"/>
      <c r="DIP45" s="899"/>
      <c r="DIQ45" s="899"/>
      <c r="DIR45" s="899"/>
      <c r="DIS45" s="899"/>
      <c r="DIT45" s="899"/>
      <c r="DIU45" s="899"/>
      <c r="DIV45" s="899"/>
      <c r="DIW45" s="899"/>
      <c r="DIX45" s="899"/>
      <c r="DIY45" s="899"/>
      <c r="DIZ45" s="899"/>
      <c r="DJA45" s="899"/>
      <c r="DJB45" s="899"/>
      <c r="DJC45" s="899"/>
      <c r="DJD45" s="899"/>
      <c r="DJE45" s="899"/>
      <c r="DJF45" s="899"/>
      <c r="DJG45" s="899"/>
      <c r="DJH45" s="899"/>
      <c r="DJI45" s="899"/>
      <c r="DJJ45" s="899"/>
      <c r="DJK45" s="899"/>
      <c r="DJL45" s="899"/>
      <c r="DJM45" s="899"/>
      <c r="DJN45" s="899"/>
      <c r="DJO45" s="899"/>
      <c r="DJP45" s="899"/>
      <c r="DJQ45" s="899"/>
      <c r="DJR45" s="899"/>
      <c r="DJS45" s="899"/>
      <c r="DJT45" s="899"/>
      <c r="DJU45" s="899"/>
      <c r="DJV45" s="899"/>
      <c r="DJW45" s="899"/>
      <c r="DJX45" s="899"/>
      <c r="DJY45" s="899"/>
      <c r="DJZ45" s="899"/>
      <c r="DKA45" s="899"/>
      <c r="DKB45" s="899"/>
      <c r="DKC45" s="899"/>
      <c r="DKD45" s="899"/>
      <c r="DKE45" s="899"/>
      <c r="DKF45" s="899"/>
      <c r="DKG45" s="899"/>
      <c r="DKH45" s="899"/>
      <c r="DKI45" s="899"/>
      <c r="DKJ45" s="899"/>
      <c r="DKK45" s="899"/>
      <c r="DKL45" s="899"/>
      <c r="DKM45" s="899"/>
      <c r="DKN45" s="899"/>
      <c r="DKO45" s="899"/>
      <c r="DKP45" s="899"/>
      <c r="DKQ45" s="899"/>
      <c r="DKR45" s="899"/>
      <c r="DKS45" s="899"/>
      <c r="DKT45" s="899"/>
      <c r="DKU45" s="899"/>
      <c r="DKV45" s="899"/>
      <c r="DKW45" s="899"/>
      <c r="DKX45" s="899"/>
      <c r="DKY45" s="899"/>
      <c r="DKZ45" s="899"/>
      <c r="DLA45" s="899"/>
      <c r="DLB45" s="899"/>
      <c r="DLC45" s="899"/>
      <c r="DLD45" s="899"/>
      <c r="DLE45" s="899"/>
      <c r="DLF45" s="899"/>
      <c r="DLG45" s="899"/>
      <c r="DLH45" s="899"/>
      <c r="DLI45" s="899"/>
      <c r="DLJ45" s="899"/>
      <c r="DLK45" s="899"/>
      <c r="DLL45" s="899"/>
      <c r="DLM45" s="899"/>
      <c r="DLN45" s="899"/>
      <c r="DLO45" s="899"/>
      <c r="DLP45" s="899"/>
      <c r="DLQ45" s="899"/>
      <c r="DLR45" s="899"/>
      <c r="DLS45" s="899"/>
      <c r="DLT45" s="899"/>
      <c r="DLU45" s="899"/>
      <c r="DLV45" s="899"/>
      <c r="DLW45" s="899"/>
      <c r="DLX45" s="899"/>
      <c r="DLY45" s="899"/>
      <c r="DLZ45" s="899"/>
      <c r="DMA45" s="899"/>
      <c r="DMB45" s="899"/>
      <c r="DMC45" s="899"/>
      <c r="DMD45" s="899"/>
      <c r="DME45" s="899"/>
      <c r="DMF45" s="899"/>
      <c r="DMG45" s="899"/>
      <c r="DMH45" s="899"/>
      <c r="DMI45" s="899"/>
      <c r="DMJ45" s="899"/>
      <c r="DMK45" s="899"/>
      <c r="DML45" s="899"/>
      <c r="DMM45" s="899"/>
      <c r="DMN45" s="899"/>
      <c r="DMO45" s="899"/>
      <c r="DMP45" s="899"/>
      <c r="DMQ45" s="899"/>
      <c r="DMR45" s="899"/>
      <c r="DMS45" s="899"/>
      <c r="DMT45" s="899"/>
      <c r="DMU45" s="899"/>
      <c r="DMV45" s="899"/>
      <c r="DMW45" s="899"/>
      <c r="DMX45" s="899"/>
      <c r="DMY45" s="899"/>
      <c r="DMZ45" s="899"/>
      <c r="DNA45" s="899"/>
      <c r="DNB45" s="899"/>
      <c r="DNC45" s="899"/>
      <c r="DND45" s="899"/>
      <c r="DNE45" s="899"/>
      <c r="DNF45" s="899"/>
      <c r="DNG45" s="899"/>
      <c r="DNH45" s="899"/>
      <c r="DNI45" s="899"/>
      <c r="DNJ45" s="899"/>
      <c r="DNK45" s="899"/>
      <c r="DNL45" s="899"/>
      <c r="DNM45" s="899"/>
      <c r="DNN45" s="899"/>
      <c r="DNO45" s="899"/>
      <c r="DNP45" s="899"/>
      <c r="DNQ45" s="899"/>
      <c r="DNR45" s="899"/>
      <c r="DNS45" s="899"/>
      <c r="DNT45" s="899"/>
      <c r="DNU45" s="899"/>
      <c r="DNV45" s="899"/>
      <c r="DNW45" s="899"/>
      <c r="DNX45" s="899"/>
      <c r="DNY45" s="899"/>
      <c r="DNZ45" s="899"/>
      <c r="DOA45" s="899"/>
      <c r="DOB45" s="899"/>
      <c r="DOC45" s="899"/>
      <c r="DOD45" s="899"/>
      <c r="DOE45" s="899"/>
      <c r="DOF45" s="899"/>
      <c r="DOG45" s="899"/>
      <c r="DOH45" s="899"/>
      <c r="DOI45" s="899"/>
      <c r="DOJ45" s="899"/>
      <c r="DOK45" s="899"/>
      <c r="DOL45" s="899"/>
      <c r="DOM45" s="899"/>
      <c r="DON45" s="899"/>
      <c r="DOO45" s="899"/>
      <c r="DOP45" s="899"/>
      <c r="DOQ45" s="899"/>
      <c r="DOR45" s="899"/>
      <c r="DOS45" s="899"/>
      <c r="DOT45" s="899"/>
      <c r="DOU45" s="899"/>
      <c r="DOV45" s="899"/>
      <c r="DOW45" s="899"/>
      <c r="DOX45" s="899"/>
      <c r="DOY45" s="899"/>
      <c r="DOZ45" s="899"/>
      <c r="DPA45" s="899"/>
      <c r="DPB45" s="899"/>
      <c r="DPC45" s="899"/>
      <c r="DPD45" s="899"/>
      <c r="DPE45" s="899"/>
      <c r="DPF45" s="899"/>
      <c r="DPG45" s="899"/>
      <c r="DPH45" s="899"/>
      <c r="DPI45" s="899"/>
      <c r="DPJ45" s="899"/>
      <c r="DPK45" s="899"/>
      <c r="DPL45" s="899"/>
      <c r="DPM45" s="899"/>
      <c r="DPN45" s="899"/>
      <c r="DPO45" s="899"/>
      <c r="DPP45" s="899"/>
      <c r="DPQ45" s="899"/>
      <c r="DPR45" s="899"/>
      <c r="DPS45" s="899"/>
      <c r="DPT45" s="899"/>
      <c r="DPU45" s="899"/>
      <c r="DPV45" s="899"/>
      <c r="DPW45" s="899"/>
      <c r="DPX45" s="899"/>
      <c r="DPY45" s="899"/>
      <c r="DPZ45" s="899"/>
      <c r="DQA45" s="899"/>
      <c r="DQB45" s="899"/>
      <c r="DQC45" s="899"/>
      <c r="DQD45" s="899"/>
      <c r="DQE45" s="899"/>
      <c r="DQF45" s="899"/>
      <c r="DQG45" s="899"/>
      <c r="DQH45" s="899"/>
      <c r="DQI45" s="899"/>
      <c r="DQJ45" s="899"/>
      <c r="DQK45" s="899"/>
      <c r="DQL45" s="899"/>
      <c r="DQM45" s="899"/>
      <c r="DQN45" s="899"/>
      <c r="DQO45" s="899"/>
      <c r="DQP45" s="899"/>
      <c r="DQQ45" s="899"/>
      <c r="DQR45" s="899"/>
      <c r="DQS45" s="899"/>
      <c r="DQT45" s="899"/>
      <c r="DQU45" s="899"/>
      <c r="DQV45" s="899"/>
      <c r="DQW45" s="899"/>
      <c r="DQX45" s="899"/>
      <c r="DQY45" s="899"/>
      <c r="DQZ45" s="899"/>
      <c r="DRA45" s="899"/>
      <c r="DRB45" s="899"/>
      <c r="DRC45" s="899"/>
      <c r="DRD45" s="899"/>
      <c r="DRE45" s="899"/>
      <c r="DRF45" s="899"/>
      <c r="DRG45" s="899"/>
      <c r="DRH45" s="899"/>
      <c r="DRI45" s="899"/>
      <c r="DRJ45" s="899"/>
      <c r="DRK45" s="899"/>
      <c r="DRL45" s="899"/>
      <c r="DRM45" s="899"/>
      <c r="DRN45" s="899"/>
      <c r="DRO45" s="899"/>
      <c r="DRP45" s="899"/>
      <c r="DRQ45" s="899"/>
      <c r="DRR45" s="899"/>
      <c r="DRS45" s="899"/>
      <c r="DRT45" s="899"/>
      <c r="DRU45" s="899"/>
      <c r="DRV45" s="899"/>
      <c r="DRW45" s="899"/>
      <c r="DRX45" s="899"/>
      <c r="DRY45" s="899"/>
      <c r="DRZ45" s="899"/>
      <c r="DSA45" s="899"/>
      <c r="DSB45" s="899"/>
      <c r="DSC45" s="899"/>
      <c r="DSD45" s="899"/>
      <c r="DSE45" s="899"/>
      <c r="DSF45" s="899"/>
      <c r="DSG45" s="899"/>
      <c r="DSH45" s="899"/>
      <c r="DSI45" s="899"/>
      <c r="DSJ45" s="899"/>
      <c r="DSK45" s="899"/>
      <c r="DSL45" s="899"/>
      <c r="DSM45" s="899"/>
      <c r="DSN45" s="899"/>
      <c r="DSO45" s="899"/>
      <c r="DSP45" s="899"/>
      <c r="DSQ45" s="899"/>
      <c r="DSR45" s="899"/>
      <c r="DSS45" s="899"/>
      <c r="DST45" s="899"/>
      <c r="DSU45" s="899"/>
      <c r="DSV45" s="899"/>
      <c r="DSW45" s="899"/>
      <c r="DSX45" s="899"/>
      <c r="DSY45" s="899"/>
      <c r="DSZ45" s="899"/>
      <c r="DTA45" s="899"/>
      <c r="DTB45" s="899"/>
      <c r="DTC45" s="899"/>
      <c r="DTD45" s="899"/>
      <c r="DTE45" s="899"/>
      <c r="DTF45" s="899"/>
      <c r="DTG45" s="899"/>
      <c r="DTH45" s="899"/>
      <c r="DTI45" s="899"/>
      <c r="DTJ45" s="899"/>
      <c r="DTK45" s="899"/>
      <c r="DTL45" s="899"/>
      <c r="DTM45" s="899"/>
      <c r="DTN45" s="899"/>
      <c r="DTO45" s="899"/>
      <c r="DTP45" s="899"/>
      <c r="DTQ45" s="899"/>
      <c r="DTR45" s="899"/>
      <c r="DTS45" s="899"/>
      <c r="DTT45" s="899"/>
      <c r="DTU45" s="899"/>
      <c r="DTV45" s="899"/>
      <c r="DTW45" s="899"/>
      <c r="DTX45" s="899"/>
      <c r="DTY45" s="899"/>
      <c r="DTZ45" s="899"/>
      <c r="DUA45" s="899"/>
      <c r="DUB45" s="899"/>
      <c r="DUC45" s="899"/>
      <c r="DUD45" s="899"/>
      <c r="DUE45" s="899"/>
      <c r="DUF45" s="899"/>
      <c r="DUG45" s="899"/>
      <c r="DUH45" s="899"/>
      <c r="DUI45" s="899"/>
      <c r="DUJ45" s="899"/>
      <c r="DUK45" s="899"/>
      <c r="DUL45" s="899"/>
      <c r="DUM45" s="899"/>
      <c r="DUN45" s="899"/>
      <c r="DUO45" s="899"/>
      <c r="DUP45" s="899"/>
      <c r="DUQ45" s="899"/>
      <c r="DUR45" s="899"/>
      <c r="DUS45" s="899"/>
      <c r="DUT45" s="899"/>
      <c r="DUU45" s="899"/>
      <c r="DUV45" s="899"/>
      <c r="DUW45" s="899"/>
      <c r="DUX45" s="899"/>
      <c r="DUY45" s="899"/>
      <c r="DUZ45" s="899"/>
      <c r="DVA45" s="899"/>
      <c r="DVB45" s="899"/>
      <c r="DVC45" s="899"/>
      <c r="DVD45" s="899"/>
      <c r="DVE45" s="899"/>
      <c r="DVF45" s="899"/>
      <c r="DVG45" s="899"/>
      <c r="DVH45" s="899"/>
      <c r="DVI45" s="899"/>
      <c r="DVJ45" s="899"/>
      <c r="DVK45" s="899"/>
      <c r="DVL45" s="899"/>
      <c r="DVM45" s="899"/>
      <c r="DVN45" s="899"/>
      <c r="DVO45" s="899"/>
      <c r="DVP45" s="899"/>
      <c r="DVQ45" s="899"/>
      <c r="DVR45" s="899"/>
      <c r="DVS45" s="899"/>
      <c r="DVT45" s="899"/>
      <c r="DVU45" s="899"/>
      <c r="DVV45" s="899"/>
      <c r="DVW45" s="899"/>
      <c r="DVX45" s="899"/>
      <c r="DVY45" s="899"/>
      <c r="DVZ45" s="899"/>
      <c r="DWA45" s="899"/>
      <c r="DWB45" s="899"/>
      <c r="DWC45" s="899"/>
      <c r="DWD45" s="899"/>
      <c r="DWE45" s="899"/>
      <c r="DWF45" s="899"/>
      <c r="DWG45" s="899"/>
      <c r="DWH45" s="899"/>
      <c r="DWI45" s="899"/>
      <c r="DWJ45" s="899"/>
      <c r="DWK45" s="899"/>
      <c r="DWL45" s="899"/>
      <c r="DWM45" s="899"/>
      <c r="DWN45" s="899"/>
      <c r="DWO45" s="899"/>
      <c r="DWP45" s="899"/>
      <c r="DWQ45" s="899"/>
      <c r="DWR45" s="899"/>
      <c r="DWS45" s="899"/>
      <c r="DWT45" s="899"/>
      <c r="DWU45" s="899"/>
      <c r="DWV45" s="899"/>
      <c r="DWW45" s="899"/>
      <c r="DWX45" s="899"/>
      <c r="DWY45" s="899"/>
      <c r="DWZ45" s="899"/>
      <c r="DXA45" s="899"/>
      <c r="DXB45" s="899"/>
      <c r="DXC45" s="899"/>
      <c r="DXD45" s="899"/>
      <c r="DXE45" s="899"/>
      <c r="DXF45" s="899"/>
      <c r="DXG45" s="899"/>
      <c r="DXH45" s="899"/>
      <c r="DXI45" s="899"/>
      <c r="DXJ45" s="899"/>
      <c r="DXK45" s="899"/>
      <c r="DXL45" s="899"/>
      <c r="DXM45" s="899"/>
      <c r="DXN45" s="899"/>
      <c r="DXO45" s="899"/>
      <c r="DXP45" s="899"/>
      <c r="DXQ45" s="899"/>
      <c r="DXR45" s="899"/>
      <c r="DXS45" s="899"/>
      <c r="DXT45" s="899"/>
      <c r="DXU45" s="899"/>
      <c r="DXV45" s="899"/>
      <c r="DXW45" s="899"/>
      <c r="DXX45" s="899"/>
      <c r="DXY45" s="899"/>
      <c r="DXZ45" s="899"/>
      <c r="DYA45" s="899"/>
      <c r="DYB45" s="899"/>
      <c r="DYC45" s="899"/>
      <c r="DYD45" s="899"/>
      <c r="DYE45" s="899"/>
      <c r="DYF45" s="899"/>
      <c r="DYG45" s="899"/>
      <c r="DYH45" s="899"/>
      <c r="DYI45" s="899"/>
      <c r="DYJ45" s="899"/>
      <c r="DYK45" s="899"/>
      <c r="DYL45" s="899"/>
      <c r="DYM45" s="899"/>
      <c r="DYN45" s="899"/>
      <c r="DYO45" s="899"/>
      <c r="DYP45" s="899"/>
      <c r="DYQ45" s="899"/>
      <c r="DYR45" s="899"/>
      <c r="DYS45" s="899"/>
      <c r="DYT45" s="899"/>
      <c r="DYU45" s="899"/>
      <c r="DYV45" s="899"/>
      <c r="DYW45" s="899"/>
      <c r="DYX45" s="899"/>
      <c r="DYY45" s="899"/>
      <c r="DYZ45" s="899"/>
      <c r="DZA45" s="899"/>
      <c r="DZB45" s="899"/>
      <c r="DZC45" s="899"/>
      <c r="DZD45" s="899"/>
      <c r="DZE45" s="899"/>
      <c r="DZF45" s="899"/>
      <c r="DZG45" s="899"/>
      <c r="DZH45" s="899"/>
      <c r="DZI45" s="899"/>
      <c r="DZJ45" s="899"/>
      <c r="DZK45" s="899"/>
      <c r="DZL45" s="899"/>
      <c r="DZM45" s="899"/>
      <c r="DZN45" s="899"/>
      <c r="DZO45" s="899"/>
      <c r="DZP45" s="899"/>
      <c r="DZQ45" s="899"/>
      <c r="DZR45" s="899"/>
      <c r="DZS45" s="899"/>
      <c r="DZT45" s="899"/>
      <c r="DZU45" s="899"/>
      <c r="DZV45" s="899"/>
      <c r="DZW45" s="899"/>
      <c r="DZX45" s="899"/>
      <c r="DZY45" s="899"/>
      <c r="DZZ45" s="899"/>
      <c r="EAA45" s="899"/>
      <c r="EAB45" s="899"/>
      <c r="EAC45" s="899"/>
      <c r="EAD45" s="899"/>
      <c r="EAE45" s="899"/>
      <c r="EAF45" s="899"/>
      <c r="EAG45" s="899"/>
      <c r="EAH45" s="899"/>
      <c r="EAI45" s="899"/>
      <c r="EAJ45" s="899"/>
      <c r="EAK45" s="899"/>
      <c r="EAL45" s="899"/>
      <c r="EAM45" s="899"/>
      <c r="EAN45" s="899"/>
      <c r="EAO45" s="899"/>
      <c r="EAP45" s="899"/>
      <c r="EAQ45" s="899"/>
      <c r="EAR45" s="899"/>
      <c r="EAS45" s="899"/>
      <c r="EAT45" s="899"/>
      <c r="EAU45" s="899"/>
      <c r="EAV45" s="899"/>
      <c r="EAW45" s="899"/>
      <c r="EAX45" s="899"/>
      <c r="EAY45" s="899"/>
      <c r="EAZ45" s="899"/>
      <c r="EBA45" s="899"/>
      <c r="EBB45" s="899"/>
      <c r="EBC45" s="899"/>
      <c r="EBD45" s="899"/>
      <c r="EBE45" s="899"/>
      <c r="EBF45" s="899"/>
      <c r="EBG45" s="899"/>
      <c r="EBH45" s="899"/>
      <c r="EBI45" s="899"/>
      <c r="EBJ45" s="899"/>
      <c r="EBK45" s="899"/>
      <c r="EBL45" s="899"/>
      <c r="EBM45" s="899"/>
      <c r="EBN45" s="899"/>
      <c r="EBO45" s="899"/>
      <c r="EBP45" s="899"/>
      <c r="EBQ45" s="899"/>
      <c r="EBR45" s="899"/>
      <c r="EBS45" s="899"/>
      <c r="EBT45" s="899"/>
      <c r="EBU45" s="899"/>
      <c r="EBV45" s="899"/>
      <c r="EBW45" s="899"/>
      <c r="EBX45" s="899"/>
      <c r="EBY45" s="899"/>
      <c r="EBZ45" s="899"/>
      <c r="ECA45" s="899"/>
      <c r="ECB45" s="899"/>
      <c r="ECC45" s="899"/>
      <c r="ECD45" s="899"/>
      <c r="ECE45" s="899"/>
      <c r="ECF45" s="899"/>
      <c r="ECG45" s="899"/>
      <c r="ECH45" s="899"/>
      <c r="ECI45" s="899"/>
      <c r="ECJ45" s="899"/>
      <c r="ECK45" s="899"/>
      <c r="ECL45" s="899"/>
      <c r="ECM45" s="899"/>
      <c r="ECN45" s="899"/>
      <c r="ECO45" s="899"/>
      <c r="ECP45" s="899"/>
      <c r="ECQ45" s="899"/>
      <c r="ECR45" s="899"/>
      <c r="ECS45" s="899"/>
      <c r="ECT45" s="899"/>
      <c r="ECU45" s="899"/>
      <c r="ECV45" s="899"/>
      <c r="ECW45" s="899"/>
      <c r="ECX45" s="899"/>
      <c r="ECY45" s="899"/>
      <c r="ECZ45" s="899"/>
      <c r="EDA45" s="899"/>
      <c r="EDB45" s="899"/>
      <c r="EDC45" s="899"/>
      <c r="EDD45" s="899"/>
      <c r="EDE45" s="899"/>
      <c r="EDF45" s="899"/>
      <c r="EDG45" s="899"/>
      <c r="EDH45" s="899"/>
      <c r="EDI45" s="899"/>
      <c r="EDJ45" s="899"/>
      <c r="EDK45" s="899"/>
      <c r="EDL45" s="899"/>
      <c r="EDM45" s="899"/>
      <c r="EDN45" s="899"/>
      <c r="EDO45" s="899"/>
      <c r="EDP45" s="899"/>
      <c r="EDQ45" s="899"/>
      <c r="EDR45" s="899"/>
      <c r="EDS45" s="899"/>
      <c r="EDT45" s="899"/>
      <c r="EDU45" s="899"/>
      <c r="EDV45" s="899"/>
      <c r="EDW45" s="899"/>
      <c r="EDX45" s="899"/>
      <c r="EDY45" s="899"/>
      <c r="EDZ45" s="899"/>
      <c r="EEA45" s="899"/>
      <c r="EEB45" s="899"/>
      <c r="EEC45" s="899"/>
      <c r="EED45" s="899"/>
      <c r="EEE45" s="899"/>
      <c r="EEF45" s="899"/>
      <c r="EEG45" s="899"/>
      <c r="EEH45" s="899"/>
      <c r="EEI45" s="899"/>
      <c r="EEJ45" s="899"/>
      <c r="EEK45" s="899"/>
      <c r="EEL45" s="899"/>
      <c r="EEM45" s="899"/>
      <c r="EEN45" s="899"/>
      <c r="EEO45" s="899"/>
      <c r="EEP45" s="899"/>
      <c r="EEQ45" s="899"/>
      <c r="EER45" s="899"/>
      <c r="EES45" s="899"/>
      <c r="EET45" s="899"/>
      <c r="EEU45" s="899"/>
      <c r="EEV45" s="899"/>
      <c r="EEW45" s="899"/>
      <c r="EEX45" s="899"/>
      <c r="EEY45" s="899"/>
      <c r="EEZ45" s="899"/>
      <c r="EFA45" s="899"/>
      <c r="EFB45" s="899"/>
      <c r="EFC45" s="899"/>
      <c r="EFD45" s="899"/>
      <c r="EFE45" s="899"/>
      <c r="EFF45" s="899"/>
      <c r="EFG45" s="899"/>
      <c r="EFH45" s="899"/>
      <c r="EFI45" s="899"/>
      <c r="EFJ45" s="899"/>
      <c r="EFK45" s="899"/>
      <c r="EFL45" s="899"/>
      <c r="EFM45" s="899"/>
      <c r="EFN45" s="899"/>
      <c r="EFO45" s="899"/>
      <c r="EFP45" s="899"/>
      <c r="EFQ45" s="899"/>
      <c r="EFR45" s="899"/>
      <c r="EFS45" s="899"/>
      <c r="EFT45" s="899"/>
      <c r="EFU45" s="899"/>
      <c r="EFV45" s="899"/>
      <c r="EFW45" s="899"/>
      <c r="EFX45" s="899"/>
      <c r="EFY45" s="899"/>
      <c r="EFZ45" s="899"/>
      <c r="EGA45" s="899"/>
      <c r="EGB45" s="899"/>
      <c r="EGC45" s="899"/>
      <c r="EGD45" s="899"/>
      <c r="EGE45" s="899"/>
      <c r="EGF45" s="899"/>
      <c r="EGG45" s="899"/>
      <c r="EGH45" s="899"/>
      <c r="EGI45" s="899"/>
      <c r="EGJ45" s="899"/>
      <c r="EGK45" s="899"/>
      <c r="EGL45" s="899"/>
      <c r="EGM45" s="899"/>
      <c r="EGN45" s="899"/>
      <c r="EGO45" s="899"/>
      <c r="EGP45" s="899"/>
      <c r="EGQ45" s="899"/>
      <c r="EGR45" s="899"/>
      <c r="EGS45" s="899"/>
      <c r="EGT45" s="899"/>
      <c r="EGU45" s="899"/>
      <c r="EGV45" s="899"/>
      <c r="EGW45" s="899"/>
      <c r="EGX45" s="899"/>
      <c r="EGY45" s="899"/>
      <c r="EGZ45" s="899"/>
      <c r="EHA45" s="899"/>
      <c r="EHB45" s="899"/>
      <c r="EHC45" s="899"/>
      <c r="EHD45" s="899"/>
      <c r="EHE45" s="899"/>
      <c r="EHF45" s="899"/>
      <c r="EHG45" s="899"/>
      <c r="EHH45" s="899"/>
      <c r="EHI45" s="899"/>
      <c r="EHJ45" s="899"/>
      <c r="EHK45" s="899"/>
      <c r="EHL45" s="899"/>
      <c r="EHM45" s="899"/>
      <c r="EHN45" s="899"/>
      <c r="EHO45" s="899"/>
      <c r="EHP45" s="899"/>
      <c r="EHQ45" s="899"/>
      <c r="EHR45" s="899"/>
      <c r="EHS45" s="899"/>
      <c r="EHT45" s="899"/>
      <c r="EHU45" s="899"/>
      <c r="EHV45" s="899"/>
      <c r="EHW45" s="899"/>
      <c r="EHX45" s="899"/>
      <c r="EHY45" s="899"/>
      <c r="EHZ45" s="899"/>
      <c r="EIA45" s="899"/>
      <c r="EIB45" s="899"/>
      <c r="EIC45" s="899"/>
      <c r="EID45" s="899"/>
      <c r="EIE45" s="899"/>
      <c r="EIF45" s="899"/>
      <c r="EIG45" s="899"/>
      <c r="EIH45" s="899"/>
      <c r="EII45" s="899"/>
      <c r="EIJ45" s="899"/>
      <c r="EIK45" s="899"/>
      <c r="EIL45" s="899"/>
      <c r="EIM45" s="899"/>
      <c r="EIN45" s="899"/>
      <c r="EIO45" s="899"/>
      <c r="EIP45" s="899"/>
      <c r="EIQ45" s="899"/>
      <c r="EIR45" s="899"/>
      <c r="EIS45" s="899"/>
      <c r="EIT45" s="899"/>
      <c r="EIU45" s="899"/>
      <c r="EIV45" s="899"/>
      <c r="EIW45" s="899"/>
      <c r="EIX45" s="899"/>
      <c r="EIY45" s="899"/>
      <c r="EIZ45" s="899"/>
      <c r="EJA45" s="899"/>
      <c r="EJB45" s="899"/>
      <c r="EJC45" s="899"/>
      <c r="EJD45" s="899"/>
      <c r="EJE45" s="899"/>
      <c r="EJF45" s="899"/>
      <c r="EJG45" s="899"/>
      <c r="EJH45" s="899"/>
      <c r="EJI45" s="899"/>
      <c r="EJJ45" s="899"/>
      <c r="EJK45" s="899"/>
      <c r="EJL45" s="899"/>
      <c r="EJM45" s="899"/>
      <c r="EJN45" s="899"/>
      <c r="EJO45" s="899"/>
      <c r="EJP45" s="899"/>
      <c r="EJQ45" s="899"/>
      <c r="EJR45" s="899"/>
      <c r="EJS45" s="899"/>
      <c r="EJT45" s="899"/>
      <c r="EJU45" s="899"/>
      <c r="EJV45" s="899"/>
      <c r="EJW45" s="899"/>
      <c r="EJX45" s="899"/>
      <c r="EJY45" s="899"/>
      <c r="EJZ45" s="899"/>
      <c r="EKA45" s="899"/>
      <c r="EKB45" s="899"/>
      <c r="EKC45" s="899"/>
      <c r="EKD45" s="899"/>
      <c r="EKE45" s="899"/>
      <c r="EKF45" s="899"/>
      <c r="EKG45" s="899"/>
      <c r="EKH45" s="899"/>
      <c r="EKI45" s="899"/>
      <c r="EKJ45" s="899"/>
      <c r="EKK45" s="899"/>
      <c r="EKL45" s="899"/>
      <c r="EKM45" s="899"/>
      <c r="EKN45" s="899"/>
      <c r="EKO45" s="899"/>
      <c r="EKP45" s="899"/>
      <c r="EKQ45" s="899"/>
      <c r="EKR45" s="899"/>
      <c r="EKS45" s="899"/>
      <c r="EKT45" s="899"/>
      <c r="EKU45" s="899"/>
      <c r="EKV45" s="899"/>
      <c r="EKW45" s="899"/>
      <c r="EKX45" s="899"/>
      <c r="EKY45" s="899"/>
      <c r="EKZ45" s="899"/>
      <c r="ELA45" s="899"/>
      <c r="ELB45" s="899"/>
      <c r="ELC45" s="899"/>
      <c r="ELD45" s="899"/>
      <c r="ELE45" s="899"/>
      <c r="ELF45" s="899"/>
      <c r="ELG45" s="899"/>
      <c r="ELH45" s="899"/>
      <c r="ELI45" s="899"/>
      <c r="ELJ45" s="899"/>
      <c r="ELK45" s="899"/>
      <c r="ELL45" s="899"/>
      <c r="ELM45" s="899"/>
      <c r="ELN45" s="899"/>
      <c r="ELO45" s="899"/>
      <c r="ELP45" s="899"/>
      <c r="ELQ45" s="899"/>
      <c r="ELR45" s="899"/>
      <c r="ELS45" s="899"/>
      <c r="ELT45" s="899"/>
      <c r="ELU45" s="899"/>
      <c r="ELV45" s="899"/>
      <c r="ELW45" s="899"/>
      <c r="ELX45" s="899"/>
      <c r="ELY45" s="899"/>
      <c r="ELZ45" s="899"/>
      <c r="EMA45" s="899"/>
      <c r="EMB45" s="899"/>
      <c r="EMC45" s="899"/>
      <c r="EMD45" s="899"/>
      <c r="EME45" s="899"/>
      <c r="EMF45" s="899"/>
      <c r="EMG45" s="899"/>
      <c r="EMH45" s="899"/>
      <c r="EMI45" s="899"/>
      <c r="EMJ45" s="899"/>
      <c r="EMK45" s="899"/>
      <c r="EML45" s="899"/>
      <c r="EMM45" s="899"/>
      <c r="EMN45" s="899"/>
      <c r="EMO45" s="899"/>
      <c r="EMP45" s="899"/>
      <c r="EMQ45" s="899"/>
      <c r="EMR45" s="899"/>
      <c r="EMS45" s="899"/>
      <c r="EMT45" s="899"/>
      <c r="EMU45" s="899"/>
      <c r="EMV45" s="899"/>
      <c r="EMW45" s="899"/>
      <c r="EMX45" s="899"/>
      <c r="EMY45" s="899"/>
      <c r="EMZ45" s="899"/>
      <c r="ENA45" s="899"/>
      <c r="ENB45" s="899"/>
      <c r="ENC45" s="899"/>
      <c r="END45" s="899"/>
      <c r="ENE45" s="899"/>
      <c r="ENF45" s="899"/>
      <c r="ENG45" s="899"/>
      <c r="ENH45" s="899"/>
      <c r="ENI45" s="899"/>
      <c r="ENJ45" s="899"/>
      <c r="ENK45" s="899"/>
      <c r="ENL45" s="899"/>
      <c r="ENM45" s="899"/>
      <c r="ENN45" s="899"/>
      <c r="ENO45" s="899"/>
      <c r="ENP45" s="899"/>
      <c r="ENQ45" s="899"/>
      <c r="ENR45" s="899"/>
      <c r="ENS45" s="899"/>
      <c r="ENT45" s="899"/>
      <c r="ENU45" s="899"/>
      <c r="ENV45" s="899"/>
      <c r="ENW45" s="899"/>
      <c r="ENX45" s="899"/>
      <c r="ENY45" s="899"/>
      <c r="ENZ45" s="899"/>
      <c r="EOA45" s="899"/>
      <c r="EOB45" s="899"/>
      <c r="EOC45" s="899"/>
      <c r="EOD45" s="899"/>
      <c r="EOE45" s="899"/>
      <c r="EOF45" s="899"/>
      <c r="EOG45" s="899"/>
      <c r="EOH45" s="899"/>
      <c r="EOI45" s="899"/>
      <c r="EOJ45" s="899"/>
      <c r="EOK45" s="899"/>
      <c r="EOL45" s="899"/>
      <c r="EOM45" s="899"/>
      <c r="EON45" s="899"/>
      <c r="EOO45" s="899"/>
      <c r="EOP45" s="899"/>
      <c r="EOQ45" s="899"/>
      <c r="EOR45" s="899"/>
      <c r="EOS45" s="899"/>
      <c r="EOT45" s="899"/>
      <c r="EOU45" s="899"/>
      <c r="EOV45" s="899"/>
      <c r="EOW45" s="899"/>
      <c r="EOX45" s="899"/>
      <c r="EOY45" s="899"/>
      <c r="EOZ45" s="899"/>
      <c r="EPA45" s="899"/>
      <c r="EPB45" s="899"/>
      <c r="EPC45" s="899"/>
      <c r="EPD45" s="899"/>
      <c r="EPE45" s="899"/>
      <c r="EPF45" s="899"/>
      <c r="EPG45" s="899"/>
      <c r="EPH45" s="899"/>
      <c r="EPI45" s="899"/>
      <c r="EPJ45" s="899"/>
      <c r="EPK45" s="899"/>
      <c r="EPL45" s="899"/>
      <c r="EPM45" s="899"/>
      <c r="EPN45" s="899"/>
      <c r="EPO45" s="899"/>
      <c r="EPP45" s="899"/>
      <c r="EPQ45" s="899"/>
      <c r="EPR45" s="899"/>
      <c r="EPS45" s="899"/>
      <c r="EPT45" s="899"/>
      <c r="EPU45" s="899"/>
      <c r="EPV45" s="899"/>
      <c r="EPW45" s="899"/>
      <c r="EPX45" s="899"/>
      <c r="EPY45" s="899"/>
      <c r="EPZ45" s="899"/>
      <c r="EQA45" s="899"/>
      <c r="EQB45" s="899"/>
      <c r="EQC45" s="899"/>
      <c r="EQD45" s="899"/>
      <c r="EQE45" s="899"/>
      <c r="EQF45" s="899"/>
      <c r="EQG45" s="899"/>
      <c r="EQH45" s="899"/>
      <c r="EQI45" s="899"/>
      <c r="EQJ45" s="899"/>
      <c r="EQK45" s="899"/>
      <c r="EQL45" s="899"/>
      <c r="EQM45" s="899"/>
      <c r="EQN45" s="899"/>
      <c r="EQO45" s="899"/>
      <c r="EQP45" s="899"/>
      <c r="EQQ45" s="899"/>
      <c r="EQR45" s="899"/>
      <c r="EQS45" s="899"/>
      <c r="EQT45" s="899"/>
      <c r="EQU45" s="899"/>
      <c r="EQV45" s="899"/>
      <c r="EQW45" s="899"/>
      <c r="EQX45" s="899"/>
      <c r="EQY45" s="899"/>
      <c r="EQZ45" s="899"/>
      <c r="ERA45" s="899"/>
      <c r="ERB45" s="899"/>
      <c r="ERC45" s="899"/>
      <c r="ERD45" s="899"/>
      <c r="ERE45" s="899"/>
      <c r="ERF45" s="899"/>
      <c r="ERG45" s="899"/>
      <c r="ERH45" s="899"/>
      <c r="ERI45" s="899"/>
      <c r="ERJ45" s="899"/>
      <c r="ERK45" s="899"/>
      <c r="ERL45" s="899"/>
      <c r="ERM45" s="899"/>
      <c r="ERN45" s="899"/>
      <c r="ERO45" s="899"/>
      <c r="ERP45" s="899"/>
      <c r="ERQ45" s="899"/>
      <c r="ERR45" s="899"/>
      <c r="ERS45" s="899"/>
      <c r="ERT45" s="899"/>
      <c r="ERU45" s="899"/>
      <c r="ERV45" s="899"/>
      <c r="ERW45" s="899"/>
      <c r="ERX45" s="899"/>
      <c r="ERY45" s="899"/>
      <c r="ERZ45" s="899"/>
      <c r="ESA45" s="899"/>
      <c r="ESB45" s="899"/>
      <c r="ESC45" s="899"/>
      <c r="ESD45" s="899"/>
      <c r="ESE45" s="899"/>
      <c r="ESF45" s="899"/>
      <c r="ESG45" s="899"/>
      <c r="ESH45" s="899"/>
      <c r="ESI45" s="899"/>
      <c r="ESJ45" s="899"/>
      <c r="ESK45" s="899"/>
      <c r="ESL45" s="899"/>
      <c r="ESM45" s="899"/>
      <c r="ESN45" s="899"/>
      <c r="ESO45" s="899"/>
      <c r="ESP45" s="899"/>
      <c r="ESQ45" s="899"/>
      <c r="ESR45" s="899"/>
      <c r="ESS45" s="899"/>
      <c r="EST45" s="899"/>
      <c r="ESU45" s="899"/>
      <c r="ESV45" s="899"/>
      <c r="ESW45" s="899"/>
      <c r="ESX45" s="899"/>
      <c r="ESY45" s="899"/>
      <c r="ESZ45" s="899"/>
      <c r="ETA45" s="899"/>
      <c r="ETB45" s="899"/>
      <c r="ETC45" s="899"/>
      <c r="ETD45" s="899"/>
      <c r="ETE45" s="899"/>
      <c r="ETF45" s="899"/>
      <c r="ETG45" s="899"/>
      <c r="ETH45" s="899"/>
      <c r="ETI45" s="899"/>
      <c r="ETJ45" s="899"/>
      <c r="ETK45" s="899"/>
      <c r="ETL45" s="899"/>
      <c r="ETM45" s="899"/>
      <c r="ETN45" s="899"/>
      <c r="ETO45" s="899"/>
      <c r="ETP45" s="899"/>
      <c r="ETQ45" s="899"/>
      <c r="ETR45" s="899"/>
      <c r="ETS45" s="899"/>
      <c r="ETT45" s="899"/>
      <c r="ETU45" s="899"/>
      <c r="ETV45" s="899"/>
      <c r="ETW45" s="899"/>
      <c r="ETX45" s="899"/>
      <c r="ETY45" s="899"/>
      <c r="ETZ45" s="899"/>
      <c r="EUA45" s="899"/>
      <c r="EUB45" s="899"/>
      <c r="EUC45" s="899"/>
      <c r="EUD45" s="899"/>
      <c r="EUE45" s="899"/>
      <c r="EUF45" s="899"/>
      <c r="EUG45" s="899"/>
      <c r="EUH45" s="899"/>
      <c r="EUI45" s="899"/>
      <c r="EUJ45" s="899"/>
      <c r="EUK45" s="899"/>
      <c r="EUL45" s="899"/>
      <c r="EUM45" s="899"/>
      <c r="EUN45" s="899"/>
      <c r="EUO45" s="899"/>
      <c r="EUP45" s="899"/>
      <c r="EUQ45" s="899"/>
      <c r="EUR45" s="899"/>
      <c r="EUS45" s="899"/>
      <c r="EUT45" s="899"/>
      <c r="EUU45" s="899"/>
      <c r="EUV45" s="899"/>
      <c r="EUW45" s="899"/>
      <c r="EUX45" s="899"/>
      <c r="EUY45" s="899"/>
      <c r="EUZ45" s="899"/>
      <c r="EVA45" s="899"/>
      <c r="EVB45" s="899"/>
      <c r="EVC45" s="899"/>
      <c r="EVD45" s="899"/>
      <c r="EVE45" s="899"/>
      <c r="EVF45" s="899"/>
      <c r="EVG45" s="899"/>
      <c r="EVH45" s="899"/>
      <c r="EVI45" s="899"/>
      <c r="EVJ45" s="899"/>
      <c r="EVK45" s="899"/>
      <c r="EVL45" s="899"/>
      <c r="EVM45" s="899"/>
      <c r="EVN45" s="899"/>
      <c r="EVO45" s="899"/>
      <c r="EVP45" s="899"/>
      <c r="EVQ45" s="899"/>
      <c r="EVR45" s="899"/>
      <c r="EVS45" s="899"/>
      <c r="EVT45" s="899"/>
      <c r="EVU45" s="899"/>
      <c r="EVV45" s="899"/>
      <c r="EVW45" s="899"/>
      <c r="EVX45" s="899"/>
      <c r="EVY45" s="899"/>
      <c r="EVZ45" s="899"/>
      <c r="EWA45" s="899"/>
      <c r="EWB45" s="899"/>
      <c r="EWC45" s="899"/>
      <c r="EWD45" s="899"/>
      <c r="EWE45" s="899"/>
      <c r="EWF45" s="899"/>
      <c r="EWG45" s="899"/>
      <c r="EWH45" s="899"/>
      <c r="EWI45" s="899"/>
      <c r="EWJ45" s="899"/>
      <c r="EWK45" s="899"/>
      <c r="EWL45" s="899"/>
      <c r="EWM45" s="899"/>
      <c r="EWN45" s="899"/>
      <c r="EWO45" s="899"/>
      <c r="EWP45" s="899"/>
      <c r="EWQ45" s="899"/>
      <c r="EWR45" s="899"/>
      <c r="EWS45" s="899"/>
      <c r="EWT45" s="899"/>
      <c r="EWU45" s="899"/>
      <c r="EWV45" s="899"/>
      <c r="EWW45" s="899"/>
      <c r="EWX45" s="899"/>
      <c r="EWY45" s="899"/>
      <c r="EWZ45" s="899"/>
      <c r="EXA45" s="899"/>
      <c r="EXB45" s="899"/>
      <c r="EXC45" s="899"/>
      <c r="EXD45" s="899"/>
      <c r="EXE45" s="899"/>
      <c r="EXF45" s="899"/>
      <c r="EXG45" s="899"/>
      <c r="EXH45" s="899"/>
      <c r="EXI45" s="899"/>
      <c r="EXJ45" s="899"/>
      <c r="EXK45" s="899"/>
      <c r="EXL45" s="899"/>
      <c r="EXM45" s="899"/>
      <c r="EXN45" s="899"/>
      <c r="EXO45" s="899"/>
      <c r="EXP45" s="899"/>
      <c r="EXQ45" s="899"/>
      <c r="EXR45" s="899"/>
      <c r="EXS45" s="899"/>
      <c r="EXT45" s="899"/>
      <c r="EXU45" s="899"/>
      <c r="EXV45" s="899"/>
      <c r="EXW45" s="899"/>
      <c r="EXX45" s="899"/>
      <c r="EXY45" s="899"/>
      <c r="EXZ45" s="899"/>
      <c r="EYA45" s="899"/>
      <c r="EYB45" s="899"/>
      <c r="EYC45" s="899"/>
      <c r="EYD45" s="899"/>
      <c r="EYE45" s="899"/>
      <c r="EYF45" s="899"/>
      <c r="EYG45" s="899"/>
      <c r="EYH45" s="899"/>
      <c r="EYI45" s="899"/>
      <c r="EYJ45" s="899"/>
      <c r="EYK45" s="899"/>
      <c r="EYL45" s="899"/>
      <c r="EYM45" s="899"/>
      <c r="EYN45" s="899"/>
      <c r="EYO45" s="899"/>
      <c r="EYP45" s="899"/>
      <c r="EYQ45" s="899"/>
      <c r="EYR45" s="899"/>
      <c r="EYS45" s="899"/>
      <c r="EYT45" s="899"/>
      <c r="EYU45" s="899"/>
      <c r="EYV45" s="899"/>
      <c r="EYW45" s="899"/>
      <c r="EYX45" s="899"/>
      <c r="EYY45" s="899"/>
      <c r="EYZ45" s="899"/>
      <c r="EZA45" s="899"/>
      <c r="EZB45" s="899"/>
      <c r="EZC45" s="899"/>
      <c r="EZD45" s="899"/>
      <c r="EZE45" s="899"/>
      <c r="EZF45" s="899"/>
      <c r="EZG45" s="899"/>
      <c r="EZH45" s="899"/>
      <c r="EZI45" s="899"/>
      <c r="EZJ45" s="899"/>
      <c r="EZK45" s="899"/>
      <c r="EZL45" s="899"/>
      <c r="EZM45" s="899"/>
      <c r="EZN45" s="899"/>
      <c r="EZO45" s="899"/>
      <c r="EZP45" s="899"/>
      <c r="EZQ45" s="899"/>
      <c r="EZR45" s="899"/>
      <c r="EZS45" s="899"/>
      <c r="EZT45" s="899"/>
      <c r="EZU45" s="899"/>
      <c r="EZV45" s="899"/>
      <c r="EZW45" s="899"/>
      <c r="EZX45" s="899"/>
      <c r="EZY45" s="899"/>
      <c r="EZZ45" s="899"/>
      <c r="FAA45" s="899"/>
      <c r="FAB45" s="899"/>
      <c r="FAC45" s="899"/>
      <c r="FAD45" s="899"/>
      <c r="FAE45" s="899"/>
      <c r="FAF45" s="899"/>
      <c r="FAG45" s="899"/>
      <c r="FAH45" s="899"/>
      <c r="FAI45" s="899"/>
      <c r="FAJ45" s="899"/>
      <c r="FAK45" s="899"/>
      <c r="FAL45" s="899"/>
      <c r="FAM45" s="899"/>
      <c r="FAN45" s="899"/>
      <c r="FAO45" s="899"/>
      <c r="FAP45" s="899"/>
      <c r="FAQ45" s="899"/>
      <c r="FAR45" s="899"/>
      <c r="FAS45" s="899"/>
      <c r="FAT45" s="899"/>
      <c r="FAU45" s="899"/>
      <c r="FAV45" s="899"/>
      <c r="FAW45" s="899"/>
      <c r="FAX45" s="899"/>
      <c r="FAY45" s="899"/>
      <c r="FAZ45" s="899"/>
      <c r="FBA45" s="899"/>
      <c r="FBB45" s="899"/>
      <c r="FBC45" s="899"/>
      <c r="FBD45" s="899"/>
      <c r="FBE45" s="899"/>
      <c r="FBF45" s="899"/>
      <c r="FBG45" s="899"/>
      <c r="FBH45" s="899"/>
      <c r="FBI45" s="899"/>
      <c r="FBJ45" s="899"/>
      <c r="FBK45" s="899"/>
      <c r="FBL45" s="899"/>
      <c r="FBM45" s="899"/>
      <c r="FBN45" s="899"/>
      <c r="FBO45" s="899"/>
      <c r="FBP45" s="899"/>
      <c r="FBQ45" s="899"/>
      <c r="FBR45" s="899"/>
      <c r="FBS45" s="899"/>
      <c r="FBT45" s="899"/>
      <c r="FBU45" s="899"/>
      <c r="FBV45" s="899"/>
      <c r="FBW45" s="899"/>
      <c r="FBX45" s="899"/>
      <c r="FBY45" s="899"/>
      <c r="FBZ45" s="899"/>
      <c r="FCA45" s="899"/>
      <c r="FCB45" s="899"/>
      <c r="FCC45" s="899"/>
      <c r="FCD45" s="899"/>
      <c r="FCE45" s="899"/>
      <c r="FCF45" s="899"/>
      <c r="FCG45" s="899"/>
      <c r="FCH45" s="899"/>
      <c r="FCI45" s="899"/>
      <c r="FCJ45" s="899"/>
      <c r="FCK45" s="899"/>
      <c r="FCL45" s="899"/>
      <c r="FCM45" s="899"/>
      <c r="FCN45" s="899"/>
      <c r="FCO45" s="899"/>
      <c r="FCP45" s="899"/>
      <c r="FCQ45" s="899"/>
      <c r="FCR45" s="899"/>
      <c r="FCS45" s="899"/>
      <c r="FCT45" s="899"/>
      <c r="FCU45" s="899"/>
      <c r="FCV45" s="899"/>
      <c r="FCW45" s="899"/>
      <c r="FCX45" s="899"/>
      <c r="FCY45" s="899"/>
      <c r="FCZ45" s="899"/>
      <c r="FDA45" s="899"/>
      <c r="FDB45" s="899"/>
      <c r="FDC45" s="899"/>
      <c r="FDD45" s="899"/>
      <c r="FDE45" s="899"/>
      <c r="FDF45" s="899"/>
      <c r="FDG45" s="899"/>
      <c r="FDH45" s="899"/>
      <c r="FDI45" s="899"/>
      <c r="FDJ45" s="899"/>
      <c r="FDK45" s="899"/>
      <c r="FDL45" s="899"/>
      <c r="FDM45" s="899"/>
      <c r="FDN45" s="899"/>
      <c r="FDO45" s="899"/>
      <c r="FDP45" s="899"/>
      <c r="FDQ45" s="899"/>
      <c r="FDR45" s="899"/>
      <c r="FDS45" s="899"/>
      <c r="FDT45" s="899"/>
      <c r="FDU45" s="899"/>
      <c r="FDV45" s="899"/>
      <c r="FDW45" s="899"/>
      <c r="FDX45" s="899"/>
      <c r="FDY45" s="899"/>
      <c r="FDZ45" s="899"/>
      <c r="FEA45" s="899"/>
      <c r="FEB45" s="899"/>
      <c r="FEC45" s="899"/>
      <c r="FED45" s="899"/>
      <c r="FEE45" s="899"/>
      <c r="FEF45" s="899"/>
      <c r="FEG45" s="899"/>
      <c r="FEH45" s="899"/>
      <c r="FEI45" s="899"/>
      <c r="FEJ45" s="899"/>
      <c r="FEK45" s="899"/>
      <c r="FEL45" s="899"/>
      <c r="FEM45" s="899"/>
      <c r="FEN45" s="899"/>
      <c r="FEO45" s="899"/>
      <c r="FEP45" s="899"/>
      <c r="FEQ45" s="899"/>
      <c r="FER45" s="899"/>
      <c r="FES45" s="899"/>
      <c r="FET45" s="899"/>
      <c r="FEU45" s="899"/>
      <c r="FEV45" s="899"/>
      <c r="FEW45" s="899"/>
      <c r="FEX45" s="899"/>
      <c r="FEY45" s="899"/>
      <c r="FEZ45" s="899"/>
      <c r="FFA45" s="899"/>
      <c r="FFB45" s="899"/>
      <c r="FFC45" s="899"/>
      <c r="FFD45" s="899"/>
      <c r="FFE45" s="899"/>
      <c r="FFF45" s="899"/>
      <c r="FFG45" s="899"/>
      <c r="FFH45" s="899"/>
      <c r="FFI45" s="899"/>
      <c r="FFJ45" s="899"/>
      <c r="FFK45" s="899"/>
      <c r="FFL45" s="899"/>
      <c r="FFM45" s="899"/>
      <c r="FFN45" s="899"/>
      <c r="FFO45" s="899"/>
      <c r="FFP45" s="899"/>
      <c r="FFQ45" s="899"/>
      <c r="FFR45" s="899"/>
      <c r="FFS45" s="899"/>
      <c r="FFT45" s="899"/>
      <c r="FFU45" s="899"/>
      <c r="FFV45" s="899"/>
      <c r="FFW45" s="899"/>
      <c r="FFX45" s="899"/>
      <c r="FFY45" s="899"/>
      <c r="FFZ45" s="899"/>
      <c r="FGA45" s="899"/>
      <c r="FGB45" s="899"/>
      <c r="FGC45" s="899"/>
      <c r="FGD45" s="899"/>
      <c r="FGE45" s="899"/>
      <c r="FGF45" s="899"/>
      <c r="FGG45" s="899"/>
      <c r="FGH45" s="899"/>
      <c r="FGI45" s="899"/>
      <c r="FGJ45" s="899"/>
      <c r="FGK45" s="899"/>
      <c r="FGL45" s="899"/>
      <c r="FGM45" s="899"/>
      <c r="FGN45" s="899"/>
      <c r="FGO45" s="899"/>
      <c r="FGP45" s="899"/>
      <c r="FGQ45" s="899"/>
      <c r="FGR45" s="899"/>
      <c r="FGS45" s="899"/>
      <c r="FGT45" s="899"/>
      <c r="FGU45" s="899"/>
      <c r="FGV45" s="899"/>
      <c r="FGW45" s="899"/>
      <c r="FGX45" s="899"/>
      <c r="FGY45" s="899"/>
      <c r="FGZ45" s="899"/>
      <c r="FHA45" s="899"/>
      <c r="FHB45" s="899"/>
      <c r="FHC45" s="899"/>
      <c r="FHD45" s="899"/>
      <c r="FHE45" s="899"/>
      <c r="FHF45" s="899"/>
      <c r="FHG45" s="899"/>
      <c r="FHH45" s="899"/>
      <c r="FHI45" s="899"/>
      <c r="FHJ45" s="899"/>
      <c r="FHK45" s="899"/>
      <c r="FHL45" s="899"/>
      <c r="FHM45" s="899"/>
      <c r="FHN45" s="899"/>
      <c r="FHO45" s="899"/>
      <c r="FHP45" s="899"/>
      <c r="FHQ45" s="899"/>
      <c r="FHR45" s="899"/>
      <c r="FHS45" s="899"/>
      <c r="FHT45" s="899"/>
      <c r="FHU45" s="899"/>
      <c r="FHV45" s="899"/>
      <c r="FHW45" s="899"/>
      <c r="FHX45" s="899"/>
      <c r="FHY45" s="899"/>
      <c r="FHZ45" s="899"/>
      <c r="FIA45" s="899"/>
      <c r="FIB45" s="899"/>
      <c r="FIC45" s="899"/>
      <c r="FID45" s="899"/>
      <c r="FIE45" s="899"/>
      <c r="FIF45" s="899"/>
      <c r="FIG45" s="899"/>
      <c r="FIH45" s="899"/>
      <c r="FII45" s="899"/>
      <c r="FIJ45" s="899"/>
      <c r="FIK45" s="899"/>
      <c r="FIL45" s="899"/>
      <c r="FIM45" s="899"/>
      <c r="FIN45" s="899"/>
      <c r="FIO45" s="899"/>
      <c r="FIP45" s="899"/>
      <c r="FIQ45" s="899"/>
      <c r="FIR45" s="899"/>
      <c r="FIS45" s="899"/>
      <c r="FIT45" s="899"/>
      <c r="FIU45" s="899"/>
      <c r="FIV45" s="899"/>
      <c r="FIW45" s="899"/>
      <c r="FIX45" s="899"/>
      <c r="FIY45" s="899"/>
      <c r="FIZ45" s="899"/>
      <c r="FJA45" s="899"/>
      <c r="FJB45" s="899"/>
      <c r="FJC45" s="899"/>
      <c r="FJD45" s="899"/>
      <c r="FJE45" s="899"/>
      <c r="FJF45" s="899"/>
      <c r="FJG45" s="899"/>
      <c r="FJH45" s="899"/>
      <c r="FJI45" s="899"/>
      <c r="FJJ45" s="899"/>
      <c r="FJK45" s="899"/>
      <c r="FJL45" s="899"/>
      <c r="FJM45" s="899"/>
      <c r="FJN45" s="899"/>
      <c r="FJO45" s="899"/>
      <c r="FJP45" s="899"/>
      <c r="FJQ45" s="899"/>
      <c r="FJR45" s="899"/>
      <c r="FJS45" s="899"/>
      <c r="FJT45" s="899"/>
      <c r="FJU45" s="899"/>
      <c r="FJV45" s="899"/>
      <c r="FJW45" s="899"/>
      <c r="FJX45" s="899"/>
      <c r="FJY45" s="899"/>
      <c r="FJZ45" s="899"/>
      <c r="FKA45" s="899"/>
      <c r="FKB45" s="899"/>
      <c r="FKC45" s="899"/>
      <c r="FKD45" s="899"/>
      <c r="FKE45" s="899"/>
      <c r="FKF45" s="899"/>
      <c r="FKG45" s="899"/>
      <c r="FKH45" s="899"/>
      <c r="FKI45" s="899"/>
      <c r="FKJ45" s="899"/>
      <c r="FKK45" s="899"/>
      <c r="FKL45" s="899"/>
      <c r="FKM45" s="899"/>
      <c r="FKN45" s="899"/>
      <c r="FKO45" s="899"/>
      <c r="FKP45" s="899"/>
      <c r="FKQ45" s="899"/>
      <c r="FKR45" s="899"/>
      <c r="FKS45" s="899"/>
      <c r="FKT45" s="899"/>
      <c r="FKU45" s="899"/>
      <c r="FKV45" s="899"/>
      <c r="FKW45" s="899"/>
      <c r="FKX45" s="899"/>
      <c r="FKY45" s="899"/>
      <c r="FKZ45" s="899"/>
      <c r="FLA45" s="899"/>
      <c r="FLB45" s="899"/>
      <c r="FLC45" s="899"/>
      <c r="FLD45" s="899"/>
      <c r="FLE45" s="899"/>
      <c r="FLF45" s="899"/>
      <c r="FLG45" s="899"/>
      <c r="FLH45" s="899"/>
      <c r="FLI45" s="899"/>
      <c r="FLJ45" s="899"/>
      <c r="FLK45" s="899"/>
      <c r="FLL45" s="899"/>
      <c r="FLM45" s="899"/>
      <c r="FLN45" s="899"/>
      <c r="FLO45" s="899"/>
      <c r="FLP45" s="899"/>
      <c r="FLQ45" s="899"/>
      <c r="FLR45" s="899"/>
      <c r="FLS45" s="899"/>
      <c r="FLT45" s="899"/>
      <c r="FLU45" s="899"/>
      <c r="FLV45" s="899"/>
      <c r="FLW45" s="899"/>
      <c r="FLX45" s="899"/>
      <c r="FLY45" s="899"/>
      <c r="FLZ45" s="899"/>
      <c r="FMA45" s="899"/>
      <c r="FMB45" s="899"/>
      <c r="FMC45" s="899"/>
      <c r="FMD45" s="899"/>
      <c r="FME45" s="899"/>
      <c r="FMF45" s="899"/>
      <c r="FMG45" s="899"/>
      <c r="FMH45" s="899"/>
      <c r="FMI45" s="899"/>
      <c r="FMJ45" s="899"/>
      <c r="FMK45" s="899"/>
      <c r="FML45" s="899"/>
      <c r="FMM45" s="899"/>
      <c r="FMN45" s="899"/>
      <c r="FMO45" s="899"/>
      <c r="FMP45" s="899"/>
      <c r="FMQ45" s="899"/>
      <c r="FMR45" s="899"/>
      <c r="FMS45" s="899"/>
      <c r="FMT45" s="899"/>
      <c r="FMU45" s="899"/>
      <c r="FMV45" s="899"/>
      <c r="FMW45" s="899"/>
      <c r="FMX45" s="899"/>
      <c r="FMY45" s="899"/>
      <c r="FMZ45" s="899"/>
      <c r="FNA45" s="899"/>
      <c r="FNB45" s="899"/>
      <c r="FNC45" s="899"/>
      <c r="FND45" s="899"/>
      <c r="FNE45" s="899"/>
      <c r="FNF45" s="899"/>
      <c r="FNG45" s="899"/>
      <c r="FNH45" s="899"/>
      <c r="FNI45" s="899"/>
      <c r="FNJ45" s="899"/>
      <c r="FNK45" s="899"/>
      <c r="FNL45" s="899"/>
      <c r="FNM45" s="899"/>
      <c r="FNN45" s="899"/>
      <c r="FNO45" s="899"/>
      <c r="FNP45" s="899"/>
      <c r="FNQ45" s="899"/>
      <c r="FNR45" s="899"/>
      <c r="FNS45" s="899"/>
      <c r="FNT45" s="899"/>
      <c r="FNU45" s="899"/>
      <c r="FNV45" s="899"/>
      <c r="FNW45" s="899"/>
      <c r="FNX45" s="899"/>
      <c r="FNY45" s="899"/>
      <c r="FNZ45" s="899"/>
      <c r="FOA45" s="899"/>
      <c r="FOB45" s="899"/>
      <c r="FOC45" s="899"/>
      <c r="FOD45" s="899"/>
      <c r="FOE45" s="899"/>
      <c r="FOF45" s="899"/>
      <c r="FOG45" s="899"/>
      <c r="FOH45" s="899"/>
      <c r="FOI45" s="899"/>
      <c r="FOJ45" s="899"/>
      <c r="FOK45" s="899"/>
      <c r="FOL45" s="899"/>
      <c r="FOM45" s="899"/>
      <c r="FON45" s="899"/>
      <c r="FOO45" s="899"/>
      <c r="FOP45" s="899"/>
      <c r="FOQ45" s="899"/>
      <c r="FOR45" s="899"/>
      <c r="FOS45" s="899"/>
      <c r="FOT45" s="899"/>
      <c r="FOU45" s="899"/>
      <c r="FOV45" s="899"/>
      <c r="FOW45" s="899"/>
      <c r="FOX45" s="899"/>
      <c r="FOY45" s="899"/>
      <c r="FOZ45" s="899"/>
      <c r="FPA45" s="899"/>
      <c r="FPB45" s="899"/>
      <c r="FPC45" s="899"/>
      <c r="FPD45" s="899"/>
      <c r="FPE45" s="899"/>
      <c r="FPF45" s="899"/>
      <c r="FPG45" s="899"/>
      <c r="FPH45" s="899"/>
      <c r="FPI45" s="899"/>
      <c r="FPJ45" s="899"/>
      <c r="FPK45" s="899"/>
      <c r="FPL45" s="899"/>
      <c r="FPM45" s="899"/>
      <c r="FPN45" s="899"/>
      <c r="FPO45" s="899"/>
      <c r="FPP45" s="899"/>
      <c r="FPQ45" s="899"/>
      <c r="FPR45" s="899"/>
      <c r="FPS45" s="899"/>
      <c r="FPT45" s="899"/>
      <c r="FPU45" s="899"/>
      <c r="FPV45" s="899"/>
      <c r="FPW45" s="899"/>
      <c r="FPX45" s="899"/>
      <c r="FPY45" s="899"/>
      <c r="FPZ45" s="899"/>
      <c r="FQA45" s="899"/>
      <c r="FQB45" s="899"/>
      <c r="FQC45" s="899"/>
      <c r="FQD45" s="899"/>
      <c r="FQE45" s="899"/>
      <c r="FQF45" s="899"/>
      <c r="FQG45" s="899"/>
      <c r="FQH45" s="899"/>
      <c r="FQI45" s="899"/>
      <c r="FQJ45" s="899"/>
      <c r="FQK45" s="899"/>
      <c r="FQL45" s="899"/>
      <c r="FQM45" s="899"/>
      <c r="FQN45" s="899"/>
      <c r="FQO45" s="899"/>
      <c r="FQP45" s="899"/>
      <c r="FQQ45" s="899"/>
      <c r="FQR45" s="899"/>
      <c r="FQS45" s="899"/>
      <c r="FQT45" s="899"/>
      <c r="FQU45" s="899"/>
      <c r="FQV45" s="899"/>
      <c r="FQW45" s="899"/>
      <c r="FQX45" s="899"/>
      <c r="FQY45" s="899"/>
      <c r="FQZ45" s="899"/>
      <c r="FRA45" s="899"/>
      <c r="FRB45" s="899"/>
      <c r="FRC45" s="899"/>
      <c r="FRD45" s="899"/>
      <c r="FRE45" s="899"/>
      <c r="FRF45" s="899"/>
      <c r="FRG45" s="899"/>
      <c r="FRH45" s="899"/>
      <c r="FRI45" s="899"/>
      <c r="FRJ45" s="899"/>
      <c r="FRK45" s="899"/>
      <c r="FRL45" s="899"/>
      <c r="FRM45" s="899"/>
      <c r="FRN45" s="899"/>
      <c r="FRO45" s="899"/>
      <c r="FRP45" s="899"/>
      <c r="FRQ45" s="899"/>
      <c r="FRR45" s="899"/>
      <c r="FRS45" s="899"/>
      <c r="FRT45" s="899"/>
      <c r="FRU45" s="899"/>
      <c r="FRV45" s="899"/>
      <c r="FRW45" s="899"/>
      <c r="FRX45" s="899"/>
      <c r="FRY45" s="899"/>
      <c r="FRZ45" s="899"/>
      <c r="FSA45" s="899"/>
      <c r="FSB45" s="899"/>
      <c r="FSC45" s="899"/>
      <c r="FSD45" s="899"/>
      <c r="FSE45" s="899"/>
      <c r="FSF45" s="899"/>
      <c r="FSG45" s="899"/>
      <c r="FSH45" s="899"/>
      <c r="FSI45" s="899"/>
      <c r="FSJ45" s="899"/>
      <c r="FSK45" s="899"/>
      <c r="FSL45" s="899"/>
      <c r="FSM45" s="899"/>
      <c r="FSN45" s="899"/>
      <c r="FSO45" s="899"/>
      <c r="FSP45" s="899"/>
      <c r="FSQ45" s="899"/>
      <c r="FSR45" s="899"/>
      <c r="FSS45" s="899"/>
      <c r="FST45" s="899"/>
      <c r="FSU45" s="899"/>
      <c r="FSV45" s="899"/>
      <c r="FSW45" s="899"/>
      <c r="FSX45" s="899"/>
      <c r="FSY45" s="899"/>
      <c r="FSZ45" s="899"/>
      <c r="FTA45" s="899"/>
      <c r="FTB45" s="899"/>
      <c r="FTC45" s="899"/>
      <c r="FTD45" s="899"/>
      <c r="FTE45" s="899"/>
      <c r="FTF45" s="899"/>
      <c r="FTG45" s="899"/>
      <c r="FTH45" s="899"/>
      <c r="FTI45" s="899"/>
      <c r="FTJ45" s="899"/>
      <c r="FTK45" s="899"/>
      <c r="FTL45" s="899"/>
      <c r="FTM45" s="899"/>
      <c r="FTN45" s="899"/>
      <c r="FTO45" s="899"/>
      <c r="FTP45" s="899"/>
      <c r="FTQ45" s="899"/>
      <c r="FTR45" s="899"/>
      <c r="FTS45" s="899"/>
      <c r="FTT45" s="899"/>
      <c r="FTU45" s="899"/>
      <c r="FTV45" s="899"/>
      <c r="FTW45" s="899"/>
      <c r="FTX45" s="899"/>
      <c r="FTY45" s="899"/>
      <c r="FTZ45" s="899"/>
      <c r="FUA45" s="899"/>
      <c r="FUB45" s="899"/>
      <c r="FUC45" s="899"/>
      <c r="FUD45" s="899"/>
      <c r="FUE45" s="899"/>
      <c r="FUF45" s="899"/>
      <c r="FUG45" s="899"/>
      <c r="FUH45" s="899"/>
      <c r="FUI45" s="899"/>
      <c r="FUJ45" s="899"/>
      <c r="FUK45" s="899"/>
      <c r="FUL45" s="899"/>
      <c r="FUM45" s="899"/>
      <c r="FUN45" s="899"/>
      <c r="FUO45" s="899"/>
      <c r="FUP45" s="899"/>
      <c r="FUQ45" s="899"/>
      <c r="FUR45" s="899"/>
      <c r="FUS45" s="899"/>
      <c r="FUT45" s="899"/>
      <c r="FUU45" s="899"/>
      <c r="FUV45" s="899"/>
      <c r="FUW45" s="899"/>
      <c r="FUX45" s="899"/>
      <c r="FUY45" s="899"/>
      <c r="FUZ45" s="899"/>
      <c r="FVA45" s="899"/>
      <c r="FVB45" s="899"/>
      <c r="FVC45" s="899"/>
      <c r="FVD45" s="899"/>
      <c r="FVE45" s="899"/>
      <c r="FVF45" s="899"/>
      <c r="FVG45" s="899"/>
      <c r="FVH45" s="899"/>
      <c r="FVI45" s="899"/>
      <c r="FVJ45" s="899"/>
      <c r="FVK45" s="899"/>
      <c r="FVL45" s="899"/>
      <c r="FVM45" s="899"/>
      <c r="FVN45" s="899"/>
      <c r="FVO45" s="899"/>
      <c r="FVP45" s="899"/>
      <c r="FVQ45" s="899"/>
      <c r="FVR45" s="899"/>
      <c r="FVS45" s="899"/>
      <c r="FVT45" s="899"/>
      <c r="FVU45" s="899"/>
      <c r="FVV45" s="899"/>
      <c r="FVW45" s="899"/>
      <c r="FVX45" s="899"/>
      <c r="FVY45" s="899"/>
      <c r="FVZ45" s="899"/>
      <c r="FWA45" s="899"/>
      <c r="FWB45" s="899"/>
      <c r="FWC45" s="899"/>
      <c r="FWD45" s="899"/>
      <c r="FWE45" s="899"/>
      <c r="FWF45" s="899"/>
      <c r="FWG45" s="899"/>
      <c r="FWH45" s="899"/>
      <c r="FWI45" s="899"/>
      <c r="FWJ45" s="899"/>
      <c r="FWK45" s="899"/>
      <c r="FWL45" s="899"/>
      <c r="FWM45" s="899"/>
      <c r="FWN45" s="899"/>
      <c r="FWO45" s="899"/>
      <c r="FWP45" s="899"/>
      <c r="FWQ45" s="899"/>
      <c r="FWR45" s="899"/>
      <c r="FWS45" s="899"/>
      <c r="FWT45" s="899"/>
      <c r="FWU45" s="899"/>
      <c r="FWV45" s="899"/>
      <c r="FWW45" s="899"/>
      <c r="FWX45" s="899"/>
      <c r="FWY45" s="899"/>
      <c r="FWZ45" s="899"/>
      <c r="FXA45" s="899"/>
      <c r="FXB45" s="899"/>
      <c r="FXC45" s="899"/>
      <c r="FXD45" s="899"/>
      <c r="FXE45" s="899"/>
      <c r="FXF45" s="899"/>
      <c r="FXG45" s="899"/>
      <c r="FXH45" s="899"/>
      <c r="FXI45" s="899"/>
      <c r="FXJ45" s="899"/>
      <c r="FXK45" s="899"/>
      <c r="FXL45" s="899"/>
      <c r="FXM45" s="899"/>
      <c r="FXN45" s="899"/>
      <c r="FXO45" s="899"/>
      <c r="FXP45" s="899"/>
      <c r="FXQ45" s="899"/>
      <c r="FXR45" s="899"/>
      <c r="FXS45" s="899"/>
      <c r="FXT45" s="899"/>
      <c r="FXU45" s="899"/>
      <c r="FXV45" s="899"/>
      <c r="FXW45" s="899"/>
      <c r="FXX45" s="899"/>
      <c r="FXY45" s="899"/>
      <c r="FXZ45" s="899"/>
      <c r="FYA45" s="899"/>
      <c r="FYB45" s="899"/>
      <c r="FYC45" s="899"/>
      <c r="FYD45" s="899"/>
      <c r="FYE45" s="899"/>
      <c r="FYF45" s="899"/>
      <c r="FYG45" s="899"/>
      <c r="FYH45" s="899"/>
      <c r="FYI45" s="899"/>
      <c r="FYJ45" s="899"/>
      <c r="FYK45" s="899"/>
      <c r="FYL45" s="899"/>
      <c r="FYM45" s="899"/>
      <c r="FYN45" s="899"/>
      <c r="FYO45" s="899"/>
      <c r="FYP45" s="899"/>
      <c r="FYQ45" s="899"/>
      <c r="FYR45" s="899"/>
      <c r="FYS45" s="899"/>
      <c r="FYT45" s="899"/>
      <c r="FYU45" s="899"/>
      <c r="FYV45" s="899"/>
      <c r="FYW45" s="899"/>
      <c r="FYX45" s="899"/>
      <c r="FYY45" s="899"/>
      <c r="FYZ45" s="899"/>
      <c r="FZA45" s="899"/>
      <c r="FZB45" s="899"/>
      <c r="FZC45" s="899"/>
      <c r="FZD45" s="899"/>
      <c r="FZE45" s="899"/>
      <c r="FZF45" s="899"/>
      <c r="FZG45" s="899"/>
      <c r="FZH45" s="899"/>
      <c r="FZI45" s="899"/>
      <c r="FZJ45" s="899"/>
      <c r="FZK45" s="899"/>
      <c r="FZL45" s="899"/>
      <c r="FZM45" s="899"/>
      <c r="FZN45" s="899"/>
      <c r="FZO45" s="899"/>
      <c r="FZP45" s="899"/>
      <c r="FZQ45" s="899"/>
      <c r="FZR45" s="899"/>
      <c r="FZS45" s="899"/>
      <c r="FZT45" s="899"/>
      <c r="FZU45" s="899"/>
      <c r="FZV45" s="899"/>
      <c r="FZW45" s="899"/>
      <c r="FZX45" s="899"/>
      <c r="FZY45" s="899"/>
      <c r="FZZ45" s="899"/>
      <c r="GAA45" s="899"/>
      <c r="GAB45" s="899"/>
      <c r="GAC45" s="899"/>
      <c r="GAD45" s="899"/>
      <c r="GAE45" s="899"/>
      <c r="GAF45" s="899"/>
      <c r="GAG45" s="899"/>
      <c r="GAH45" s="899"/>
      <c r="GAI45" s="899"/>
      <c r="GAJ45" s="899"/>
      <c r="GAK45" s="899"/>
      <c r="GAL45" s="899"/>
      <c r="GAM45" s="899"/>
      <c r="GAN45" s="899"/>
      <c r="GAO45" s="899"/>
      <c r="GAP45" s="899"/>
      <c r="GAQ45" s="899"/>
      <c r="GAR45" s="899"/>
      <c r="GAS45" s="899"/>
      <c r="GAT45" s="899"/>
      <c r="GAU45" s="899"/>
      <c r="GAV45" s="899"/>
      <c r="GAW45" s="899"/>
      <c r="GAX45" s="899"/>
      <c r="GAY45" s="899"/>
      <c r="GAZ45" s="899"/>
      <c r="GBA45" s="899"/>
      <c r="GBB45" s="899"/>
      <c r="GBC45" s="899"/>
      <c r="GBD45" s="899"/>
      <c r="GBE45" s="899"/>
      <c r="GBF45" s="899"/>
      <c r="GBG45" s="899"/>
      <c r="GBH45" s="899"/>
      <c r="GBI45" s="899"/>
      <c r="GBJ45" s="899"/>
      <c r="GBK45" s="899"/>
      <c r="GBL45" s="899"/>
      <c r="GBM45" s="899"/>
      <c r="GBN45" s="899"/>
      <c r="GBO45" s="899"/>
      <c r="GBP45" s="899"/>
      <c r="GBQ45" s="899"/>
      <c r="GBR45" s="899"/>
      <c r="GBS45" s="899"/>
      <c r="GBT45" s="899"/>
      <c r="GBU45" s="899"/>
      <c r="GBV45" s="899"/>
      <c r="GBW45" s="899"/>
      <c r="GBX45" s="899"/>
      <c r="GBY45" s="899"/>
      <c r="GBZ45" s="899"/>
      <c r="GCA45" s="899"/>
      <c r="GCB45" s="899"/>
      <c r="GCC45" s="899"/>
      <c r="GCD45" s="899"/>
      <c r="GCE45" s="899"/>
      <c r="GCF45" s="899"/>
      <c r="GCG45" s="899"/>
      <c r="GCH45" s="899"/>
      <c r="GCI45" s="899"/>
      <c r="GCJ45" s="899"/>
      <c r="GCK45" s="899"/>
      <c r="GCL45" s="899"/>
      <c r="GCM45" s="899"/>
      <c r="GCN45" s="899"/>
      <c r="GCO45" s="899"/>
      <c r="GCP45" s="899"/>
      <c r="GCQ45" s="899"/>
      <c r="GCR45" s="899"/>
      <c r="GCS45" s="899"/>
      <c r="GCT45" s="899"/>
      <c r="GCU45" s="899"/>
      <c r="GCV45" s="899"/>
      <c r="GCW45" s="899"/>
      <c r="GCX45" s="899"/>
      <c r="GCY45" s="899"/>
      <c r="GCZ45" s="899"/>
      <c r="GDA45" s="899"/>
      <c r="GDB45" s="899"/>
      <c r="GDC45" s="899"/>
      <c r="GDD45" s="899"/>
      <c r="GDE45" s="899"/>
      <c r="GDF45" s="899"/>
      <c r="GDG45" s="899"/>
      <c r="GDH45" s="899"/>
      <c r="GDI45" s="899"/>
      <c r="GDJ45" s="899"/>
      <c r="GDK45" s="899"/>
      <c r="GDL45" s="899"/>
      <c r="GDM45" s="899"/>
      <c r="GDN45" s="899"/>
      <c r="GDO45" s="899"/>
      <c r="GDP45" s="899"/>
      <c r="GDQ45" s="899"/>
      <c r="GDR45" s="899"/>
      <c r="GDS45" s="899"/>
      <c r="GDT45" s="899"/>
      <c r="GDU45" s="899"/>
      <c r="GDV45" s="899"/>
      <c r="GDW45" s="899"/>
      <c r="GDX45" s="899"/>
      <c r="GDY45" s="899"/>
      <c r="GDZ45" s="899"/>
      <c r="GEA45" s="899"/>
      <c r="GEB45" s="899"/>
      <c r="GEC45" s="899"/>
      <c r="GED45" s="899"/>
      <c r="GEE45" s="899"/>
      <c r="GEF45" s="899"/>
      <c r="GEG45" s="899"/>
      <c r="GEH45" s="899"/>
      <c r="GEI45" s="899"/>
      <c r="GEJ45" s="899"/>
      <c r="GEK45" s="899"/>
      <c r="GEL45" s="899"/>
      <c r="GEM45" s="899"/>
      <c r="GEN45" s="899"/>
      <c r="GEO45" s="899"/>
      <c r="GEP45" s="899"/>
      <c r="GEQ45" s="899"/>
      <c r="GER45" s="899"/>
      <c r="GES45" s="899"/>
      <c r="GET45" s="899"/>
      <c r="GEU45" s="899"/>
      <c r="GEV45" s="899"/>
      <c r="GEW45" s="899"/>
      <c r="GEX45" s="899"/>
      <c r="GEY45" s="899"/>
      <c r="GEZ45" s="899"/>
      <c r="GFA45" s="899"/>
      <c r="GFB45" s="899"/>
      <c r="GFC45" s="899"/>
      <c r="GFD45" s="899"/>
      <c r="GFE45" s="899"/>
      <c r="GFF45" s="899"/>
      <c r="GFG45" s="899"/>
      <c r="GFH45" s="899"/>
      <c r="GFI45" s="899"/>
      <c r="GFJ45" s="899"/>
      <c r="GFK45" s="899"/>
      <c r="GFL45" s="899"/>
      <c r="GFM45" s="899"/>
      <c r="GFN45" s="899"/>
      <c r="GFO45" s="899"/>
      <c r="GFP45" s="899"/>
      <c r="GFQ45" s="899"/>
      <c r="GFR45" s="899"/>
      <c r="GFS45" s="899"/>
      <c r="GFT45" s="899"/>
      <c r="GFU45" s="899"/>
      <c r="GFV45" s="899"/>
      <c r="GFW45" s="899"/>
      <c r="GFX45" s="899"/>
      <c r="GFY45" s="899"/>
      <c r="GFZ45" s="899"/>
      <c r="GGA45" s="899"/>
      <c r="GGB45" s="899"/>
      <c r="GGC45" s="899"/>
      <c r="GGD45" s="899"/>
      <c r="GGE45" s="899"/>
      <c r="GGF45" s="899"/>
      <c r="GGG45" s="899"/>
      <c r="GGH45" s="899"/>
      <c r="GGI45" s="899"/>
      <c r="GGJ45" s="899"/>
      <c r="GGK45" s="899"/>
      <c r="GGL45" s="899"/>
      <c r="GGM45" s="899"/>
      <c r="GGN45" s="899"/>
      <c r="GGO45" s="899"/>
      <c r="GGP45" s="899"/>
      <c r="GGQ45" s="899"/>
      <c r="GGR45" s="899"/>
      <c r="GGS45" s="899"/>
      <c r="GGT45" s="899"/>
      <c r="GGU45" s="899"/>
      <c r="GGV45" s="899"/>
      <c r="GGW45" s="899"/>
      <c r="GGX45" s="899"/>
      <c r="GGY45" s="899"/>
      <c r="GGZ45" s="899"/>
      <c r="GHA45" s="899"/>
      <c r="GHB45" s="899"/>
      <c r="GHC45" s="899"/>
      <c r="GHD45" s="899"/>
      <c r="GHE45" s="899"/>
      <c r="GHF45" s="899"/>
      <c r="GHG45" s="899"/>
      <c r="GHH45" s="899"/>
      <c r="GHI45" s="899"/>
      <c r="GHJ45" s="899"/>
      <c r="GHK45" s="899"/>
      <c r="GHL45" s="899"/>
      <c r="GHM45" s="899"/>
      <c r="GHN45" s="899"/>
      <c r="GHO45" s="899"/>
      <c r="GHP45" s="899"/>
      <c r="GHQ45" s="899"/>
      <c r="GHR45" s="899"/>
      <c r="GHS45" s="899"/>
      <c r="GHT45" s="899"/>
      <c r="GHU45" s="899"/>
      <c r="GHV45" s="899"/>
      <c r="GHW45" s="899"/>
      <c r="GHX45" s="899"/>
      <c r="GHY45" s="899"/>
      <c r="GHZ45" s="899"/>
      <c r="GIA45" s="899"/>
      <c r="GIB45" s="899"/>
      <c r="GIC45" s="899"/>
      <c r="GID45" s="899"/>
      <c r="GIE45" s="899"/>
      <c r="GIF45" s="899"/>
      <c r="GIG45" s="899"/>
      <c r="GIH45" s="899"/>
      <c r="GII45" s="899"/>
      <c r="GIJ45" s="899"/>
      <c r="GIK45" s="899"/>
      <c r="GIL45" s="899"/>
      <c r="GIM45" s="899"/>
      <c r="GIN45" s="899"/>
      <c r="GIO45" s="899"/>
      <c r="GIP45" s="899"/>
      <c r="GIQ45" s="899"/>
      <c r="GIR45" s="899"/>
      <c r="GIS45" s="899"/>
      <c r="GIT45" s="899"/>
      <c r="GIU45" s="899"/>
      <c r="GIV45" s="899"/>
      <c r="GIW45" s="899"/>
      <c r="GIX45" s="899"/>
      <c r="GIY45" s="899"/>
      <c r="GIZ45" s="899"/>
      <c r="GJA45" s="899"/>
      <c r="GJB45" s="899"/>
      <c r="GJC45" s="899"/>
      <c r="GJD45" s="899"/>
      <c r="GJE45" s="899"/>
      <c r="GJF45" s="899"/>
      <c r="GJG45" s="899"/>
      <c r="GJH45" s="899"/>
      <c r="GJI45" s="899"/>
      <c r="GJJ45" s="899"/>
      <c r="GJK45" s="899"/>
      <c r="GJL45" s="899"/>
      <c r="GJM45" s="899"/>
      <c r="GJN45" s="899"/>
      <c r="GJO45" s="899"/>
      <c r="GJP45" s="899"/>
      <c r="GJQ45" s="899"/>
      <c r="GJR45" s="899"/>
      <c r="GJS45" s="899"/>
      <c r="GJT45" s="899"/>
      <c r="GJU45" s="899"/>
      <c r="GJV45" s="899"/>
      <c r="GJW45" s="899"/>
      <c r="GJX45" s="899"/>
      <c r="GJY45" s="899"/>
      <c r="GJZ45" s="899"/>
      <c r="GKA45" s="899"/>
      <c r="GKB45" s="899"/>
      <c r="GKC45" s="899"/>
      <c r="GKD45" s="899"/>
      <c r="GKE45" s="899"/>
      <c r="GKF45" s="899"/>
      <c r="GKG45" s="899"/>
      <c r="GKH45" s="899"/>
      <c r="GKI45" s="899"/>
      <c r="GKJ45" s="899"/>
      <c r="GKK45" s="899"/>
      <c r="GKL45" s="899"/>
      <c r="GKM45" s="899"/>
      <c r="GKN45" s="899"/>
      <c r="GKO45" s="899"/>
      <c r="GKP45" s="899"/>
      <c r="GKQ45" s="899"/>
      <c r="GKR45" s="899"/>
      <c r="GKS45" s="899"/>
      <c r="GKT45" s="899"/>
      <c r="GKU45" s="899"/>
      <c r="GKV45" s="899"/>
      <c r="GKW45" s="899"/>
      <c r="GKX45" s="899"/>
      <c r="GKY45" s="899"/>
      <c r="GKZ45" s="899"/>
      <c r="GLA45" s="899"/>
      <c r="GLB45" s="899"/>
      <c r="GLC45" s="899"/>
      <c r="GLD45" s="899"/>
      <c r="GLE45" s="899"/>
      <c r="GLF45" s="899"/>
      <c r="GLG45" s="899"/>
      <c r="GLH45" s="899"/>
      <c r="GLI45" s="899"/>
      <c r="GLJ45" s="899"/>
      <c r="GLK45" s="899"/>
      <c r="GLL45" s="899"/>
      <c r="GLM45" s="899"/>
      <c r="GLN45" s="899"/>
      <c r="GLO45" s="899"/>
      <c r="GLP45" s="899"/>
      <c r="GLQ45" s="899"/>
      <c r="GLR45" s="899"/>
      <c r="GLS45" s="899"/>
      <c r="GLT45" s="899"/>
      <c r="GLU45" s="899"/>
      <c r="GLV45" s="899"/>
      <c r="GLW45" s="899"/>
      <c r="GLX45" s="899"/>
      <c r="GLY45" s="899"/>
      <c r="GLZ45" s="899"/>
      <c r="GMA45" s="899"/>
      <c r="GMB45" s="899"/>
      <c r="GMC45" s="899"/>
      <c r="GMD45" s="899"/>
      <c r="GME45" s="899"/>
      <c r="GMF45" s="899"/>
      <c r="GMG45" s="899"/>
      <c r="GMH45" s="899"/>
      <c r="GMI45" s="899"/>
      <c r="GMJ45" s="899"/>
      <c r="GMK45" s="899"/>
      <c r="GML45" s="899"/>
      <c r="GMM45" s="899"/>
      <c r="GMN45" s="899"/>
      <c r="GMO45" s="899"/>
      <c r="GMP45" s="899"/>
      <c r="GMQ45" s="899"/>
      <c r="GMR45" s="899"/>
      <c r="GMS45" s="899"/>
      <c r="GMT45" s="899"/>
      <c r="GMU45" s="899"/>
      <c r="GMV45" s="899"/>
      <c r="GMW45" s="899"/>
      <c r="GMX45" s="899"/>
      <c r="GMY45" s="899"/>
      <c r="GMZ45" s="899"/>
      <c r="GNA45" s="899"/>
      <c r="GNB45" s="899"/>
      <c r="GNC45" s="899"/>
      <c r="GND45" s="899"/>
      <c r="GNE45" s="899"/>
      <c r="GNF45" s="899"/>
      <c r="GNG45" s="899"/>
      <c r="GNH45" s="899"/>
      <c r="GNI45" s="899"/>
      <c r="GNJ45" s="899"/>
      <c r="GNK45" s="899"/>
      <c r="GNL45" s="899"/>
      <c r="GNM45" s="899"/>
      <c r="GNN45" s="899"/>
      <c r="GNO45" s="899"/>
      <c r="GNP45" s="899"/>
      <c r="GNQ45" s="899"/>
      <c r="GNR45" s="899"/>
      <c r="GNS45" s="899"/>
      <c r="GNT45" s="899"/>
      <c r="GNU45" s="899"/>
      <c r="GNV45" s="899"/>
      <c r="GNW45" s="899"/>
      <c r="GNX45" s="899"/>
      <c r="GNY45" s="899"/>
      <c r="GNZ45" s="899"/>
      <c r="GOA45" s="899"/>
      <c r="GOB45" s="899"/>
      <c r="GOC45" s="899"/>
      <c r="GOD45" s="899"/>
      <c r="GOE45" s="899"/>
      <c r="GOF45" s="899"/>
      <c r="GOG45" s="899"/>
      <c r="GOH45" s="899"/>
      <c r="GOI45" s="899"/>
      <c r="GOJ45" s="899"/>
      <c r="GOK45" s="899"/>
      <c r="GOL45" s="899"/>
      <c r="GOM45" s="899"/>
      <c r="GON45" s="899"/>
      <c r="GOO45" s="899"/>
      <c r="GOP45" s="899"/>
      <c r="GOQ45" s="899"/>
      <c r="GOR45" s="899"/>
      <c r="GOS45" s="899"/>
      <c r="GOT45" s="899"/>
      <c r="GOU45" s="899"/>
      <c r="GOV45" s="899"/>
      <c r="GOW45" s="899"/>
      <c r="GOX45" s="899"/>
      <c r="GOY45" s="899"/>
      <c r="GOZ45" s="899"/>
      <c r="GPA45" s="899"/>
      <c r="GPB45" s="899"/>
      <c r="GPC45" s="899"/>
      <c r="GPD45" s="899"/>
      <c r="GPE45" s="899"/>
      <c r="GPF45" s="899"/>
      <c r="GPG45" s="899"/>
      <c r="GPH45" s="899"/>
      <c r="GPI45" s="899"/>
      <c r="GPJ45" s="899"/>
      <c r="GPK45" s="899"/>
      <c r="GPL45" s="899"/>
      <c r="GPM45" s="899"/>
      <c r="GPN45" s="899"/>
      <c r="GPO45" s="899"/>
      <c r="GPP45" s="899"/>
      <c r="GPQ45" s="899"/>
      <c r="GPR45" s="899"/>
      <c r="GPS45" s="899"/>
      <c r="GPT45" s="899"/>
      <c r="GPU45" s="899"/>
      <c r="GPV45" s="899"/>
      <c r="GPW45" s="899"/>
      <c r="GPX45" s="899"/>
      <c r="GPY45" s="899"/>
      <c r="GPZ45" s="899"/>
      <c r="GQA45" s="899"/>
      <c r="GQB45" s="899"/>
      <c r="GQC45" s="899"/>
      <c r="GQD45" s="899"/>
      <c r="GQE45" s="899"/>
      <c r="GQF45" s="899"/>
      <c r="GQG45" s="899"/>
      <c r="GQH45" s="899"/>
      <c r="GQI45" s="899"/>
      <c r="GQJ45" s="899"/>
      <c r="GQK45" s="899"/>
      <c r="GQL45" s="899"/>
      <c r="GQM45" s="899"/>
      <c r="GQN45" s="899"/>
      <c r="GQO45" s="899"/>
      <c r="GQP45" s="899"/>
      <c r="GQQ45" s="899"/>
      <c r="GQR45" s="899"/>
      <c r="GQS45" s="899"/>
      <c r="GQT45" s="899"/>
      <c r="GQU45" s="899"/>
      <c r="GQV45" s="899"/>
      <c r="GQW45" s="899"/>
      <c r="GQX45" s="899"/>
      <c r="GQY45" s="899"/>
      <c r="GQZ45" s="899"/>
      <c r="GRA45" s="899"/>
      <c r="GRB45" s="899"/>
      <c r="GRC45" s="899"/>
      <c r="GRD45" s="899"/>
      <c r="GRE45" s="899"/>
      <c r="GRF45" s="899"/>
      <c r="GRG45" s="899"/>
      <c r="GRH45" s="899"/>
      <c r="GRI45" s="899"/>
      <c r="GRJ45" s="899"/>
      <c r="GRK45" s="899"/>
      <c r="GRL45" s="899"/>
      <c r="GRM45" s="899"/>
      <c r="GRN45" s="899"/>
      <c r="GRO45" s="899"/>
      <c r="GRP45" s="899"/>
      <c r="GRQ45" s="899"/>
      <c r="GRR45" s="899"/>
      <c r="GRS45" s="899"/>
      <c r="GRT45" s="899"/>
      <c r="GRU45" s="899"/>
      <c r="GRV45" s="899"/>
      <c r="GRW45" s="899"/>
      <c r="GRX45" s="899"/>
      <c r="GRY45" s="899"/>
      <c r="GRZ45" s="899"/>
      <c r="GSA45" s="899"/>
      <c r="GSB45" s="899"/>
      <c r="GSC45" s="899"/>
      <c r="GSD45" s="899"/>
      <c r="GSE45" s="899"/>
      <c r="GSF45" s="899"/>
      <c r="GSG45" s="899"/>
      <c r="GSH45" s="899"/>
      <c r="GSI45" s="899"/>
      <c r="GSJ45" s="899"/>
      <c r="GSK45" s="899"/>
      <c r="GSL45" s="899"/>
      <c r="GSM45" s="899"/>
      <c r="GSN45" s="899"/>
      <c r="GSO45" s="899"/>
      <c r="GSP45" s="899"/>
      <c r="GSQ45" s="899"/>
      <c r="GSR45" s="899"/>
      <c r="GSS45" s="899"/>
      <c r="GST45" s="899"/>
      <c r="GSU45" s="899"/>
      <c r="GSV45" s="899"/>
      <c r="GSW45" s="899"/>
      <c r="GSX45" s="899"/>
      <c r="GSY45" s="899"/>
      <c r="GSZ45" s="899"/>
      <c r="GTA45" s="899"/>
      <c r="GTB45" s="899"/>
      <c r="GTC45" s="899"/>
      <c r="GTD45" s="899"/>
      <c r="GTE45" s="899"/>
      <c r="GTF45" s="899"/>
      <c r="GTG45" s="899"/>
      <c r="GTH45" s="899"/>
      <c r="GTI45" s="899"/>
      <c r="GTJ45" s="899"/>
      <c r="GTK45" s="899"/>
      <c r="GTL45" s="899"/>
      <c r="GTM45" s="899"/>
      <c r="GTN45" s="899"/>
      <c r="GTO45" s="899"/>
      <c r="GTP45" s="899"/>
      <c r="GTQ45" s="899"/>
      <c r="GTR45" s="899"/>
      <c r="GTS45" s="899"/>
      <c r="GTT45" s="899"/>
      <c r="GTU45" s="899"/>
      <c r="GTV45" s="899"/>
      <c r="GTW45" s="899"/>
      <c r="GTX45" s="899"/>
      <c r="GTY45" s="899"/>
      <c r="GTZ45" s="899"/>
      <c r="GUA45" s="899"/>
      <c r="GUB45" s="899"/>
      <c r="GUC45" s="899"/>
      <c r="GUD45" s="899"/>
      <c r="GUE45" s="899"/>
      <c r="GUF45" s="899"/>
      <c r="GUG45" s="899"/>
      <c r="GUH45" s="899"/>
      <c r="GUI45" s="899"/>
      <c r="GUJ45" s="899"/>
      <c r="GUK45" s="899"/>
      <c r="GUL45" s="899"/>
      <c r="GUM45" s="899"/>
      <c r="GUN45" s="899"/>
      <c r="GUO45" s="899"/>
      <c r="GUP45" s="899"/>
      <c r="GUQ45" s="899"/>
      <c r="GUR45" s="899"/>
      <c r="GUS45" s="899"/>
      <c r="GUT45" s="899"/>
      <c r="GUU45" s="899"/>
      <c r="GUV45" s="899"/>
      <c r="GUW45" s="899"/>
      <c r="GUX45" s="899"/>
      <c r="GUY45" s="899"/>
      <c r="GUZ45" s="899"/>
      <c r="GVA45" s="899"/>
      <c r="GVB45" s="899"/>
      <c r="GVC45" s="899"/>
      <c r="GVD45" s="899"/>
      <c r="GVE45" s="899"/>
      <c r="GVF45" s="899"/>
      <c r="GVG45" s="899"/>
      <c r="GVH45" s="899"/>
      <c r="GVI45" s="899"/>
      <c r="GVJ45" s="899"/>
      <c r="GVK45" s="899"/>
      <c r="GVL45" s="899"/>
      <c r="GVM45" s="899"/>
      <c r="GVN45" s="899"/>
      <c r="GVO45" s="899"/>
      <c r="GVP45" s="899"/>
      <c r="GVQ45" s="899"/>
      <c r="GVR45" s="899"/>
      <c r="GVS45" s="899"/>
      <c r="GVT45" s="899"/>
      <c r="GVU45" s="899"/>
      <c r="GVV45" s="899"/>
      <c r="GVW45" s="899"/>
      <c r="GVX45" s="899"/>
      <c r="GVY45" s="899"/>
      <c r="GVZ45" s="899"/>
      <c r="GWA45" s="899"/>
      <c r="GWB45" s="899"/>
      <c r="GWC45" s="899"/>
      <c r="GWD45" s="899"/>
      <c r="GWE45" s="899"/>
      <c r="GWF45" s="899"/>
      <c r="GWG45" s="899"/>
      <c r="GWH45" s="899"/>
      <c r="GWI45" s="899"/>
      <c r="GWJ45" s="899"/>
      <c r="GWK45" s="899"/>
      <c r="GWL45" s="899"/>
      <c r="GWM45" s="899"/>
      <c r="GWN45" s="899"/>
      <c r="GWO45" s="899"/>
      <c r="GWP45" s="899"/>
      <c r="GWQ45" s="899"/>
      <c r="GWR45" s="899"/>
      <c r="GWS45" s="899"/>
      <c r="GWT45" s="899"/>
      <c r="GWU45" s="899"/>
      <c r="GWV45" s="899"/>
      <c r="GWW45" s="899"/>
      <c r="GWX45" s="899"/>
      <c r="GWY45" s="899"/>
      <c r="GWZ45" s="899"/>
      <c r="GXA45" s="899"/>
      <c r="GXB45" s="899"/>
      <c r="GXC45" s="899"/>
      <c r="GXD45" s="899"/>
      <c r="GXE45" s="899"/>
      <c r="GXF45" s="899"/>
      <c r="GXG45" s="899"/>
      <c r="GXH45" s="899"/>
      <c r="GXI45" s="899"/>
      <c r="GXJ45" s="899"/>
      <c r="GXK45" s="899"/>
      <c r="GXL45" s="899"/>
      <c r="GXM45" s="899"/>
      <c r="GXN45" s="899"/>
      <c r="GXO45" s="899"/>
      <c r="GXP45" s="899"/>
      <c r="GXQ45" s="899"/>
      <c r="GXR45" s="899"/>
      <c r="GXS45" s="899"/>
      <c r="GXT45" s="899"/>
      <c r="GXU45" s="899"/>
      <c r="GXV45" s="899"/>
      <c r="GXW45" s="899"/>
      <c r="GXX45" s="899"/>
      <c r="GXY45" s="899"/>
      <c r="GXZ45" s="899"/>
      <c r="GYA45" s="899"/>
      <c r="GYB45" s="899"/>
      <c r="GYC45" s="899"/>
      <c r="GYD45" s="899"/>
      <c r="GYE45" s="899"/>
      <c r="GYF45" s="899"/>
      <c r="GYG45" s="899"/>
      <c r="GYH45" s="899"/>
      <c r="GYI45" s="899"/>
      <c r="GYJ45" s="899"/>
      <c r="GYK45" s="899"/>
      <c r="GYL45" s="899"/>
      <c r="GYM45" s="899"/>
      <c r="GYN45" s="899"/>
      <c r="GYO45" s="899"/>
      <c r="GYP45" s="899"/>
      <c r="GYQ45" s="899"/>
      <c r="GYR45" s="899"/>
      <c r="GYS45" s="899"/>
      <c r="GYT45" s="899"/>
      <c r="GYU45" s="899"/>
      <c r="GYV45" s="899"/>
      <c r="GYW45" s="899"/>
      <c r="GYX45" s="899"/>
      <c r="GYY45" s="899"/>
      <c r="GYZ45" s="899"/>
      <c r="GZA45" s="899"/>
      <c r="GZB45" s="899"/>
      <c r="GZC45" s="899"/>
      <c r="GZD45" s="899"/>
      <c r="GZE45" s="899"/>
      <c r="GZF45" s="899"/>
      <c r="GZG45" s="899"/>
      <c r="GZH45" s="899"/>
      <c r="GZI45" s="899"/>
      <c r="GZJ45" s="899"/>
      <c r="GZK45" s="899"/>
      <c r="GZL45" s="899"/>
      <c r="GZM45" s="899"/>
      <c r="GZN45" s="899"/>
      <c r="GZO45" s="899"/>
      <c r="GZP45" s="899"/>
      <c r="GZQ45" s="899"/>
      <c r="GZR45" s="899"/>
      <c r="GZS45" s="899"/>
      <c r="GZT45" s="899"/>
      <c r="GZU45" s="899"/>
      <c r="GZV45" s="899"/>
      <c r="GZW45" s="899"/>
      <c r="GZX45" s="899"/>
      <c r="GZY45" s="899"/>
      <c r="GZZ45" s="899"/>
      <c r="HAA45" s="899"/>
      <c r="HAB45" s="899"/>
      <c r="HAC45" s="899"/>
      <c r="HAD45" s="899"/>
      <c r="HAE45" s="899"/>
      <c r="HAF45" s="899"/>
      <c r="HAG45" s="899"/>
      <c r="HAH45" s="899"/>
      <c r="HAI45" s="899"/>
      <c r="HAJ45" s="899"/>
      <c r="HAK45" s="899"/>
      <c r="HAL45" s="899"/>
      <c r="HAM45" s="899"/>
      <c r="HAN45" s="899"/>
      <c r="HAO45" s="899"/>
      <c r="HAP45" s="899"/>
      <c r="HAQ45" s="899"/>
      <c r="HAR45" s="899"/>
      <c r="HAS45" s="899"/>
      <c r="HAT45" s="899"/>
      <c r="HAU45" s="899"/>
      <c r="HAV45" s="899"/>
      <c r="HAW45" s="899"/>
      <c r="HAX45" s="899"/>
      <c r="HAY45" s="899"/>
      <c r="HAZ45" s="899"/>
      <c r="HBA45" s="899"/>
      <c r="HBB45" s="899"/>
      <c r="HBC45" s="899"/>
      <c r="HBD45" s="899"/>
      <c r="HBE45" s="899"/>
      <c r="HBF45" s="899"/>
      <c r="HBG45" s="899"/>
      <c r="HBH45" s="899"/>
      <c r="HBI45" s="899"/>
      <c r="HBJ45" s="899"/>
      <c r="HBK45" s="899"/>
      <c r="HBL45" s="899"/>
      <c r="HBM45" s="899"/>
      <c r="HBN45" s="899"/>
      <c r="HBO45" s="899"/>
      <c r="HBP45" s="899"/>
      <c r="HBQ45" s="899"/>
      <c r="HBR45" s="899"/>
      <c r="HBS45" s="899"/>
      <c r="HBT45" s="899"/>
      <c r="HBU45" s="899"/>
      <c r="HBV45" s="899"/>
      <c r="HBW45" s="899"/>
      <c r="HBX45" s="899"/>
      <c r="HBY45" s="899"/>
      <c r="HBZ45" s="899"/>
      <c r="HCA45" s="899"/>
      <c r="HCB45" s="899"/>
      <c r="HCC45" s="899"/>
      <c r="HCD45" s="899"/>
      <c r="HCE45" s="899"/>
      <c r="HCF45" s="899"/>
      <c r="HCG45" s="899"/>
      <c r="HCH45" s="899"/>
      <c r="HCI45" s="899"/>
      <c r="HCJ45" s="899"/>
      <c r="HCK45" s="899"/>
      <c r="HCL45" s="899"/>
      <c r="HCM45" s="899"/>
      <c r="HCN45" s="899"/>
      <c r="HCO45" s="899"/>
      <c r="HCP45" s="899"/>
      <c r="HCQ45" s="899"/>
      <c r="HCR45" s="899"/>
      <c r="HCS45" s="899"/>
      <c r="HCT45" s="899"/>
      <c r="HCU45" s="899"/>
      <c r="HCV45" s="899"/>
      <c r="HCW45" s="899"/>
      <c r="HCX45" s="899"/>
      <c r="HCY45" s="899"/>
      <c r="HCZ45" s="899"/>
      <c r="HDA45" s="899"/>
      <c r="HDB45" s="899"/>
      <c r="HDC45" s="899"/>
      <c r="HDD45" s="899"/>
      <c r="HDE45" s="899"/>
      <c r="HDF45" s="899"/>
      <c r="HDG45" s="899"/>
      <c r="HDH45" s="899"/>
      <c r="HDI45" s="899"/>
      <c r="HDJ45" s="899"/>
      <c r="HDK45" s="899"/>
      <c r="HDL45" s="899"/>
      <c r="HDM45" s="899"/>
      <c r="HDN45" s="899"/>
      <c r="HDO45" s="899"/>
      <c r="HDP45" s="899"/>
      <c r="HDQ45" s="899"/>
      <c r="HDR45" s="899"/>
      <c r="HDS45" s="899"/>
      <c r="HDT45" s="899"/>
      <c r="HDU45" s="899"/>
      <c r="HDV45" s="899"/>
      <c r="HDW45" s="899"/>
      <c r="HDX45" s="899"/>
      <c r="HDY45" s="899"/>
      <c r="HDZ45" s="899"/>
      <c r="HEA45" s="899"/>
      <c r="HEB45" s="899"/>
      <c r="HEC45" s="899"/>
      <c r="HED45" s="899"/>
      <c r="HEE45" s="899"/>
      <c r="HEF45" s="899"/>
      <c r="HEG45" s="899"/>
      <c r="HEH45" s="899"/>
      <c r="HEI45" s="899"/>
      <c r="HEJ45" s="899"/>
      <c r="HEK45" s="899"/>
      <c r="HEL45" s="899"/>
      <c r="HEM45" s="899"/>
      <c r="HEN45" s="899"/>
      <c r="HEO45" s="899"/>
      <c r="HEP45" s="899"/>
      <c r="HEQ45" s="899"/>
      <c r="HER45" s="899"/>
      <c r="HES45" s="899"/>
      <c r="HET45" s="899"/>
      <c r="HEU45" s="899"/>
      <c r="HEV45" s="899"/>
      <c r="HEW45" s="899"/>
      <c r="HEX45" s="899"/>
      <c r="HEY45" s="899"/>
      <c r="HEZ45" s="899"/>
      <c r="HFA45" s="899"/>
      <c r="HFB45" s="899"/>
      <c r="HFC45" s="899"/>
      <c r="HFD45" s="899"/>
      <c r="HFE45" s="899"/>
      <c r="HFF45" s="899"/>
      <c r="HFG45" s="899"/>
      <c r="HFH45" s="899"/>
      <c r="HFI45" s="899"/>
      <c r="HFJ45" s="899"/>
      <c r="HFK45" s="899"/>
      <c r="HFL45" s="899"/>
      <c r="HFM45" s="899"/>
      <c r="HFN45" s="899"/>
      <c r="HFO45" s="899"/>
      <c r="HFP45" s="899"/>
      <c r="HFQ45" s="899"/>
      <c r="HFR45" s="899"/>
      <c r="HFS45" s="899"/>
      <c r="HFT45" s="899"/>
      <c r="HFU45" s="899"/>
      <c r="HFV45" s="899"/>
      <c r="HFW45" s="899"/>
      <c r="HFX45" s="899"/>
      <c r="HFY45" s="899"/>
      <c r="HFZ45" s="899"/>
      <c r="HGA45" s="899"/>
      <c r="HGB45" s="899"/>
      <c r="HGC45" s="899"/>
      <c r="HGD45" s="899"/>
      <c r="HGE45" s="899"/>
      <c r="HGF45" s="899"/>
      <c r="HGG45" s="899"/>
      <c r="HGH45" s="899"/>
      <c r="HGI45" s="899"/>
      <c r="HGJ45" s="899"/>
      <c r="HGK45" s="899"/>
      <c r="HGL45" s="899"/>
      <c r="HGM45" s="899"/>
      <c r="HGN45" s="899"/>
      <c r="HGO45" s="899"/>
      <c r="HGP45" s="899"/>
      <c r="HGQ45" s="899"/>
      <c r="HGR45" s="899"/>
      <c r="HGS45" s="899"/>
      <c r="HGT45" s="899"/>
      <c r="HGU45" s="899"/>
      <c r="HGV45" s="899"/>
      <c r="HGW45" s="899"/>
      <c r="HGX45" s="899"/>
      <c r="HGY45" s="899"/>
      <c r="HGZ45" s="899"/>
      <c r="HHA45" s="899"/>
      <c r="HHB45" s="899"/>
      <c r="HHC45" s="899"/>
      <c r="HHD45" s="899"/>
      <c r="HHE45" s="899"/>
      <c r="HHF45" s="899"/>
      <c r="HHG45" s="899"/>
      <c r="HHH45" s="899"/>
      <c r="HHI45" s="899"/>
      <c r="HHJ45" s="899"/>
      <c r="HHK45" s="899"/>
      <c r="HHL45" s="899"/>
      <c r="HHM45" s="899"/>
      <c r="HHN45" s="899"/>
      <c r="HHO45" s="899"/>
      <c r="HHP45" s="899"/>
      <c r="HHQ45" s="899"/>
      <c r="HHR45" s="899"/>
      <c r="HHS45" s="899"/>
      <c r="HHT45" s="899"/>
      <c r="HHU45" s="899"/>
      <c r="HHV45" s="899"/>
      <c r="HHW45" s="899"/>
      <c r="HHX45" s="899"/>
      <c r="HHY45" s="899"/>
      <c r="HHZ45" s="899"/>
      <c r="HIA45" s="899"/>
      <c r="HIB45" s="899"/>
      <c r="HIC45" s="899"/>
      <c r="HID45" s="899"/>
      <c r="HIE45" s="899"/>
      <c r="HIF45" s="899"/>
      <c r="HIG45" s="899"/>
      <c r="HIH45" s="899"/>
      <c r="HII45" s="899"/>
      <c r="HIJ45" s="899"/>
      <c r="HIK45" s="899"/>
      <c r="HIL45" s="899"/>
      <c r="HIM45" s="899"/>
      <c r="HIN45" s="899"/>
      <c r="HIO45" s="899"/>
      <c r="HIP45" s="899"/>
      <c r="HIQ45" s="899"/>
      <c r="HIR45" s="899"/>
      <c r="HIS45" s="899"/>
      <c r="HIT45" s="899"/>
      <c r="HIU45" s="899"/>
      <c r="HIV45" s="899"/>
      <c r="HIW45" s="899"/>
      <c r="HIX45" s="899"/>
      <c r="HIY45" s="899"/>
      <c r="HIZ45" s="899"/>
      <c r="HJA45" s="899"/>
      <c r="HJB45" s="899"/>
      <c r="HJC45" s="899"/>
      <c r="HJD45" s="899"/>
      <c r="HJE45" s="899"/>
      <c r="HJF45" s="899"/>
      <c r="HJG45" s="899"/>
      <c r="HJH45" s="899"/>
      <c r="HJI45" s="899"/>
      <c r="HJJ45" s="899"/>
      <c r="HJK45" s="899"/>
      <c r="HJL45" s="899"/>
      <c r="HJM45" s="899"/>
      <c r="HJN45" s="899"/>
      <c r="HJO45" s="899"/>
      <c r="HJP45" s="899"/>
      <c r="HJQ45" s="899"/>
      <c r="HJR45" s="899"/>
      <c r="HJS45" s="899"/>
      <c r="HJT45" s="899"/>
      <c r="HJU45" s="899"/>
      <c r="HJV45" s="899"/>
      <c r="HJW45" s="899"/>
      <c r="HJX45" s="899"/>
      <c r="HJY45" s="899"/>
      <c r="HJZ45" s="899"/>
      <c r="HKA45" s="899"/>
      <c r="HKB45" s="899"/>
      <c r="HKC45" s="899"/>
      <c r="HKD45" s="899"/>
      <c r="HKE45" s="899"/>
      <c r="HKF45" s="899"/>
      <c r="HKG45" s="899"/>
      <c r="HKH45" s="899"/>
      <c r="HKI45" s="899"/>
      <c r="HKJ45" s="899"/>
      <c r="HKK45" s="899"/>
      <c r="HKL45" s="899"/>
      <c r="HKM45" s="899"/>
      <c r="HKN45" s="899"/>
      <c r="HKO45" s="899"/>
      <c r="HKP45" s="899"/>
      <c r="HKQ45" s="899"/>
      <c r="HKR45" s="899"/>
      <c r="HKS45" s="899"/>
      <c r="HKT45" s="899"/>
      <c r="HKU45" s="899"/>
      <c r="HKV45" s="899"/>
      <c r="HKW45" s="899"/>
      <c r="HKX45" s="899"/>
      <c r="HKY45" s="899"/>
      <c r="HKZ45" s="899"/>
      <c r="HLA45" s="899"/>
      <c r="HLB45" s="899"/>
      <c r="HLC45" s="899"/>
      <c r="HLD45" s="899"/>
      <c r="HLE45" s="899"/>
      <c r="HLF45" s="899"/>
      <c r="HLG45" s="899"/>
      <c r="HLH45" s="899"/>
      <c r="HLI45" s="899"/>
      <c r="HLJ45" s="899"/>
      <c r="HLK45" s="899"/>
      <c r="HLL45" s="899"/>
      <c r="HLM45" s="899"/>
      <c r="HLN45" s="899"/>
      <c r="HLO45" s="899"/>
      <c r="HLP45" s="899"/>
      <c r="HLQ45" s="899"/>
      <c r="HLR45" s="899"/>
      <c r="HLS45" s="899"/>
      <c r="HLT45" s="899"/>
      <c r="HLU45" s="899"/>
      <c r="HLV45" s="899"/>
      <c r="HLW45" s="899"/>
      <c r="HLX45" s="899"/>
      <c r="HLY45" s="899"/>
      <c r="HLZ45" s="899"/>
      <c r="HMA45" s="899"/>
      <c r="HMB45" s="899"/>
      <c r="HMC45" s="899"/>
      <c r="HMD45" s="899"/>
      <c r="HME45" s="899"/>
      <c r="HMF45" s="899"/>
      <c r="HMG45" s="899"/>
      <c r="HMH45" s="899"/>
      <c r="HMI45" s="899"/>
      <c r="HMJ45" s="899"/>
      <c r="HMK45" s="899"/>
      <c r="HML45" s="899"/>
      <c r="HMM45" s="899"/>
      <c r="HMN45" s="899"/>
      <c r="HMO45" s="899"/>
      <c r="HMP45" s="899"/>
      <c r="HMQ45" s="899"/>
      <c r="HMR45" s="899"/>
      <c r="HMS45" s="899"/>
      <c r="HMT45" s="899"/>
      <c r="HMU45" s="899"/>
      <c r="HMV45" s="899"/>
      <c r="HMW45" s="899"/>
      <c r="HMX45" s="899"/>
      <c r="HMY45" s="899"/>
      <c r="HMZ45" s="899"/>
      <c r="HNA45" s="899"/>
      <c r="HNB45" s="899"/>
      <c r="HNC45" s="899"/>
      <c r="HND45" s="899"/>
      <c r="HNE45" s="899"/>
      <c r="HNF45" s="899"/>
      <c r="HNG45" s="899"/>
      <c r="HNH45" s="899"/>
      <c r="HNI45" s="899"/>
      <c r="HNJ45" s="899"/>
      <c r="HNK45" s="899"/>
      <c r="HNL45" s="899"/>
      <c r="HNM45" s="899"/>
      <c r="HNN45" s="899"/>
      <c r="HNO45" s="899"/>
      <c r="HNP45" s="899"/>
      <c r="HNQ45" s="899"/>
      <c r="HNR45" s="899"/>
      <c r="HNS45" s="899"/>
      <c r="HNT45" s="899"/>
      <c r="HNU45" s="899"/>
      <c r="HNV45" s="899"/>
      <c r="HNW45" s="899"/>
      <c r="HNX45" s="899"/>
      <c r="HNY45" s="899"/>
      <c r="HNZ45" s="899"/>
      <c r="HOA45" s="899"/>
      <c r="HOB45" s="899"/>
      <c r="HOC45" s="899"/>
      <c r="HOD45" s="899"/>
      <c r="HOE45" s="899"/>
      <c r="HOF45" s="899"/>
      <c r="HOG45" s="899"/>
      <c r="HOH45" s="899"/>
      <c r="HOI45" s="899"/>
      <c r="HOJ45" s="899"/>
      <c r="HOK45" s="899"/>
      <c r="HOL45" s="899"/>
      <c r="HOM45" s="899"/>
      <c r="HON45" s="899"/>
      <c r="HOO45" s="899"/>
      <c r="HOP45" s="899"/>
      <c r="HOQ45" s="899"/>
      <c r="HOR45" s="899"/>
      <c r="HOS45" s="899"/>
      <c r="HOT45" s="899"/>
      <c r="HOU45" s="899"/>
      <c r="HOV45" s="899"/>
      <c r="HOW45" s="899"/>
      <c r="HOX45" s="899"/>
      <c r="HOY45" s="899"/>
      <c r="HOZ45" s="899"/>
      <c r="HPA45" s="899"/>
      <c r="HPB45" s="899"/>
      <c r="HPC45" s="899"/>
      <c r="HPD45" s="899"/>
      <c r="HPE45" s="899"/>
      <c r="HPF45" s="899"/>
      <c r="HPG45" s="899"/>
      <c r="HPH45" s="899"/>
      <c r="HPI45" s="899"/>
      <c r="HPJ45" s="899"/>
      <c r="HPK45" s="899"/>
      <c r="HPL45" s="899"/>
      <c r="HPM45" s="899"/>
      <c r="HPN45" s="899"/>
      <c r="HPO45" s="899"/>
      <c r="HPP45" s="899"/>
      <c r="HPQ45" s="899"/>
      <c r="HPR45" s="899"/>
      <c r="HPS45" s="899"/>
      <c r="HPT45" s="899"/>
      <c r="HPU45" s="899"/>
      <c r="HPV45" s="899"/>
      <c r="HPW45" s="899"/>
      <c r="HPX45" s="899"/>
      <c r="HPY45" s="899"/>
      <c r="HPZ45" s="899"/>
      <c r="HQA45" s="899"/>
      <c r="HQB45" s="899"/>
      <c r="HQC45" s="899"/>
      <c r="HQD45" s="899"/>
      <c r="HQE45" s="899"/>
      <c r="HQF45" s="899"/>
      <c r="HQG45" s="899"/>
      <c r="HQH45" s="899"/>
      <c r="HQI45" s="899"/>
      <c r="HQJ45" s="899"/>
      <c r="HQK45" s="899"/>
      <c r="HQL45" s="899"/>
      <c r="HQM45" s="899"/>
      <c r="HQN45" s="899"/>
      <c r="HQO45" s="899"/>
      <c r="HQP45" s="899"/>
      <c r="HQQ45" s="899"/>
      <c r="HQR45" s="899"/>
      <c r="HQS45" s="899"/>
      <c r="HQT45" s="899"/>
      <c r="HQU45" s="899"/>
      <c r="HQV45" s="899"/>
      <c r="HQW45" s="899"/>
      <c r="HQX45" s="899"/>
      <c r="HQY45" s="899"/>
      <c r="HQZ45" s="899"/>
      <c r="HRA45" s="899"/>
      <c r="HRB45" s="899"/>
      <c r="HRC45" s="899"/>
      <c r="HRD45" s="899"/>
      <c r="HRE45" s="899"/>
      <c r="HRF45" s="899"/>
      <c r="HRG45" s="899"/>
      <c r="HRH45" s="899"/>
      <c r="HRI45" s="899"/>
      <c r="HRJ45" s="899"/>
      <c r="HRK45" s="899"/>
      <c r="HRL45" s="899"/>
      <c r="HRM45" s="899"/>
      <c r="HRN45" s="899"/>
      <c r="HRO45" s="899"/>
      <c r="HRP45" s="899"/>
      <c r="HRQ45" s="899"/>
      <c r="HRR45" s="899"/>
      <c r="HRS45" s="899"/>
      <c r="HRT45" s="899"/>
      <c r="HRU45" s="899"/>
      <c r="HRV45" s="899"/>
      <c r="HRW45" s="899"/>
      <c r="HRX45" s="899"/>
      <c r="HRY45" s="899"/>
      <c r="HRZ45" s="899"/>
      <c r="HSA45" s="899"/>
      <c r="HSB45" s="899"/>
      <c r="HSC45" s="899"/>
      <c r="HSD45" s="899"/>
      <c r="HSE45" s="899"/>
      <c r="HSF45" s="899"/>
      <c r="HSG45" s="899"/>
      <c r="HSH45" s="899"/>
      <c r="HSI45" s="899"/>
      <c r="HSJ45" s="899"/>
      <c r="HSK45" s="899"/>
      <c r="HSL45" s="899"/>
      <c r="HSM45" s="899"/>
      <c r="HSN45" s="899"/>
      <c r="HSO45" s="899"/>
      <c r="HSP45" s="899"/>
      <c r="HSQ45" s="899"/>
      <c r="HSR45" s="899"/>
      <c r="HSS45" s="899"/>
      <c r="HST45" s="899"/>
      <c r="HSU45" s="899"/>
      <c r="HSV45" s="899"/>
      <c r="HSW45" s="899"/>
      <c r="HSX45" s="899"/>
      <c r="HSY45" s="899"/>
      <c r="HSZ45" s="899"/>
      <c r="HTA45" s="899"/>
      <c r="HTB45" s="899"/>
      <c r="HTC45" s="899"/>
      <c r="HTD45" s="899"/>
      <c r="HTE45" s="899"/>
      <c r="HTF45" s="899"/>
      <c r="HTG45" s="899"/>
      <c r="HTH45" s="899"/>
      <c r="HTI45" s="899"/>
      <c r="HTJ45" s="899"/>
      <c r="HTK45" s="899"/>
      <c r="HTL45" s="899"/>
      <c r="HTM45" s="899"/>
      <c r="HTN45" s="899"/>
      <c r="HTO45" s="899"/>
      <c r="HTP45" s="899"/>
      <c r="HTQ45" s="899"/>
      <c r="HTR45" s="899"/>
      <c r="HTS45" s="899"/>
      <c r="HTT45" s="899"/>
      <c r="HTU45" s="899"/>
      <c r="HTV45" s="899"/>
      <c r="HTW45" s="899"/>
      <c r="HTX45" s="899"/>
      <c r="HTY45" s="899"/>
      <c r="HTZ45" s="899"/>
      <c r="HUA45" s="899"/>
      <c r="HUB45" s="899"/>
      <c r="HUC45" s="899"/>
      <c r="HUD45" s="899"/>
      <c r="HUE45" s="899"/>
      <c r="HUF45" s="899"/>
      <c r="HUG45" s="899"/>
      <c r="HUH45" s="899"/>
      <c r="HUI45" s="899"/>
      <c r="HUJ45" s="899"/>
      <c r="HUK45" s="899"/>
      <c r="HUL45" s="899"/>
      <c r="HUM45" s="899"/>
      <c r="HUN45" s="899"/>
      <c r="HUO45" s="899"/>
      <c r="HUP45" s="899"/>
      <c r="HUQ45" s="899"/>
      <c r="HUR45" s="899"/>
      <c r="HUS45" s="899"/>
      <c r="HUT45" s="899"/>
      <c r="HUU45" s="899"/>
      <c r="HUV45" s="899"/>
      <c r="HUW45" s="899"/>
      <c r="HUX45" s="899"/>
      <c r="HUY45" s="899"/>
      <c r="HUZ45" s="899"/>
      <c r="HVA45" s="899"/>
      <c r="HVB45" s="899"/>
      <c r="HVC45" s="899"/>
      <c r="HVD45" s="899"/>
      <c r="HVE45" s="899"/>
      <c r="HVF45" s="899"/>
      <c r="HVG45" s="899"/>
      <c r="HVH45" s="899"/>
      <c r="HVI45" s="899"/>
      <c r="HVJ45" s="899"/>
      <c r="HVK45" s="899"/>
      <c r="HVL45" s="899"/>
      <c r="HVM45" s="899"/>
      <c r="HVN45" s="899"/>
      <c r="HVO45" s="899"/>
      <c r="HVP45" s="899"/>
      <c r="HVQ45" s="899"/>
      <c r="HVR45" s="899"/>
      <c r="HVS45" s="899"/>
      <c r="HVT45" s="899"/>
      <c r="HVU45" s="899"/>
      <c r="HVV45" s="899"/>
      <c r="HVW45" s="899"/>
      <c r="HVX45" s="899"/>
      <c r="HVY45" s="899"/>
      <c r="HVZ45" s="899"/>
      <c r="HWA45" s="899"/>
      <c r="HWB45" s="899"/>
      <c r="HWC45" s="899"/>
      <c r="HWD45" s="899"/>
      <c r="HWE45" s="899"/>
      <c r="HWF45" s="899"/>
      <c r="HWG45" s="899"/>
      <c r="HWH45" s="899"/>
      <c r="HWI45" s="899"/>
      <c r="HWJ45" s="899"/>
      <c r="HWK45" s="899"/>
      <c r="HWL45" s="899"/>
      <c r="HWM45" s="899"/>
      <c r="HWN45" s="899"/>
      <c r="HWO45" s="899"/>
      <c r="HWP45" s="899"/>
      <c r="HWQ45" s="899"/>
      <c r="HWR45" s="899"/>
      <c r="HWS45" s="899"/>
      <c r="HWT45" s="899"/>
      <c r="HWU45" s="899"/>
      <c r="HWV45" s="899"/>
      <c r="HWW45" s="899"/>
      <c r="HWX45" s="899"/>
      <c r="HWY45" s="899"/>
      <c r="HWZ45" s="899"/>
      <c r="HXA45" s="899"/>
      <c r="HXB45" s="899"/>
      <c r="HXC45" s="899"/>
      <c r="HXD45" s="899"/>
      <c r="HXE45" s="899"/>
      <c r="HXF45" s="899"/>
      <c r="HXG45" s="899"/>
      <c r="HXH45" s="899"/>
      <c r="HXI45" s="899"/>
      <c r="HXJ45" s="899"/>
      <c r="HXK45" s="899"/>
      <c r="HXL45" s="899"/>
      <c r="HXM45" s="899"/>
      <c r="HXN45" s="899"/>
      <c r="HXO45" s="899"/>
      <c r="HXP45" s="899"/>
      <c r="HXQ45" s="899"/>
      <c r="HXR45" s="899"/>
      <c r="HXS45" s="899"/>
      <c r="HXT45" s="899"/>
      <c r="HXU45" s="899"/>
      <c r="HXV45" s="899"/>
      <c r="HXW45" s="899"/>
      <c r="HXX45" s="899"/>
      <c r="HXY45" s="899"/>
      <c r="HXZ45" s="899"/>
      <c r="HYA45" s="899"/>
      <c r="HYB45" s="899"/>
      <c r="HYC45" s="899"/>
      <c r="HYD45" s="899"/>
      <c r="HYE45" s="899"/>
      <c r="HYF45" s="899"/>
      <c r="HYG45" s="899"/>
      <c r="HYH45" s="899"/>
      <c r="HYI45" s="899"/>
      <c r="HYJ45" s="899"/>
      <c r="HYK45" s="899"/>
      <c r="HYL45" s="899"/>
      <c r="HYM45" s="899"/>
      <c r="HYN45" s="899"/>
      <c r="HYO45" s="899"/>
      <c r="HYP45" s="899"/>
      <c r="HYQ45" s="899"/>
      <c r="HYR45" s="899"/>
      <c r="HYS45" s="899"/>
      <c r="HYT45" s="899"/>
      <c r="HYU45" s="899"/>
      <c r="HYV45" s="899"/>
      <c r="HYW45" s="899"/>
      <c r="HYX45" s="899"/>
      <c r="HYY45" s="899"/>
      <c r="HYZ45" s="899"/>
      <c r="HZA45" s="899"/>
      <c r="HZB45" s="899"/>
      <c r="HZC45" s="899"/>
      <c r="HZD45" s="899"/>
      <c r="HZE45" s="899"/>
      <c r="HZF45" s="899"/>
      <c r="HZG45" s="899"/>
      <c r="HZH45" s="899"/>
      <c r="HZI45" s="899"/>
      <c r="HZJ45" s="899"/>
      <c r="HZK45" s="899"/>
      <c r="HZL45" s="899"/>
      <c r="HZM45" s="899"/>
      <c r="HZN45" s="899"/>
      <c r="HZO45" s="899"/>
      <c r="HZP45" s="899"/>
      <c r="HZQ45" s="899"/>
      <c r="HZR45" s="899"/>
      <c r="HZS45" s="899"/>
      <c r="HZT45" s="899"/>
      <c r="HZU45" s="899"/>
      <c r="HZV45" s="899"/>
      <c r="HZW45" s="899"/>
      <c r="HZX45" s="899"/>
      <c r="HZY45" s="899"/>
      <c r="HZZ45" s="899"/>
      <c r="IAA45" s="899"/>
      <c r="IAB45" s="899"/>
      <c r="IAC45" s="899"/>
      <c r="IAD45" s="899"/>
      <c r="IAE45" s="899"/>
      <c r="IAF45" s="899"/>
      <c r="IAG45" s="899"/>
      <c r="IAH45" s="899"/>
      <c r="IAI45" s="899"/>
      <c r="IAJ45" s="899"/>
      <c r="IAK45" s="899"/>
      <c r="IAL45" s="899"/>
      <c r="IAM45" s="899"/>
      <c r="IAN45" s="899"/>
      <c r="IAO45" s="899"/>
      <c r="IAP45" s="899"/>
      <c r="IAQ45" s="899"/>
      <c r="IAR45" s="899"/>
      <c r="IAS45" s="899"/>
      <c r="IAT45" s="899"/>
      <c r="IAU45" s="899"/>
      <c r="IAV45" s="899"/>
      <c r="IAW45" s="899"/>
      <c r="IAX45" s="899"/>
      <c r="IAY45" s="899"/>
      <c r="IAZ45" s="899"/>
      <c r="IBA45" s="899"/>
      <c r="IBB45" s="899"/>
      <c r="IBC45" s="899"/>
      <c r="IBD45" s="899"/>
      <c r="IBE45" s="899"/>
      <c r="IBF45" s="899"/>
      <c r="IBG45" s="899"/>
      <c r="IBH45" s="899"/>
      <c r="IBI45" s="899"/>
      <c r="IBJ45" s="899"/>
      <c r="IBK45" s="899"/>
      <c r="IBL45" s="899"/>
      <c r="IBM45" s="899"/>
      <c r="IBN45" s="899"/>
      <c r="IBO45" s="899"/>
      <c r="IBP45" s="899"/>
      <c r="IBQ45" s="899"/>
      <c r="IBR45" s="899"/>
      <c r="IBS45" s="899"/>
      <c r="IBT45" s="899"/>
      <c r="IBU45" s="899"/>
      <c r="IBV45" s="899"/>
      <c r="IBW45" s="899"/>
      <c r="IBX45" s="899"/>
      <c r="IBY45" s="899"/>
      <c r="IBZ45" s="899"/>
      <c r="ICA45" s="899"/>
      <c r="ICB45" s="899"/>
      <c r="ICC45" s="899"/>
      <c r="ICD45" s="899"/>
      <c r="ICE45" s="899"/>
      <c r="ICF45" s="899"/>
      <c r="ICG45" s="899"/>
      <c r="ICH45" s="899"/>
      <c r="ICI45" s="899"/>
      <c r="ICJ45" s="899"/>
      <c r="ICK45" s="899"/>
      <c r="ICL45" s="899"/>
      <c r="ICM45" s="899"/>
      <c r="ICN45" s="899"/>
      <c r="ICO45" s="899"/>
      <c r="ICP45" s="899"/>
      <c r="ICQ45" s="899"/>
      <c r="ICR45" s="899"/>
      <c r="ICS45" s="899"/>
      <c r="ICT45" s="899"/>
      <c r="ICU45" s="899"/>
      <c r="ICV45" s="899"/>
      <c r="ICW45" s="899"/>
      <c r="ICX45" s="899"/>
      <c r="ICY45" s="899"/>
      <c r="ICZ45" s="899"/>
      <c r="IDA45" s="899"/>
      <c r="IDB45" s="899"/>
      <c r="IDC45" s="899"/>
      <c r="IDD45" s="899"/>
      <c r="IDE45" s="899"/>
      <c r="IDF45" s="899"/>
      <c r="IDG45" s="899"/>
      <c r="IDH45" s="899"/>
      <c r="IDI45" s="899"/>
      <c r="IDJ45" s="899"/>
      <c r="IDK45" s="899"/>
      <c r="IDL45" s="899"/>
      <c r="IDM45" s="899"/>
      <c r="IDN45" s="899"/>
      <c r="IDO45" s="899"/>
      <c r="IDP45" s="899"/>
      <c r="IDQ45" s="899"/>
      <c r="IDR45" s="899"/>
      <c r="IDS45" s="899"/>
      <c r="IDT45" s="899"/>
      <c r="IDU45" s="899"/>
      <c r="IDV45" s="899"/>
      <c r="IDW45" s="899"/>
      <c r="IDX45" s="899"/>
      <c r="IDY45" s="899"/>
      <c r="IDZ45" s="899"/>
      <c r="IEA45" s="899"/>
      <c r="IEB45" s="899"/>
      <c r="IEC45" s="899"/>
      <c r="IED45" s="899"/>
      <c r="IEE45" s="899"/>
      <c r="IEF45" s="899"/>
      <c r="IEG45" s="899"/>
      <c r="IEH45" s="899"/>
      <c r="IEI45" s="899"/>
      <c r="IEJ45" s="899"/>
      <c r="IEK45" s="899"/>
      <c r="IEL45" s="899"/>
      <c r="IEM45" s="899"/>
      <c r="IEN45" s="899"/>
      <c r="IEO45" s="899"/>
      <c r="IEP45" s="899"/>
      <c r="IEQ45" s="899"/>
      <c r="IER45" s="899"/>
      <c r="IES45" s="899"/>
      <c r="IET45" s="899"/>
      <c r="IEU45" s="899"/>
      <c r="IEV45" s="899"/>
      <c r="IEW45" s="899"/>
      <c r="IEX45" s="899"/>
      <c r="IEY45" s="899"/>
      <c r="IEZ45" s="899"/>
      <c r="IFA45" s="899"/>
      <c r="IFB45" s="899"/>
      <c r="IFC45" s="899"/>
      <c r="IFD45" s="899"/>
      <c r="IFE45" s="899"/>
      <c r="IFF45" s="899"/>
      <c r="IFG45" s="899"/>
      <c r="IFH45" s="899"/>
      <c r="IFI45" s="899"/>
      <c r="IFJ45" s="899"/>
      <c r="IFK45" s="899"/>
      <c r="IFL45" s="899"/>
      <c r="IFM45" s="899"/>
      <c r="IFN45" s="899"/>
      <c r="IFO45" s="899"/>
      <c r="IFP45" s="899"/>
      <c r="IFQ45" s="899"/>
      <c r="IFR45" s="899"/>
      <c r="IFS45" s="899"/>
      <c r="IFT45" s="899"/>
      <c r="IFU45" s="899"/>
      <c r="IFV45" s="899"/>
      <c r="IFW45" s="899"/>
      <c r="IFX45" s="899"/>
      <c r="IFY45" s="899"/>
      <c r="IFZ45" s="899"/>
      <c r="IGA45" s="899"/>
      <c r="IGB45" s="899"/>
      <c r="IGC45" s="899"/>
      <c r="IGD45" s="899"/>
      <c r="IGE45" s="899"/>
      <c r="IGF45" s="899"/>
      <c r="IGG45" s="899"/>
      <c r="IGH45" s="899"/>
      <c r="IGI45" s="899"/>
      <c r="IGJ45" s="899"/>
      <c r="IGK45" s="899"/>
      <c r="IGL45" s="899"/>
      <c r="IGM45" s="899"/>
      <c r="IGN45" s="899"/>
      <c r="IGO45" s="899"/>
      <c r="IGP45" s="899"/>
      <c r="IGQ45" s="899"/>
      <c r="IGR45" s="899"/>
      <c r="IGS45" s="899"/>
      <c r="IGT45" s="899"/>
      <c r="IGU45" s="899"/>
      <c r="IGV45" s="899"/>
      <c r="IGW45" s="899"/>
      <c r="IGX45" s="899"/>
      <c r="IGY45" s="899"/>
      <c r="IGZ45" s="899"/>
      <c r="IHA45" s="899"/>
      <c r="IHB45" s="899"/>
      <c r="IHC45" s="899"/>
      <c r="IHD45" s="899"/>
      <c r="IHE45" s="899"/>
      <c r="IHF45" s="899"/>
      <c r="IHG45" s="899"/>
      <c r="IHH45" s="899"/>
      <c r="IHI45" s="899"/>
      <c r="IHJ45" s="899"/>
      <c r="IHK45" s="899"/>
      <c r="IHL45" s="899"/>
      <c r="IHM45" s="899"/>
      <c r="IHN45" s="899"/>
      <c r="IHO45" s="899"/>
      <c r="IHP45" s="899"/>
      <c r="IHQ45" s="899"/>
      <c r="IHR45" s="899"/>
      <c r="IHS45" s="899"/>
      <c r="IHT45" s="899"/>
      <c r="IHU45" s="899"/>
      <c r="IHV45" s="899"/>
      <c r="IHW45" s="899"/>
      <c r="IHX45" s="899"/>
      <c r="IHY45" s="899"/>
      <c r="IHZ45" s="899"/>
      <c r="IIA45" s="899"/>
      <c r="IIB45" s="899"/>
      <c r="IIC45" s="899"/>
      <c r="IID45" s="899"/>
      <c r="IIE45" s="899"/>
      <c r="IIF45" s="899"/>
      <c r="IIG45" s="899"/>
      <c r="IIH45" s="899"/>
      <c r="III45" s="899"/>
      <c r="IIJ45" s="899"/>
      <c r="IIK45" s="899"/>
      <c r="IIL45" s="899"/>
      <c r="IIM45" s="899"/>
      <c r="IIN45" s="899"/>
      <c r="IIO45" s="899"/>
      <c r="IIP45" s="899"/>
      <c r="IIQ45" s="899"/>
      <c r="IIR45" s="899"/>
      <c r="IIS45" s="899"/>
      <c r="IIT45" s="899"/>
      <c r="IIU45" s="899"/>
      <c r="IIV45" s="899"/>
      <c r="IIW45" s="899"/>
      <c r="IIX45" s="899"/>
      <c r="IIY45" s="899"/>
      <c r="IIZ45" s="899"/>
      <c r="IJA45" s="899"/>
      <c r="IJB45" s="899"/>
      <c r="IJC45" s="899"/>
      <c r="IJD45" s="899"/>
      <c r="IJE45" s="899"/>
      <c r="IJF45" s="899"/>
      <c r="IJG45" s="899"/>
      <c r="IJH45" s="899"/>
      <c r="IJI45" s="899"/>
      <c r="IJJ45" s="899"/>
      <c r="IJK45" s="899"/>
      <c r="IJL45" s="899"/>
      <c r="IJM45" s="899"/>
      <c r="IJN45" s="899"/>
      <c r="IJO45" s="899"/>
      <c r="IJP45" s="899"/>
      <c r="IJQ45" s="899"/>
      <c r="IJR45" s="899"/>
      <c r="IJS45" s="899"/>
      <c r="IJT45" s="899"/>
      <c r="IJU45" s="899"/>
      <c r="IJV45" s="899"/>
      <c r="IJW45" s="899"/>
      <c r="IJX45" s="899"/>
      <c r="IJY45" s="899"/>
      <c r="IJZ45" s="899"/>
      <c r="IKA45" s="899"/>
      <c r="IKB45" s="899"/>
      <c r="IKC45" s="899"/>
      <c r="IKD45" s="899"/>
      <c r="IKE45" s="899"/>
      <c r="IKF45" s="899"/>
      <c r="IKG45" s="899"/>
      <c r="IKH45" s="899"/>
      <c r="IKI45" s="899"/>
      <c r="IKJ45" s="899"/>
      <c r="IKK45" s="899"/>
      <c r="IKL45" s="899"/>
      <c r="IKM45" s="899"/>
      <c r="IKN45" s="899"/>
      <c r="IKO45" s="899"/>
      <c r="IKP45" s="899"/>
      <c r="IKQ45" s="899"/>
      <c r="IKR45" s="899"/>
      <c r="IKS45" s="899"/>
      <c r="IKT45" s="899"/>
      <c r="IKU45" s="899"/>
      <c r="IKV45" s="899"/>
      <c r="IKW45" s="899"/>
      <c r="IKX45" s="899"/>
      <c r="IKY45" s="899"/>
      <c r="IKZ45" s="899"/>
      <c r="ILA45" s="899"/>
      <c r="ILB45" s="899"/>
      <c r="ILC45" s="899"/>
      <c r="ILD45" s="899"/>
      <c r="ILE45" s="899"/>
      <c r="ILF45" s="899"/>
      <c r="ILG45" s="899"/>
      <c r="ILH45" s="899"/>
      <c r="ILI45" s="899"/>
      <c r="ILJ45" s="899"/>
      <c r="ILK45" s="899"/>
      <c r="ILL45" s="899"/>
      <c r="ILM45" s="899"/>
      <c r="ILN45" s="899"/>
      <c r="ILO45" s="899"/>
      <c r="ILP45" s="899"/>
      <c r="ILQ45" s="899"/>
      <c r="ILR45" s="899"/>
      <c r="ILS45" s="899"/>
      <c r="ILT45" s="899"/>
      <c r="ILU45" s="899"/>
      <c r="ILV45" s="899"/>
      <c r="ILW45" s="899"/>
      <c r="ILX45" s="899"/>
      <c r="ILY45" s="899"/>
      <c r="ILZ45" s="899"/>
      <c r="IMA45" s="899"/>
      <c r="IMB45" s="899"/>
      <c r="IMC45" s="899"/>
      <c r="IMD45" s="899"/>
      <c r="IME45" s="899"/>
      <c r="IMF45" s="899"/>
      <c r="IMG45" s="899"/>
      <c r="IMH45" s="899"/>
      <c r="IMI45" s="899"/>
      <c r="IMJ45" s="899"/>
      <c r="IMK45" s="899"/>
      <c r="IML45" s="899"/>
      <c r="IMM45" s="899"/>
      <c r="IMN45" s="899"/>
      <c r="IMO45" s="899"/>
      <c r="IMP45" s="899"/>
      <c r="IMQ45" s="899"/>
      <c r="IMR45" s="899"/>
      <c r="IMS45" s="899"/>
      <c r="IMT45" s="899"/>
      <c r="IMU45" s="899"/>
      <c r="IMV45" s="899"/>
      <c r="IMW45" s="899"/>
      <c r="IMX45" s="899"/>
      <c r="IMY45" s="899"/>
      <c r="IMZ45" s="899"/>
      <c r="INA45" s="899"/>
      <c r="INB45" s="899"/>
      <c r="INC45" s="899"/>
      <c r="IND45" s="899"/>
      <c r="INE45" s="899"/>
      <c r="INF45" s="899"/>
      <c r="ING45" s="899"/>
      <c r="INH45" s="899"/>
      <c r="INI45" s="899"/>
      <c r="INJ45" s="899"/>
      <c r="INK45" s="899"/>
      <c r="INL45" s="899"/>
      <c r="INM45" s="899"/>
      <c r="INN45" s="899"/>
      <c r="INO45" s="899"/>
      <c r="INP45" s="899"/>
      <c r="INQ45" s="899"/>
      <c r="INR45" s="899"/>
      <c r="INS45" s="899"/>
      <c r="INT45" s="899"/>
      <c r="INU45" s="899"/>
      <c r="INV45" s="899"/>
      <c r="INW45" s="899"/>
      <c r="INX45" s="899"/>
      <c r="INY45" s="899"/>
      <c r="INZ45" s="899"/>
      <c r="IOA45" s="899"/>
      <c r="IOB45" s="899"/>
      <c r="IOC45" s="899"/>
      <c r="IOD45" s="899"/>
      <c r="IOE45" s="899"/>
      <c r="IOF45" s="899"/>
      <c r="IOG45" s="899"/>
      <c r="IOH45" s="899"/>
      <c r="IOI45" s="899"/>
      <c r="IOJ45" s="899"/>
      <c r="IOK45" s="899"/>
      <c r="IOL45" s="899"/>
      <c r="IOM45" s="899"/>
      <c r="ION45" s="899"/>
      <c r="IOO45" s="899"/>
      <c r="IOP45" s="899"/>
      <c r="IOQ45" s="899"/>
      <c r="IOR45" s="899"/>
      <c r="IOS45" s="899"/>
      <c r="IOT45" s="899"/>
      <c r="IOU45" s="899"/>
      <c r="IOV45" s="899"/>
      <c r="IOW45" s="899"/>
      <c r="IOX45" s="899"/>
      <c r="IOY45" s="899"/>
      <c r="IOZ45" s="899"/>
      <c r="IPA45" s="899"/>
      <c r="IPB45" s="899"/>
      <c r="IPC45" s="899"/>
      <c r="IPD45" s="899"/>
      <c r="IPE45" s="899"/>
      <c r="IPF45" s="899"/>
      <c r="IPG45" s="899"/>
      <c r="IPH45" s="899"/>
      <c r="IPI45" s="899"/>
      <c r="IPJ45" s="899"/>
      <c r="IPK45" s="899"/>
      <c r="IPL45" s="899"/>
      <c r="IPM45" s="899"/>
      <c r="IPN45" s="899"/>
      <c r="IPO45" s="899"/>
      <c r="IPP45" s="899"/>
      <c r="IPQ45" s="899"/>
      <c r="IPR45" s="899"/>
      <c r="IPS45" s="899"/>
      <c r="IPT45" s="899"/>
      <c r="IPU45" s="899"/>
      <c r="IPV45" s="899"/>
      <c r="IPW45" s="899"/>
      <c r="IPX45" s="899"/>
      <c r="IPY45" s="899"/>
      <c r="IPZ45" s="899"/>
      <c r="IQA45" s="899"/>
      <c r="IQB45" s="899"/>
      <c r="IQC45" s="899"/>
      <c r="IQD45" s="899"/>
      <c r="IQE45" s="899"/>
      <c r="IQF45" s="899"/>
      <c r="IQG45" s="899"/>
      <c r="IQH45" s="899"/>
      <c r="IQI45" s="899"/>
      <c r="IQJ45" s="899"/>
      <c r="IQK45" s="899"/>
      <c r="IQL45" s="899"/>
      <c r="IQM45" s="899"/>
      <c r="IQN45" s="899"/>
      <c r="IQO45" s="899"/>
      <c r="IQP45" s="899"/>
      <c r="IQQ45" s="899"/>
      <c r="IQR45" s="899"/>
      <c r="IQS45" s="899"/>
      <c r="IQT45" s="899"/>
      <c r="IQU45" s="899"/>
      <c r="IQV45" s="899"/>
      <c r="IQW45" s="899"/>
      <c r="IQX45" s="899"/>
      <c r="IQY45" s="899"/>
      <c r="IQZ45" s="899"/>
      <c r="IRA45" s="899"/>
      <c r="IRB45" s="899"/>
      <c r="IRC45" s="899"/>
      <c r="IRD45" s="899"/>
      <c r="IRE45" s="899"/>
      <c r="IRF45" s="899"/>
      <c r="IRG45" s="899"/>
      <c r="IRH45" s="899"/>
      <c r="IRI45" s="899"/>
      <c r="IRJ45" s="899"/>
      <c r="IRK45" s="899"/>
      <c r="IRL45" s="899"/>
      <c r="IRM45" s="899"/>
      <c r="IRN45" s="899"/>
      <c r="IRO45" s="899"/>
      <c r="IRP45" s="899"/>
      <c r="IRQ45" s="899"/>
      <c r="IRR45" s="899"/>
      <c r="IRS45" s="899"/>
      <c r="IRT45" s="899"/>
      <c r="IRU45" s="899"/>
      <c r="IRV45" s="899"/>
      <c r="IRW45" s="899"/>
      <c r="IRX45" s="899"/>
      <c r="IRY45" s="899"/>
      <c r="IRZ45" s="899"/>
      <c r="ISA45" s="899"/>
      <c r="ISB45" s="899"/>
      <c r="ISC45" s="899"/>
      <c r="ISD45" s="899"/>
      <c r="ISE45" s="899"/>
      <c r="ISF45" s="899"/>
      <c r="ISG45" s="899"/>
      <c r="ISH45" s="899"/>
      <c r="ISI45" s="899"/>
      <c r="ISJ45" s="899"/>
      <c r="ISK45" s="899"/>
      <c r="ISL45" s="899"/>
      <c r="ISM45" s="899"/>
      <c r="ISN45" s="899"/>
      <c r="ISO45" s="899"/>
      <c r="ISP45" s="899"/>
      <c r="ISQ45" s="899"/>
      <c r="ISR45" s="899"/>
      <c r="ISS45" s="899"/>
      <c r="IST45" s="899"/>
      <c r="ISU45" s="899"/>
      <c r="ISV45" s="899"/>
      <c r="ISW45" s="899"/>
      <c r="ISX45" s="899"/>
      <c r="ISY45" s="899"/>
      <c r="ISZ45" s="899"/>
      <c r="ITA45" s="899"/>
      <c r="ITB45" s="899"/>
      <c r="ITC45" s="899"/>
      <c r="ITD45" s="899"/>
      <c r="ITE45" s="899"/>
      <c r="ITF45" s="899"/>
      <c r="ITG45" s="899"/>
      <c r="ITH45" s="899"/>
      <c r="ITI45" s="899"/>
      <c r="ITJ45" s="899"/>
      <c r="ITK45" s="899"/>
      <c r="ITL45" s="899"/>
      <c r="ITM45" s="899"/>
      <c r="ITN45" s="899"/>
      <c r="ITO45" s="899"/>
      <c r="ITP45" s="899"/>
      <c r="ITQ45" s="899"/>
      <c r="ITR45" s="899"/>
      <c r="ITS45" s="899"/>
      <c r="ITT45" s="899"/>
      <c r="ITU45" s="899"/>
      <c r="ITV45" s="899"/>
      <c r="ITW45" s="899"/>
      <c r="ITX45" s="899"/>
      <c r="ITY45" s="899"/>
      <c r="ITZ45" s="899"/>
      <c r="IUA45" s="899"/>
      <c r="IUB45" s="899"/>
      <c r="IUC45" s="899"/>
      <c r="IUD45" s="899"/>
      <c r="IUE45" s="899"/>
      <c r="IUF45" s="899"/>
      <c r="IUG45" s="899"/>
      <c r="IUH45" s="899"/>
      <c r="IUI45" s="899"/>
      <c r="IUJ45" s="899"/>
      <c r="IUK45" s="899"/>
      <c r="IUL45" s="899"/>
      <c r="IUM45" s="899"/>
      <c r="IUN45" s="899"/>
      <c r="IUO45" s="899"/>
      <c r="IUP45" s="899"/>
      <c r="IUQ45" s="899"/>
      <c r="IUR45" s="899"/>
      <c r="IUS45" s="899"/>
      <c r="IUT45" s="899"/>
      <c r="IUU45" s="899"/>
      <c r="IUV45" s="899"/>
      <c r="IUW45" s="899"/>
      <c r="IUX45" s="899"/>
      <c r="IUY45" s="899"/>
      <c r="IUZ45" s="899"/>
      <c r="IVA45" s="899"/>
      <c r="IVB45" s="899"/>
      <c r="IVC45" s="899"/>
      <c r="IVD45" s="899"/>
      <c r="IVE45" s="899"/>
      <c r="IVF45" s="899"/>
      <c r="IVG45" s="899"/>
      <c r="IVH45" s="899"/>
      <c r="IVI45" s="899"/>
      <c r="IVJ45" s="899"/>
      <c r="IVK45" s="899"/>
      <c r="IVL45" s="899"/>
      <c r="IVM45" s="899"/>
      <c r="IVN45" s="899"/>
      <c r="IVO45" s="899"/>
      <c r="IVP45" s="899"/>
      <c r="IVQ45" s="899"/>
      <c r="IVR45" s="899"/>
      <c r="IVS45" s="899"/>
      <c r="IVT45" s="899"/>
      <c r="IVU45" s="899"/>
      <c r="IVV45" s="899"/>
      <c r="IVW45" s="899"/>
      <c r="IVX45" s="899"/>
      <c r="IVY45" s="899"/>
      <c r="IVZ45" s="899"/>
      <c r="IWA45" s="899"/>
      <c r="IWB45" s="899"/>
      <c r="IWC45" s="899"/>
      <c r="IWD45" s="899"/>
      <c r="IWE45" s="899"/>
      <c r="IWF45" s="899"/>
      <c r="IWG45" s="899"/>
      <c r="IWH45" s="899"/>
      <c r="IWI45" s="899"/>
      <c r="IWJ45" s="899"/>
      <c r="IWK45" s="899"/>
      <c r="IWL45" s="899"/>
      <c r="IWM45" s="899"/>
      <c r="IWN45" s="899"/>
      <c r="IWO45" s="899"/>
      <c r="IWP45" s="899"/>
      <c r="IWQ45" s="899"/>
      <c r="IWR45" s="899"/>
      <c r="IWS45" s="899"/>
      <c r="IWT45" s="899"/>
      <c r="IWU45" s="899"/>
      <c r="IWV45" s="899"/>
      <c r="IWW45" s="899"/>
      <c r="IWX45" s="899"/>
      <c r="IWY45" s="899"/>
      <c r="IWZ45" s="899"/>
      <c r="IXA45" s="899"/>
      <c r="IXB45" s="899"/>
      <c r="IXC45" s="899"/>
      <c r="IXD45" s="899"/>
      <c r="IXE45" s="899"/>
      <c r="IXF45" s="899"/>
      <c r="IXG45" s="899"/>
      <c r="IXH45" s="899"/>
      <c r="IXI45" s="899"/>
      <c r="IXJ45" s="899"/>
      <c r="IXK45" s="899"/>
      <c r="IXL45" s="899"/>
      <c r="IXM45" s="899"/>
      <c r="IXN45" s="899"/>
      <c r="IXO45" s="899"/>
      <c r="IXP45" s="899"/>
      <c r="IXQ45" s="899"/>
      <c r="IXR45" s="899"/>
      <c r="IXS45" s="899"/>
      <c r="IXT45" s="899"/>
      <c r="IXU45" s="899"/>
      <c r="IXV45" s="899"/>
      <c r="IXW45" s="899"/>
      <c r="IXX45" s="899"/>
      <c r="IXY45" s="899"/>
      <c r="IXZ45" s="899"/>
      <c r="IYA45" s="899"/>
      <c r="IYB45" s="899"/>
      <c r="IYC45" s="899"/>
      <c r="IYD45" s="899"/>
      <c r="IYE45" s="899"/>
      <c r="IYF45" s="899"/>
      <c r="IYG45" s="899"/>
      <c r="IYH45" s="899"/>
      <c r="IYI45" s="899"/>
      <c r="IYJ45" s="899"/>
      <c r="IYK45" s="899"/>
      <c r="IYL45" s="899"/>
      <c r="IYM45" s="899"/>
      <c r="IYN45" s="899"/>
      <c r="IYO45" s="899"/>
      <c r="IYP45" s="899"/>
      <c r="IYQ45" s="899"/>
      <c r="IYR45" s="899"/>
      <c r="IYS45" s="899"/>
      <c r="IYT45" s="899"/>
      <c r="IYU45" s="899"/>
      <c r="IYV45" s="899"/>
      <c r="IYW45" s="899"/>
      <c r="IYX45" s="899"/>
      <c r="IYY45" s="899"/>
      <c r="IYZ45" s="899"/>
      <c r="IZA45" s="899"/>
      <c r="IZB45" s="899"/>
      <c r="IZC45" s="899"/>
      <c r="IZD45" s="899"/>
      <c r="IZE45" s="899"/>
      <c r="IZF45" s="899"/>
      <c r="IZG45" s="899"/>
      <c r="IZH45" s="899"/>
      <c r="IZI45" s="899"/>
      <c r="IZJ45" s="899"/>
      <c r="IZK45" s="899"/>
      <c r="IZL45" s="899"/>
      <c r="IZM45" s="899"/>
      <c r="IZN45" s="899"/>
      <c r="IZO45" s="899"/>
      <c r="IZP45" s="899"/>
      <c r="IZQ45" s="899"/>
      <c r="IZR45" s="899"/>
      <c r="IZS45" s="899"/>
      <c r="IZT45" s="899"/>
      <c r="IZU45" s="899"/>
      <c r="IZV45" s="899"/>
      <c r="IZW45" s="899"/>
      <c r="IZX45" s="899"/>
      <c r="IZY45" s="899"/>
      <c r="IZZ45" s="899"/>
      <c r="JAA45" s="899"/>
      <c r="JAB45" s="899"/>
      <c r="JAC45" s="899"/>
      <c r="JAD45" s="899"/>
      <c r="JAE45" s="899"/>
      <c r="JAF45" s="899"/>
      <c r="JAG45" s="899"/>
      <c r="JAH45" s="899"/>
      <c r="JAI45" s="899"/>
      <c r="JAJ45" s="899"/>
      <c r="JAK45" s="899"/>
      <c r="JAL45" s="899"/>
      <c r="JAM45" s="899"/>
      <c r="JAN45" s="899"/>
      <c r="JAO45" s="899"/>
      <c r="JAP45" s="899"/>
      <c r="JAQ45" s="899"/>
      <c r="JAR45" s="899"/>
      <c r="JAS45" s="899"/>
      <c r="JAT45" s="899"/>
      <c r="JAU45" s="899"/>
      <c r="JAV45" s="899"/>
      <c r="JAW45" s="899"/>
      <c r="JAX45" s="899"/>
      <c r="JAY45" s="899"/>
      <c r="JAZ45" s="899"/>
      <c r="JBA45" s="899"/>
      <c r="JBB45" s="899"/>
      <c r="JBC45" s="899"/>
      <c r="JBD45" s="899"/>
      <c r="JBE45" s="899"/>
      <c r="JBF45" s="899"/>
      <c r="JBG45" s="899"/>
      <c r="JBH45" s="899"/>
      <c r="JBI45" s="899"/>
      <c r="JBJ45" s="899"/>
      <c r="JBK45" s="899"/>
      <c r="JBL45" s="899"/>
      <c r="JBM45" s="899"/>
      <c r="JBN45" s="899"/>
      <c r="JBO45" s="899"/>
      <c r="JBP45" s="899"/>
      <c r="JBQ45" s="899"/>
      <c r="JBR45" s="899"/>
      <c r="JBS45" s="899"/>
      <c r="JBT45" s="899"/>
      <c r="JBU45" s="899"/>
      <c r="JBV45" s="899"/>
      <c r="JBW45" s="899"/>
      <c r="JBX45" s="899"/>
      <c r="JBY45" s="899"/>
      <c r="JBZ45" s="899"/>
      <c r="JCA45" s="899"/>
      <c r="JCB45" s="899"/>
      <c r="JCC45" s="899"/>
      <c r="JCD45" s="899"/>
      <c r="JCE45" s="899"/>
      <c r="JCF45" s="899"/>
      <c r="JCG45" s="899"/>
      <c r="JCH45" s="899"/>
      <c r="JCI45" s="899"/>
      <c r="JCJ45" s="899"/>
      <c r="JCK45" s="899"/>
      <c r="JCL45" s="899"/>
      <c r="JCM45" s="899"/>
      <c r="JCN45" s="899"/>
      <c r="JCO45" s="899"/>
      <c r="JCP45" s="899"/>
      <c r="JCQ45" s="899"/>
      <c r="JCR45" s="899"/>
      <c r="JCS45" s="899"/>
      <c r="JCT45" s="899"/>
      <c r="JCU45" s="899"/>
      <c r="JCV45" s="899"/>
      <c r="JCW45" s="899"/>
      <c r="JCX45" s="899"/>
      <c r="JCY45" s="899"/>
      <c r="JCZ45" s="899"/>
      <c r="JDA45" s="899"/>
      <c r="JDB45" s="899"/>
      <c r="JDC45" s="899"/>
      <c r="JDD45" s="899"/>
      <c r="JDE45" s="899"/>
      <c r="JDF45" s="899"/>
      <c r="JDG45" s="899"/>
      <c r="JDH45" s="899"/>
      <c r="JDI45" s="899"/>
      <c r="JDJ45" s="899"/>
      <c r="JDK45" s="899"/>
      <c r="JDL45" s="899"/>
      <c r="JDM45" s="899"/>
      <c r="JDN45" s="899"/>
      <c r="JDO45" s="899"/>
      <c r="JDP45" s="899"/>
      <c r="JDQ45" s="899"/>
      <c r="JDR45" s="899"/>
      <c r="JDS45" s="899"/>
      <c r="JDT45" s="899"/>
      <c r="JDU45" s="899"/>
      <c r="JDV45" s="899"/>
      <c r="JDW45" s="899"/>
      <c r="JDX45" s="899"/>
      <c r="JDY45" s="899"/>
      <c r="JDZ45" s="899"/>
      <c r="JEA45" s="899"/>
      <c r="JEB45" s="899"/>
      <c r="JEC45" s="899"/>
      <c r="JED45" s="899"/>
      <c r="JEE45" s="899"/>
      <c r="JEF45" s="899"/>
      <c r="JEG45" s="899"/>
      <c r="JEH45" s="899"/>
      <c r="JEI45" s="899"/>
      <c r="JEJ45" s="899"/>
      <c r="JEK45" s="899"/>
      <c r="JEL45" s="899"/>
      <c r="JEM45" s="899"/>
      <c r="JEN45" s="899"/>
      <c r="JEO45" s="899"/>
      <c r="JEP45" s="899"/>
      <c r="JEQ45" s="899"/>
      <c r="JER45" s="899"/>
      <c r="JES45" s="899"/>
      <c r="JET45" s="899"/>
      <c r="JEU45" s="899"/>
      <c r="JEV45" s="899"/>
      <c r="JEW45" s="899"/>
      <c r="JEX45" s="899"/>
      <c r="JEY45" s="899"/>
      <c r="JEZ45" s="899"/>
      <c r="JFA45" s="899"/>
      <c r="JFB45" s="899"/>
      <c r="JFC45" s="899"/>
      <c r="JFD45" s="899"/>
      <c r="JFE45" s="899"/>
      <c r="JFF45" s="899"/>
      <c r="JFG45" s="899"/>
      <c r="JFH45" s="899"/>
      <c r="JFI45" s="899"/>
      <c r="JFJ45" s="899"/>
      <c r="JFK45" s="899"/>
      <c r="JFL45" s="899"/>
      <c r="JFM45" s="899"/>
      <c r="JFN45" s="899"/>
      <c r="JFO45" s="899"/>
      <c r="JFP45" s="899"/>
      <c r="JFQ45" s="899"/>
      <c r="JFR45" s="899"/>
      <c r="JFS45" s="899"/>
      <c r="JFT45" s="899"/>
      <c r="JFU45" s="899"/>
      <c r="JFV45" s="899"/>
      <c r="JFW45" s="899"/>
      <c r="JFX45" s="899"/>
      <c r="JFY45" s="899"/>
      <c r="JFZ45" s="899"/>
      <c r="JGA45" s="899"/>
      <c r="JGB45" s="899"/>
      <c r="JGC45" s="899"/>
      <c r="JGD45" s="899"/>
      <c r="JGE45" s="899"/>
      <c r="JGF45" s="899"/>
      <c r="JGG45" s="899"/>
      <c r="JGH45" s="899"/>
      <c r="JGI45" s="899"/>
      <c r="JGJ45" s="899"/>
      <c r="JGK45" s="899"/>
      <c r="JGL45" s="899"/>
      <c r="JGM45" s="899"/>
      <c r="JGN45" s="899"/>
      <c r="JGO45" s="899"/>
      <c r="JGP45" s="899"/>
      <c r="JGQ45" s="899"/>
      <c r="JGR45" s="899"/>
      <c r="JGS45" s="899"/>
      <c r="JGT45" s="899"/>
      <c r="JGU45" s="899"/>
      <c r="JGV45" s="899"/>
      <c r="JGW45" s="899"/>
      <c r="JGX45" s="899"/>
      <c r="JGY45" s="899"/>
      <c r="JGZ45" s="899"/>
      <c r="JHA45" s="899"/>
      <c r="JHB45" s="899"/>
      <c r="JHC45" s="899"/>
      <c r="JHD45" s="899"/>
      <c r="JHE45" s="899"/>
      <c r="JHF45" s="899"/>
      <c r="JHG45" s="899"/>
      <c r="JHH45" s="899"/>
      <c r="JHI45" s="899"/>
      <c r="JHJ45" s="899"/>
      <c r="JHK45" s="899"/>
      <c r="JHL45" s="899"/>
      <c r="JHM45" s="899"/>
      <c r="JHN45" s="899"/>
      <c r="JHO45" s="899"/>
      <c r="JHP45" s="899"/>
      <c r="JHQ45" s="899"/>
      <c r="JHR45" s="899"/>
      <c r="JHS45" s="899"/>
      <c r="JHT45" s="899"/>
      <c r="JHU45" s="899"/>
      <c r="JHV45" s="899"/>
      <c r="JHW45" s="899"/>
      <c r="JHX45" s="899"/>
      <c r="JHY45" s="899"/>
      <c r="JHZ45" s="899"/>
      <c r="JIA45" s="899"/>
      <c r="JIB45" s="899"/>
      <c r="JIC45" s="899"/>
      <c r="JID45" s="899"/>
      <c r="JIE45" s="899"/>
      <c r="JIF45" s="899"/>
      <c r="JIG45" s="899"/>
      <c r="JIH45" s="899"/>
      <c r="JII45" s="899"/>
      <c r="JIJ45" s="899"/>
      <c r="JIK45" s="899"/>
      <c r="JIL45" s="899"/>
      <c r="JIM45" s="899"/>
      <c r="JIN45" s="899"/>
      <c r="JIO45" s="899"/>
      <c r="JIP45" s="899"/>
      <c r="JIQ45" s="899"/>
      <c r="JIR45" s="899"/>
      <c r="JIS45" s="899"/>
      <c r="JIT45" s="899"/>
      <c r="JIU45" s="899"/>
      <c r="JIV45" s="899"/>
      <c r="JIW45" s="899"/>
      <c r="JIX45" s="899"/>
      <c r="JIY45" s="899"/>
      <c r="JIZ45" s="899"/>
      <c r="JJA45" s="899"/>
      <c r="JJB45" s="899"/>
      <c r="JJC45" s="899"/>
      <c r="JJD45" s="899"/>
      <c r="JJE45" s="899"/>
      <c r="JJF45" s="899"/>
      <c r="JJG45" s="899"/>
      <c r="JJH45" s="899"/>
      <c r="JJI45" s="899"/>
      <c r="JJJ45" s="899"/>
      <c r="JJK45" s="899"/>
      <c r="JJL45" s="899"/>
      <c r="JJM45" s="899"/>
      <c r="JJN45" s="899"/>
      <c r="JJO45" s="899"/>
      <c r="JJP45" s="899"/>
      <c r="JJQ45" s="899"/>
      <c r="JJR45" s="899"/>
      <c r="JJS45" s="899"/>
      <c r="JJT45" s="899"/>
      <c r="JJU45" s="899"/>
      <c r="JJV45" s="899"/>
      <c r="JJW45" s="899"/>
      <c r="JJX45" s="899"/>
      <c r="JJY45" s="899"/>
      <c r="JJZ45" s="899"/>
      <c r="JKA45" s="899"/>
      <c r="JKB45" s="899"/>
      <c r="JKC45" s="899"/>
      <c r="JKD45" s="899"/>
      <c r="JKE45" s="899"/>
      <c r="JKF45" s="899"/>
      <c r="JKG45" s="899"/>
      <c r="JKH45" s="899"/>
      <c r="JKI45" s="899"/>
      <c r="JKJ45" s="899"/>
      <c r="JKK45" s="899"/>
      <c r="JKL45" s="899"/>
      <c r="JKM45" s="899"/>
      <c r="JKN45" s="899"/>
      <c r="JKO45" s="899"/>
      <c r="JKP45" s="899"/>
      <c r="JKQ45" s="899"/>
      <c r="JKR45" s="899"/>
      <c r="JKS45" s="899"/>
      <c r="JKT45" s="899"/>
      <c r="JKU45" s="899"/>
      <c r="JKV45" s="899"/>
      <c r="JKW45" s="899"/>
      <c r="JKX45" s="899"/>
      <c r="JKY45" s="899"/>
      <c r="JKZ45" s="899"/>
      <c r="JLA45" s="899"/>
      <c r="JLB45" s="899"/>
      <c r="JLC45" s="899"/>
      <c r="JLD45" s="899"/>
      <c r="JLE45" s="899"/>
      <c r="JLF45" s="899"/>
      <c r="JLG45" s="899"/>
      <c r="JLH45" s="899"/>
      <c r="JLI45" s="899"/>
      <c r="JLJ45" s="899"/>
      <c r="JLK45" s="899"/>
      <c r="JLL45" s="899"/>
      <c r="JLM45" s="899"/>
      <c r="JLN45" s="899"/>
      <c r="JLO45" s="899"/>
      <c r="JLP45" s="899"/>
      <c r="JLQ45" s="899"/>
      <c r="JLR45" s="899"/>
      <c r="JLS45" s="899"/>
      <c r="JLT45" s="899"/>
      <c r="JLU45" s="899"/>
      <c r="JLV45" s="899"/>
      <c r="JLW45" s="899"/>
      <c r="JLX45" s="899"/>
      <c r="JLY45" s="899"/>
      <c r="JLZ45" s="899"/>
      <c r="JMA45" s="899"/>
      <c r="JMB45" s="899"/>
      <c r="JMC45" s="899"/>
      <c r="JMD45" s="899"/>
      <c r="JME45" s="899"/>
      <c r="JMF45" s="899"/>
      <c r="JMG45" s="899"/>
      <c r="JMH45" s="899"/>
      <c r="JMI45" s="899"/>
      <c r="JMJ45" s="899"/>
      <c r="JMK45" s="899"/>
      <c r="JML45" s="899"/>
      <c r="JMM45" s="899"/>
      <c r="JMN45" s="899"/>
      <c r="JMO45" s="899"/>
      <c r="JMP45" s="899"/>
      <c r="JMQ45" s="899"/>
      <c r="JMR45" s="899"/>
      <c r="JMS45" s="899"/>
      <c r="JMT45" s="899"/>
      <c r="JMU45" s="899"/>
      <c r="JMV45" s="899"/>
      <c r="JMW45" s="899"/>
      <c r="JMX45" s="899"/>
      <c r="JMY45" s="899"/>
      <c r="JMZ45" s="899"/>
      <c r="JNA45" s="899"/>
      <c r="JNB45" s="899"/>
      <c r="JNC45" s="899"/>
      <c r="JND45" s="899"/>
      <c r="JNE45" s="899"/>
      <c r="JNF45" s="899"/>
      <c r="JNG45" s="899"/>
      <c r="JNH45" s="899"/>
      <c r="JNI45" s="899"/>
      <c r="JNJ45" s="899"/>
      <c r="JNK45" s="899"/>
      <c r="JNL45" s="899"/>
      <c r="JNM45" s="899"/>
      <c r="JNN45" s="899"/>
      <c r="JNO45" s="899"/>
      <c r="JNP45" s="899"/>
      <c r="JNQ45" s="899"/>
      <c r="JNR45" s="899"/>
      <c r="JNS45" s="899"/>
      <c r="JNT45" s="899"/>
      <c r="JNU45" s="899"/>
      <c r="JNV45" s="899"/>
      <c r="JNW45" s="899"/>
      <c r="JNX45" s="899"/>
      <c r="JNY45" s="899"/>
      <c r="JNZ45" s="899"/>
      <c r="JOA45" s="899"/>
      <c r="JOB45" s="899"/>
      <c r="JOC45" s="899"/>
      <c r="JOD45" s="899"/>
      <c r="JOE45" s="899"/>
      <c r="JOF45" s="899"/>
      <c r="JOG45" s="899"/>
      <c r="JOH45" s="899"/>
      <c r="JOI45" s="899"/>
      <c r="JOJ45" s="899"/>
      <c r="JOK45" s="899"/>
      <c r="JOL45" s="899"/>
      <c r="JOM45" s="899"/>
      <c r="JON45" s="899"/>
      <c r="JOO45" s="899"/>
      <c r="JOP45" s="899"/>
      <c r="JOQ45" s="899"/>
      <c r="JOR45" s="899"/>
      <c r="JOS45" s="899"/>
      <c r="JOT45" s="899"/>
      <c r="JOU45" s="899"/>
      <c r="JOV45" s="899"/>
      <c r="JOW45" s="899"/>
      <c r="JOX45" s="899"/>
      <c r="JOY45" s="899"/>
      <c r="JOZ45" s="899"/>
      <c r="JPA45" s="899"/>
      <c r="JPB45" s="899"/>
      <c r="JPC45" s="899"/>
      <c r="JPD45" s="899"/>
      <c r="JPE45" s="899"/>
      <c r="JPF45" s="899"/>
      <c r="JPG45" s="899"/>
      <c r="JPH45" s="899"/>
      <c r="JPI45" s="899"/>
      <c r="JPJ45" s="899"/>
      <c r="JPK45" s="899"/>
      <c r="JPL45" s="899"/>
      <c r="JPM45" s="899"/>
      <c r="JPN45" s="899"/>
      <c r="JPO45" s="899"/>
      <c r="JPP45" s="899"/>
      <c r="JPQ45" s="899"/>
      <c r="JPR45" s="899"/>
      <c r="JPS45" s="899"/>
      <c r="JPT45" s="899"/>
      <c r="JPU45" s="899"/>
      <c r="JPV45" s="899"/>
      <c r="JPW45" s="899"/>
      <c r="JPX45" s="899"/>
      <c r="JPY45" s="899"/>
      <c r="JPZ45" s="899"/>
      <c r="JQA45" s="899"/>
      <c r="JQB45" s="899"/>
      <c r="JQC45" s="899"/>
      <c r="JQD45" s="899"/>
      <c r="JQE45" s="899"/>
      <c r="JQF45" s="899"/>
      <c r="JQG45" s="899"/>
      <c r="JQH45" s="899"/>
      <c r="JQI45" s="899"/>
      <c r="JQJ45" s="899"/>
      <c r="JQK45" s="899"/>
      <c r="JQL45" s="899"/>
      <c r="JQM45" s="899"/>
      <c r="JQN45" s="899"/>
      <c r="JQO45" s="899"/>
      <c r="JQP45" s="899"/>
      <c r="JQQ45" s="899"/>
      <c r="JQR45" s="899"/>
      <c r="JQS45" s="899"/>
      <c r="JQT45" s="899"/>
      <c r="JQU45" s="899"/>
      <c r="JQV45" s="899"/>
      <c r="JQW45" s="899"/>
      <c r="JQX45" s="899"/>
      <c r="JQY45" s="899"/>
      <c r="JQZ45" s="899"/>
      <c r="JRA45" s="899"/>
      <c r="JRB45" s="899"/>
      <c r="JRC45" s="899"/>
      <c r="JRD45" s="899"/>
      <c r="JRE45" s="899"/>
      <c r="JRF45" s="899"/>
      <c r="JRG45" s="899"/>
      <c r="JRH45" s="899"/>
      <c r="JRI45" s="899"/>
      <c r="JRJ45" s="899"/>
      <c r="JRK45" s="899"/>
      <c r="JRL45" s="899"/>
      <c r="JRM45" s="899"/>
      <c r="JRN45" s="899"/>
      <c r="JRO45" s="899"/>
      <c r="JRP45" s="899"/>
      <c r="JRQ45" s="899"/>
      <c r="JRR45" s="899"/>
      <c r="JRS45" s="899"/>
      <c r="JRT45" s="899"/>
      <c r="JRU45" s="899"/>
      <c r="JRV45" s="899"/>
      <c r="JRW45" s="899"/>
      <c r="JRX45" s="899"/>
      <c r="JRY45" s="899"/>
      <c r="JRZ45" s="899"/>
      <c r="JSA45" s="899"/>
      <c r="JSB45" s="899"/>
      <c r="JSC45" s="899"/>
      <c r="JSD45" s="899"/>
      <c r="JSE45" s="899"/>
      <c r="JSF45" s="899"/>
      <c r="JSG45" s="899"/>
      <c r="JSH45" s="899"/>
      <c r="JSI45" s="899"/>
      <c r="JSJ45" s="899"/>
      <c r="JSK45" s="899"/>
      <c r="JSL45" s="899"/>
      <c r="JSM45" s="899"/>
      <c r="JSN45" s="899"/>
      <c r="JSO45" s="899"/>
      <c r="JSP45" s="899"/>
      <c r="JSQ45" s="899"/>
      <c r="JSR45" s="899"/>
      <c r="JSS45" s="899"/>
      <c r="JST45" s="899"/>
      <c r="JSU45" s="899"/>
      <c r="JSV45" s="899"/>
      <c r="JSW45" s="899"/>
      <c r="JSX45" s="899"/>
      <c r="JSY45" s="899"/>
      <c r="JSZ45" s="899"/>
      <c r="JTA45" s="899"/>
      <c r="JTB45" s="899"/>
      <c r="JTC45" s="899"/>
      <c r="JTD45" s="899"/>
      <c r="JTE45" s="899"/>
      <c r="JTF45" s="899"/>
      <c r="JTG45" s="899"/>
      <c r="JTH45" s="899"/>
      <c r="JTI45" s="899"/>
      <c r="JTJ45" s="899"/>
      <c r="JTK45" s="899"/>
      <c r="JTL45" s="899"/>
      <c r="JTM45" s="899"/>
      <c r="JTN45" s="899"/>
      <c r="JTO45" s="899"/>
      <c r="JTP45" s="899"/>
      <c r="JTQ45" s="899"/>
      <c r="JTR45" s="899"/>
      <c r="JTS45" s="899"/>
      <c r="JTT45" s="899"/>
      <c r="JTU45" s="899"/>
      <c r="JTV45" s="899"/>
      <c r="JTW45" s="899"/>
      <c r="JTX45" s="899"/>
      <c r="JTY45" s="899"/>
      <c r="JTZ45" s="899"/>
      <c r="JUA45" s="899"/>
      <c r="JUB45" s="899"/>
      <c r="JUC45" s="899"/>
      <c r="JUD45" s="899"/>
      <c r="JUE45" s="899"/>
      <c r="JUF45" s="899"/>
      <c r="JUG45" s="899"/>
      <c r="JUH45" s="899"/>
      <c r="JUI45" s="899"/>
      <c r="JUJ45" s="899"/>
      <c r="JUK45" s="899"/>
      <c r="JUL45" s="899"/>
      <c r="JUM45" s="899"/>
      <c r="JUN45" s="899"/>
      <c r="JUO45" s="899"/>
      <c r="JUP45" s="899"/>
      <c r="JUQ45" s="899"/>
      <c r="JUR45" s="899"/>
      <c r="JUS45" s="899"/>
      <c r="JUT45" s="899"/>
      <c r="JUU45" s="899"/>
      <c r="JUV45" s="899"/>
      <c r="JUW45" s="899"/>
      <c r="JUX45" s="899"/>
      <c r="JUY45" s="899"/>
      <c r="JUZ45" s="899"/>
      <c r="JVA45" s="899"/>
      <c r="JVB45" s="899"/>
      <c r="JVC45" s="899"/>
      <c r="JVD45" s="899"/>
      <c r="JVE45" s="899"/>
      <c r="JVF45" s="899"/>
      <c r="JVG45" s="899"/>
      <c r="JVH45" s="899"/>
      <c r="JVI45" s="899"/>
      <c r="JVJ45" s="899"/>
      <c r="JVK45" s="899"/>
      <c r="JVL45" s="899"/>
      <c r="JVM45" s="899"/>
      <c r="JVN45" s="899"/>
      <c r="JVO45" s="899"/>
      <c r="JVP45" s="899"/>
      <c r="JVQ45" s="899"/>
      <c r="JVR45" s="899"/>
      <c r="JVS45" s="899"/>
      <c r="JVT45" s="899"/>
      <c r="JVU45" s="899"/>
      <c r="JVV45" s="899"/>
      <c r="JVW45" s="899"/>
      <c r="JVX45" s="899"/>
      <c r="JVY45" s="899"/>
      <c r="JVZ45" s="899"/>
      <c r="JWA45" s="899"/>
      <c r="JWB45" s="899"/>
      <c r="JWC45" s="899"/>
      <c r="JWD45" s="899"/>
      <c r="JWE45" s="899"/>
      <c r="JWF45" s="899"/>
      <c r="JWG45" s="899"/>
      <c r="JWH45" s="899"/>
      <c r="JWI45" s="899"/>
      <c r="JWJ45" s="899"/>
      <c r="JWK45" s="899"/>
      <c r="JWL45" s="899"/>
      <c r="JWM45" s="899"/>
      <c r="JWN45" s="899"/>
      <c r="JWO45" s="899"/>
      <c r="JWP45" s="899"/>
      <c r="JWQ45" s="899"/>
      <c r="JWR45" s="899"/>
      <c r="JWS45" s="899"/>
      <c r="JWT45" s="899"/>
      <c r="JWU45" s="899"/>
      <c r="JWV45" s="899"/>
      <c r="JWW45" s="899"/>
      <c r="JWX45" s="899"/>
      <c r="JWY45" s="899"/>
      <c r="JWZ45" s="899"/>
      <c r="JXA45" s="899"/>
      <c r="JXB45" s="899"/>
      <c r="JXC45" s="899"/>
      <c r="JXD45" s="899"/>
      <c r="JXE45" s="899"/>
      <c r="JXF45" s="899"/>
      <c r="JXG45" s="899"/>
      <c r="JXH45" s="899"/>
      <c r="JXI45" s="899"/>
      <c r="JXJ45" s="899"/>
      <c r="JXK45" s="899"/>
      <c r="JXL45" s="899"/>
      <c r="JXM45" s="899"/>
      <c r="JXN45" s="899"/>
      <c r="JXO45" s="899"/>
      <c r="JXP45" s="899"/>
      <c r="JXQ45" s="899"/>
      <c r="JXR45" s="899"/>
      <c r="JXS45" s="899"/>
      <c r="JXT45" s="899"/>
      <c r="JXU45" s="899"/>
      <c r="JXV45" s="899"/>
      <c r="JXW45" s="899"/>
      <c r="JXX45" s="899"/>
      <c r="JXY45" s="899"/>
      <c r="JXZ45" s="899"/>
      <c r="JYA45" s="899"/>
      <c r="JYB45" s="899"/>
      <c r="JYC45" s="899"/>
      <c r="JYD45" s="899"/>
      <c r="JYE45" s="899"/>
      <c r="JYF45" s="899"/>
      <c r="JYG45" s="899"/>
      <c r="JYH45" s="899"/>
      <c r="JYI45" s="899"/>
      <c r="JYJ45" s="899"/>
      <c r="JYK45" s="899"/>
      <c r="JYL45" s="899"/>
      <c r="JYM45" s="899"/>
      <c r="JYN45" s="899"/>
      <c r="JYO45" s="899"/>
      <c r="JYP45" s="899"/>
      <c r="JYQ45" s="899"/>
      <c r="JYR45" s="899"/>
      <c r="JYS45" s="899"/>
      <c r="JYT45" s="899"/>
      <c r="JYU45" s="899"/>
      <c r="JYV45" s="899"/>
      <c r="JYW45" s="899"/>
      <c r="JYX45" s="899"/>
      <c r="JYY45" s="899"/>
      <c r="JYZ45" s="899"/>
      <c r="JZA45" s="899"/>
      <c r="JZB45" s="899"/>
      <c r="JZC45" s="899"/>
      <c r="JZD45" s="899"/>
      <c r="JZE45" s="899"/>
      <c r="JZF45" s="899"/>
      <c r="JZG45" s="899"/>
      <c r="JZH45" s="899"/>
      <c r="JZI45" s="899"/>
      <c r="JZJ45" s="899"/>
      <c r="JZK45" s="899"/>
      <c r="JZL45" s="899"/>
      <c r="JZM45" s="899"/>
      <c r="JZN45" s="899"/>
      <c r="JZO45" s="899"/>
      <c r="JZP45" s="899"/>
      <c r="JZQ45" s="899"/>
      <c r="JZR45" s="899"/>
      <c r="JZS45" s="899"/>
      <c r="JZT45" s="899"/>
      <c r="JZU45" s="899"/>
      <c r="JZV45" s="899"/>
      <c r="JZW45" s="899"/>
      <c r="JZX45" s="899"/>
      <c r="JZY45" s="899"/>
      <c r="JZZ45" s="899"/>
      <c r="KAA45" s="899"/>
      <c r="KAB45" s="899"/>
      <c r="KAC45" s="899"/>
      <c r="KAD45" s="899"/>
      <c r="KAE45" s="899"/>
      <c r="KAF45" s="899"/>
      <c r="KAG45" s="899"/>
      <c r="KAH45" s="899"/>
      <c r="KAI45" s="899"/>
      <c r="KAJ45" s="899"/>
      <c r="KAK45" s="899"/>
      <c r="KAL45" s="899"/>
      <c r="KAM45" s="899"/>
      <c r="KAN45" s="899"/>
      <c r="KAO45" s="899"/>
      <c r="KAP45" s="899"/>
      <c r="KAQ45" s="899"/>
      <c r="KAR45" s="899"/>
      <c r="KAS45" s="899"/>
      <c r="KAT45" s="899"/>
      <c r="KAU45" s="899"/>
      <c r="KAV45" s="899"/>
      <c r="KAW45" s="899"/>
      <c r="KAX45" s="899"/>
      <c r="KAY45" s="899"/>
      <c r="KAZ45" s="899"/>
      <c r="KBA45" s="899"/>
      <c r="KBB45" s="899"/>
      <c r="KBC45" s="899"/>
      <c r="KBD45" s="899"/>
      <c r="KBE45" s="899"/>
      <c r="KBF45" s="899"/>
      <c r="KBG45" s="899"/>
      <c r="KBH45" s="899"/>
      <c r="KBI45" s="899"/>
      <c r="KBJ45" s="899"/>
      <c r="KBK45" s="899"/>
      <c r="KBL45" s="899"/>
      <c r="KBM45" s="899"/>
      <c r="KBN45" s="899"/>
      <c r="KBO45" s="899"/>
      <c r="KBP45" s="899"/>
      <c r="KBQ45" s="899"/>
      <c r="KBR45" s="899"/>
      <c r="KBS45" s="899"/>
      <c r="KBT45" s="899"/>
      <c r="KBU45" s="899"/>
      <c r="KBV45" s="899"/>
      <c r="KBW45" s="899"/>
      <c r="KBX45" s="899"/>
      <c r="KBY45" s="899"/>
      <c r="KBZ45" s="899"/>
      <c r="KCA45" s="899"/>
      <c r="KCB45" s="899"/>
      <c r="KCC45" s="899"/>
      <c r="KCD45" s="899"/>
      <c r="KCE45" s="899"/>
      <c r="KCF45" s="899"/>
      <c r="KCG45" s="899"/>
      <c r="KCH45" s="899"/>
      <c r="KCI45" s="899"/>
      <c r="KCJ45" s="899"/>
      <c r="KCK45" s="899"/>
      <c r="KCL45" s="899"/>
      <c r="KCM45" s="899"/>
      <c r="KCN45" s="899"/>
      <c r="KCO45" s="899"/>
      <c r="KCP45" s="899"/>
      <c r="KCQ45" s="899"/>
      <c r="KCR45" s="899"/>
      <c r="KCS45" s="899"/>
      <c r="KCT45" s="899"/>
      <c r="KCU45" s="899"/>
      <c r="KCV45" s="899"/>
      <c r="KCW45" s="899"/>
      <c r="KCX45" s="899"/>
      <c r="KCY45" s="899"/>
      <c r="KCZ45" s="899"/>
      <c r="KDA45" s="899"/>
      <c r="KDB45" s="899"/>
      <c r="KDC45" s="899"/>
      <c r="KDD45" s="899"/>
      <c r="KDE45" s="899"/>
      <c r="KDF45" s="899"/>
      <c r="KDG45" s="899"/>
      <c r="KDH45" s="899"/>
      <c r="KDI45" s="899"/>
      <c r="KDJ45" s="899"/>
      <c r="KDK45" s="899"/>
      <c r="KDL45" s="899"/>
      <c r="KDM45" s="899"/>
      <c r="KDN45" s="899"/>
      <c r="KDO45" s="899"/>
      <c r="KDP45" s="899"/>
      <c r="KDQ45" s="899"/>
      <c r="KDR45" s="899"/>
      <c r="KDS45" s="899"/>
      <c r="KDT45" s="899"/>
      <c r="KDU45" s="899"/>
      <c r="KDV45" s="899"/>
      <c r="KDW45" s="899"/>
      <c r="KDX45" s="899"/>
      <c r="KDY45" s="899"/>
      <c r="KDZ45" s="899"/>
      <c r="KEA45" s="899"/>
      <c r="KEB45" s="899"/>
      <c r="KEC45" s="899"/>
      <c r="KED45" s="899"/>
      <c r="KEE45" s="899"/>
      <c r="KEF45" s="899"/>
      <c r="KEG45" s="899"/>
      <c r="KEH45" s="899"/>
      <c r="KEI45" s="899"/>
      <c r="KEJ45" s="899"/>
      <c r="KEK45" s="899"/>
      <c r="KEL45" s="899"/>
      <c r="KEM45" s="899"/>
    </row>
    <row r="46" spans="1:7580" s="873" customFormat="1" ht="15.75" x14ac:dyDescent="0.2">
      <c r="B46" s="897" t="s">
        <v>410</v>
      </c>
      <c r="C46" s="898">
        <v>41600</v>
      </c>
      <c r="D46" s="877"/>
      <c r="E46" s="877"/>
      <c r="F46" s="878" t="s">
        <v>237</v>
      </c>
      <c r="G46" s="878" t="s">
        <v>42</v>
      </c>
      <c r="H46" s="880">
        <v>4</v>
      </c>
      <c r="I46" s="880">
        <v>12</v>
      </c>
      <c r="J46" s="880">
        <f t="shared" si="19"/>
        <v>8</v>
      </c>
      <c r="K46" s="880">
        <f t="shared" si="20"/>
        <v>8</v>
      </c>
      <c r="L46" s="880">
        <v>4</v>
      </c>
      <c r="M46" s="880">
        <v>6</v>
      </c>
      <c r="N46" s="880">
        <f t="shared" si="12"/>
        <v>5</v>
      </c>
      <c r="O46" s="883">
        <v>1</v>
      </c>
      <c r="P46" s="884"/>
      <c r="Q46" s="546">
        <f t="shared" si="15"/>
        <v>2</v>
      </c>
      <c r="R46" s="882"/>
      <c r="S46" s="882"/>
      <c r="T46" s="882"/>
      <c r="U46" s="882"/>
      <c r="V46" s="407">
        <v>8</v>
      </c>
      <c r="W46" s="882"/>
      <c r="X46" s="882"/>
      <c r="Y46" s="882"/>
      <c r="Z46" s="882"/>
      <c r="AA46" s="882"/>
      <c r="AB46" s="882"/>
      <c r="AC46" s="882"/>
      <c r="AD46" s="882"/>
      <c r="AE46" s="883"/>
      <c r="AF46" s="882"/>
      <c r="AG46" s="885"/>
      <c r="AH46" s="884"/>
      <c r="AI46" s="953"/>
      <c r="AJ46" s="1438">
        <f t="shared" si="16"/>
        <v>24</v>
      </c>
      <c r="AK46" s="887"/>
      <c r="AL46" s="888"/>
      <c r="AM46" s="896"/>
      <c r="AN46" s="896"/>
      <c r="AO46" s="889"/>
      <c r="AP46" s="890"/>
      <c r="AQ46" s="890"/>
      <c r="AR46" s="890"/>
      <c r="AS46" s="890"/>
      <c r="AT46" s="890"/>
      <c r="AU46" s="890"/>
      <c r="KEN46" s="899"/>
    </row>
    <row r="47" spans="1:7580" s="1448" customFormat="1" ht="15.75" x14ac:dyDescent="0.2">
      <c r="A47" s="1411">
        <v>56</v>
      </c>
      <c r="B47" s="1412" t="s">
        <v>115</v>
      </c>
      <c r="C47" s="1413">
        <v>76800</v>
      </c>
      <c r="D47" s="1414" t="s">
        <v>234</v>
      </c>
      <c r="E47" s="1414" t="s">
        <v>240</v>
      </c>
      <c r="F47" s="1415" t="s">
        <v>241</v>
      </c>
      <c r="G47" s="1415" t="s">
        <v>42</v>
      </c>
      <c r="H47" s="1416">
        <v>2</v>
      </c>
      <c r="I47" s="1416">
        <v>2</v>
      </c>
      <c r="J47" s="1416">
        <f t="shared" si="19"/>
        <v>2</v>
      </c>
      <c r="K47" s="1416">
        <f t="shared" si="20"/>
        <v>2</v>
      </c>
      <c r="L47" s="1416"/>
      <c r="M47" s="1416"/>
      <c r="N47" s="1416">
        <f t="shared" si="12"/>
        <v>0</v>
      </c>
      <c r="O47" s="1417"/>
      <c r="P47" s="1419"/>
      <c r="Q47" s="1418">
        <f t="shared" si="15"/>
        <v>0</v>
      </c>
      <c r="R47" s="1419"/>
      <c r="S47" s="1419"/>
      <c r="T47" s="1419"/>
      <c r="U47" s="1419"/>
      <c r="V47" s="1419"/>
      <c r="W47" s="1419"/>
      <c r="X47" s="1419"/>
      <c r="Y47" s="1445"/>
      <c r="Z47" s="1446"/>
      <c r="AA47" s="1447"/>
      <c r="AB47" s="1419"/>
      <c r="AC47" s="1419"/>
      <c r="AD47" s="1419"/>
      <c r="AE47" s="1420"/>
      <c r="AF47" s="1419"/>
      <c r="AG47" s="1420"/>
      <c r="AH47" s="1419"/>
      <c r="AI47" s="1421"/>
      <c r="AJ47" s="1422">
        <f t="shared" si="16"/>
        <v>2</v>
      </c>
      <c r="AK47" s="1424"/>
      <c r="AL47" s="1424">
        <f>+IF(D47="PC",1,0)</f>
        <v>1</v>
      </c>
      <c r="AM47" s="1425">
        <f>IF(D47="PC", +IF(AJ47&gt;17,1,0),0)</f>
        <v>0</v>
      </c>
      <c r="AN47" s="1425">
        <f>IF(E47="CA",1,0)</f>
        <v>1</v>
      </c>
      <c r="AO47" s="1426">
        <f>+IF(G47="S",5,+IF(D47="PM",10,12))</f>
        <v>12</v>
      </c>
      <c r="AP47" s="1427">
        <f>+C47*AO47*AJ47</f>
        <v>1843200</v>
      </c>
      <c r="AQ47" s="1427">
        <v>115008</v>
      </c>
      <c r="AR47" s="1427">
        <f>AM47*$AM$2*AO47</f>
        <v>0</v>
      </c>
      <c r="AS47" s="1427">
        <f>AP47*$AN$2*AN47</f>
        <v>64512.000000000007</v>
      </c>
      <c r="AT47" s="1427">
        <f>SUM(AP47:AS47)/AO47</f>
        <v>168560</v>
      </c>
      <c r="AU47" s="1427">
        <f>AT47*5/44</f>
        <v>19154.545454545456</v>
      </c>
      <c r="AV47" s="1411"/>
      <c r="AW47" s="1411"/>
      <c r="AX47" s="1411"/>
      <c r="AY47" s="1411"/>
      <c r="AZ47" s="1411"/>
      <c r="BA47" s="1411"/>
      <c r="BB47" s="1411"/>
      <c r="BC47" s="1411"/>
      <c r="BD47" s="1411"/>
      <c r="BE47" s="1411"/>
      <c r="BF47" s="1411"/>
      <c r="BG47" s="1411"/>
      <c r="BH47" s="1411"/>
      <c r="BI47" s="1411"/>
      <c r="BJ47" s="1411"/>
      <c r="BK47" s="1411"/>
      <c r="BL47" s="1411"/>
      <c r="BM47" s="1411"/>
      <c r="BN47" s="1411"/>
      <c r="BO47" s="1411"/>
      <c r="BP47" s="1411"/>
      <c r="BQ47" s="1411"/>
      <c r="BR47" s="1411"/>
      <c r="BS47" s="1411"/>
      <c r="BT47" s="1411"/>
      <c r="BU47" s="1411"/>
      <c r="BV47" s="1411"/>
      <c r="BW47" s="1411"/>
      <c r="BX47" s="1411"/>
      <c r="BY47" s="1411"/>
      <c r="BZ47" s="1411"/>
      <c r="CA47" s="1411"/>
      <c r="CB47" s="1411"/>
      <c r="CC47" s="1411"/>
      <c r="CD47" s="1411"/>
      <c r="CE47" s="1411"/>
      <c r="CF47" s="1411"/>
      <c r="CG47" s="1411"/>
      <c r="CH47" s="1411"/>
      <c r="CI47" s="1411"/>
      <c r="CJ47" s="1411"/>
      <c r="CK47" s="1411"/>
      <c r="CL47" s="1411"/>
      <c r="CM47" s="1411"/>
      <c r="CN47" s="1411"/>
      <c r="CO47" s="1411"/>
      <c r="CP47" s="1411"/>
      <c r="CQ47" s="1411"/>
      <c r="CR47" s="1411"/>
      <c r="CS47" s="1411"/>
      <c r="CT47" s="1411"/>
      <c r="CU47" s="1411"/>
      <c r="CV47" s="1411"/>
      <c r="CW47" s="1411"/>
      <c r="CX47" s="1411"/>
      <c r="CY47" s="1411"/>
      <c r="CZ47" s="1411"/>
      <c r="DA47" s="1411"/>
      <c r="DB47" s="1411"/>
      <c r="DC47" s="1411"/>
      <c r="DD47" s="1411"/>
      <c r="DE47" s="1411"/>
      <c r="DF47" s="1411"/>
      <c r="DG47" s="1411"/>
      <c r="DH47" s="1411"/>
      <c r="DI47" s="1411"/>
      <c r="DJ47" s="1411"/>
      <c r="DK47" s="1411"/>
      <c r="DL47" s="1411"/>
      <c r="DM47" s="1411"/>
      <c r="DN47" s="1411"/>
      <c r="DO47" s="1411"/>
      <c r="DP47" s="1411"/>
      <c r="DQ47" s="1411"/>
      <c r="DR47" s="1411"/>
      <c r="DS47" s="1411"/>
      <c r="DT47" s="1411"/>
      <c r="DU47" s="1411"/>
      <c r="DV47" s="1411"/>
      <c r="DW47" s="1411"/>
      <c r="DX47" s="1411"/>
      <c r="DY47" s="1411"/>
      <c r="DZ47" s="1411"/>
      <c r="EA47" s="1411"/>
      <c r="EB47" s="1411"/>
      <c r="EC47" s="1411"/>
      <c r="ED47" s="1411"/>
      <c r="EE47" s="1411"/>
      <c r="EF47" s="1411"/>
      <c r="EG47" s="1411"/>
      <c r="EH47" s="1411"/>
      <c r="EI47" s="1411"/>
      <c r="EJ47" s="1411"/>
      <c r="EK47" s="1411"/>
      <c r="EL47" s="1411"/>
      <c r="EM47" s="1411"/>
      <c r="EN47" s="1411"/>
      <c r="EO47" s="1411"/>
      <c r="EP47" s="1411"/>
      <c r="EQ47" s="1411"/>
      <c r="ER47" s="1411"/>
      <c r="ES47" s="1411"/>
      <c r="ET47" s="1411"/>
      <c r="EU47" s="1411"/>
      <c r="EV47" s="1411"/>
      <c r="EW47" s="1411"/>
      <c r="EX47" s="1411"/>
      <c r="EY47" s="1411"/>
      <c r="EZ47" s="1411"/>
      <c r="FA47" s="1411"/>
      <c r="FB47" s="1411"/>
      <c r="FC47" s="1411"/>
      <c r="FD47" s="1411"/>
      <c r="FE47" s="1411"/>
      <c r="FF47" s="1411"/>
      <c r="FG47" s="1411"/>
      <c r="FH47" s="1411"/>
      <c r="FI47" s="1411"/>
      <c r="FJ47" s="1411"/>
      <c r="FK47" s="1411"/>
      <c r="FL47" s="1411"/>
      <c r="FM47" s="1411"/>
      <c r="FN47" s="1411"/>
      <c r="FO47" s="1411"/>
      <c r="FP47" s="1411"/>
      <c r="FQ47" s="1411"/>
      <c r="FR47" s="1411"/>
      <c r="FS47" s="1411"/>
      <c r="FT47" s="1411"/>
      <c r="FU47" s="1411"/>
      <c r="FV47" s="1411"/>
      <c r="FW47" s="1411"/>
      <c r="FX47" s="1411"/>
      <c r="FY47" s="1411"/>
      <c r="FZ47" s="1411"/>
      <c r="GA47" s="1411"/>
      <c r="GB47" s="1411"/>
      <c r="GC47" s="1411"/>
      <c r="GD47" s="1411"/>
      <c r="GE47" s="1411"/>
      <c r="GF47" s="1411"/>
      <c r="GG47" s="1411"/>
      <c r="GH47" s="1411"/>
      <c r="GI47" s="1411"/>
      <c r="GJ47" s="1411"/>
      <c r="GK47" s="1411"/>
      <c r="GL47" s="1411"/>
      <c r="GM47" s="1411"/>
      <c r="GN47" s="1411"/>
      <c r="GO47" s="1411"/>
      <c r="GP47" s="1411"/>
      <c r="GQ47" s="1411"/>
      <c r="GR47" s="1411"/>
      <c r="GS47" s="1411"/>
      <c r="GT47" s="1411"/>
      <c r="GU47" s="1411"/>
      <c r="GV47" s="1411"/>
      <c r="GW47" s="1411"/>
      <c r="GX47" s="1411"/>
      <c r="GY47" s="1411"/>
      <c r="GZ47" s="1411"/>
      <c r="HA47" s="1411"/>
      <c r="HB47" s="1411"/>
      <c r="HC47" s="1411"/>
      <c r="HD47" s="1411"/>
      <c r="HE47" s="1411"/>
      <c r="HF47" s="1411"/>
      <c r="HG47" s="1411"/>
      <c r="HH47" s="1411"/>
      <c r="HI47" s="1411"/>
      <c r="HJ47" s="1411"/>
      <c r="HK47" s="1411"/>
      <c r="HL47" s="1411"/>
      <c r="HM47" s="1411"/>
      <c r="HN47" s="1411"/>
      <c r="HO47" s="1411"/>
      <c r="HP47" s="1411"/>
      <c r="HQ47" s="1411"/>
      <c r="HR47" s="1411"/>
      <c r="HS47" s="1411"/>
      <c r="HT47" s="1411"/>
      <c r="HU47" s="1411"/>
      <c r="HV47" s="1411"/>
      <c r="HW47" s="1411"/>
      <c r="HX47" s="1411"/>
      <c r="HY47" s="1411"/>
      <c r="HZ47" s="1411"/>
      <c r="IA47" s="1411"/>
      <c r="IB47" s="1411"/>
      <c r="IC47" s="1411"/>
      <c r="ID47" s="1411"/>
      <c r="IE47" s="1411"/>
      <c r="IF47" s="1411"/>
      <c r="IG47" s="1411"/>
      <c r="IH47" s="1411"/>
      <c r="II47" s="1411"/>
      <c r="IJ47" s="1411"/>
      <c r="IK47" s="1411"/>
      <c r="IL47" s="1411"/>
      <c r="IM47" s="1411"/>
      <c r="IN47" s="1411"/>
      <c r="IO47" s="1411"/>
      <c r="IP47" s="1411"/>
      <c r="IQ47" s="1411"/>
      <c r="IR47" s="1411"/>
      <c r="IS47" s="1411"/>
      <c r="IT47" s="1411"/>
      <c r="IU47" s="1411"/>
      <c r="IV47" s="1411"/>
      <c r="IW47" s="1411"/>
      <c r="IX47" s="1411"/>
      <c r="IY47" s="1411"/>
      <c r="IZ47" s="1411"/>
      <c r="JA47" s="1411"/>
      <c r="JB47" s="1411"/>
      <c r="JC47" s="1411"/>
      <c r="JD47" s="1411"/>
      <c r="JE47" s="1411"/>
      <c r="JF47" s="1411"/>
      <c r="JG47" s="1411"/>
      <c r="JH47" s="1411"/>
      <c r="JI47" s="1411"/>
      <c r="JJ47" s="1411"/>
      <c r="JK47" s="1411"/>
      <c r="JL47" s="1411"/>
      <c r="JM47" s="1411"/>
      <c r="JN47" s="1411"/>
      <c r="JO47" s="1411"/>
      <c r="JP47" s="1411"/>
      <c r="JQ47" s="1411"/>
      <c r="JR47" s="1411"/>
      <c r="JS47" s="1411"/>
      <c r="JT47" s="1411"/>
      <c r="JU47" s="1411"/>
      <c r="JV47" s="1411"/>
      <c r="JW47" s="1411"/>
      <c r="JX47" s="1411"/>
      <c r="JY47" s="1411"/>
      <c r="JZ47" s="1411"/>
      <c r="KA47" s="1411"/>
      <c r="KB47" s="1411"/>
      <c r="KC47" s="1411"/>
      <c r="KD47" s="1411"/>
      <c r="KE47" s="1411"/>
      <c r="KF47" s="1411"/>
      <c r="KG47" s="1411"/>
      <c r="KH47" s="1411"/>
      <c r="KI47" s="1411"/>
      <c r="KJ47" s="1411"/>
      <c r="KK47" s="1411"/>
      <c r="KL47" s="1411"/>
      <c r="KM47" s="1411"/>
      <c r="KN47" s="1411"/>
      <c r="KO47" s="1411"/>
      <c r="KP47" s="1411"/>
      <c r="KQ47" s="1411"/>
      <c r="KR47" s="1411"/>
      <c r="KS47" s="1411"/>
      <c r="KT47" s="1411"/>
      <c r="KU47" s="1411"/>
      <c r="KV47" s="1411"/>
      <c r="KW47" s="1411"/>
      <c r="KX47" s="1411"/>
      <c r="KY47" s="1411"/>
      <c r="KZ47" s="1411"/>
      <c r="LA47" s="1411"/>
      <c r="LB47" s="1411"/>
      <c r="LC47" s="1411"/>
      <c r="LD47" s="1411"/>
      <c r="LE47" s="1411"/>
      <c r="LF47" s="1411"/>
      <c r="LG47" s="1411"/>
      <c r="LH47" s="1411"/>
      <c r="LI47" s="1411"/>
      <c r="LJ47" s="1411"/>
      <c r="LK47" s="1411"/>
      <c r="LL47" s="1411"/>
      <c r="LM47" s="1411"/>
      <c r="LN47" s="1411"/>
      <c r="LO47" s="1411"/>
      <c r="LP47" s="1411"/>
      <c r="LQ47" s="1411"/>
      <c r="LR47" s="1411"/>
      <c r="LS47" s="1411"/>
      <c r="LT47" s="1411"/>
      <c r="LU47" s="1411"/>
      <c r="LV47" s="1411"/>
      <c r="LW47" s="1411"/>
      <c r="LX47" s="1411"/>
      <c r="LY47" s="1411"/>
      <c r="LZ47" s="1411"/>
      <c r="MA47" s="1411"/>
      <c r="MB47" s="1411"/>
      <c r="MC47" s="1411"/>
      <c r="MD47" s="1411"/>
      <c r="ME47" s="1411"/>
      <c r="MF47" s="1411"/>
      <c r="MG47" s="1411"/>
      <c r="MH47" s="1411"/>
      <c r="MI47" s="1411"/>
      <c r="MJ47" s="1411"/>
      <c r="MK47" s="1411"/>
      <c r="ML47" s="1411"/>
      <c r="MM47" s="1411"/>
      <c r="MN47" s="1411"/>
      <c r="MO47" s="1411"/>
      <c r="MP47" s="1411"/>
      <c r="MQ47" s="1411"/>
      <c r="MR47" s="1411"/>
      <c r="MS47" s="1411"/>
      <c r="MT47" s="1411"/>
      <c r="MU47" s="1411"/>
      <c r="MV47" s="1411"/>
      <c r="MW47" s="1411"/>
      <c r="MX47" s="1411"/>
      <c r="MY47" s="1411"/>
      <c r="MZ47" s="1411"/>
      <c r="NA47" s="1411"/>
      <c r="NB47" s="1411"/>
      <c r="NC47" s="1411"/>
      <c r="ND47" s="1411"/>
      <c r="NE47" s="1411"/>
      <c r="NF47" s="1411"/>
      <c r="NG47" s="1411"/>
      <c r="NH47" s="1411"/>
      <c r="NI47" s="1411"/>
      <c r="NJ47" s="1411"/>
      <c r="NK47" s="1411"/>
      <c r="NL47" s="1411"/>
      <c r="NM47" s="1411"/>
      <c r="NN47" s="1411"/>
      <c r="NO47" s="1411"/>
      <c r="NP47" s="1411"/>
      <c r="NQ47" s="1411"/>
      <c r="NR47" s="1411"/>
      <c r="NS47" s="1411"/>
      <c r="NT47" s="1411"/>
      <c r="NU47" s="1411"/>
      <c r="NV47" s="1411"/>
      <c r="NW47" s="1411"/>
      <c r="NX47" s="1411"/>
      <c r="NY47" s="1411"/>
      <c r="NZ47" s="1411"/>
      <c r="OA47" s="1411"/>
      <c r="OB47" s="1411"/>
      <c r="OC47" s="1411"/>
      <c r="OD47" s="1411"/>
      <c r="OE47" s="1411"/>
      <c r="OF47" s="1411"/>
      <c r="OG47" s="1411"/>
      <c r="OH47" s="1411"/>
      <c r="OI47" s="1411"/>
      <c r="OJ47" s="1411"/>
      <c r="OK47" s="1411"/>
      <c r="OL47" s="1411"/>
      <c r="OM47" s="1411"/>
      <c r="ON47" s="1411"/>
      <c r="OO47" s="1411"/>
      <c r="OP47" s="1411"/>
      <c r="OQ47" s="1411"/>
      <c r="OR47" s="1411"/>
      <c r="OS47" s="1411"/>
      <c r="OT47" s="1411"/>
      <c r="OU47" s="1411"/>
      <c r="OV47" s="1411"/>
      <c r="OW47" s="1411"/>
      <c r="OX47" s="1411"/>
      <c r="OY47" s="1411"/>
      <c r="OZ47" s="1411"/>
      <c r="PA47" s="1411"/>
      <c r="PB47" s="1411"/>
      <c r="PC47" s="1411"/>
      <c r="PD47" s="1411"/>
      <c r="PE47" s="1411"/>
      <c r="PF47" s="1411"/>
      <c r="PG47" s="1411"/>
      <c r="PH47" s="1411"/>
      <c r="PI47" s="1411"/>
      <c r="PJ47" s="1411"/>
      <c r="PK47" s="1411"/>
      <c r="PL47" s="1411"/>
      <c r="PM47" s="1411"/>
      <c r="PN47" s="1411"/>
      <c r="PO47" s="1411"/>
      <c r="PP47" s="1411"/>
      <c r="PQ47" s="1411"/>
      <c r="PR47" s="1411"/>
      <c r="PS47" s="1411"/>
      <c r="PT47" s="1411"/>
      <c r="PU47" s="1411"/>
      <c r="PV47" s="1411"/>
      <c r="PW47" s="1411"/>
      <c r="PX47" s="1411"/>
      <c r="PY47" s="1411"/>
      <c r="PZ47" s="1411"/>
      <c r="QA47" s="1411"/>
      <c r="QB47" s="1411"/>
      <c r="QC47" s="1411"/>
      <c r="QD47" s="1411"/>
      <c r="QE47" s="1411"/>
      <c r="QF47" s="1411"/>
      <c r="QG47" s="1411"/>
      <c r="QH47" s="1411"/>
      <c r="QI47" s="1411"/>
      <c r="QJ47" s="1411"/>
      <c r="QK47" s="1411"/>
      <c r="QL47" s="1411"/>
      <c r="QM47" s="1411"/>
      <c r="QN47" s="1411"/>
      <c r="QO47" s="1411"/>
      <c r="QP47" s="1411"/>
      <c r="QQ47" s="1411"/>
      <c r="QR47" s="1411"/>
      <c r="QS47" s="1411"/>
      <c r="QT47" s="1411"/>
      <c r="QU47" s="1411"/>
      <c r="QV47" s="1411"/>
      <c r="QW47" s="1411"/>
      <c r="QX47" s="1411"/>
      <c r="QY47" s="1411"/>
      <c r="QZ47" s="1411"/>
      <c r="RA47" s="1411"/>
      <c r="RB47" s="1411"/>
      <c r="RC47" s="1411"/>
      <c r="RD47" s="1411"/>
      <c r="RE47" s="1411"/>
      <c r="RF47" s="1411"/>
      <c r="RG47" s="1411"/>
      <c r="RH47" s="1411"/>
      <c r="RI47" s="1411"/>
      <c r="RJ47" s="1411"/>
      <c r="RK47" s="1411"/>
      <c r="RL47" s="1411"/>
      <c r="RM47" s="1411"/>
      <c r="RN47" s="1411"/>
      <c r="RO47" s="1411"/>
      <c r="RP47" s="1411"/>
      <c r="RQ47" s="1411"/>
      <c r="RR47" s="1411"/>
      <c r="RS47" s="1411"/>
      <c r="RT47" s="1411"/>
      <c r="RU47" s="1411"/>
      <c r="RV47" s="1411"/>
      <c r="RW47" s="1411"/>
      <c r="RX47" s="1411"/>
      <c r="RY47" s="1411"/>
      <c r="RZ47" s="1411"/>
      <c r="SA47" s="1411"/>
      <c r="SB47" s="1411"/>
      <c r="SC47" s="1411"/>
      <c r="SD47" s="1411"/>
      <c r="SE47" s="1411"/>
      <c r="SF47" s="1411"/>
      <c r="SG47" s="1411"/>
      <c r="SH47" s="1411"/>
      <c r="SI47" s="1411"/>
      <c r="SJ47" s="1411"/>
      <c r="SK47" s="1411"/>
      <c r="SL47" s="1411"/>
      <c r="SM47" s="1411"/>
      <c r="SN47" s="1411"/>
      <c r="SO47" s="1411"/>
      <c r="SP47" s="1411"/>
      <c r="SQ47" s="1411"/>
      <c r="SR47" s="1411"/>
      <c r="SS47" s="1411"/>
      <c r="ST47" s="1411"/>
      <c r="SU47" s="1411"/>
      <c r="SV47" s="1411"/>
      <c r="SW47" s="1411"/>
      <c r="SX47" s="1411"/>
      <c r="SY47" s="1411"/>
      <c r="SZ47" s="1411"/>
      <c r="TA47" s="1411"/>
      <c r="TB47" s="1411"/>
      <c r="TC47" s="1411"/>
      <c r="TD47" s="1411"/>
      <c r="TE47" s="1411"/>
      <c r="TF47" s="1411"/>
      <c r="TG47" s="1411"/>
      <c r="TH47" s="1411"/>
      <c r="TI47" s="1411"/>
      <c r="TJ47" s="1411"/>
      <c r="TK47" s="1411"/>
      <c r="TL47" s="1411"/>
      <c r="TM47" s="1411"/>
      <c r="TN47" s="1411"/>
      <c r="TO47" s="1411"/>
      <c r="TP47" s="1411"/>
      <c r="TQ47" s="1411"/>
      <c r="TR47" s="1411"/>
      <c r="TS47" s="1411"/>
      <c r="TT47" s="1411"/>
      <c r="TU47" s="1411"/>
      <c r="TV47" s="1411"/>
      <c r="TW47" s="1411"/>
      <c r="TX47" s="1411"/>
      <c r="TY47" s="1411"/>
      <c r="TZ47" s="1411"/>
      <c r="UA47" s="1411"/>
      <c r="UB47" s="1411"/>
      <c r="UC47" s="1411"/>
      <c r="UD47" s="1411"/>
      <c r="UE47" s="1411"/>
      <c r="UF47" s="1411"/>
      <c r="UG47" s="1411"/>
      <c r="UH47" s="1411"/>
      <c r="UI47" s="1411"/>
      <c r="UJ47" s="1411"/>
      <c r="UK47" s="1411"/>
      <c r="UL47" s="1411"/>
      <c r="UM47" s="1411"/>
      <c r="UN47" s="1411"/>
      <c r="UO47" s="1411"/>
      <c r="UP47" s="1411"/>
      <c r="UQ47" s="1411"/>
      <c r="UR47" s="1411"/>
      <c r="US47" s="1411"/>
      <c r="UT47" s="1411"/>
      <c r="UU47" s="1411"/>
      <c r="UV47" s="1411"/>
      <c r="UW47" s="1411"/>
      <c r="UX47" s="1411"/>
      <c r="UY47" s="1411"/>
      <c r="UZ47" s="1411"/>
      <c r="VA47" s="1411"/>
      <c r="VB47" s="1411"/>
      <c r="VC47" s="1411"/>
      <c r="VD47" s="1411"/>
      <c r="VE47" s="1411"/>
      <c r="VF47" s="1411"/>
      <c r="VG47" s="1411"/>
      <c r="VH47" s="1411"/>
      <c r="VI47" s="1411"/>
      <c r="VJ47" s="1411"/>
      <c r="VK47" s="1411"/>
      <c r="VL47" s="1411"/>
      <c r="VM47" s="1411"/>
      <c r="VN47" s="1411"/>
      <c r="VO47" s="1411"/>
      <c r="VP47" s="1411"/>
      <c r="VQ47" s="1411"/>
      <c r="VR47" s="1411"/>
      <c r="VS47" s="1411"/>
      <c r="VT47" s="1411"/>
      <c r="VU47" s="1411"/>
      <c r="VV47" s="1411"/>
      <c r="VW47" s="1411"/>
      <c r="VX47" s="1411"/>
      <c r="VY47" s="1411"/>
      <c r="VZ47" s="1411"/>
      <c r="WA47" s="1411"/>
      <c r="WB47" s="1411"/>
      <c r="WC47" s="1411"/>
      <c r="WD47" s="1411"/>
      <c r="WE47" s="1411"/>
      <c r="WF47" s="1411"/>
      <c r="WG47" s="1411"/>
      <c r="WH47" s="1411"/>
      <c r="WI47" s="1411"/>
      <c r="WJ47" s="1411"/>
      <c r="WK47" s="1411"/>
      <c r="WL47" s="1411"/>
      <c r="WM47" s="1411"/>
      <c r="WN47" s="1411"/>
      <c r="WO47" s="1411"/>
      <c r="WP47" s="1411"/>
      <c r="WQ47" s="1411"/>
      <c r="WR47" s="1411"/>
      <c r="WS47" s="1411"/>
      <c r="WT47" s="1411"/>
      <c r="WU47" s="1411"/>
      <c r="WV47" s="1411"/>
      <c r="WW47" s="1411"/>
      <c r="WX47" s="1411"/>
      <c r="WY47" s="1411"/>
      <c r="WZ47" s="1411"/>
      <c r="XA47" s="1411"/>
      <c r="XB47" s="1411"/>
      <c r="XC47" s="1411"/>
      <c r="XD47" s="1411"/>
      <c r="XE47" s="1411"/>
      <c r="XF47" s="1411"/>
      <c r="XG47" s="1411"/>
      <c r="XH47" s="1411"/>
      <c r="XI47" s="1411"/>
      <c r="XJ47" s="1411"/>
      <c r="XK47" s="1411"/>
      <c r="XL47" s="1411"/>
      <c r="XM47" s="1411"/>
      <c r="XN47" s="1411"/>
      <c r="XO47" s="1411"/>
      <c r="XP47" s="1411"/>
      <c r="XQ47" s="1411"/>
      <c r="XR47" s="1411"/>
      <c r="XS47" s="1411"/>
      <c r="XT47" s="1411"/>
      <c r="XU47" s="1411"/>
      <c r="XV47" s="1411"/>
      <c r="XW47" s="1411"/>
      <c r="XX47" s="1411"/>
      <c r="XY47" s="1411"/>
      <c r="XZ47" s="1411"/>
      <c r="YA47" s="1411"/>
      <c r="YB47" s="1411"/>
      <c r="YC47" s="1411"/>
      <c r="YD47" s="1411"/>
      <c r="YE47" s="1411"/>
      <c r="YF47" s="1411"/>
      <c r="YG47" s="1411"/>
      <c r="YH47" s="1411"/>
      <c r="YI47" s="1411"/>
      <c r="YJ47" s="1411"/>
      <c r="YK47" s="1411"/>
      <c r="YL47" s="1411"/>
      <c r="YM47" s="1411"/>
      <c r="YN47" s="1411"/>
      <c r="YO47" s="1411"/>
      <c r="YP47" s="1411"/>
      <c r="YQ47" s="1411"/>
      <c r="YR47" s="1411"/>
      <c r="YS47" s="1411"/>
      <c r="YT47" s="1411"/>
      <c r="YU47" s="1411"/>
      <c r="YV47" s="1411"/>
      <c r="YW47" s="1411"/>
      <c r="YX47" s="1411"/>
      <c r="YY47" s="1411"/>
      <c r="YZ47" s="1411"/>
      <c r="ZA47" s="1411"/>
      <c r="ZB47" s="1411"/>
      <c r="ZC47" s="1411"/>
      <c r="ZD47" s="1411"/>
      <c r="ZE47" s="1411"/>
      <c r="ZF47" s="1411"/>
      <c r="ZG47" s="1411"/>
      <c r="ZH47" s="1411"/>
      <c r="ZI47" s="1411"/>
      <c r="ZJ47" s="1411"/>
      <c r="ZK47" s="1411"/>
      <c r="ZL47" s="1411"/>
      <c r="ZM47" s="1411"/>
      <c r="ZN47" s="1411"/>
      <c r="ZO47" s="1411"/>
      <c r="ZP47" s="1411"/>
      <c r="ZQ47" s="1411"/>
      <c r="ZR47" s="1411"/>
      <c r="ZS47" s="1411"/>
      <c r="ZT47" s="1411"/>
      <c r="ZU47" s="1411"/>
      <c r="ZV47" s="1411"/>
      <c r="ZW47" s="1411"/>
      <c r="ZX47" s="1411"/>
      <c r="ZY47" s="1411"/>
      <c r="ZZ47" s="1411"/>
      <c r="AAA47" s="1411"/>
      <c r="AAB47" s="1411"/>
      <c r="AAC47" s="1411"/>
      <c r="AAD47" s="1411"/>
      <c r="AAE47" s="1411"/>
      <c r="AAF47" s="1411"/>
      <c r="AAG47" s="1411"/>
      <c r="AAH47" s="1411"/>
      <c r="AAI47" s="1411"/>
      <c r="AAJ47" s="1411"/>
      <c r="AAK47" s="1411"/>
      <c r="AAL47" s="1411"/>
      <c r="AAM47" s="1411"/>
      <c r="AAN47" s="1411"/>
      <c r="AAO47" s="1411"/>
      <c r="AAP47" s="1411"/>
      <c r="AAQ47" s="1411"/>
      <c r="AAR47" s="1411"/>
      <c r="AAS47" s="1411"/>
      <c r="AAT47" s="1411"/>
      <c r="AAU47" s="1411"/>
      <c r="AAV47" s="1411"/>
      <c r="AAW47" s="1411"/>
      <c r="AAX47" s="1411"/>
      <c r="AAY47" s="1411"/>
      <c r="AAZ47" s="1411"/>
      <c r="ABA47" s="1411"/>
      <c r="ABB47" s="1411"/>
      <c r="ABC47" s="1411"/>
      <c r="ABD47" s="1411"/>
      <c r="ABE47" s="1411"/>
      <c r="ABF47" s="1411"/>
      <c r="ABG47" s="1411"/>
      <c r="ABH47" s="1411"/>
      <c r="ABI47" s="1411"/>
      <c r="ABJ47" s="1411"/>
      <c r="ABK47" s="1411"/>
      <c r="ABL47" s="1411"/>
      <c r="ABM47" s="1411"/>
      <c r="ABN47" s="1411"/>
      <c r="ABO47" s="1411"/>
      <c r="ABP47" s="1411"/>
      <c r="ABQ47" s="1411"/>
      <c r="ABR47" s="1411"/>
      <c r="ABS47" s="1411"/>
      <c r="ABT47" s="1411"/>
      <c r="ABU47" s="1411"/>
      <c r="ABV47" s="1411"/>
      <c r="ABW47" s="1411"/>
      <c r="ABX47" s="1411"/>
      <c r="ABY47" s="1411"/>
      <c r="ABZ47" s="1411"/>
      <c r="ACA47" s="1411"/>
      <c r="ACB47" s="1411"/>
      <c r="ACC47" s="1411"/>
      <c r="ACD47" s="1411"/>
      <c r="ACE47" s="1411"/>
      <c r="ACF47" s="1411"/>
      <c r="ACG47" s="1411"/>
      <c r="ACH47" s="1411"/>
      <c r="ACI47" s="1411"/>
      <c r="ACJ47" s="1411"/>
      <c r="ACK47" s="1411"/>
      <c r="ACL47" s="1411"/>
      <c r="ACM47" s="1411"/>
      <c r="ACN47" s="1411"/>
      <c r="ACO47" s="1411"/>
      <c r="ACP47" s="1411"/>
      <c r="ACQ47" s="1411"/>
      <c r="ACR47" s="1411"/>
      <c r="ACS47" s="1411"/>
      <c r="ACT47" s="1411"/>
      <c r="ACU47" s="1411"/>
      <c r="ACV47" s="1411"/>
      <c r="ACW47" s="1411"/>
      <c r="ACX47" s="1411"/>
      <c r="ACY47" s="1411"/>
      <c r="ACZ47" s="1411"/>
      <c r="ADA47" s="1411"/>
      <c r="ADB47" s="1411"/>
      <c r="ADC47" s="1411"/>
      <c r="ADD47" s="1411"/>
      <c r="ADE47" s="1411"/>
      <c r="ADF47" s="1411"/>
      <c r="ADG47" s="1411"/>
      <c r="ADH47" s="1411"/>
      <c r="ADI47" s="1411"/>
      <c r="ADJ47" s="1411"/>
      <c r="ADK47" s="1411"/>
      <c r="ADL47" s="1411"/>
      <c r="ADM47" s="1411"/>
      <c r="ADN47" s="1411"/>
      <c r="ADO47" s="1411"/>
      <c r="ADP47" s="1411"/>
      <c r="ADQ47" s="1411"/>
      <c r="ADR47" s="1411"/>
      <c r="ADS47" s="1411"/>
      <c r="ADT47" s="1411"/>
      <c r="ADU47" s="1411"/>
      <c r="ADV47" s="1411"/>
      <c r="ADW47" s="1411"/>
      <c r="ADX47" s="1411"/>
      <c r="ADY47" s="1411"/>
      <c r="ADZ47" s="1411"/>
      <c r="AEA47" s="1411"/>
      <c r="AEB47" s="1411"/>
      <c r="AEC47" s="1411"/>
      <c r="AED47" s="1411"/>
      <c r="AEE47" s="1411"/>
      <c r="AEF47" s="1411"/>
      <c r="AEG47" s="1411"/>
      <c r="AEH47" s="1411"/>
      <c r="AEI47" s="1411"/>
      <c r="AEJ47" s="1411"/>
      <c r="AEK47" s="1411"/>
      <c r="AEL47" s="1411"/>
      <c r="AEM47" s="1411"/>
      <c r="AEN47" s="1411"/>
      <c r="AEO47" s="1411"/>
      <c r="AEP47" s="1411"/>
      <c r="AEQ47" s="1411"/>
      <c r="AER47" s="1411"/>
      <c r="AES47" s="1411"/>
      <c r="AET47" s="1411"/>
      <c r="AEU47" s="1411"/>
      <c r="AEV47" s="1411"/>
      <c r="AEW47" s="1411"/>
      <c r="AEX47" s="1411"/>
      <c r="AEY47" s="1411"/>
      <c r="AEZ47" s="1411"/>
      <c r="AFA47" s="1411"/>
      <c r="AFB47" s="1411"/>
      <c r="AFC47" s="1411"/>
      <c r="AFD47" s="1411"/>
      <c r="AFE47" s="1411"/>
      <c r="AFF47" s="1411"/>
      <c r="AFG47" s="1411"/>
      <c r="AFH47" s="1411"/>
      <c r="AFI47" s="1411"/>
      <c r="AFJ47" s="1411"/>
      <c r="AFK47" s="1411"/>
      <c r="AFL47" s="1411"/>
      <c r="AFM47" s="1411"/>
      <c r="AFN47" s="1411"/>
      <c r="AFO47" s="1411"/>
      <c r="AFP47" s="1411"/>
      <c r="AFQ47" s="1411"/>
      <c r="AFR47" s="1411"/>
      <c r="AFS47" s="1411"/>
      <c r="AFT47" s="1411"/>
      <c r="AFU47" s="1411"/>
      <c r="AFV47" s="1411"/>
      <c r="AFW47" s="1411"/>
      <c r="AFX47" s="1411"/>
      <c r="AFY47" s="1411"/>
      <c r="AFZ47" s="1411"/>
      <c r="AGA47" s="1411"/>
      <c r="AGB47" s="1411"/>
      <c r="AGC47" s="1411"/>
      <c r="AGD47" s="1411"/>
      <c r="AGE47" s="1411"/>
      <c r="AGF47" s="1411"/>
      <c r="AGG47" s="1411"/>
      <c r="AGH47" s="1411"/>
      <c r="AGI47" s="1411"/>
      <c r="AGJ47" s="1411"/>
      <c r="AGK47" s="1411"/>
      <c r="AGL47" s="1411"/>
      <c r="AGM47" s="1411"/>
      <c r="AGN47" s="1411"/>
      <c r="AGO47" s="1411"/>
      <c r="AGP47" s="1411"/>
      <c r="AGQ47" s="1411"/>
      <c r="AGR47" s="1411"/>
      <c r="AGS47" s="1411"/>
      <c r="AGT47" s="1411"/>
      <c r="AGU47" s="1411"/>
      <c r="AGV47" s="1411"/>
      <c r="AGW47" s="1411"/>
      <c r="AGX47" s="1411"/>
      <c r="AGY47" s="1411"/>
      <c r="AGZ47" s="1411"/>
      <c r="AHA47" s="1411"/>
      <c r="AHB47" s="1411"/>
      <c r="AHC47" s="1411"/>
      <c r="AHD47" s="1411"/>
      <c r="AHE47" s="1411"/>
      <c r="AHF47" s="1411"/>
      <c r="AHG47" s="1411"/>
      <c r="AHH47" s="1411"/>
      <c r="AHI47" s="1411"/>
      <c r="AHJ47" s="1411"/>
      <c r="AHK47" s="1411"/>
      <c r="AHL47" s="1411"/>
      <c r="AHM47" s="1411"/>
      <c r="AHN47" s="1411"/>
      <c r="AHO47" s="1411"/>
      <c r="AHP47" s="1411"/>
      <c r="AHQ47" s="1411"/>
      <c r="AHR47" s="1411"/>
      <c r="AHS47" s="1411"/>
      <c r="AHT47" s="1411"/>
      <c r="AHU47" s="1411"/>
      <c r="AHV47" s="1411"/>
      <c r="AHW47" s="1411"/>
      <c r="AHX47" s="1411"/>
      <c r="AHY47" s="1411"/>
      <c r="AHZ47" s="1411"/>
      <c r="AIA47" s="1411"/>
      <c r="AIB47" s="1411"/>
      <c r="AIC47" s="1411"/>
      <c r="AID47" s="1411"/>
      <c r="AIE47" s="1411"/>
      <c r="AIF47" s="1411"/>
      <c r="AIG47" s="1411"/>
      <c r="AIH47" s="1411"/>
      <c r="AII47" s="1411"/>
      <c r="AIJ47" s="1411"/>
      <c r="AIK47" s="1411"/>
      <c r="AIL47" s="1411"/>
      <c r="AIM47" s="1411"/>
      <c r="AIN47" s="1411"/>
      <c r="AIO47" s="1411"/>
      <c r="AIP47" s="1411"/>
      <c r="AIQ47" s="1411"/>
      <c r="AIR47" s="1411"/>
      <c r="AIS47" s="1411"/>
      <c r="AIT47" s="1411"/>
      <c r="AIU47" s="1411"/>
      <c r="AIV47" s="1411"/>
      <c r="AIW47" s="1411"/>
      <c r="AIX47" s="1411"/>
      <c r="AIY47" s="1411"/>
      <c r="AIZ47" s="1411"/>
      <c r="AJA47" s="1411"/>
      <c r="AJB47" s="1411"/>
      <c r="AJC47" s="1411"/>
      <c r="AJD47" s="1411"/>
      <c r="AJE47" s="1411"/>
      <c r="AJF47" s="1411"/>
      <c r="AJG47" s="1411"/>
      <c r="AJH47" s="1411"/>
      <c r="AJI47" s="1411"/>
      <c r="AJJ47" s="1411"/>
      <c r="AJK47" s="1411"/>
      <c r="AJL47" s="1411"/>
      <c r="AJM47" s="1411"/>
      <c r="AJN47" s="1411"/>
      <c r="AJO47" s="1411"/>
      <c r="AJP47" s="1411"/>
      <c r="AJQ47" s="1411"/>
      <c r="AJR47" s="1411"/>
      <c r="AJS47" s="1411"/>
      <c r="AJT47" s="1411"/>
      <c r="AJU47" s="1411"/>
      <c r="AJV47" s="1411"/>
      <c r="AJW47" s="1411"/>
      <c r="AJX47" s="1411"/>
      <c r="AJY47" s="1411"/>
      <c r="AJZ47" s="1411"/>
      <c r="AKA47" s="1411"/>
      <c r="AKB47" s="1411"/>
      <c r="AKC47" s="1411"/>
      <c r="AKD47" s="1411"/>
      <c r="AKE47" s="1411"/>
      <c r="AKF47" s="1411"/>
      <c r="AKG47" s="1411"/>
      <c r="AKH47" s="1411"/>
      <c r="AKI47" s="1411"/>
      <c r="AKJ47" s="1411"/>
      <c r="AKK47" s="1411"/>
      <c r="AKL47" s="1411"/>
      <c r="AKM47" s="1411"/>
      <c r="AKN47" s="1411"/>
      <c r="AKO47" s="1411"/>
      <c r="AKP47" s="1411"/>
      <c r="AKQ47" s="1411"/>
      <c r="AKR47" s="1411"/>
      <c r="AKS47" s="1411"/>
      <c r="AKT47" s="1411"/>
      <c r="AKU47" s="1411"/>
      <c r="AKV47" s="1411"/>
      <c r="AKW47" s="1411"/>
      <c r="AKX47" s="1411"/>
      <c r="AKY47" s="1411"/>
      <c r="AKZ47" s="1411"/>
      <c r="ALA47" s="1411"/>
      <c r="ALB47" s="1411"/>
      <c r="ALC47" s="1411"/>
      <c r="ALD47" s="1411"/>
      <c r="ALE47" s="1411"/>
      <c r="ALF47" s="1411"/>
      <c r="ALG47" s="1411"/>
      <c r="ALH47" s="1411"/>
      <c r="ALI47" s="1411"/>
      <c r="ALJ47" s="1411"/>
      <c r="ALK47" s="1411"/>
      <c r="ALL47" s="1411"/>
      <c r="ALM47" s="1411"/>
      <c r="ALN47" s="1411"/>
      <c r="ALO47" s="1411"/>
      <c r="ALP47" s="1411"/>
      <c r="ALQ47" s="1411"/>
      <c r="ALR47" s="1411"/>
      <c r="ALS47" s="1411"/>
      <c r="ALT47" s="1411"/>
      <c r="ALU47" s="1411"/>
      <c r="ALV47" s="1411"/>
      <c r="ALW47" s="1411"/>
      <c r="ALX47" s="1411"/>
      <c r="ALY47" s="1411"/>
      <c r="ALZ47" s="1411"/>
      <c r="AMA47" s="1411"/>
      <c r="AMB47" s="1411"/>
      <c r="AMC47" s="1411"/>
      <c r="AMD47" s="1411"/>
      <c r="AME47" s="1411"/>
      <c r="AMF47" s="1411"/>
      <c r="AMG47" s="1411"/>
      <c r="AMH47" s="1411"/>
      <c r="AMI47" s="1411"/>
      <c r="AMJ47" s="1411"/>
      <c r="AMK47" s="1411"/>
      <c r="AML47" s="1411"/>
      <c r="AMM47" s="1411"/>
      <c r="AMN47" s="1411"/>
      <c r="AMO47" s="1411"/>
      <c r="AMP47" s="1411"/>
      <c r="AMQ47" s="1411"/>
      <c r="AMR47" s="1411"/>
      <c r="AMS47" s="1411"/>
      <c r="AMT47" s="1411"/>
      <c r="AMU47" s="1411"/>
      <c r="AMV47" s="1411"/>
      <c r="AMW47" s="1411"/>
      <c r="AMX47" s="1411"/>
      <c r="AMY47" s="1411"/>
      <c r="AMZ47" s="1411"/>
      <c r="ANA47" s="1411"/>
      <c r="ANB47" s="1411"/>
      <c r="ANC47" s="1411"/>
      <c r="AND47" s="1411"/>
      <c r="ANE47" s="1411"/>
      <c r="ANF47" s="1411"/>
      <c r="ANG47" s="1411"/>
      <c r="ANH47" s="1411"/>
      <c r="ANI47" s="1411"/>
      <c r="ANJ47" s="1411"/>
      <c r="ANK47" s="1411"/>
      <c r="ANL47" s="1411"/>
      <c r="ANM47" s="1411"/>
      <c r="ANN47" s="1411"/>
      <c r="ANO47" s="1411"/>
      <c r="ANP47" s="1411"/>
      <c r="ANQ47" s="1411"/>
      <c r="ANR47" s="1411"/>
      <c r="ANS47" s="1411"/>
      <c r="ANT47" s="1411"/>
      <c r="ANU47" s="1411"/>
      <c r="ANV47" s="1411"/>
      <c r="ANW47" s="1411"/>
      <c r="ANX47" s="1411"/>
      <c r="ANY47" s="1411"/>
      <c r="ANZ47" s="1411"/>
      <c r="AOA47" s="1411"/>
      <c r="AOB47" s="1411"/>
      <c r="AOC47" s="1411"/>
      <c r="AOD47" s="1411"/>
      <c r="AOE47" s="1411"/>
      <c r="AOF47" s="1411"/>
      <c r="AOG47" s="1411"/>
      <c r="AOH47" s="1411"/>
      <c r="AOI47" s="1411"/>
      <c r="AOJ47" s="1411"/>
      <c r="AOK47" s="1411"/>
      <c r="AOL47" s="1411"/>
      <c r="AOM47" s="1411"/>
      <c r="AON47" s="1411"/>
      <c r="AOO47" s="1411"/>
      <c r="AOP47" s="1411"/>
      <c r="AOQ47" s="1411"/>
      <c r="AOR47" s="1411"/>
      <c r="AOS47" s="1411"/>
      <c r="AOT47" s="1411"/>
      <c r="AOU47" s="1411"/>
      <c r="AOV47" s="1411"/>
      <c r="AOW47" s="1411"/>
      <c r="AOX47" s="1411"/>
      <c r="AOY47" s="1411"/>
      <c r="AOZ47" s="1411"/>
      <c r="APA47" s="1411"/>
      <c r="APB47" s="1411"/>
      <c r="APC47" s="1411"/>
      <c r="APD47" s="1411"/>
      <c r="APE47" s="1411"/>
      <c r="APF47" s="1411"/>
      <c r="APG47" s="1411"/>
      <c r="APH47" s="1411"/>
      <c r="API47" s="1411"/>
      <c r="APJ47" s="1411"/>
      <c r="APK47" s="1411"/>
      <c r="APL47" s="1411"/>
      <c r="APM47" s="1411"/>
      <c r="APN47" s="1411"/>
      <c r="APO47" s="1411"/>
      <c r="APP47" s="1411"/>
      <c r="APQ47" s="1411"/>
      <c r="APR47" s="1411"/>
      <c r="APS47" s="1411"/>
      <c r="APT47" s="1411"/>
      <c r="APU47" s="1411"/>
      <c r="APV47" s="1411"/>
      <c r="APW47" s="1411"/>
      <c r="APX47" s="1411"/>
      <c r="APY47" s="1411"/>
      <c r="APZ47" s="1411"/>
      <c r="AQA47" s="1411"/>
      <c r="AQB47" s="1411"/>
      <c r="AQC47" s="1411"/>
      <c r="AQD47" s="1411"/>
      <c r="AQE47" s="1411"/>
      <c r="AQF47" s="1411"/>
      <c r="AQG47" s="1411"/>
      <c r="AQH47" s="1411"/>
      <c r="AQI47" s="1411"/>
      <c r="AQJ47" s="1411"/>
      <c r="AQK47" s="1411"/>
      <c r="AQL47" s="1411"/>
      <c r="AQM47" s="1411"/>
      <c r="AQN47" s="1411"/>
      <c r="AQO47" s="1411"/>
      <c r="AQP47" s="1411"/>
      <c r="AQQ47" s="1411"/>
      <c r="AQR47" s="1411"/>
      <c r="AQS47" s="1411"/>
      <c r="AQT47" s="1411"/>
      <c r="AQU47" s="1411"/>
      <c r="AQV47" s="1411"/>
      <c r="AQW47" s="1411"/>
      <c r="AQX47" s="1411"/>
      <c r="AQY47" s="1411"/>
      <c r="AQZ47" s="1411"/>
      <c r="ARA47" s="1411"/>
      <c r="ARB47" s="1411"/>
      <c r="ARC47" s="1411"/>
      <c r="ARD47" s="1411"/>
      <c r="ARE47" s="1411"/>
      <c r="ARF47" s="1411"/>
      <c r="ARG47" s="1411"/>
      <c r="ARH47" s="1411"/>
      <c r="ARI47" s="1411"/>
      <c r="ARJ47" s="1411"/>
      <c r="ARK47" s="1411"/>
      <c r="ARL47" s="1411"/>
      <c r="ARM47" s="1411"/>
      <c r="ARN47" s="1411"/>
      <c r="ARO47" s="1411"/>
      <c r="ARP47" s="1411"/>
      <c r="ARQ47" s="1411"/>
      <c r="ARR47" s="1411"/>
      <c r="ARS47" s="1411"/>
      <c r="ART47" s="1411"/>
      <c r="ARU47" s="1411"/>
      <c r="ARV47" s="1411"/>
      <c r="ARW47" s="1411"/>
      <c r="ARX47" s="1411"/>
      <c r="ARY47" s="1411"/>
      <c r="ARZ47" s="1411"/>
      <c r="ASA47" s="1411"/>
      <c r="ASB47" s="1411"/>
      <c r="ASC47" s="1411"/>
      <c r="ASD47" s="1411"/>
      <c r="ASE47" s="1411"/>
      <c r="ASF47" s="1411"/>
      <c r="ASG47" s="1411"/>
      <c r="ASH47" s="1411"/>
      <c r="ASI47" s="1411"/>
      <c r="ASJ47" s="1411"/>
      <c r="ASK47" s="1411"/>
      <c r="ASL47" s="1411"/>
      <c r="ASM47" s="1411"/>
      <c r="ASN47" s="1411"/>
      <c r="ASO47" s="1411"/>
      <c r="ASP47" s="1411"/>
      <c r="ASQ47" s="1411"/>
      <c r="ASR47" s="1411"/>
      <c r="ASS47" s="1411"/>
      <c r="AST47" s="1411"/>
      <c r="ASU47" s="1411"/>
      <c r="ASV47" s="1411"/>
      <c r="ASW47" s="1411"/>
      <c r="ASX47" s="1411"/>
      <c r="ASY47" s="1411"/>
      <c r="ASZ47" s="1411"/>
      <c r="ATA47" s="1411"/>
      <c r="ATB47" s="1411"/>
      <c r="ATC47" s="1411"/>
      <c r="ATD47" s="1411"/>
      <c r="ATE47" s="1411"/>
      <c r="ATF47" s="1411"/>
      <c r="ATG47" s="1411"/>
      <c r="ATH47" s="1411"/>
      <c r="ATI47" s="1411"/>
      <c r="ATJ47" s="1411"/>
      <c r="ATK47" s="1411"/>
      <c r="ATL47" s="1411"/>
      <c r="ATM47" s="1411"/>
      <c r="ATN47" s="1411"/>
      <c r="ATO47" s="1411"/>
      <c r="ATP47" s="1411"/>
      <c r="ATQ47" s="1411"/>
      <c r="ATR47" s="1411"/>
      <c r="ATS47" s="1411"/>
      <c r="ATT47" s="1411"/>
      <c r="ATU47" s="1411"/>
      <c r="ATV47" s="1411"/>
      <c r="ATW47" s="1411"/>
      <c r="ATX47" s="1411"/>
      <c r="ATY47" s="1411"/>
      <c r="ATZ47" s="1411"/>
      <c r="AUA47" s="1411"/>
      <c r="AUB47" s="1411"/>
      <c r="AUC47" s="1411"/>
      <c r="AUD47" s="1411"/>
      <c r="AUE47" s="1411"/>
      <c r="AUF47" s="1411"/>
      <c r="AUG47" s="1411"/>
      <c r="AUH47" s="1411"/>
      <c r="AUI47" s="1411"/>
      <c r="AUJ47" s="1411"/>
      <c r="AUK47" s="1411"/>
      <c r="AUL47" s="1411"/>
      <c r="AUM47" s="1411"/>
      <c r="AUN47" s="1411"/>
      <c r="AUO47" s="1411"/>
      <c r="AUP47" s="1411"/>
      <c r="AUQ47" s="1411"/>
      <c r="AUR47" s="1411"/>
      <c r="AUS47" s="1411"/>
      <c r="AUT47" s="1411"/>
      <c r="AUU47" s="1411"/>
      <c r="AUV47" s="1411"/>
      <c r="AUW47" s="1411"/>
      <c r="AUX47" s="1411"/>
      <c r="AUY47" s="1411"/>
      <c r="AUZ47" s="1411"/>
      <c r="AVA47" s="1411"/>
      <c r="AVB47" s="1411"/>
      <c r="AVC47" s="1411"/>
      <c r="AVD47" s="1411"/>
      <c r="AVE47" s="1411"/>
      <c r="AVF47" s="1411"/>
      <c r="AVG47" s="1411"/>
      <c r="AVH47" s="1411"/>
      <c r="AVI47" s="1411"/>
      <c r="AVJ47" s="1411"/>
      <c r="AVK47" s="1411"/>
      <c r="AVL47" s="1411"/>
      <c r="AVM47" s="1411"/>
      <c r="AVN47" s="1411"/>
      <c r="AVO47" s="1411"/>
      <c r="AVP47" s="1411"/>
      <c r="AVQ47" s="1411"/>
      <c r="AVR47" s="1411"/>
      <c r="AVS47" s="1411"/>
      <c r="AVT47" s="1411"/>
      <c r="AVU47" s="1411"/>
      <c r="AVV47" s="1411"/>
      <c r="AVW47" s="1411"/>
      <c r="AVX47" s="1411"/>
      <c r="AVY47" s="1411"/>
      <c r="AVZ47" s="1411"/>
      <c r="AWA47" s="1411"/>
      <c r="AWB47" s="1411"/>
      <c r="AWC47" s="1411"/>
      <c r="AWD47" s="1411"/>
      <c r="AWE47" s="1411"/>
      <c r="AWF47" s="1411"/>
      <c r="AWG47" s="1411"/>
      <c r="AWH47" s="1411"/>
      <c r="AWI47" s="1411"/>
      <c r="AWJ47" s="1411"/>
      <c r="AWK47" s="1411"/>
      <c r="AWL47" s="1411"/>
      <c r="AWM47" s="1411"/>
      <c r="AWN47" s="1411"/>
      <c r="AWO47" s="1411"/>
      <c r="AWP47" s="1411"/>
      <c r="AWQ47" s="1411"/>
      <c r="AWR47" s="1411"/>
      <c r="AWS47" s="1411"/>
      <c r="AWT47" s="1411"/>
      <c r="AWU47" s="1411"/>
      <c r="AWV47" s="1411"/>
      <c r="AWW47" s="1411"/>
      <c r="AWX47" s="1411"/>
      <c r="AWY47" s="1411"/>
      <c r="AWZ47" s="1411"/>
      <c r="AXA47" s="1411"/>
      <c r="AXB47" s="1411"/>
      <c r="AXC47" s="1411"/>
      <c r="AXD47" s="1411"/>
      <c r="AXE47" s="1411"/>
      <c r="AXF47" s="1411"/>
      <c r="AXG47" s="1411"/>
      <c r="AXH47" s="1411"/>
      <c r="AXI47" s="1411"/>
      <c r="AXJ47" s="1411"/>
      <c r="AXK47" s="1411"/>
      <c r="AXL47" s="1411"/>
      <c r="AXM47" s="1411"/>
      <c r="AXN47" s="1411"/>
      <c r="AXO47" s="1411"/>
      <c r="AXP47" s="1411"/>
      <c r="AXQ47" s="1411"/>
      <c r="AXR47" s="1411"/>
      <c r="AXS47" s="1411"/>
      <c r="AXT47" s="1411"/>
      <c r="AXU47" s="1411"/>
      <c r="AXV47" s="1411"/>
      <c r="AXW47" s="1411"/>
      <c r="AXX47" s="1411"/>
      <c r="AXY47" s="1411"/>
      <c r="AXZ47" s="1411"/>
      <c r="AYA47" s="1411"/>
      <c r="AYB47" s="1411"/>
      <c r="AYC47" s="1411"/>
      <c r="AYD47" s="1411"/>
      <c r="AYE47" s="1411"/>
      <c r="AYF47" s="1411"/>
      <c r="AYG47" s="1411"/>
      <c r="AYH47" s="1411"/>
      <c r="AYI47" s="1411"/>
      <c r="AYJ47" s="1411"/>
      <c r="AYK47" s="1411"/>
      <c r="AYL47" s="1411"/>
      <c r="AYM47" s="1411"/>
      <c r="AYN47" s="1411"/>
      <c r="AYO47" s="1411"/>
      <c r="AYP47" s="1411"/>
      <c r="AYQ47" s="1411"/>
      <c r="AYR47" s="1411"/>
      <c r="AYS47" s="1411"/>
      <c r="AYT47" s="1411"/>
      <c r="AYU47" s="1411"/>
      <c r="AYV47" s="1411"/>
      <c r="AYW47" s="1411"/>
      <c r="AYX47" s="1411"/>
      <c r="AYY47" s="1411"/>
      <c r="AYZ47" s="1411"/>
      <c r="AZA47" s="1411"/>
      <c r="AZB47" s="1411"/>
      <c r="AZC47" s="1411"/>
      <c r="AZD47" s="1411"/>
      <c r="AZE47" s="1411"/>
      <c r="AZF47" s="1411"/>
      <c r="AZG47" s="1411"/>
      <c r="AZH47" s="1411"/>
      <c r="AZI47" s="1411"/>
      <c r="AZJ47" s="1411"/>
      <c r="AZK47" s="1411"/>
      <c r="AZL47" s="1411"/>
      <c r="AZM47" s="1411"/>
      <c r="AZN47" s="1411"/>
      <c r="AZO47" s="1411"/>
      <c r="AZP47" s="1411"/>
      <c r="AZQ47" s="1411"/>
      <c r="AZR47" s="1411"/>
      <c r="AZS47" s="1411"/>
      <c r="AZT47" s="1411"/>
      <c r="AZU47" s="1411"/>
      <c r="AZV47" s="1411"/>
      <c r="AZW47" s="1411"/>
      <c r="AZX47" s="1411"/>
      <c r="AZY47" s="1411"/>
      <c r="AZZ47" s="1411"/>
      <c r="BAA47" s="1411"/>
      <c r="BAB47" s="1411"/>
      <c r="BAC47" s="1411"/>
      <c r="BAD47" s="1411"/>
      <c r="BAE47" s="1411"/>
      <c r="BAF47" s="1411"/>
      <c r="BAG47" s="1411"/>
      <c r="BAH47" s="1411"/>
      <c r="BAI47" s="1411"/>
      <c r="BAJ47" s="1411"/>
      <c r="BAK47" s="1411"/>
      <c r="BAL47" s="1411"/>
      <c r="BAM47" s="1411"/>
      <c r="BAN47" s="1411"/>
      <c r="BAO47" s="1411"/>
      <c r="BAP47" s="1411"/>
      <c r="BAQ47" s="1411"/>
      <c r="BAR47" s="1411"/>
      <c r="BAS47" s="1411"/>
      <c r="BAT47" s="1411"/>
      <c r="BAU47" s="1411"/>
      <c r="BAV47" s="1411"/>
      <c r="BAW47" s="1411"/>
      <c r="BAX47" s="1411"/>
      <c r="BAY47" s="1411"/>
      <c r="BAZ47" s="1411"/>
      <c r="BBA47" s="1411"/>
      <c r="BBB47" s="1411"/>
      <c r="BBC47" s="1411"/>
      <c r="BBD47" s="1411"/>
      <c r="BBE47" s="1411"/>
      <c r="BBF47" s="1411"/>
      <c r="BBG47" s="1411"/>
      <c r="BBH47" s="1411"/>
      <c r="BBI47" s="1411"/>
      <c r="BBJ47" s="1411"/>
      <c r="BBK47" s="1411"/>
      <c r="BBL47" s="1411"/>
      <c r="BBM47" s="1411"/>
      <c r="BBN47" s="1411"/>
      <c r="BBO47" s="1411"/>
      <c r="BBP47" s="1411"/>
      <c r="BBQ47" s="1411"/>
      <c r="BBR47" s="1411"/>
      <c r="BBS47" s="1411"/>
      <c r="BBT47" s="1411"/>
      <c r="BBU47" s="1411"/>
      <c r="BBV47" s="1411"/>
      <c r="BBW47" s="1411"/>
      <c r="BBX47" s="1411"/>
      <c r="BBY47" s="1411"/>
      <c r="BBZ47" s="1411"/>
      <c r="BCA47" s="1411"/>
      <c r="BCB47" s="1411"/>
      <c r="BCC47" s="1411"/>
      <c r="BCD47" s="1411"/>
      <c r="BCE47" s="1411"/>
      <c r="BCF47" s="1411"/>
      <c r="BCG47" s="1411"/>
      <c r="BCH47" s="1411"/>
      <c r="BCI47" s="1411"/>
      <c r="BCJ47" s="1411"/>
      <c r="BCK47" s="1411"/>
      <c r="BCL47" s="1411"/>
      <c r="BCM47" s="1411"/>
      <c r="BCN47" s="1411"/>
      <c r="BCO47" s="1411"/>
      <c r="BCP47" s="1411"/>
      <c r="BCQ47" s="1411"/>
      <c r="BCR47" s="1411"/>
      <c r="BCS47" s="1411"/>
      <c r="BCT47" s="1411"/>
      <c r="BCU47" s="1411"/>
      <c r="BCV47" s="1411"/>
      <c r="BCW47" s="1411"/>
      <c r="BCX47" s="1411"/>
      <c r="BCY47" s="1411"/>
      <c r="BCZ47" s="1411"/>
      <c r="BDA47" s="1411"/>
      <c r="BDB47" s="1411"/>
      <c r="BDC47" s="1411"/>
      <c r="BDD47" s="1411"/>
      <c r="BDE47" s="1411"/>
      <c r="BDF47" s="1411"/>
      <c r="BDG47" s="1411"/>
      <c r="BDH47" s="1411"/>
      <c r="BDI47" s="1411"/>
      <c r="BDJ47" s="1411"/>
      <c r="BDK47" s="1411"/>
      <c r="BDL47" s="1411"/>
      <c r="BDM47" s="1411"/>
      <c r="BDN47" s="1411"/>
      <c r="BDO47" s="1411"/>
      <c r="BDP47" s="1411"/>
      <c r="BDQ47" s="1411"/>
      <c r="BDR47" s="1411"/>
      <c r="BDS47" s="1411"/>
      <c r="BDT47" s="1411"/>
      <c r="BDU47" s="1411"/>
      <c r="BDV47" s="1411"/>
      <c r="BDW47" s="1411"/>
      <c r="BDX47" s="1411"/>
      <c r="BDY47" s="1411"/>
      <c r="BDZ47" s="1411"/>
      <c r="BEA47" s="1411"/>
      <c r="BEB47" s="1411"/>
      <c r="BEC47" s="1411"/>
      <c r="BED47" s="1411"/>
      <c r="BEE47" s="1411"/>
      <c r="BEF47" s="1411"/>
      <c r="BEG47" s="1411"/>
      <c r="BEH47" s="1411"/>
      <c r="BEI47" s="1411"/>
      <c r="BEJ47" s="1411"/>
      <c r="BEK47" s="1411"/>
      <c r="BEL47" s="1411"/>
      <c r="BEM47" s="1411"/>
      <c r="BEN47" s="1411"/>
      <c r="BEO47" s="1411"/>
      <c r="BEP47" s="1411"/>
      <c r="BEQ47" s="1411"/>
      <c r="BER47" s="1411"/>
      <c r="BES47" s="1411"/>
      <c r="BET47" s="1411"/>
      <c r="BEU47" s="1411"/>
      <c r="BEV47" s="1411"/>
      <c r="BEW47" s="1411"/>
      <c r="BEX47" s="1411"/>
      <c r="BEY47" s="1411"/>
      <c r="BEZ47" s="1411"/>
      <c r="BFA47" s="1411"/>
      <c r="BFB47" s="1411"/>
      <c r="BFC47" s="1411"/>
      <c r="BFD47" s="1411"/>
      <c r="BFE47" s="1411"/>
      <c r="BFF47" s="1411"/>
      <c r="BFG47" s="1411"/>
      <c r="BFH47" s="1411"/>
      <c r="BFI47" s="1411"/>
      <c r="BFJ47" s="1411"/>
      <c r="BFK47" s="1411"/>
      <c r="BFL47" s="1411"/>
      <c r="BFM47" s="1411"/>
      <c r="BFN47" s="1411"/>
      <c r="BFO47" s="1411"/>
      <c r="BFP47" s="1411"/>
      <c r="BFQ47" s="1411"/>
      <c r="BFR47" s="1411"/>
      <c r="BFS47" s="1411"/>
      <c r="BFT47" s="1411"/>
      <c r="BFU47" s="1411"/>
      <c r="BFV47" s="1411"/>
      <c r="BFW47" s="1411"/>
      <c r="BFX47" s="1411"/>
      <c r="BFY47" s="1411"/>
      <c r="BFZ47" s="1411"/>
      <c r="BGA47" s="1411"/>
      <c r="BGB47" s="1411"/>
      <c r="BGC47" s="1411"/>
      <c r="BGD47" s="1411"/>
      <c r="BGE47" s="1411"/>
      <c r="BGF47" s="1411"/>
      <c r="BGG47" s="1411"/>
      <c r="BGH47" s="1411"/>
      <c r="BGI47" s="1411"/>
      <c r="BGJ47" s="1411"/>
      <c r="BGK47" s="1411"/>
      <c r="BGL47" s="1411"/>
      <c r="BGM47" s="1411"/>
      <c r="BGN47" s="1411"/>
      <c r="BGO47" s="1411"/>
      <c r="BGP47" s="1411"/>
      <c r="BGQ47" s="1411"/>
      <c r="BGR47" s="1411"/>
      <c r="BGS47" s="1411"/>
      <c r="BGT47" s="1411"/>
      <c r="BGU47" s="1411"/>
      <c r="BGV47" s="1411"/>
      <c r="BGW47" s="1411"/>
      <c r="BGX47" s="1411"/>
      <c r="BGY47" s="1411"/>
      <c r="BGZ47" s="1411"/>
      <c r="BHA47" s="1411"/>
      <c r="BHB47" s="1411"/>
      <c r="BHC47" s="1411"/>
      <c r="BHD47" s="1411"/>
      <c r="BHE47" s="1411"/>
      <c r="BHF47" s="1411"/>
      <c r="BHG47" s="1411"/>
      <c r="BHH47" s="1411"/>
      <c r="BHI47" s="1411"/>
      <c r="BHJ47" s="1411"/>
      <c r="BHK47" s="1411"/>
      <c r="BHL47" s="1411"/>
      <c r="BHM47" s="1411"/>
      <c r="BHN47" s="1411"/>
      <c r="BHO47" s="1411"/>
      <c r="BHP47" s="1411"/>
      <c r="BHQ47" s="1411"/>
      <c r="BHR47" s="1411"/>
      <c r="BHS47" s="1411"/>
      <c r="BHT47" s="1411"/>
      <c r="BHU47" s="1411"/>
      <c r="BHV47" s="1411"/>
      <c r="BHW47" s="1411"/>
      <c r="BHX47" s="1411"/>
      <c r="BHY47" s="1411"/>
      <c r="BHZ47" s="1411"/>
      <c r="BIA47" s="1411"/>
      <c r="BIB47" s="1411"/>
      <c r="BIC47" s="1411"/>
      <c r="BID47" s="1411"/>
      <c r="BIE47" s="1411"/>
      <c r="BIF47" s="1411"/>
      <c r="BIG47" s="1411"/>
      <c r="BIH47" s="1411"/>
      <c r="BII47" s="1411"/>
      <c r="BIJ47" s="1411"/>
      <c r="BIK47" s="1411"/>
      <c r="BIL47" s="1411"/>
      <c r="BIM47" s="1411"/>
      <c r="BIN47" s="1411"/>
      <c r="BIO47" s="1411"/>
      <c r="BIP47" s="1411"/>
      <c r="BIQ47" s="1411"/>
      <c r="BIR47" s="1411"/>
      <c r="BIS47" s="1411"/>
      <c r="BIT47" s="1411"/>
      <c r="BIU47" s="1411"/>
      <c r="BIV47" s="1411"/>
      <c r="BIW47" s="1411"/>
      <c r="BIX47" s="1411"/>
      <c r="BIY47" s="1411"/>
      <c r="BIZ47" s="1411"/>
      <c r="BJA47" s="1411"/>
      <c r="BJB47" s="1411"/>
      <c r="BJC47" s="1411"/>
      <c r="BJD47" s="1411"/>
      <c r="BJE47" s="1411"/>
      <c r="BJF47" s="1411"/>
      <c r="BJG47" s="1411"/>
      <c r="BJH47" s="1411"/>
      <c r="BJI47" s="1411"/>
      <c r="BJJ47" s="1411"/>
      <c r="BJK47" s="1411"/>
      <c r="BJL47" s="1411"/>
      <c r="BJM47" s="1411"/>
      <c r="BJN47" s="1411"/>
      <c r="BJO47" s="1411"/>
      <c r="BJP47" s="1411"/>
      <c r="BJQ47" s="1411"/>
      <c r="BJR47" s="1411"/>
      <c r="BJS47" s="1411"/>
      <c r="BJT47" s="1411"/>
      <c r="BJU47" s="1411"/>
      <c r="BJV47" s="1411"/>
      <c r="BJW47" s="1411"/>
      <c r="BJX47" s="1411"/>
      <c r="BJY47" s="1411"/>
      <c r="BJZ47" s="1411"/>
      <c r="BKA47" s="1411"/>
      <c r="BKB47" s="1411"/>
      <c r="BKC47" s="1411"/>
      <c r="BKD47" s="1411"/>
      <c r="BKE47" s="1411"/>
      <c r="BKF47" s="1411"/>
      <c r="BKG47" s="1411"/>
      <c r="BKH47" s="1411"/>
      <c r="BKI47" s="1411"/>
      <c r="BKJ47" s="1411"/>
      <c r="BKK47" s="1411"/>
      <c r="BKL47" s="1411"/>
      <c r="BKM47" s="1411"/>
      <c r="BKN47" s="1411"/>
      <c r="BKO47" s="1411"/>
      <c r="BKP47" s="1411"/>
      <c r="BKQ47" s="1411"/>
      <c r="BKR47" s="1411"/>
      <c r="BKS47" s="1411"/>
      <c r="BKT47" s="1411"/>
      <c r="BKU47" s="1411"/>
      <c r="BKV47" s="1411"/>
      <c r="BKW47" s="1411"/>
      <c r="BKX47" s="1411"/>
      <c r="BKY47" s="1411"/>
      <c r="BKZ47" s="1411"/>
      <c r="BLA47" s="1411"/>
      <c r="BLB47" s="1411"/>
      <c r="BLC47" s="1411"/>
      <c r="BLD47" s="1411"/>
      <c r="BLE47" s="1411"/>
      <c r="BLF47" s="1411"/>
      <c r="BLG47" s="1411"/>
      <c r="BLH47" s="1411"/>
      <c r="BLI47" s="1411"/>
      <c r="BLJ47" s="1411"/>
      <c r="BLK47" s="1411"/>
      <c r="BLL47" s="1411"/>
      <c r="BLM47" s="1411"/>
      <c r="BLN47" s="1411"/>
      <c r="BLO47" s="1411"/>
      <c r="BLP47" s="1411"/>
      <c r="BLQ47" s="1411"/>
      <c r="BLR47" s="1411"/>
      <c r="BLS47" s="1411"/>
      <c r="BLT47" s="1411"/>
      <c r="BLU47" s="1411"/>
      <c r="BLV47" s="1411"/>
      <c r="BLW47" s="1411"/>
      <c r="BLX47" s="1411"/>
      <c r="BLY47" s="1411"/>
      <c r="BLZ47" s="1411"/>
      <c r="BMA47" s="1411"/>
      <c r="BMB47" s="1411"/>
      <c r="BMC47" s="1411"/>
      <c r="BMD47" s="1411"/>
      <c r="BME47" s="1411"/>
      <c r="BMF47" s="1411"/>
      <c r="BMG47" s="1411"/>
      <c r="BMH47" s="1411"/>
      <c r="BMI47" s="1411"/>
      <c r="BMJ47" s="1411"/>
      <c r="BMK47" s="1411"/>
      <c r="BML47" s="1411"/>
      <c r="BMM47" s="1411"/>
      <c r="BMN47" s="1411"/>
      <c r="BMO47" s="1411"/>
      <c r="BMP47" s="1411"/>
      <c r="BMQ47" s="1411"/>
      <c r="BMR47" s="1411"/>
      <c r="BMS47" s="1411"/>
      <c r="BMT47" s="1411"/>
      <c r="BMU47" s="1411"/>
      <c r="BMV47" s="1411"/>
      <c r="BMW47" s="1411"/>
      <c r="BMX47" s="1411"/>
      <c r="BMY47" s="1411"/>
      <c r="BMZ47" s="1411"/>
      <c r="BNA47" s="1411"/>
      <c r="BNB47" s="1411"/>
      <c r="BNC47" s="1411"/>
      <c r="BND47" s="1411"/>
      <c r="BNE47" s="1411"/>
      <c r="BNF47" s="1411"/>
      <c r="BNG47" s="1411"/>
      <c r="BNH47" s="1411"/>
      <c r="BNI47" s="1411"/>
      <c r="BNJ47" s="1411"/>
      <c r="BNK47" s="1411"/>
      <c r="BNL47" s="1411"/>
      <c r="BNM47" s="1411"/>
      <c r="BNN47" s="1411"/>
      <c r="BNO47" s="1411"/>
      <c r="BNP47" s="1411"/>
      <c r="BNQ47" s="1411"/>
      <c r="BNR47" s="1411"/>
      <c r="BNS47" s="1411"/>
      <c r="BNT47" s="1411"/>
      <c r="BNU47" s="1411"/>
      <c r="BNV47" s="1411"/>
      <c r="BNW47" s="1411"/>
      <c r="BNX47" s="1411"/>
      <c r="BNY47" s="1411"/>
      <c r="BNZ47" s="1411"/>
      <c r="BOA47" s="1411"/>
      <c r="BOB47" s="1411"/>
      <c r="BOC47" s="1411"/>
      <c r="BOD47" s="1411"/>
      <c r="BOE47" s="1411"/>
      <c r="BOF47" s="1411"/>
      <c r="BOG47" s="1411"/>
      <c r="BOH47" s="1411"/>
      <c r="BOI47" s="1411"/>
      <c r="BOJ47" s="1411"/>
      <c r="BOK47" s="1411"/>
      <c r="BOL47" s="1411"/>
      <c r="BOM47" s="1411"/>
      <c r="BON47" s="1411"/>
      <c r="BOO47" s="1411"/>
      <c r="BOP47" s="1411"/>
      <c r="BOQ47" s="1411"/>
      <c r="BOR47" s="1411"/>
      <c r="BOS47" s="1411"/>
      <c r="BOT47" s="1411"/>
      <c r="BOU47" s="1411"/>
      <c r="BOV47" s="1411"/>
      <c r="BOW47" s="1411"/>
      <c r="BOX47" s="1411"/>
      <c r="BOY47" s="1411"/>
      <c r="BOZ47" s="1411"/>
      <c r="BPA47" s="1411"/>
      <c r="BPB47" s="1411"/>
      <c r="BPC47" s="1411"/>
      <c r="BPD47" s="1411"/>
      <c r="BPE47" s="1411"/>
      <c r="BPF47" s="1411"/>
      <c r="BPG47" s="1411"/>
      <c r="BPH47" s="1411"/>
      <c r="BPI47" s="1411"/>
      <c r="BPJ47" s="1411"/>
      <c r="BPK47" s="1411"/>
      <c r="BPL47" s="1411"/>
      <c r="BPM47" s="1411"/>
      <c r="BPN47" s="1411"/>
      <c r="BPO47" s="1411"/>
      <c r="BPP47" s="1411"/>
      <c r="BPQ47" s="1411"/>
      <c r="BPR47" s="1411"/>
      <c r="BPS47" s="1411"/>
      <c r="BPT47" s="1411"/>
      <c r="BPU47" s="1411"/>
      <c r="BPV47" s="1411"/>
      <c r="BPW47" s="1411"/>
      <c r="BPX47" s="1411"/>
      <c r="BPY47" s="1411"/>
      <c r="BPZ47" s="1411"/>
      <c r="BQA47" s="1411"/>
      <c r="BQB47" s="1411"/>
      <c r="BQC47" s="1411"/>
      <c r="BQD47" s="1411"/>
      <c r="BQE47" s="1411"/>
      <c r="BQF47" s="1411"/>
      <c r="BQG47" s="1411"/>
      <c r="BQH47" s="1411"/>
      <c r="BQI47" s="1411"/>
      <c r="BQJ47" s="1411"/>
      <c r="BQK47" s="1411"/>
      <c r="BQL47" s="1411"/>
      <c r="BQM47" s="1411"/>
      <c r="BQN47" s="1411"/>
      <c r="BQO47" s="1411"/>
      <c r="BQP47" s="1411"/>
      <c r="BQQ47" s="1411"/>
      <c r="BQR47" s="1411"/>
      <c r="BQS47" s="1411"/>
      <c r="BQT47" s="1411"/>
      <c r="BQU47" s="1411"/>
      <c r="BQV47" s="1411"/>
      <c r="BQW47" s="1411"/>
      <c r="BQX47" s="1411"/>
      <c r="BQY47" s="1411"/>
      <c r="BQZ47" s="1411"/>
      <c r="BRA47" s="1411"/>
      <c r="BRB47" s="1411"/>
      <c r="BRC47" s="1411"/>
      <c r="BRD47" s="1411"/>
      <c r="BRE47" s="1411"/>
      <c r="BRF47" s="1411"/>
      <c r="BRG47" s="1411"/>
      <c r="BRH47" s="1411"/>
      <c r="BRI47" s="1411"/>
      <c r="BRJ47" s="1411"/>
      <c r="BRK47" s="1411"/>
      <c r="BRL47" s="1411"/>
      <c r="BRM47" s="1411"/>
      <c r="BRN47" s="1411"/>
      <c r="BRO47" s="1411"/>
      <c r="BRP47" s="1411"/>
      <c r="BRQ47" s="1411"/>
      <c r="BRR47" s="1411"/>
      <c r="BRS47" s="1411"/>
      <c r="BRT47" s="1411"/>
      <c r="BRU47" s="1411"/>
      <c r="BRV47" s="1411"/>
      <c r="BRW47" s="1411"/>
      <c r="BRX47" s="1411"/>
      <c r="BRY47" s="1411"/>
      <c r="BRZ47" s="1411"/>
      <c r="BSA47" s="1411"/>
      <c r="BSB47" s="1411"/>
      <c r="BSC47" s="1411"/>
      <c r="BSD47" s="1411"/>
      <c r="BSE47" s="1411"/>
      <c r="BSF47" s="1411"/>
      <c r="BSG47" s="1411"/>
      <c r="BSH47" s="1411"/>
      <c r="BSI47" s="1411"/>
      <c r="BSJ47" s="1411"/>
      <c r="BSK47" s="1411"/>
      <c r="BSL47" s="1411"/>
      <c r="BSM47" s="1411"/>
      <c r="BSN47" s="1411"/>
      <c r="BSO47" s="1411"/>
      <c r="BSP47" s="1411"/>
      <c r="BSQ47" s="1411"/>
      <c r="BSR47" s="1411"/>
      <c r="BSS47" s="1411"/>
      <c r="BST47" s="1411"/>
      <c r="BSU47" s="1411"/>
      <c r="BSV47" s="1411"/>
      <c r="BSW47" s="1411"/>
      <c r="BSX47" s="1411"/>
      <c r="BSY47" s="1411"/>
      <c r="BSZ47" s="1411"/>
      <c r="BTA47" s="1411"/>
      <c r="BTB47" s="1411"/>
      <c r="BTC47" s="1411"/>
      <c r="BTD47" s="1411"/>
      <c r="BTE47" s="1411"/>
      <c r="BTF47" s="1411"/>
      <c r="BTG47" s="1411"/>
      <c r="BTH47" s="1411"/>
      <c r="BTI47" s="1411"/>
      <c r="BTJ47" s="1411"/>
      <c r="BTK47" s="1411"/>
      <c r="BTL47" s="1411"/>
      <c r="BTM47" s="1411"/>
      <c r="BTN47" s="1411"/>
      <c r="BTO47" s="1411"/>
      <c r="BTP47" s="1411"/>
      <c r="BTQ47" s="1411"/>
      <c r="BTR47" s="1411"/>
      <c r="BTS47" s="1411"/>
      <c r="BTT47" s="1411"/>
      <c r="BTU47" s="1411"/>
      <c r="BTV47" s="1411"/>
      <c r="BTW47" s="1411"/>
      <c r="BTX47" s="1411"/>
      <c r="BTY47" s="1411"/>
      <c r="BTZ47" s="1411"/>
      <c r="BUA47" s="1411"/>
      <c r="BUB47" s="1411"/>
      <c r="BUC47" s="1411"/>
      <c r="BUD47" s="1411"/>
      <c r="BUE47" s="1411"/>
      <c r="BUF47" s="1411"/>
      <c r="BUG47" s="1411"/>
      <c r="BUH47" s="1411"/>
      <c r="BUI47" s="1411"/>
      <c r="BUJ47" s="1411"/>
      <c r="BUK47" s="1411"/>
      <c r="BUL47" s="1411"/>
      <c r="BUM47" s="1411"/>
      <c r="BUN47" s="1411"/>
      <c r="BUO47" s="1411"/>
      <c r="BUP47" s="1411"/>
      <c r="BUQ47" s="1411"/>
      <c r="BUR47" s="1411"/>
      <c r="BUS47" s="1411"/>
      <c r="BUT47" s="1411"/>
      <c r="BUU47" s="1411"/>
      <c r="BUV47" s="1411"/>
      <c r="BUW47" s="1411"/>
      <c r="BUX47" s="1411"/>
      <c r="BUY47" s="1411"/>
      <c r="BUZ47" s="1411"/>
      <c r="BVA47" s="1411"/>
      <c r="BVB47" s="1411"/>
      <c r="BVC47" s="1411"/>
      <c r="BVD47" s="1411"/>
      <c r="BVE47" s="1411"/>
      <c r="BVF47" s="1411"/>
      <c r="BVG47" s="1411"/>
      <c r="BVH47" s="1411"/>
      <c r="BVI47" s="1411"/>
      <c r="BVJ47" s="1411"/>
      <c r="BVK47" s="1411"/>
      <c r="BVL47" s="1411"/>
      <c r="BVM47" s="1411"/>
      <c r="BVN47" s="1411"/>
      <c r="BVO47" s="1411"/>
      <c r="BVP47" s="1411"/>
      <c r="BVQ47" s="1411"/>
      <c r="BVR47" s="1411"/>
      <c r="BVS47" s="1411"/>
      <c r="BVT47" s="1411"/>
      <c r="BVU47" s="1411"/>
      <c r="BVV47" s="1411"/>
      <c r="BVW47" s="1411"/>
      <c r="BVX47" s="1411"/>
      <c r="BVY47" s="1411"/>
      <c r="BVZ47" s="1411"/>
      <c r="BWA47" s="1411"/>
      <c r="BWB47" s="1411"/>
      <c r="BWC47" s="1411"/>
      <c r="BWD47" s="1411"/>
      <c r="BWE47" s="1411"/>
      <c r="BWF47" s="1411"/>
      <c r="BWG47" s="1411"/>
      <c r="BWH47" s="1411"/>
      <c r="BWI47" s="1411"/>
      <c r="BWJ47" s="1411"/>
      <c r="BWK47" s="1411"/>
      <c r="BWL47" s="1411"/>
      <c r="BWM47" s="1411"/>
      <c r="BWN47" s="1411"/>
      <c r="BWO47" s="1411"/>
      <c r="BWP47" s="1411"/>
      <c r="BWQ47" s="1411"/>
      <c r="BWR47" s="1411"/>
      <c r="BWS47" s="1411"/>
      <c r="BWT47" s="1411"/>
      <c r="BWU47" s="1411"/>
      <c r="BWV47" s="1411"/>
      <c r="BWW47" s="1411"/>
      <c r="BWX47" s="1411"/>
      <c r="BWY47" s="1411"/>
      <c r="BWZ47" s="1411"/>
      <c r="BXA47" s="1411"/>
      <c r="BXB47" s="1411"/>
      <c r="BXC47" s="1411"/>
      <c r="BXD47" s="1411"/>
      <c r="BXE47" s="1411"/>
      <c r="BXF47" s="1411"/>
      <c r="BXG47" s="1411"/>
      <c r="BXH47" s="1411"/>
      <c r="BXI47" s="1411"/>
      <c r="BXJ47" s="1411"/>
      <c r="BXK47" s="1411"/>
      <c r="BXL47" s="1411"/>
      <c r="BXM47" s="1411"/>
      <c r="BXN47" s="1411"/>
      <c r="BXO47" s="1411"/>
      <c r="BXP47" s="1411"/>
      <c r="BXQ47" s="1411"/>
      <c r="BXR47" s="1411"/>
      <c r="BXS47" s="1411"/>
      <c r="BXT47" s="1411"/>
      <c r="BXU47" s="1411"/>
      <c r="BXV47" s="1411"/>
      <c r="BXW47" s="1411"/>
      <c r="BXX47" s="1411"/>
      <c r="BXY47" s="1411"/>
      <c r="BXZ47" s="1411"/>
      <c r="BYA47" s="1411"/>
      <c r="BYB47" s="1411"/>
      <c r="BYC47" s="1411"/>
      <c r="BYD47" s="1411"/>
      <c r="BYE47" s="1411"/>
      <c r="BYF47" s="1411"/>
      <c r="BYG47" s="1411"/>
      <c r="BYH47" s="1411"/>
      <c r="BYI47" s="1411"/>
      <c r="BYJ47" s="1411"/>
      <c r="BYK47" s="1411"/>
      <c r="BYL47" s="1411"/>
      <c r="BYM47" s="1411"/>
      <c r="BYN47" s="1411"/>
      <c r="BYO47" s="1411"/>
      <c r="BYP47" s="1411"/>
      <c r="BYQ47" s="1411"/>
      <c r="BYR47" s="1411"/>
      <c r="BYS47" s="1411"/>
      <c r="BYT47" s="1411"/>
      <c r="BYU47" s="1411"/>
      <c r="BYV47" s="1411"/>
      <c r="BYW47" s="1411"/>
      <c r="BYX47" s="1411"/>
      <c r="BYY47" s="1411"/>
      <c r="BYZ47" s="1411"/>
      <c r="BZA47" s="1411"/>
      <c r="BZB47" s="1411"/>
      <c r="BZC47" s="1411"/>
      <c r="BZD47" s="1411"/>
      <c r="BZE47" s="1411"/>
      <c r="BZF47" s="1411"/>
      <c r="BZG47" s="1411"/>
      <c r="BZH47" s="1411"/>
      <c r="BZI47" s="1411"/>
      <c r="BZJ47" s="1411"/>
      <c r="BZK47" s="1411"/>
      <c r="BZL47" s="1411"/>
      <c r="BZM47" s="1411"/>
      <c r="BZN47" s="1411"/>
      <c r="BZO47" s="1411"/>
      <c r="BZP47" s="1411"/>
      <c r="BZQ47" s="1411"/>
      <c r="BZR47" s="1411"/>
      <c r="BZS47" s="1411"/>
      <c r="BZT47" s="1411"/>
      <c r="BZU47" s="1411"/>
      <c r="BZV47" s="1411"/>
      <c r="BZW47" s="1411"/>
      <c r="BZX47" s="1411"/>
      <c r="BZY47" s="1411"/>
      <c r="BZZ47" s="1411"/>
      <c r="CAA47" s="1411"/>
      <c r="CAB47" s="1411"/>
      <c r="CAC47" s="1411"/>
      <c r="CAD47" s="1411"/>
      <c r="CAE47" s="1411"/>
      <c r="CAF47" s="1411"/>
      <c r="CAG47" s="1411"/>
      <c r="CAH47" s="1411"/>
      <c r="CAI47" s="1411"/>
      <c r="CAJ47" s="1411"/>
      <c r="CAK47" s="1411"/>
      <c r="CAL47" s="1411"/>
      <c r="CAM47" s="1411"/>
      <c r="CAN47" s="1411"/>
      <c r="CAO47" s="1411"/>
      <c r="CAP47" s="1411"/>
      <c r="CAQ47" s="1411"/>
      <c r="CAR47" s="1411"/>
      <c r="CAS47" s="1411"/>
      <c r="CAT47" s="1411"/>
      <c r="CAU47" s="1411"/>
      <c r="CAV47" s="1411"/>
      <c r="CAW47" s="1411"/>
      <c r="CAX47" s="1411"/>
      <c r="CAY47" s="1411"/>
      <c r="CAZ47" s="1411"/>
      <c r="CBA47" s="1411"/>
      <c r="CBB47" s="1411"/>
      <c r="CBC47" s="1411"/>
      <c r="CBD47" s="1411"/>
      <c r="CBE47" s="1411"/>
      <c r="CBF47" s="1411"/>
      <c r="CBG47" s="1411"/>
      <c r="CBH47" s="1411"/>
      <c r="CBI47" s="1411"/>
      <c r="CBJ47" s="1411"/>
      <c r="CBK47" s="1411"/>
      <c r="CBL47" s="1411"/>
      <c r="CBM47" s="1411"/>
      <c r="CBN47" s="1411"/>
      <c r="CBO47" s="1411"/>
      <c r="CBP47" s="1411"/>
      <c r="CBQ47" s="1411"/>
      <c r="CBR47" s="1411"/>
      <c r="CBS47" s="1411"/>
      <c r="CBT47" s="1411"/>
      <c r="CBU47" s="1411"/>
      <c r="CBV47" s="1411"/>
      <c r="CBW47" s="1411"/>
      <c r="CBX47" s="1411"/>
      <c r="CBY47" s="1411"/>
      <c r="CBZ47" s="1411"/>
      <c r="CCA47" s="1411"/>
      <c r="CCB47" s="1411"/>
      <c r="CCC47" s="1411"/>
      <c r="CCD47" s="1411"/>
      <c r="CCE47" s="1411"/>
      <c r="CCF47" s="1411"/>
      <c r="CCG47" s="1411"/>
      <c r="CCH47" s="1411"/>
      <c r="CCI47" s="1411"/>
      <c r="CCJ47" s="1411"/>
      <c r="CCK47" s="1411"/>
      <c r="CCL47" s="1411"/>
      <c r="CCM47" s="1411"/>
      <c r="CCN47" s="1411"/>
      <c r="CCO47" s="1411"/>
      <c r="CCP47" s="1411"/>
      <c r="CCQ47" s="1411"/>
      <c r="CCR47" s="1411"/>
      <c r="CCS47" s="1411"/>
      <c r="CCT47" s="1411"/>
      <c r="CCU47" s="1411"/>
      <c r="CCV47" s="1411"/>
      <c r="CCW47" s="1411"/>
      <c r="CCX47" s="1411"/>
      <c r="CCY47" s="1411"/>
      <c r="CCZ47" s="1411"/>
      <c r="CDA47" s="1411"/>
      <c r="CDB47" s="1411"/>
      <c r="CDC47" s="1411"/>
      <c r="CDD47" s="1411"/>
      <c r="CDE47" s="1411"/>
      <c r="CDF47" s="1411"/>
      <c r="CDG47" s="1411"/>
      <c r="CDH47" s="1411"/>
      <c r="CDI47" s="1411"/>
      <c r="CDJ47" s="1411"/>
      <c r="CDK47" s="1411"/>
      <c r="CDL47" s="1411"/>
      <c r="CDM47" s="1411"/>
      <c r="CDN47" s="1411"/>
      <c r="CDO47" s="1411"/>
      <c r="CDP47" s="1411"/>
      <c r="CDQ47" s="1411"/>
      <c r="CDR47" s="1411"/>
      <c r="CDS47" s="1411"/>
      <c r="CDT47" s="1411"/>
      <c r="CDU47" s="1411"/>
      <c r="CDV47" s="1411"/>
      <c r="CDW47" s="1411"/>
      <c r="CDX47" s="1411"/>
      <c r="CDY47" s="1411"/>
      <c r="CDZ47" s="1411"/>
      <c r="CEA47" s="1411"/>
      <c r="CEB47" s="1411"/>
      <c r="CEC47" s="1411"/>
      <c r="CED47" s="1411"/>
      <c r="CEE47" s="1411"/>
      <c r="CEF47" s="1411"/>
      <c r="CEG47" s="1411"/>
      <c r="CEH47" s="1411"/>
      <c r="CEI47" s="1411"/>
      <c r="CEJ47" s="1411"/>
      <c r="CEK47" s="1411"/>
      <c r="CEL47" s="1411"/>
      <c r="CEM47" s="1411"/>
      <c r="CEN47" s="1411"/>
      <c r="CEO47" s="1411"/>
      <c r="CEP47" s="1411"/>
      <c r="CEQ47" s="1411"/>
      <c r="CER47" s="1411"/>
      <c r="CES47" s="1411"/>
      <c r="CET47" s="1411"/>
      <c r="CEU47" s="1411"/>
      <c r="CEV47" s="1411"/>
      <c r="CEW47" s="1411"/>
      <c r="CEX47" s="1411"/>
      <c r="CEY47" s="1411"/>
      <c r="CEZ47" s="1411"/>
      <c r="CFA47" s="1411"/>
      <c r="CFB47" s="1411"/>
      <c r="CFC47" s="1411"/>
      <c r="CFD47" s="1411"/>
      <c r="CFE47" s="1411"/>
      <c r="CFF47" s="1411"/>
      <c r="CFG47" s="1411"/>
      <c r="CFH47" s="1411"/>
      <c r="CFI47" s="1411"/>
      <c r="CFJ47" s="1411"/>
      <c r="CFK47" s="1411"/>
      <c r="CFL47" s="1411"/>
      <c r="CFM47" s="1411"/>
      <c r="CFN47" s="1411"/>
      <c r="CFO47" s="1411"/>
      <c r="CFP47" s="1411"/>
      <c r="CFQ47" s="1411"/>
      <c r="CFR47" s="1411"/>
      <c r="CFS47" s="1411"/>
      <c r="CFT47" s="1411"/>
      <c r="CFU47" s="1411"/>
      <c r="CFV47" s="1411"/>
      <c r="CFW47" s="1411"/>
      <c r="CFX47" s="1411"/>
      <c r="CFY47" s="1411"/>
      <c r="CFZ47" s="1411"/>
      <c r="CGA47" s="1411"/>
      <c r="CGB47" s="1411"/>
      <c r="CGC47" s="1411"/>
      <c r="CGD47" s="1411"/>
      <c r="CGE47" s="1411"/>
      <c r="CGF47" s="1411"/>
      <c r="CGG47" s="1411"/>
      <c r="CGH47" s="1411"/>
      <c r="CGI47" s="1411"/>
      <c r="CGJ47" s="1411"/>
      <c r="CGK47" s="1411"/>
      <c r="CGL47" s="1411"/>
      <c r="CGM47" s="1411"/>
      <c r="CGN47" s="1411"/>
      <c r="CGO47" s="1411"/>
      <c r="CGP47" s="1411"/>
      <c r="CGQ47" s="1411"/>
      <c r="CGR47" s="1411"/>
      <c r="CGS47" s="1411"/>
      <c r="CGT47" s="1411"/>
      <c r="CGU47" s="1411"/>
      <c r="CGV47" s="1411"/>
      <c r="CGW47" s="1411"/>
      <c r="CGX47" s="1411"/>
      <c r="CGY47" s="1411"/>
      <c r="CGZ47" s="1411"/>
      <c r="CHA47" s="1411"/>
      <c r="CHB47" s="1411"/>
      <c r="CHC47" s="1411"/>
      <c r="CHD47" s="1411"/>
      <c r="CHE47" s="1411"/>
      <c r="CHF47" s="1411"/>
      <c r="CHG47" s="1411"/>
      <c r="CHH47" s="1411"/>
      <c r="CHI47" s="1411"/>
      <c r="CHJ47" s="1411"/>
      <c r="CHK47" s="1411"/>
      <c r="CHL47" s="1411"/>
      <c r="CHM47" s="1411"/>
      <c r="CHN47" s="1411"/>
      <c r="CHO47" s="1411"/>
      <c r="CHP47" s="1411"/>
      <c r="CHQ47" s="1411"/>
      <c r="CHR47" s="1411"/>
      <c r="CHS47" s="1411"/>
      <c r="CHT47" s="1411"/>
      <c r="CHU47" s="1411"/>
      <c r="CHV47" s="1411"/>
      <c r="CHW47" s="1411"/>
      <c r="CHX47" s="1411"/>
      <c r="CHY47" s="1411"/>
      <c r="CHZ47" s="1411"/>
      <c r="CIA47" s="1411"/>
      <c r="CIB47" s="1411"/>
      <c r="CIC47" s="1411"/>
      <c r="CID47" s="1411"/>
      <c r="CIE47" s="1411"/>
      <c r="CIF47" s="1411"/>
      <c r="CIG47" s="1411"/>
      <c r="CIH47" s="1411"/>
      <c r="CII47" s="1411"/>
      <c r="CIJ47" s="1411"/>
      <c r="CIK47" s="1411"/>
      <c r="CIL47" s="1411"/>
      <c r="CIM47" s="1411"/>
      <c r="CIN47" s="1411"/>
      <c r="CIO47" s="1411"/>
      <c r="CIP47" s="1411"/>
      <c r="CIQ47" s="1411"/>
      <c r="CIR47" s="1411"/>
      <c r="CIS47" s="1411"/>
      <c r="CIT47" s="1411"/>
      <c r="CIU47" s="1411"/>
      <c r="CIV47" s="1411"/>
      <c r="CIW47" s="1411"/>
      <c r="CIX47" s="1411"/>
      <c r="CIY47" s="1411"/>
      <c r="CIZ47" s="1411"/>
      <c r="CJA47" s="1411"/>
      <c r="CJB47" s="1411"/>
      <c r="CJC47" s="1411"/>
      <c r="CJD47" s="1411"/>
      <c r="CJE47" s="1411"/>
      <c r="CJF47" s="1411"/>
      <c r="CJG47" s="1411"/>
      <c r="CJH47" s="1411"/>
      <c r="CJI47" s="1411"/>
      <c r="CJJ47" s="1411"/>
      <c r="CJK47" s="1411"/>
      <c r="CJL47" s="1411"/>
      <c r="CJM47" s="1411"/>
      <c r="CJN47" s="1411"/>
      <c r="CJO47" s="1411"/>
      <c r="CJP47" s="1411"/>
      <c r="CJQ47" s="1411"/>
      <c r="CJR47" s="1411"/>
      <c r="CJS47" s="1411"/>
      <c r="CJT47" s="1411"/>
      <c r="CJU47" s="1411"/>
      <c r="CJV47" s="1411"/>
      <c r="CJW47" s="1411"/>
      <c r="CJX47" s="1411"/>
      <c r="CJY47" s="1411"/>
      <c r="CJZ47" s="1411"/>
      <c r="CKA47" s="1411"/>
      <c r="CKB47" s="1411"/>
      <c r="CKC47" s="1411"/>
      <c r="CKD47" s="1411"/>
      <c r="CKE47" s="1411"/>
      <c r="CKF47" s="1411"/>
      <c r="CKG47" s="1411"/>
      <c r="CKH47" s="1411"/>
      <c r="CKI47" s="1411"/>
      <c r="CKJ47" s="1411"/>
      <c r="CKK47" s="1411"/>
      <c r="CKL47" s="1411"/>
      <c r="CKM47" s="1411"/>
      <c r="CKN47" s="1411"/>
      <c r="CKO47" s="1411"/>
      <c r="CKP47" s="1411"/>
      <c r="CKQ47" s="1411"/>
      <c r="CKR47" s="1411"/>
      <c r="CKS47" s="1411"/>
      <c r="CKT47" s="1411"/>
      <c r="CKU47" s="1411"/>
      <c r="CKV47" s="1411"/>
      <c r="CKW47" s="1411"/>
      <c r="CKX47" s="1411"/>
      <c r="CKY47" s="1411"/>
      <c r="CKZ47" s="1411"/>
      <c r="CLA47" s="1411"/>
      <c r="CLB47" s="1411"/>
      <c r="CLC47" s="1411"/>
      <c r="CLD47" s="1411"/>
      <c r="CLE47" s="1411"/>
      <c r="CLF47" s="1411"/>
      <c r="CLG47" s="1411"/>
      <c r="CLH47" s="1411"/>
      <c r="CLI47" s="1411"/>
      <c r="CLJ47" s="1411"/>
      <c r="CLK47" s="1411"/>
      <c r="CLL47" s="1411"/>
      <c r="CLM47" s="1411"/>
      <c r="CLN47" s="1411"/>
      <c r="CLO47" s="1411"/>
      <c r="CLP47" s="1411"/>
      <c r="CLQ47" s="1411"/>
      <c r="CLR47" s="1411"/>
      <c r="CLS47" s="1411"/>
      <c r="CLT47" s="1411"/>
      <c r="CLU47" s="1411"/>
      <c r="CLV47" s="1411"/>
      <c r="CLW47" s="1411"/>
      <c r="CLX47" s="1411"/>
      <c r="CLY47" s="1411"/>
      <c r="CLZ47" s="1411"/>
      <c r="CMA47" s="1411"/>
      <c r="CMB47" s="1411"/>
      <c r="CMC47" s="1411"/>
      <c r="CMD47" s="1411"/>
      <c r="CME47" s="1411"/>
      <c r="CMF47" s="1411"/>
      <c r="CMG47" s="1411"/>
      <c r="CMH47" s="1411"/>
      <c r="CMI47" s="1411"/>
      <c r="CMJ47" s="1411"/>
      <c r="CMK47" s="1411"/>
      <c r="CML47" s="1411"/>
      <c r="CMM47" s="1411"/>
      <c r="CMN47" s="1411"/>
      <c r="CMO47" s="1411"/>
      <c r="CMP47" s="1411"/>
      <c r="CMQ47" s="1411"/>
      <c r="CMR47" s="1411"/>
      <c r="CMS47" s="1411"/>
      <c r="CMT47" s="1411"/>
      <c r="CMU47" s="1411"/>
      <c r="CMV47" s="1411"/>
      <c r="CMW47" s="1411"/>
      <c r="CMX47" s="1411"/>
      <c r="CMY47" s="1411"/>
      <c r="CMZ47" s="1411"/>
      <c r="CNA47" s="1411"/>
      <c r="CNB47" s="1411"/>
      <c r="CNC47" s="1411"/>
      <c r="CND47" s="1411"/>
      <c r="CNE47" s="1411"/>
      <c r="CNF47" s="1411"/>
      <c r="CNG47" s="1411"/>
      <c r="CNH47" s="1411"/>
      <c r="CNI47" s="1411"/>
      <c r="CNJ47" s="1411"/>
      <c r="CNK47" s="1411"/>
      <c r="CNL47" s="1411"/>
      <c r="CNM47" s="1411"/>
      <c r="CNN47" s="1411"/>
      <c r="CNO47" s="1411"/>
      <c r="CNP47" s="1411"/>
      <c r="CNQ47" s="1411"/>
      <c r="CNR47" s="1411"/>
      <c r="CNS47" s="1411"/>
      <c r="CNT47" s="1411"/>
      <c r="CNU47" s="1411"/>
      <c r="CNV47" s="1411"/>
      <c r="CNW47" s="1411"/>
      <c r="CNX47" s="1411"/>
      <c r="CNY47" s="1411"/>
      <c r="CNZ47" s="1411"/>
      <c r="COA47" s="1411"/>
      <c r="COB47" s="1411"/>
      <c r="COC47" s="1411"/>
      <c r="COD47" s="1411"/>
      <c r="COE47" s="1411"/>
      <c r="COF47" s="1411"/>
      <c r="COG47" s="1411"/>
      <c r="COH47" s="1411"/>
      <c r="COI47" s="1411"/>
      <c r="COJ47" s="1411"/>
      <c r="COK47" s="1411"/>
      <c r="COL47" s="1411"/>
      <c r="COM47" s="1411"/>
      <c r="CON47" s="1411"/>
      <c r="COO47" s="1411"/>
      <c r="COP47" s="1411"/>
      <c r="COQ47" s="1411"/>
      <c r="COR47" s="1411"/>
      <c r="COS47" s="1411"/>
      <c r="COT47" s="1411"/>
      <c r="COU47" s="1411"/>
      <c r="COV47" s="1411"/>
      <c r="COW47" s="1411"/>
      <c r="COX47" s="1411"/>
      <c r="COY47" s="1411"/>
      <c r="COZ47" s="1411"/>
      <c r="CPA47" s="1411"/>
      <c r="CPB47" s="1411"/>
      <c r="CPC47" s="1411"/>
      <c r="CPD47" s="1411"/>
      <c r="CPE47" s="1411"/>
      <c r="CPF47" s="1411"/>
      <c r="CPG47" s="1411"/>
      <c r="CPH47" s="1411"/>
      <c r="CPI47" s="1411"/>
      <c r="CPJ47" s="1411"/>
      <c r="CPK47" s="1411"/>
      <c r="CPL47" s="1411"/>
      <c r="CPM47" s="1411"/>
      <c r="CPN47" s="1411"/>
      <c r="CPO47" s="1411"/>
      <c r="CPP47" s="1411"/>
      <c r="CPQ47" s="1411"/>
      <c r="CPR47" s="1411"/>
      <c r="CPS47" s="1411"/>
      <c r="CPT47" s="1411"/>
      <c r="CPU47" s="1411"/>
      <c r="CPV47" s="1411"/>
      <c r="CPW47" s="1411"/>
      <c r="CPX47" s="1411"/>
      <c r="CPY47" s="1411"/>
      <c r="CPZ47" s="1411"/>
      <c r="CQA47" s="1411"/>
      <c r="CQB47" s="1411"/>
      <c r="CQC47" s="1411"/>
      <c r="CQD47" s="1411"/>
      <c r="CQE47" s="1411"/>
      <c r="CQF47" s="1411"/>
      <c r="CQG47" s="1411"/>
      <c r="CQH47" s="1411"/>
      <c r="CQI47" s="1411"/>
      <c r="CQJ47" s="1411"/>
      <c r="CQK47" s="1411"/>
      <c r="CQL47" s="1411"/>
      <c r="CQM47" s="1411"/>
      <c r="CQN47" s="1411"/>
      <c r="CQO47" s="1411"/>
      <c r="CQP47" s="1411"/>
      <c r="CQQ47" s="1411"/>
      <c r="CQR47" s="1411"/>
      <c r="CQS47" s="1411"/>
      <c r="CQT47" s="1411"/>
      <c r="CQU47" s="1411"/>
      <c r="CQV47" s="1411"/>
      <c r="CQW47" s="1411"/>
      <c r="CQX47" s="1411"/>
      <c r="CQY47" s="1411"/>
      <c r="CQZ47" s="1411"/>
      <c r="CRA47" s="1411"/>
      <c r="CRB47" s="1411"/>
      <c r="CRC47" s="1411"/>
      <c r="CRD47" s="1411"/>
      <c r="CRE47" s="1411"/>
      <c r="CRF47" s="1411"/>
      <c r="CRG47" s="1411"/>
      <c r="CRH47" s="1411"/>
      <c r="CRI47" s="1411"/>
      <c r="CRJ47" s="1411"/>
      <c r="CRK47" s="1411"/>
      <c r="CRL47" s="1411"/>
      <c r="CRM47" s="1411"/>
      <c r="CRN47" s="1411"/>
      <c r="CRO47" s="1411"/>
      <c r="CRP47" s="1411"/>
      <c r="CRQ47" s="1411"/>
      <c r="CRR47" s="1411"/>
      <c r="CRS47" s="1411"/>
      <c r="CRT47" s="1411"/>
      <c r="CRU47" s="1411"/>
      <c r="CRV47" s="1411"/>
      <c r="CRW47" s="1411"/>
      <c r="CRX47" s="1411"/>
      <c r="CRY47" s="1411"/>
      <c r="CRZ47" s="1411"/>
      <c r="CSA47" s="1411"/>
      <c r="CSB47" s="1411"/>
      <c r="CSC47" s="1411"/>
      <c r="CSD47" s="1411"/>
      <c r="CSE47" s="1411"/>
      <c r="CSF47" s="1411"/>
      <c r="CSG47" s="1411"/>
      <c r="CSH47" s="1411"/>
      <c r="CSI47" s="1411"/>
      <c r="CSJ47" s="1411"/>
      <c r="CSK47" s="1411"/>
      <c r="CSL47" s="1411"/>
      <c r="CSM47" s="1411"/>
      <c r="CSN47" s="1411"/>
      <c r="CSO47" s="1411"/>
      <c r="CSP47" s="1411"/>
      <c r="CSQ47" s="1411"/>
      <c r="CSR47" s="1411"/>
      <c r="CSS47" s="1411"/>
      <c r="CST47" s="1411"/>
      <c r="CSU47" s="1411"/>
      <c r="CSV47" s="1411"/>
      <c r="CSW47" s="1411"/>
      <c r="CSX47" s="1411"/>
      <c r="CSY47" s="1411"/>
      <c r="CSZ47" s="1411"/>
      <c r="CTA47" s="1411"/>
      <c r="CTB47" s="1411"/>
      <c r="CTC47" s="1411"/>
      <c r="CTD47" s="1411"/>
      <c r="CTE47" s="1411"/>
      <c r="CTF47" s="1411"/>
      <c r="CTG47" s="1411"/>
      <c r="CTH47" s="1411"/>
      <c r="CTI47" s="1411"/>
      <c r="CTJ47" s="1411"/>
      <c r="CTK47" s="1411"/>
      <c r="CTL47" s="1411"/>
      <c r="CTM47" s="1411"/>
      <c r="CTN47" s="1411"/>
      <c r="CTO47" s="1411"/>
      <c r="CTP47" s="1411"/>
      <c r="CTQ47" s="1411"/>
      <c r="CTR47" s="1411"/>
      <c r="CTS47" s="1411"/>
      <c r="CTT47" s="1411"/>
      <c r="CTU47" s="1411"/>
      <c r="CTV47" s="1411"/>
      <c r="CTW47" s="1411"/>
      <c r="CTX47" s="1411"/>
      <c r="CTY47" s="1411"/>
      <c r="CTZ47" s="1411"/>
      <c r="CUA47" s="1411"/>
      <c r="CUB47" s="1411"/>
      <c r="CUC47" s="1411"/>
      <c r="CUD47" s="1411"/>
      <c r="CUE47" s="1411"/>
      <c r="CUF47" s="1411"/>
      <c r="CUG47" s="1411"/>
      <c r="CUH47" s="1411"/>
      <c r="CUI47" s="1411"/>
      <c r="CUJ47" s="1411"/>
      <c r="CUK47" s="1411"/>
      <c r="CUL47" s="1411"/>
      <c r="CUM47" s="1411"/>
      <c r="CUN47" s="1411"/>
      <c r="CUO47" s="1411"/>
      <c r="CUP47" s="1411"/>
      <c r="CUQ47" s="1411"/>
      <c r="CUR47" s="1411"/>
      <c r="CUS47" s="1411"/>
      <c r="CUT47" s="1411"/>
      <c r="CUU47" s="1411"/>
      <c r="CUV47" s="1411"/>
      <c r="CUW47" s="1411"/>
      <c r="CUX47" s="1411"/>
      <c r="CUY47" s="1411"/>
      <c r="CUZ47" s="1411"/>
      <c r="CVA47" s="1411"/>
      <c r="CVB47" s="1411"/>
      <c r="CVC47" s="1411"/>
      <c r="CVD47" s="1411"/>
      <c r="CVE47" s="1411"/>
      <c r="CVF47" s="1411"/>
      <c r="CVG47" s="1411"/>
      <c r="CVH47" s="1411"/>
      <c r="CVI47" s="1411"/>
      <c r="CVJ47" s="1411"/>
      <c r="CVK47" s="1411"/>
      <c r="CVL47" s="1411"/>
      <c r="CVM47" s="1411"/>
      <c r="CVN47" s="1411"/>
      <c r="CVO47" s="1411"/>
      <c r="CVP47" s="1411"/>
      <c r="CVQ47" s="1411"/>
      <c r="CVR47" s="1411"/>
      <c r="CVS47" s="1411"/>
      <c r="CVT47" s="1411"/>
      <c r="CVU47" s="1411"/>
      <c r="CVV47" s="1411"/>
      <c r="CVW47" s="1411"/>
      <c r="CVX47" s="1411"/>
      <c r="CVY47" s="1411"/>
      <c r="CVZ47" s="1411"/>
      <c r="CWA47" s="1411"/>
      <c r="CWB47" s="1411"/>
      <c r="CWC47" s="1411"/>
      <c r="CWD47" s="1411"/>
      <c r="CWE47" s="1411"/>
      <c r="CWF47" s="1411"/>
      <c r="CWG47" s="1411"/>
      <c r="CWH47" s="1411"/>
      <c r="CWI47" s="1411"/>
      <c r="CWJ47" s="1411"/>
      <c r="CWK47" s="1411"/>
      <c r="CWL47" s="1411"/>
      <c r="CWM47" s="1411"/>
      <c r="CWN47" s="1411"/>
      <c r="CWO47" s="1411"/>
      <c r="CWP47" s="1411"/>
      <c r="CWQ47" s="1411"/>
      <c r="CWR47" s="1411"/>
      <c r="CWS47" s="1411"/>
      <c r="CWT47" s="1411"/>
      <c r="CWU47" s="1411"/>
      <c r="CWV47" s="1411"/>
      <c r="CWW47" s="1411"/>
      <c r="CWX47" s="1411"/>
      <c r="CWY47" s="1411"/>
      <c r="CWZ47" s="1411"/>
      <c r="CXA47" s="1411"/>
      <c r="CXB47" s="1411"/>
      <c r="CXC47" s="1411"/>
      <c r="CXD47" s="1411"/>
      <c r="CXE47" s="1411"/>
      <c r="CXF47" s="1411"/>
      <c r="CXG47" s="1411"/>
      <c r="CXH47" s="1411"/>
      <c r="CXI47" s="1411"/>
      <c r="CXJ47" s="1411"/>
      <c r="CXK47" s="1411"/>
      <c r="CXL47" s="1411"/>
      <c r="CXM47" s="1411"/>
      <c r="CXN47" s="1411"/>
      <c r="CXO47" s="1411"/>
      <c r="CXP47" s="1411"/>
      <c r="CXQ47" s="1411"/>
      <c r="CXR47" s="1411"/>
      <c r="CXS47" s="1411"/>
      <c r="CXT47" s="1411"/>
      <c r="CXU47" s="1411"/>
      <c r="CXV47" s="1411"/>
      <c r="CXW47" s="1411"/>
      <c r="CXX47" s="1411"/>
      <c r="CXY47" s="1411"/>
      <c r="CXZ47" s="1411"/>
      <c r="CYA47" s="1411"/>
      <c r="CYB47" s="1411"/>
      <c r="CYC47" s="1411"/>
      <c r="CYD47" s="1411"/>
      <c r="CYE47" s="1411"/>
      <c r="CYF47" s="1411"/>
      <c r="CYG47" s="1411"/>
      <c r="CYH47" s="1411"/>
      <c r="CYI47" s="1411"/>
      <c r="CYJ47" s="1411"/>
      <c r="CYK47" s="1411"/>
      <c r="CYL47" s="1411"/>
      <c r="CYM47" s="1411"/>
      <c r="CYN47" s="1411"/>
      <c r="CYO47" s="1411"/>
      <c r="CYP47" s="1411"/>
      <c r="CYQ47" s="1411"/>
      <c r="CYR47" s="1411"/>
      <c r="CYS47" s="1411"/>
      <c r="CYT47" s="1411"/>
      <c r="CYU47" s="1411"/>
      <c r="CYV47" s="1411"/>
      <c r="CYW47" s="1411"/>
      <c r="CYX47" s="1411"/>
      <c r="CYY47" s="1411"/>
      <c r="CYZ47" s="1411"/>
      <c r="CZA47" s="1411"/>
      <c r="CZB47" s="1411"/>
      <c r="CZC47" s="1411"/>
      <c r="CZD47" s="1411"/>
      <c r="CZE47" s="1411"/>
      <c r="CZF47" s="1411"/>
      <c r="CZG47" s="1411"/>
      <c r="CZH47" s="1411"/>
      <c r="CZI47" s="1411"/>
      <c r="CZJ47" s="1411"/>
      <c r="CZK47" s="1411"/>
      <c r="CZL47" s="1411"/>
      <c r="CZM47" s="1411"/>
      <c r="CZN47" s="1411"/>
      <c r="CZO47" s="1411"/>
      <c r="CZP47" s="1411"/>
      <c r="CZQ47" s="1411"/>
      <c r="CZR47" s="1411"/>
      <c r="CZS47" s="1411"/>
      <c r="CZT47" s="1411"/>
      <c r="CZU47" s="1411"/>
      <c r="CZV47" s="1411"/>
      <c r="CZW47" s="1411"/>
      <c r="CZX47" s="1411"/>
      <c r="CZY47" s="1411"/>
      <c r="CZZ47" s="1411"/>
      <c r="DAA47" s="1411"/>
      <c r="DAB47" s="1411"/>
      <c r="DAC47" s="1411"/>
      <c r="DAD47" s="1411"/>
      <c r="DAE47" s="1411"/>
      <c r="DAF47" s="1411"/>
      <c r="DAG47" s="1411"/>
      <c r="DAH47" s="1411"/>
      <c r="DAI47" s="1411"/>
      <c r="DAJ47" s="1411"/>
      <c r="DAK47" s="1411"/>
      <c r="DAL47" s="1411"/>
      <c r="DAM47" s="1411"/>
      <c r="DAN47" s="1411"/>
      <c r="DAO47" s="1411"/>
      <c r="DAP47" s="1411"/>
      <c r="DAQ47" s="1411"/>
      <c r="DAR47" s="1411"/>
      <c r="DAS47" s="1411"/>
      <c r="DAT47" s="1411"/>
      <c r="DAU47" s="1411"/>
      <c r="DAV47" s="1411"/>
      <c r="DAW47" s="1411"/>
      <c r="DAX47" s="1411"/>
      <c r="DAY47" s="1411"/>
      <c r="DAZ47" s="1411"/>
      <c r="DBA47" s="1411"/>
      <c r="DBB47" s="1411"/>
      <c r="DBC47" s="1411"/>
      <c r="DBD47" s="1411"/>
      <c r="DBE47" s="1411"/>
      <c r="DBF47" s="1411"/>
      <c r="DBG47" s="1411"/>
      <c r="DBH47" s="1411"/>
      <c r="DBI47" s="1411"/>
      <c r="DBJ47" s="1411"/>
      <c r="DBK47" s="1411"/>
      <c r="DBL47" s="1411"/>
      <c r="DBM47" s="1411"/>
      <c r="DBN47" s="1411"/>
      <c r="DBO47" s="1411"/>
      <c r="DBP47" s="1411"/>
      <c r="DBQ47" s="1411"/>
      <c r="DBR47" s="1411"/>
      <c r="DBS47" s="1411"/>
      <c r="DBT47" s="1411"/>
      <c r="DBU47" s="1411"/>
      <c r="DBV47" s="1411"/>
      <c r="DBW47" s="1411"/>
      <c r="DBX47" s="1411"/>
      <c r="DBY47" s="1411"/>
      <c r="DBZ47" s="1411"/>
      <c r="DCA47" s="1411"/>
      <c r="DCB47" s="1411"/>
      <c r="DCC47" s="1411"/>
      <c r="DCD47" s="1411"/>
      <c r="DCE47" s="1411"/>
      <c r="DCF47" s="1411"/>
      <c r="DCG47" s="1411"/>
      <c r="DCH47" s="1411"/>
      <c r="DCI47" s="1411"/>
      <c r="DCJ47" s="1411"/>
      <c r="DCK47" s="1411"/>
      <c r="DCL47" s="1411"/>
      <c r="DCM47" s="1411"/>
      <c r="DCN47" s="1411"/>
      <c r="DCO47" s="1411"/>
      <c r="DCP47" s="1411"/>
      <c r="DCQ47" s="1411"/>
      <c r="DCR47" s="1411"/>
      <c r="DCS47" s="1411"/>
      <c r="DCT47" s="1411"/>
      <c r="DCU47" s="1411"/>
      <c r="DCV47" s="1411"/>
      <c r="DCW47" s="1411"/>
      <c r="DCX47" s="1411"/>
      <c r="DCY47" s="1411"/>
      <c r="DCZ47" s="1411"/>
      <c r="DDA47" s="1411"/>
      <c r="DDB47" s="1411"/>
      <c r="DDC47" s="1411"/>
      <c r="DDD47" s="1411"/>
      <c r="DDE47" s="1411"/>
      <c r="DDF47" s="1411"/>
      <c r="DDG47" s="1411"/>
      <c r="DDH47" s="1411"/>
      <c r="DDI47" s="1411"/>
      <c r="DDJ47" s="1411"/>
      <c r="DDK47" s="1411"/>
      <c r="DDL47" s="1411"/>
      <c r="DDM47" s="1411"/>
      <c r="DDN47" s="1411"/>
      <c r="DDO47" s="1411"/>
      <c r="DDP47" s="1411"/>
      <c r="DDQ47" s="1411"/>
      <c r="DDR47" s="1411"/>
      <c r="DDS47" s="1411"/>
      <c r="DDT47" s="1411"/>
      <c r="DDU47" s="1411"/>
      <c r="DDV47" s="1411"/>
      <c r="DDW47" s="1411"/>
      <c r="DDX47" s="1411"/>
      <c r="DDY47" s="1411"/>
      <c r="DDZ47" s="1411"/>
      <c r="DEA47" s="1411"/>
      <c r="DEB47" s="1411"/>
      <c r="DEC47" s="1411"/>
      <c r="DED47" s="1411"/>
      <c r="DEE47" s="1411"/>
      <c r="DEF47" s="1411"/>
      <c r="DEG47" s="1411"/>
      <c r="DEH47" s="1411"/>
      <c r="DEI47" s="1411"/>
      <c r="DEJ47" s="1411"/>
      <c r="DEK47" s="1411"/>
      <c r="DEL47" s="1411"/>
      <c r="DEM47" s="1411"/>
      <c r="DEN47" s="1411"/>
      <c r="DEO47" s="1411"/>
      <c r="DEP47" s="1411"/>
      <c r="DEQ47" s="1411"/>
      <c r="DER47" s="1411"/>
      <c r="DES47" s="1411"/>
      <c r="DET47" s="1411"/>
      <c r="DEU47" s="1411"/>
      <c r="DEV47" s="1411"/>
      <c r="DEW47" s="1411"/>
      <c r="DEX47" s="1411"/>
      <c r="DEY47" s="1411"/>
      <c r="DEZ47" s="1411"/>
      <c r="DFA47" s="1411"/>
      <c r="DFB47" s="1411"/>
      <c r="DFC47" s="1411"/>
      <c r="DFD47" s="1411"/>
      <c r="DFE47" s="1411"/>
      <c r="DFF47" s="1411"/>
      <c r="DFG47" s="1411"/>
      <c r="DFH47" s="1411"/>
      <c r="DFI47" s="1411"/>
      <c r="DFJ47" s="1411"/>
      <c r="DFK47" s="1411"/>
      <c r="DFL47" s="1411"/>
      <c r="DFM47" s="1411"/>
      <c r="DFN47" s="1411"/>
      <c r="DFO47" s="1411"/>
      <c r="DFP47" s="1411"/>
      <c r="DFQ47" s="1411"/>
      <c r="DFR47" s="1411"/>
      <c r="DFS47" s="1411"/>
      <c r="DFT47" s="1411"/>
      <c r="DFU47" s="1411"/>
      <c r="DFV47" s="1411"/>
      <c r="DFW47" s="1411"/>
      <c r="DFX47" s="1411"/>
      <c r="DFY47" s="1411"/>
      <c r="DFZ47" s="1411"/>
      <c r="DGA47" s="1411"/>
      <c r="DGB47" s="1411"/>
      <c r="DGC47" s="1411"/>
      <c r="DGD47" s="1411"/>
      <c r="DGE47" s="1411"/>
      <c r="DGF47" s="1411"/>
      <c r="DGG47" s="1411"/>
      <c r="DGH47" s="1411"/>
      <c r="DGI47" s="1411"/>
      <c r="DGJ47" s="1411"/>
      <c r="DGK47" s="1411"/>
      <c r="DGL47" s="1411"/>
      <c r="DGM47" s="1411"/>
      <c r="DGN47" s="1411"/>
      <c r="DGO47" s="1411"/>
      <c r="DGP47" s="1411"/>
      <c r="DGQ47" s="1411"/>
      <c r="DGR47" s="1411"/>
      <c r="DGS47" s="1411"/>
      <c r="DGT47" s="1411"/>
      <c r="DGU47" s="1411"/>
      <c r="DGV47" s="1411"/>
      <c r="DGW47" s="1411"/>
      <c r="DGX47" s="1411"/>
      <c r="DGY47" s="1411"/>
      <c r="DGZ47" s="1411"/>
      <c r="DHA47" s="1411"/>
      <c r="DHB47" s="1411"/>
      <c r="DHC47" s="1411"/>
      <c r="DHD47" s="1411"/>
      <c r="DHE47" s="1411"/>
      <c r="DHF47" s="1411"/>
      <c r="DHG47" s="1411"/>
      <c r="DHH47" s="1411"/>
      <c r="DHI47" s="1411"/>
      <c r="DHJ47" s="1411"/>
      <c r="DHK47" s="1411"/>
      <c r="DHL47" s="1411"/>
      <c r="DHM47" s="1411"/>
      <c r="DHN47" s="1411"/>
      <c r="DHO47" s="1411"/>
      <c r="DHP47" s="1411"/>
      <c r="DHQ47" s="1411"/>
      <c r="DHR47" s="1411"/>
      <c r="DHS47" s="1411"/>
      <c r="DHT47" s="1411"/>
      <c r="DHU47" s="1411"/>
      <c r="DHV47" s="1411"/>
      <c r="DHW47" s="1411"/>
      <c r="DHX47" s="1411"/>
      <c r="DHY47" s="1411"/>
      <c r="DHZ47" s="1411"/>
      <c r="DIA47" s="1411"/>
      <c r="DIB47" s="1411"/>
      <c r="DIC47" s="1411"/>
      <c r="DID47" s="1411"/>
      <c r="DIE47" s="1411"/>
      <c r="DIF47" s="1411"/>
      <c r="DIG47" s="1411"/>
      <c r="DIH47" s="1411"/>
      <c r="DII47" s="1411"/>
      <c r="DIJ47" s="1411"/>
      <c r="DIK47" s="1411"/>
      <c r="DIL47" s="1411"/>
      <c r="DIM47" s="1411"/>
      <c r="DIN47" s="1411"/>
      <c r="DIO47" s="1411"/>
      <c r="DIP47" s="1411"/>
      <c r="DIQ47" s="1411"/>
      <c r="DIR47" s="1411"/>
      <c r="DIS47" s="1411"/>
      <c r="DIT47" s="1411"/>
      <c r="DIU47" s="1411"/>
      <c r="DIV47" s="1411"/>
      <c r="DIW47" s="1411"/>
      <c r="DIX47" s="1411"/>
      <c r="DIY47" s="1411"/>
      <c r="DIZ47" s="1411"/>
      <c r="DJA47" s="1411"/>
      <c r="DJB47" s="1411"/>
      <c r="DJC47" s="1411"/>
      <c r="DJD47" s="1411"/>
      <c r="DJE47" s="1411"/>
      <c r="DJF47" s="1411"/>
      <c r="DJG47" s="1411"/>
      <c r="DJH47" s="1411"/>
      <c r="DJI47" s="1411"/>
      <c r="DJJ47" s="1411"/>
      <c r="DJK47" s="1411"/>
      <c r="DJL47" s="1411"/>
      <c r="DJM47" s="1411"/>
      <c r="DJN47" s="1411"/>
      <c r="DJO47" s="1411"/>
      <c r="DJP47" s="1411"/>
      <c r="DJQ47" s="1411"/>
      <c r="DJR47" s="1411"/>
      <c r="DJS47" s="1411"/>
      <c r="DJT47" s="1411"/>
      <c r="DJU47" s="1411"/>
      <c r="DJV47" s="1411"/>
      <c r="DJW47" s="1411"/>
      <c r="DJX47" s="1411"/>
      <c r="DJY47" s="1411"/>
      <c r="DJZ47" s="1411"/>
      <c r="DKA47" s="1411"/>
      <c r="DKB47" s="1411"/>
      <c r="DKC47" s="1411"/>
      <c r="DKD47" s="1411"/>
      <c r="DKE47" s="1411"/>
      <c r="DKF47" s="1411"/>
      <c r="DKG47" s="1411"/>
      <c r="DKH47" s="1411"/>
      <c r="DKI47" s="1411"/>
      <c r="DKJ47" s="1411"/>
      <c r="DKK47" s="1411"/>
      <c r="DKL47" s="1411"/>
      <c r="DKM47" s="1411"/>
      <c r="DKN47" s="1411"/>
      <c r="DKO47" s="1411"/>
      <c r="DKP47" s="1411"/>
      <c r="DKQ47" s="1411"/>
      <c r="DKR47" s="1411"/>
      <c r="DKS47" s="1411"/>
      <c r="DKT47" s="1411"/>
      <c r="DKU47" s="1411"/>
      <c r="DKV47" s="1411"/>
      <c r="DKW47" s="1411"/>
      <c r="DKX47" s="1411"/>
      <c r="DKY47" s="1411"/>
      <c r="DKZ47" s="1411"/>
      <c r="DLA47" s="1411"/>
      <c r="DLB47" s="1411"/>
      <c r="DLC47" s="1411"/>
      <c r="DLD47" s="1411"/>
      <c r="DLE47" s="1411"/>
      <c r="DLF47" s="1411"/>
      <c r="DLG47" s="1411"/>
      <c r="DLH47" s="1411"/>
      <c r="DLI47" s="1411"/>
      <c r="DLJ47" s="1411"/>
      <c r="DLK47" s="1411"/>
      <c r="DLL47" s="1411"/>
      <c r="DLM47" s="1411"/>
      <c r="DLN47" s="1411"/>
      <c r="DLO47" s="1411"/>
      <c r="DLP47" s="1411"/>
      <c r="DLQ47" s="1411"/>
      <c r="DLR47" s="1411"/>
      <c r="DLS47" s="1411"/>
      <c r="DLT47" s="1411"/>
      <c r="DLU47" s="1411"/>
      <c r="DLV47" s="1411"/>
      <c r="DLW47" s="1411"/>
      <c r="DLX47" s="1411"/>
      <c r="DLY47" s="1411"/>
      <c r="DLZ47" s="1411"/>
      <c r="DMA47" s="1411"/>
      <c r="DMB47" s="1411"/>
      <c r="DMC47" s="1411"/>
      <c r="DMD47" s="1411"/>
      <c r="DME47" s="1411"/>
      <c r="DMF47" s="1411"/>
      <c r="DMG47" s="1411"/>
      <c r="DMH47" s="1411"/>
      <c r="DMI47" s="1411"/>
      <c r="DMJ47" s="1411"/>
      <c r="DMK47" s="1411"/>
      <c r="DML47" s="1411"/>
      <c r="DMM47" s="1411"/>
      <c r="DMN47" s="1411"/>
      <c r="DMO47" s="1411"/>
      <c r="DMP47" s="1411"/>
      <c r="DMQ47" s="1411"/>
      <c r="DMR47" s="1411"/>
      <c r="DMS47" s="1411"/>
      <c r="DMT47" s="1411"/>
      <c r="DMU47" s="1411"/>
      <c r="DMV47" s="1411"/>
      <c r="DMW47" s="1411"/>
      <c r="DMX47" s="1411"/>
      <c r="DMY47" s="1411"/>
      <c r="DMZ47" s="1411"/>
      <c r="DNA47" s="1411"/>
      <c r="DNB47" s="1411"/>
      <c r="DNC47" s="1411"/>
      <c r="DND47" s="1411"/>
      <c r="DNE47" s="1411"/>
      <c r="DNF47" s="1411"/>
      <c r="DNG47" s="1411"/>
      <c r="DNH47" s="1411"/>
      <c r="DNI47" s="1411"/>
      <c r="DNJ47" s="1411"/>
      <c r="DNK47" s="1411"/>
      <c r="DNL47" s="1411"/>
      <c r="DNM47" s="1411"/>
      <c r="DNN47" s="1411"/>
      <c r="DNO47" s="1411"/>
      <c r="DNP47" s="1411"/>
      <c r="DNQ47" s="1411"/>
      <c r="DNR47" s="1411"/>
      <c r="DNS47" s="1411"/>
      <c r="DNT47" s="1411"/>
      <c r="DNU47" s="1411"/>
      <c r="DNV47" s="1411"/>
      <c r="DNW47" s="1411"/>
      <c r="DNX47" s="1411"/>
      <c r="DNY47" s="1411"/>
      <c r="DNZ47" s="1411"/>
      <c r="DOA47" s="1411"/>
      <c r="DOB47" s="1411"/>
      <c r="DOC47" s="1411"/>
      <c r="DOD47" s="1411"/>
      <c r="DOE47" s="1411"/>
      <c r="DOF47" s="1411"/>
      <c r="DOG47" s="1411"/>
      <c r="DOH47" s="1411"/>
      <c r="DOI47" s="1411"/>
      <c r="DOJ47" s="1411"/>
      <c r="DOK47" s="1411"/>
      <c r="DOL47" s="1411"/>
      <c r="DOM47" s="1411"/>
      <c r="DON47" s="1411"/>
      <c r="DOO47" s="1411"/>
      <c r="DOP47" s="1411"/>
      <c r="DOQ47" s="1411"/>
      <c r="DOR47" s="1411"/>
      <c r="DOS47" s="1411"/>
      <c r="DOT47" s="1411"/>
      <c r="DOU47" s="1411"/>
      <c r="DOV47" s="1411"/>
      <c r="DOW47" s="1411"/>
      <c r="DOX47" s="1411"/>
      <c r="DOY47" s="1411"/>
      <c r="DOZ47" s="1411"/>
      <c r="DPA47" s="1411"/>
      <c r="DPB47" s="1411"/>
      <c r="DPC47" s="1411"/>
      <c r="DPD47" s="1411"/>
      <c r="DPE47" s="1411"/>
      <c r="DPF47" s="1411"/>
      <c r="DPG47" s="1411"/>
      <c r="DPH47" s="1411"/>
      <c r="DPI47" s="1411"/>
      <c r="DPJ47" s="1411"/>
      <c r="DPK47" s="1411"/>
      <c r="DPL47" s="1411"/>
      <c r="DPM47" s="1411"/>
      <c r="DPN47" s="1411"/>
      <c r="DPO47" s="1411"/>
      <c r="DPP47" s="1411"/>
      <c r="DPQ47" s="1411"/>
      <c r="DPR47" s="1411"/>
      <c r="DPS47" s="1411"/>
      <c r="DPT47" s="1411"/>
      <c r="DPU47" s="1411"/>
      <c r="DPV47" s="1411"/>
      <c r="DPW47" s="1411"/>
      <c r="DPX47" s="1411"/>
      <c r="DPY47" s="1411"/>
      <c r="DPZ47" s="1411"/>
      <c r="DQA47" s="1411"/>
      <c r="DQB47" s="1411"/>
      <c r="DQC47" s="1411"/>
      <c r="DQD47" s="1411"/>
      <c r="DQE47" s="1411"/>
      <c r="DQF47" s="1411"/>
      <c r="DQG47" s="1411"/>
      <c r="DQH47" s="1411"/>
      <c r="DQI47" s="1411"/>
      <c r="DQJ47" s="1411"/>
      <c r="DQK47" s="1411"/>
      <c r="DQL47" s="1411"/>
      <c r="DQM47" s="1411"/>
      <c r="DQN47" s="1411"/>
      <c r="DQO47" s="1411"/>
      <c r="DQP47" s="1411"/>
      <c r="DQQ47" s="1411"/>
      <c r="DQR47" s="1411"/>
      <c r="DQS47" s="1411"/>
      <c r="DQT47" s="1411"/>
      <c r="DQU47" s="1411"/>
      <c r="DQV47" s="1411"/>
      <c r="DQW47" s="1411"/>
      <c r="DQX47" s="1411"/>
      <c r="DQY47" s="1411"/>
      <c r="DQZ47" s="1411"/>
      <c r="DRA47" s="1411"/>
      <c r="DRB47" s="1411"/>
      <c r="DRC47" s="1411"/>
      <c r="DRD47" s="1411"/>
      <c r="DRE47" s="1411"/>
      <c r="DRF47" s="1411"/>
      <c r="DRG47" s="1411"/>
      <c r="DRH47" s="1411"/>
      <c r="DRI47" s="1411"/>
      <c r="DRJ47" s="1411"/>
      <c r="DRK47" s="1411"/>
      <c r="DRL47" s="1411"/>
      <c r="DRM47" s="1411"/>
      <c r="DRN47" s="1411"/>
      <c r="DRO47" s="1411"/>
      <c r="DRP47" s="1411"/>
      <c r="DRQ47" s="1411"/>
      <c r="DRR47" s="1411"/>
      <c r="DRS47" s="1411"/>
      <c r="DRT47" s="1411"/>
      <c r="DRU47" s="1411"/>
      <c r="DRV47" s="1411"/>
      <c r="DRW47" s="1411"/>
      <c r="DRX47" s="1411"/>
      <c r="DRY47" s="1411"/>
      <c r="DRZ47" s="1411"/>
      <c r="DSA47" s="1411"/>
      <c r="DSB47" s="1411"/>
      <c r="DSC47" s="1411"/>
      <c r="DSD47" s="1411"/>
      <c r="DSE47" s="1411"/>
      <c r="DSF47" s="1411"/>
      <c r="DSG47" s="1411"/>
      <c r="DSH47" s="1411"/>
      <c r="DSI47" s="1411"/>
      <c r="DSJ47" s="1411"/>
      <c r="DSK47" s="1411"/>
      <c r="DSL47" s="1411"/>
      <c r="DSM47" s="1411"/>
      <c r="DSN47" s="1411"/>
      <c r="DSO47" s="1411"/>
      <c r="DSP47" s="1411"/>
      <c r="DSQ47" s="1411"/>
      <c r="DSR47" s="1411"/>
      <c r="DSS47" s="1411"/>
      <c r="DST47" s="1411"/>
      <c r="DSU47" s="1411"/>
      <c r="DSV47" s="1411"/>
      <c r="DSW47" s="1411"/>
      <c r="DSX47" s="1411"/>
      <c r="DSY47" s="1411"/>
      <c r="DSZ47" s="1411"/>
      <c r="DTA47" s="1411"/>
      <c r="DTB47" s="1411"/>
      <c r="DTC47" s="1411"/>
      <c r="DTD47" s="1411"/>
      <c r="DTE47" s="1411"/>
      <c r="DTF47" s="1411"/>
      <c r="DTG47" s="1411"/>
      <c r="DTH47" s="1411"/>
      <c r="DTI47" s="1411"/>
      <c r="DTJ47" s="1411"/>
      <c r="DTK47" s="1411"/>
      <c r="DTL47" s="1411"/>
      <c r="DTM47" s="1411"/>
      <c r="DTN47" s="1411"/>
      <c r="DTO47" s="1411"/>
      <c r="DTP47" s="1411"/>
      <c r="DTQ47" s="1411"/>
      <c r="DTR47" s="1411"/>
      <c r="DTS47" s="1411"/>
      <c r="DTT47" s="1411"/>
      <c r="DTU47" s="1411"/>
      <c r="DTV47" s="1411"/>
      <c r="DTW47" s="1411"/>
      <c r="DTX47" s="1411"/>
      <c r="DTY47" s="1411"/>
      <c r="DTZ47" s="1411"/>
      <c r="DUA47" s="1411"/>
      <c r="DUB47" s="1411"/>
      <c r="DUC47" s="1411"/>
      <c r="DUD47" s="1411"/>
      <c r="DUE47" s="1411"/>
      <c r="DUF47" s="1411"/>
      <c r="DUG47" s="1411"/>
      <c r="DUH47" s="1411"/>
      <c r="DUI47" s="1411"/>
      <c r="DUJ47" s="1411"/>
      <c r="DUK47" s="1411"/>
      <c r="DUL47" s="1411"/>
      <c r="DUM47" s="1411"/>
      <c r="DUN47" s="1411"/>
      <c r="DUO47" s="1411"/>
      <c r="DUP47" s="1411"/>
      <c r="DUQ47" s="1411"/>
      <c r="DUR47" s="1411"/>
      <c r="DUS47" s="1411"/>
      <c r="DUT47" s="1411"/>
      <c r="DUU47" s="1411"/>
      <c r="DUV47" s="1411"/>
      <c r="DUW47" s="1411"/>
      <c r="DUX47" s="1411"/>
      <c r="DUY47" s="1411"/>
      <c r="DUZ47" s="1411"/>
      <c r="DVA47" s="1411"/>
      <c r="DVB47" s="1411"/>
      <c r="DVC47" s="1411"/>
      <c r="DVD47" s="1411"/>
      <c r="DVE47" s="1411"/>
      <c r="DVF47" s="1411"/>
      <c r="DVG47" s="1411"/>
      <c r="DVH47" s="1411"/>
      <c r="DVI47" s="1411"/>
      <c r="DVJ47" s="1411"/>
      <c r="DVK47" s="1411"/>
      <c r="DVL47" s="1411"/>
      <c r="DVM47" s="1411"/>
      <c r="DVN47" s="1411"/>
      <c r="DVO47" s="1411"/>
      <c r="DVP47" s="1411"/>
      <c r="DVQ47" s="1411"/>
      <c r="DVR47" s="1411"/>
      <c r="DVS47" s="1411"/>
      <c r="DVT47" s="1411"/>
      <c r="DVU47" s="1411"/>
      <c r="DVV47" s="1411"/>
      <c r="DVW47" s="1411"/>
      <c r="DVX47" s="1411"/>
      <c r="DVY47" s="1411"/>
      <c r="DVZ47" s="1411"/>
      <c r="DWA47" s="1411"/>
      <c r="DWB47" s="1411"/>
      <c r="DWC47" s="1411"/>
      <c r="DWD47" s="1411"/>
      <c r="DWE47" s="1411"/>
      <c r="DWF47" s="1411"/>
      <c r="DWG47" s="1411"/>
      <c r="DWH47" s="1411"/>
      <c r="DWI47" s="1411"/>
      <c r="DWJ47" s="1411"/>
      <c r="DWK47" s="1411"/>
      <c r="DWL47" s="1411"/>
      <c r="DWM47" s="1411"/>
      <c r="DWN47" s="1411"/>
      <c r="DWO47" s="1411"/>
      <c r="DWP47" s="1411"/>
      <c r="DWQ47" s="1411"/>
      <c r="DWR47" s="1411"/>
      <c r="DWS47" s="1411"/>
      <c r="DWT47" s="1411"/>
      <c r="DWU47" s="1411"/>
      <c r="DWV47" s="1411"/>
      <c r="DWW47" s="1411"/>
      <c r="DWX47" s="1411"/>
      <c r="DWY47" s="1411"/>
      <c r="DWZ47" s="1411"/>
      <c r="DXA47" s="1411"/>
      <c r="DXB47" s="1411"/>
      <c r="DXC47" s="1411"/>
      <c r="DXD47" s="1411"/>
      <c r="DXE47" s="1411"/>
      <c r="DXF47" s="1411"/>
      <c r="DXG47" s="1411"/>
      <c r="DXH47" s="1411"/>
      <c r="DXI47" s="1411"/>
      <c r="DXJ47" s="1411"/>
      <c r="DXK47" s="1411"/>
      <c r="DXL47" s="1411"/>
      <c r="DXM47" s="1411"/>
      <c r="DXN47" s="1411"/>
      <c r="DXO47" s="1411"/>
      <c r="DXP47" s="1411"/>
      <c r="DXQ47" s="1411"/>
      <c r="DXR47" s="1411"/>
      <c r="DXS47" s="1411"/>
      <c r="DXT47" s="1411"/>
      <c r="DXU47" s="1411"/>
      <c r="DXV47" s="1411"/>
      <c r="DXW47" s="1411"/>
      <c r="DXX47" s="1411"/>
      <c r="DXY47" s="1411"/>
      <c r="DXZ47" s="1411"/>
      <c r="DYA47" s="1411"/>
      <c r="DYB47" s="1411"/>
      <c r="DYC47" s="1411"/>
      <c r="DYD47" s="1411"/>
      <c r="DYE47" s="1411"/>
      <c r="DYF47" s="1411"/>
      <c r="DYG47" s="1411"/>
      <c r="DYH47" s="1411"/>
      <c r="DYI47" s="1411"/>
      <c r="DYJ47" s="1411"/>
      <c r="DYK47" s="1411"/>
      <c r="DYL47" s="1411"/>
      <c r="DYM47" s="1411"/>
      <c r="DYN47" s="1411"/>
      <c r="DYO47" s="1411"/>
      <c r="DYP47" s="1411"/>
      <c r="DYQ47" s="1411"/>
      <c r="DYR47" s="1411"/>
      <c r="DYS47" s="1411"/>
      <c r="DYT47" s="1411"/>
      <c r="DYU47" s="1411"/>
      <c r="DYV47" s="1411"/>
      <c r="DYW47" s="1411"/>
      <c r="DYX47" s="1411"/>
      <c r="DYY47" s="1411"/>
      <c r="DYZ47" s="1411"/>
      <c r="DZA47" s="1411"/>
      <c r="DZB47" s="1411"/>
      <c r="DZC47" s="1411"/>
      <c r="DZD47" s="1411"/>
      <c r="DZE47" s="1411"/>
      <c r="DZF47" s="1411"/>
      <c r="DZG47" s="1411"/>
      <c r="DZH47" s="1411"/>
      <c r="DZI47" s="1411"/>
      <c r="DZJ47" s="1411"/>
      <c r="DZK47" s="1411"/>
      <c r="DZL47" s="1411"/>
      <c r="DZM47" s="1411"/>
      <c r="DZN47" s="1411"/>
      <c r="DZO47" s="1411"/>
      <c r="DZP47" s="1411"/>
      <c r="DZQ47" s="1411"/>
      <c r="DZR47" s="1411"/>
      <c r="DZS47" s="1411"/>
      <c r="DZT47" s="1411"/>
      <c r="DZU47" s="1411"/>
      <c r="DZV47" s="1411"/>
      <c r="DZW47" s="1411"/>
      <c r="DZX47" s="1411"/>
      <c r="DZY47" s="1411"/>
      <c r="DZZ47" s="1411"/>
      <c r="EAA47" s="1411"/>
      <c r="EAB47" s="1411"/>
      <c r="EAC47" s="1411"/>
      <c r="EAD47" s="1411"/>
      <c r="EAE47" s="1411"/>
      <c r="EAF47" s="1411"/>
      <c r="EAG47" s="1411"/>
      <c r="EAH47" s="1411"/>
      <c r="EAI47" s="1411"/>
      <c r="EAJ47" s="1411"/>
      <c r="EAK47" s="1411"/>
      <c r="EAL47" s="1411"/>
      <c r="EAM47" s="1411"/>
      <c r="EAN47" s="1411"/>
      <c r="EAO47" s="1411"/>
      <c r="EAP47" s="1411"/>
      <c r="EAQ47" s="1411"/>
      <c r="EAR47" s="1411"/>
      <c r="EAS47" s="1411"/>
      <c r="EAT47" s="1411"/>
      <c r="EAU47" s="1411"/>
      <c r="EAV47" s="1411"/>
      <c r="EAW47" s="1411"/>
      <c r="EAX47" s="1411"/>
      <c r="EAY47" s="1411"/>
      <c r="EAZ47" s="1411"/>
      <c r="EBA47" s="1411"/>
      <c r="EBB47" s="1411"/>
      <c r="EBC47" s="1411"/>
      <c r="EBD47" s="1411"/>
      <c r="EBE47" s="1411"/>
      <c r="EBF47" s="1411"/>
      <c r="EBG47" s="1411"/>
      <c r="EBH47" s="1411"/>
      <c r="EBI47" s="1411"/>
      <c r="EBJ47" s="1411"/>
      <c r="EBK47" s="1411"/>
      <c r="EBL47" s="1411"/>
      <c r="EBM47" s="1411"/>
      <c r="EBN47" s="1411"/>
      <c r="EBO47" s="1411"/>
      <c r="EBP47" s="1411"/>
      <c r="EBQ47" s="1411"/>
      <c r="EBR47" s="1411"/>
      <c r="EBS47" s="1411"/>
      <c r="EBT47" s="1411"/>
      <c r="EBU47" s="1411"/>
      <c r="EBV47" s="1411"/>
      <c r="EBW47" s="1411"/>
      <c r="EBX47" s="1411"/>
      <c r="EBY47" s="1411"/>
      <c r="EBZ47" s="1411"/>
      <c r="ECA47" s="1411"/>
      <c r="ECB47" s="1411"/>
      <c r="ECC47" s="1411"/>
      <c r="ECD47" s="1411"/>
      <c r="ECE47" s="1411"/>
      <c r="ECF47" s="1411"/>
      <c r="ECG47" s="1411"/>
      <c r="ECH47" s="1411"/>
      <c r="ECI47" s="1411"/>
      <c r="ECJ47" s="1411"/>
      <c r="ECK47" s="1411"/>
      <c r="ECL47" s="1411"/>
      <c r="ECM47" s="1411"/>
      <c r="ECN47" s="1411"/>
      <c r="ECO47" s="1411"/>
      <c r="ECP47" s="1411"/>
      <c r="ECQ47" s="1411"/>
      <c r="ECR47" s="1411"/>
      <c r="ECS47" s="1411"/>
      <c r="ECT47" s="1411"/>
      <c r="ECU47" s="1411"/>
      <c r="ECV47" s="1411"/>
      <c r="ECW47" s="1411"/>
      <c r="ECX47" s="1411"/>
      <c r="ECY47" s="1411"/>
      <c r="ECZ47" s="1411"/>
      <c r="EDA47" s="1411"/>
      <c r="EDB47" s="1411"/>
      <c r="EDC47" s="1411"/>
      <c r="EDD47" s="1411"/>
      <c r="EDE47" s="1411"/>
      <c r="EDF47" s="1411"/>
      <c r="EDG47" s="1411"/>
      <c r="EDH47" s="1411"/>
      <c r="EDI47" s="1411"/>
      <c r="EDJ47" s="1411"/>
      <c r="EDK47" s="1411"/>
      <c r="EDL47" s="1411"/>
      <c r="EDM47" s="1411"/>
      <c r="EDN47" s="1411"/>
      <c r="EDO47" s="1411"/>
      <c r="EDP47" s="1411"/>
      <c r="EDQ47" s="1411"/>
      <c r="EDR47" s="1411"/>
      <c r="EDS47" s="1411"/>
      <c r="EDT47" s="1411"/>
      <c r="EDU47" s="1411"/>
      <c r="EDV47" s="1411"/>
      <c r="EDW47" s="1411"/>
      <c r="EDX47" s="1411"/>
      <c r="EDY47" s="1411"/>
      <c r="EDZ47" s="1411"/>
      <c r="EEA47" s="1411"/>
      <c r="EEB47" s="1411"/>
      <c r="EEC47" s="1411"/>
      <c r="EED47" s="1411"/>
      <c r="EEE47" s="1411"/>
      <c r="EEF47" s="1411"/>
      <c r="EEG47" s="1411"/>
      <c r="EEH47" s="1411"/>
      <c r="EEI47" s="1411"/>
      <c r="EEJ47" s="1411"/>
      <c r="EEK47" s="1411"/>
      <c r="EEL47" s="1411"/>
      <c r="EEM47" s="1411"/>
      <c r="EEN47" s="1411"/>
      <c r="EEO47" s="1411"/>
      <c r="EEP47" s="1411"/>
      <c r="EEQ47" s="1411"/>
      <c r="EER47" s="1411"/>
      <c r="EES47" s="1411"/>
      <c r="EET47" s="1411"/>
      <c r="EEU47" s="1411"/>
      <c r="EEV47" s="1411"/>
      <c r="EEW47" s="1411"/>
      <c r="EEX47" s="1411"/>
      <c r="EEY47" s="1411"/>
      <c r="EEZ47" s="1411"/>
      <c r="EFA47" s="1411"/>
      <c r="EFB47" s="1411"/>
      <c r="EFC47" s="1411"/>
      <c r="EFD47" s="1411"/>
      <c r="EFE47" s="1411"/>
      <c r="EFF47" s="1411"/>
      <c r="EFG47" s="1411"/>
      <c r="EFH47" s="1411"/>
      <c r="EFI47" s="1411"/>
      <c r="EFJ47" s="1411"/>
      <c r="EFK47" s="1411"/>
      <c r="EFL47" s="1411"/>
      <c r="EFM47" s="1411"/>
      <c r="EFN47" s="1411"/>
      <c r="EFO47" s="1411"/>
      <c r="EFP47" s="1411"/>
      <c r="EFQ47" s="1411"/>
      <c r="EFR47" s="1411"/>
      <c r="EFS47" s="1411"/>
      <c r="EFT47" s="1411"/>
      <c r="EFU47" s="1411"/>
      <c r="EFV47" s="1411"/>
      <c r="EFW47" s="1411"/>
      <c r="EFX47" s="1411"/>
      <c r="EFY47" s="1411"/>
      <c r="EFZ47" s="1411"/>
      <c r="EGA47" s="1411"/>
      <c r="EGB47" s="1411"/>
      <c r="EGC47" s="1411"/>
      <c r="EGD47" s="1411"/>
      <c r="EGE47" s="1411"/>
      <c r="EGF47" s="1411"/>
      <c r="EGG47" s="1411"/>
      <c r="EGH47" s="1411"/>
      <c r="EGI47" s="1411"/>
      <c r="EGJ47" s="1411"/>
      <c r="EGK47" s="1411"/>
      <c r="EGL47" s="1411"/>
      <c r="EGM47" s="1411"/>
      <c r="EGN47" s="1411"/>
      <c r="EGO47" s="1411"/>
      <c r="EGP47" s="1411"/>
      <c r="EGQ47" s="1411"/>
      <c r="EGR47" s="1411"/>
      <c r="EGS47" s="1411"/>
      <c r="EGT47" s="1411"/>
      <c r="EGU47" s="1411"/>
      <c r="EGV47" s="1411"/>
      <c r="EGW47" s="1411"/>
      <c r="EGX47" s="1411"/>
      <c r="EGY47" s="1411"/>
      <c r="EGZ47" s="1411"/>
      <c r="EHA47" s="1411"/>
      <c r="EHB47" s="1411"/>
      <c r="EHC47" s="1411"/>
      <c r="EHD47" s="1411"/>
      <c r="EHE47" s="1411"/>
      <c r="EHF47" s="1411"/>
      <c r="EHG47" s="1411"/>
      <c r="EHH47" s="1411"/>
      <c r="EHI47" s="1411"/>
      <c r="EHJ47" s="1411"/>
      <c r="EHK47" s="1411"/>
      <c r="EHL47" s="1411"/>
      <c r="EHM47" s="1411"/>
      <c r="EHN47" s="1411"/>
      <c r="EHO47" s="1411"/>
      <c r="EHP47" s="1411"/>
      <c r="EHQ47" s="1411"/>
      <c r="EHR47" s="1411"/>
      <c r="EHS47" s="1411"/>
      <c r="EHT47" s="1411"/>
      <c r="EHU47" s="1411"/>
      <c r="EHV47" s="1411"/>
      <c r="EHW47" s="1411"/>
      <c r="EHX47" s="1411"/>
      <c r="EHY47" s="1411"/>
      <c r="EHZ47" s="1411"/>
      <c r="EIA47" s="1411"/>
      <c r="EIB47" s="1411"/>
      <c r="EIC47" s="1411"/>
      <c r="EID47" s="1411"/>
      <c r="EIE47" s="1411"/>
      <c r="EIF47" s="1411"/>
      <c r="EIG47" s="1411"/>
      <c r="EIH47" s="1411"/>
      <c r="EII47" s="1411"/>
      <c r="EIJ47" s="1411"/>
      <c r="EIK47" s="1411"/>
      <c r="EIL47" s="1411"/>
      <c r="EIM47" s="1411"/>
      <c r="EIN47" s="1411"/>
      <c r="EIO47" s="1411"/>
      <c r="EIP47" s="1411"/>
      <c r="EIQ47" s="1411"/>
      <c r="EIR47" s="1411"/>
      <c r="EIS47" s="1411"/>
      <c r="EIT47" s="1411"/>
      <c r="EIU47" s="1411"/>
      <c r="EIV47" s="1411"/>
      <c r="EIW47" s="1411"/>
      <c r="EIX47" s="1411"/>
      <c r="EIY47" s="1411"/>
      <c r="EIZ47" s="1411"/>
      <c r="EJA47" s="1411"/>
      <c r="EJB47" s="1411"/>
      <c r="EJC47" s="1411"/>
      <c r="EJD47" s="1411"/>
      <c r="EJE47" s="1411"/>
      <c r="EJF47" s="1411"/>
      <c r="EJG47" s="1411"/>
      <c r="EJH47" s="1411"/>
      <c r="EJI47" s="1411"/>
      <c r="EJJ47" s="1411"/>
      <c r="EJK47" s="1411"/>
      <c r="EJL47" s="1411"/>
      <c r="EJM47" s="1411"/>
      <c r="EJN47" s="1411"/>
      <c r="EJO47" s="1411"/>
      <c r="EJP47" s="1411"/>
      <c r="EJQ47" s="1411"/>
      <c r="EJR47" s="1411"/>
      <c r="EJS47" s="1411"/>
      <c r="EJT47" s="1411"/>
      <c r="EJU47" s="1411"/>
      <c r="EJV47" s="1411"/>
      <c r="EJW47" s="1411"/>
      <c r="EJX47" s="1411"/>
      <c r="EJY47" s="1411"/>
      <c r="EJZ47" s="1411"/>
      <c r="EKA47" s="1411"/>
      <c r="EKB47" s="1411"/>
      <c r="EKC47" s="1411"/>
      <c r="EKD47" s="1411"/>
      <c r="EKE47" s="1411"/>
      <c r="EKF47" s="1411"/>
      <c r="EKG47" s="1411"/>
      <c r="EKH47" s="1411"/>
      <c r="EKI47" s="1411"/>
      <c r="EKJ47" s="1411"/>
      <c r="EKK47" s="1411"/>
      <c r="EKL47" s="1411"/>
      <c r="EKM47" s="1411"/>
      <c r="EKN47" s="1411"/>
      <c r="EKO47" s="1411"/>
      <c r="EKP47" s="1411"/>
      <c r="EKQ47" s="1411"/>
      <c r="EKR47" s="1411"/>
      <c r="EKS47" s="1411"/>
      <c r="EKT47" s="1411"/>
      <c r="EKU47" s="1411"/>
      <c r="EKV47" s="1411"/>
      <c r="EKW47" s="1411"/>
      <c r="EKX47" s="1411"/>
      <c r="EKY47" s="1411"/>
      <c r="EKZ47" s="1411"/>
      <c r="ELA47" s="1411"/>
      <c r="ELB47" s="1411"/>
      <c r="ELC47" s="1411"/>
      <c r="ELD47" s="1411"/>
      <c r="ELE47" s="1411"/>
      <c r="ELF47" s="1411"/>
      <c r="ELG47" s="1411"/>
      <c r="ELH47" s="1411"/>
      <c r="ELI47" s="1411"/>
      <c r="ELJ47" s="1411"/>
      <c r="ELK47" s="1411"/>
      <c r="ELL47" s="1411"/>
      <c r="ELM47" s="1411"/>
      <c r="ELN47" s="1411"/>
      <c r="ELO47" s="1411"/>
      <c r="ELP47" s="1411"/>
      <c r="ELQ47" s="1411"/>
      <c r="ELR47" s="1411"/>
      <c r="ELS47" s="1411"/>
      <c r="ELT47" s="1411"/>
      <c r="ELU47" s="1411"/>
      <c r="ELV47" s="1411"/>
      <c r="ELW47" s="1411"/>
      <c r="ELX47" s="1411"/>
      <c r="ELY47" s="1411"/>
      <c r="ELZ47" s="1411"/>
      <c r="EMA47" s="1411"/>
      <c r="EMB47" s="1411"/>
      <c r="EMC47" s="1411"/>
      <c r="EMD47" s="1411"/>
      <c r="EME47" s="1411"/>
      <c r="EMF47" s="1411"/>
      <c r="EMG47" s="1411"/>
      <c r="EMH47" s="1411"/>
      <c r="EMI47" s="1411"/>
      <c r="EMJ47" s="1411"/>
      <c r="EMK47" s="1411"/>
      <c r="EML47" s="1411"/>
      <c r="EMM47" s="1411"/>
      <c r="EMN47" s="1411"/>
      <c r="EMO47" s="1411"/>
      <c r="EMP47" s="1411"/>
      <c r="EMQ47" s="1411"/>
      <c r="EMR47" s="1411"/>
      <c r="EMS47" s="1411"/>
      <c r="EMT47" s="1411"/>
      <c r="EMU47" s="1411"/>
      <c r="EMV47" s="1411"/>
      <c r="EMW47" s="1411"/>
      <c r="EMX47" s="1411"/>
      <c r="EMY47" s="1411"/>
      <c r="EMZ47" s="1411"/>
      <c r="ENA47" s="1411"/>
      <c r="ENB47" s="1411"/>
      <c r="ENC47" s="1411"/>
      <c r="END47" s="1411"/>
      <c r="ENE47" s="1411"/>
      <c r="ENF47" s="1411"/>
      <c r="ENG47" s="1411"/>
      <c r="ENH47" s="1411"/>
      <c r="ENI47" s="1411"/>
      <c r="ENJ47" s="1411"/>
      <c r="ENK47" s="1411"/>
      <c r="ENL47" s="1411"/>
      <c r="ENM47" s="1411"/>
      <c r="ENN47" s="1411"/>
      <c r="ENO47" s="1411"/>
      <c r="ENP47" s="1411"/>
      <c r="ENQ47" s="1411"/>
      <c r="ENR47" s="1411"/>
      <c r="ENS47" s="1411"/>
      <c r="ENT47" s="1411"/>
      <c r="ENU47" s="1411"/>
      <c r="ENV47" s="1411"/>
      <c r="ENW47" s="1411"/>
      <c r="ENX47" s="1411"/>
      <c r="ENY47" s="1411"/>
      <c r="ENZ47" s="1411"/>
      <c r="EOA47" s="1411"/>
      <c r="EOB47" s="1411"/>
      <c r="EOC47" s="1411"/>
      <c r="EOD47" s="1411"/>
      <c r="EOE47" s="1411"/>
      <c r="EOF47" s="1411"/>
      <c r="EOG47" s="1411"/>
      <c r="EOH47" s="1411"/>
      <c r="EOI47" s="1411"/>
      <c r="EOJ47" s="1411"/>
      <c r="EOK47" s="1411"/>
      <c r="EOL47" s="1411"/>
      <c r="EOM47" s="1411"/>
      <c r="EON47" s="1411"/>
      <c r="EOO47" s="1411"/>
      <c r="EOP47" s="1411"/>
      <c r="EOQ47" s="1411"/>
      <c r="EOR47" s="1411"/>
      <c r="EOS47" s="1411"/>
      <c r="EOT47" s="1411"/>
      <c r="EOU47" s="1411"/>
      <c r="EOV47" s="1411"/>
      <c r="EOW47" s="1411"/>
      <c r="EOX47" s="1411"/>
      <c r="EOY47" s="1411"/>
      <c r="EOZ47" s="1411"/>
      <c r="EPA47" s="1411"/>
      <c r="EPB47" s="1411"/>
      <c r="EPC47" s="1411"/>
      <c r="EPD47" s="1411"/>
      <c r="EPE47" s="1411"/>
      <c r="EPF47" s="1411"/>
      <c r="EPG47" s="1411"/>
      <c r="EPH47" s="1411"/>
      <c r="EPI47" s="1411"/>
      <c r="EPJ47" s="1411"/>
      <c r="EPK47" s="1411"/>
      <c r="EPL47" s="1411"/>
      <c r="EPM47" s="1411"/>
      <c r="EPN47" s="1411"/>
      <c r="EPO47" s="1411"/>
      <c r="EPP47" s="1411"/>
      <c r="EPQ47" s="1411"/>
      <c r="EPR47" s="1411"/>
      <c r="EPS47" s="1411"/>
      <c r="EPT47" s="1411"/>
      <c r="EPU47" s="1411"/>
      <c r="EPV47" s="1411"/>
      <c r="EPW47" s="1411"/>
      <c r="EPX47" s="1411"/>
      <c r="EPY47" s="1411"/>
      <c r="EPZ47" s="1411"/>
      <c r="EQA47" s="1411"/>
      <c r="EQB47" s="1411"/>
      <c r="EQC47" s="1411"/>
      <c r="EQD47" s="1411"/>
      <c r="EQE47" s="1411"/>
      <c r="EQF47" s="1411"/>
      <c r="EQG47" s="1411"/>
      <c r="EQH47" s="1411"/>
      <c r="EQI47" s="1411"/>
      <c r="EQJ47" s="1411"/>
      <c r="EQK47" s="1411"/>
      <c r="EQL47" s="1411"/>
      <c r="EQM47" s="1411"/>
      <c r="EQN47" s="1411"/>
      <c r="EQO47" s="1411"/>
      <c r="EQP47" s="1411"/>
      <c r="EQQ47" s="1411"/>
      <c r="EQR47" s="1411"/>
      <c r="EQS47" s="1411"/>
      <c r="EQT47" s="1411"/>
      <c r="EQU47" s="1411"/>
      <c r="EQV47" s="1411"/>
      <c r="EQW47" s="1411"/>
      <c r="EQX47" s="1411"/>
      <c r="EQY47" s="1411"/>
      <c r="EQZ47" s="1411"/>
      <c r="ERA47" s="1411"/>
      <c r="ERB47" s="1411"/>
      <c r="ERC47" s="1411"/>
      <c r="ERD47" s="1411"/>
      <c r="ERE47" s="1411"/>
      <c r="ERF47" s="1411"/>
      <c r="ERG47" s="1411"/>
      <c r="ERH47" s="1411"/>
      <c r="ERI47" s="1411"/>
      <c r="ERJ47" s="1411"/>
      <c r="ERK47" s="1411"/>
      <c r="ERL47" s="1411"/>
      <c r="ERM47" s="1411"/>
      <c r="ERN47" s="1411"/>
      <c r="ERO47" s="1411"/>
      <c r="ERP47" s="1411"/>
      <c r="ERQ47" s="1411"/>
      <c r="ERR47" s="1411"/>
      <c r="ERS47" s="1411"/>
      <c r="ERT47" s="1411"/>
      <c r="ERU47" s="1411"/>
      <c r="ERV47" s="1411"/>
      <c r="ERW47" s="1411"/>
      <c r="ERX47" s="1411"/>
      <c r="ERY47" s="1411"/>
      <c r="ERZ47" s="1411"/>
      <c r="ESA47" s="1411"/>
      <c r="ESB47" s="1411"/>
      <c r="ESC47" s="1411"/>
      <c r="ESD47" s="1411"/>
      <c r="ESE47" s="1411"/>
      <c r="ESF47" s="1411"/>
      <c r="ESG47" s="1411"/>
      <c r="ESH47" s="1411"/>
      <c r="ESI47" s="1411"/>
      <c r="ESJ47" s="1411"/>
      <c r="ESK47" s="1411"/>
      <c r="ESL47" s="1411"/>
      <c r="ESM47" s="1411"/>
      <c r="ESN47" s="1411"/>
      <c r="ESO47" s="1411"/>
      <c r="ESP47" s="1411"/>
      <c r="ESQ47" s="1411"/>
      <c r="ESR47" s="1411"/>
      <c r="ESS47" s="1411"/>
      <c r="EST47" s="1411"/>
      <c r="ESU47" s="1411"/>
      <c r="ESV47" s="1411"/>
      <c r="ESW47" s="1411"/>
      <c r="ESX47" s="1411"/>
      <c r="ESY47" s="1411"/>
      <c r="ESZ47" s="1411"/>
      <c r="ETA47" s="1411"/>
      <c r="ETB47" s="1411"/>
      <c r="ETC47" s="1411"/>
      <c r="ETD47" s="1411"/>
      <c r="ETE47" s="1411"/>
      <c r="ETF47" s="1411"/>
      <c r="ETG47" s="1411"/>
      <c r="ETH47" s="1411"/>
      <c r="ETI47" s="1411"/>
      <c r="ETJ47" s="1411"/>
      <c r="ETK47" s="1411"/>
      <c r="ETL47" s="1411"/>
      <c r="ETM47" s="1411"/>
      <c r="ETN47" s="1411"/>
      <c r="ETO47" s="1411"/>
      <c r="ETP47" s="1411"/>
      <c r="ETQ47" s="1411"/>
      <c r="ETR47" s="1411"/>
      <c r="ETS47" s="1411"/>
      <c r="ETT47" s="1411"/>
      <c r="ETU47" s="1411"/>
      <c r="ETV47" s="1411"/>
      <c r="ETW47" s="1411"/>
      <c r="ETX47" s="1411"/>
      <c r="ETY47" s="1411"/>
      <c r="ETZ47" s="1411"/>
      <c r="EUA47" s="1411"/>
      <c r="EUB47" s="1411"/>
      <c r="EUC47" s="1411"/>
      <c r="EUD47" s="1411"/>
      <c r="EUE47" s="1411"/>
      <c r="EUF47" s="1411"/>
      <c r="EUG47" s="1411"/>
      <c r="EUH47" s="1411"/>
      <c r="EUI47" s="1411"/>
      <c r="EUJ47" s="1411"/>
      <c r="EUK47" s="1411"/>
      <c r="EUL47" s="1411"/>
      <c r="EUM47" s="1411"/>
      <c r="EUN47" s="1411"/>
      <c r="EUO47" s="1411"/>
      <c r="EUP47" s="1411"/>
      <c r="EUQ47" s="1411"/>
      <c r="EUR47" s="1411"/>
      <c r="EUS47" s="1411"/>
      <c r="EUT47" s="1411"/>
      <c r="EUU47" s="1411"/>
      <c r="EUV47" s="1411"/>
      <c r="EUW47" s="1411"/>
      <c r="EUX47" s="1411"/>
      <c r="EUY47" s="1411"/>
      <c r="EUZ47" s="1411"/>
      <c r="EVA47" s="1411"/>
      <c r="EVB47" s="1411"/>
      <c r="EVC47" s="1411"/>
      <c r="EVD47" s="1411"/>
      <c r="EVE47" s="1411"/>
      <c r="EVF47" s="1411"/>
      <c r="EVG47" s="1411"/>
      <c r="EVH47" s="1411"/>
      <c r="EVI47" s="1411"/>
      <c r="EVJ47" s="1411"/>
      <c r="EVK47" s="1411"/>
      <c r="EVL47" s="1411"/>
      <c r="EVM47" s="1411"/>
      <c r="EVN47" s="1411"/>
      <c r="EVO47" s="1411"/>
      <c r="EVP47" s="1411"/>
      <c r="EVQ47" s="1411"/>
      <c r="EVR47" s="1411"/>
      <c r="EVS47" s="1411"/>
      <c r="EVT47" s="1411"/>
      <c r="EVU47" s="1411"/>
      <c r="EVV47" s="1411"/>
      <c r="EVW47" s="1411"/>
      <c r="EVX47" s="1411"/>
      <c r="EVY47" s="1411"/>
      <c r="EVZ47" s="1411"/>
      <c r="EWA47" s="1411"/>
      <c r="EWB47" s="1411"/>
      <c r="EWC47" s="1411"/>
      <c r="EWD47" s="1411"/>
      <c r="EWE47" s="1411"/>
      <c r="EWF47" s="1411"/>
      <c r="EWG47" s="1411"/>
      <c r="EWH47" s="1411"/>
      <c r="EWI47" s="1411"/>
      <c r="EWJ47" s="1411"/>
      <c r="EWK47" s="1411"/>
      <c r="EWL47" s="1411"/>
      <c r="EWM47" s="1411"/>
      <c r="EWN47" s="1411"/>
      <c r="EWO47" s="1411"/>
      <c r="EWP47" s="1411"/>
      <c r="EWQ47" s="1411"/>
      <c r="EWR47" s="1411"/>
      <c r="EWS47" s="1411"/>
      <c r="EWT47" s="1411"/>
      <c r="EWU47" s="1411"/>
      <c r="EWV47" s="1411"/>
      <c r="EWW47" s="1411"/>
      <c r="EWX47" s="1411"/>
      <c r="EWY47" s="1411"/>
      <c r="EWZ47" s="1411"/>
      <c r="EXA47" s="1411"/>
      <c r="EXB47" s="1411"/>
      <c r="EXC47" s="1411"/>
      <c r="EXD47" s="1411"/>
      <c r="EXE47" s="1411"/>
      <c r="EXF47" s="1411"/>
      <c r="EXG47" s="1411"/>
      <c r="EXH47" s="1411"/>
      <c r="EXI47" s="1411"/>
      <c r="EXJ47" s="1411"/>
      <c r="EXK47" s="1411"/>
      <c r="EXL47" s="1411"/>
      <c r="EXM47" s="1411"/>
      <c r="EXN47" s="1411"/>
      <c r="EXO47" s="1411"/>
      <c r="EXP47" s="1411"/>
      <c r="EXQ47" s="1411"/>
      <c r="EXR47" s="1411"/>
      <c r="EXS47" s="1411"/>
      <c r="EXT47" s="1411"/>
      <c r="EXU47" s="1411"/>
      <c r="EXV47" s="1411"/>
      <c r="EXW47" s="1411"/>
      <c r="EXX47" s="1411"/>
      <c r="EXY47" s="1411"/>
      <c r="EXZ47" s="1411"/>
      <c r="EYA47" s="1411"/>
      <c r="EYB47" s="1411"/>
      <c r="EYC47" s="1411"/>
      <c r="EYD47" s="1411"/>
      <c r="EYE47" s="1411"/>
      <c r="EYF47" s="1411"/>
      <c r="EYG47" s="1411"/>
      <c r="EYH47" s="1411"/>
      <c r="EYI47" s="1411"/>
      <c r="EYJ47" s="1411"/>
      <c r="EYK47" s="1411"/>
      <c r="EYL47" s="1411"/>
      <c r="EYM47" s="1411"/>
      <c r="EYN47" s="1411"/>
      <c r="EYO47" s="1411"/>
      <c r="EYP47" s="1411"/>
      <c r="EYQ47" s="1411"/>
      <c r="EYR47" s="1411"/>
      <c r="EYS47" s="1411"/>
      <c r="EYT47" s="1411"/>
      <c r="EYU47" s="1411"/>
      <c r="EYV47" s="1411"/>
      <c r="EYW47" s="1411"/>
      <c r="EYX47" s="1411"/>
      <c r="EYY47" s="1411"/>
      <c r="EYZ47" s="1411"/>
      <c r="EZA47" s="1411"/>
      <c r="EZB47" s="1411"/>
      <c r="EZC47" s="1411"/>
      <c r="EZD47" s="1411"/>
      <c r="EZE47" s="1411"/>
      <c r="EZF47" s="1411"/>
      <c r="EZG47" s="1411"/>
      <c r="EZH47" s="1411"/>
      <c r="EZI47" s="1411"/>
      <c r="EZJ47" s="1411"/>
      <c r="EZK47" s="1411"/>
      <c r="EZL47" s="1411"/>
      <c r="EZM47" s="1411"/>
      <c r="EZN47" s="1411"/>
      <c r="EZO47" s="1411"/>
      <c r="EZP47" s="1411"/>
      <c r="EZQ47" s="1411"/>
      <c r="EZR47" s="1411"/>
      <c r="EZS47" s="1411"/>
      <c r="EZT47" s="1411"/>
      <c r="EZU47" s="1411"/>
      <c r="EZV47" s="1411"/>
      <c r="EZW47" s="1411"/>
      <c r="EZX47" s="1411"/>
      <c r="EZY47" s="1411"/>
      <c r="EZZ47" s="1411"/>
      <c r="FAA47" s="1411"/>
      <c r="FAB47" s="1411"/>
      <c r="FAC47" s="1411"/>
      <c r="FAD47" s="1411"/>
      <c r="FAE47" s="1411"/>
      <c r="FAF47" s="1411"/>
      <c r="FAG47" s="1411"/>
      <c r="FAH47" s="1411"/>
      <c r="FAI47" s="1411"/>
      <c r="FAJ47" s="1411"/>
      <c r="FAK47" s="1411"/>
      <c r="FAL47" s="1411"/>
      <c r="FAM47" s="1411"/>
      <c r="FAN47" s="1411"/>
      <c r="FAO47" s="1411"/>
      <c r="FAP47" s="1411"/>
      <c r="FAQ47" s="1411"/>
      <c r="FAR47" s="1411"/>
      <c r="FAS47" s="1411"/>
      <c r="FAT47" s="1411"/>
      <c r="FAU47" s="1411"/>
      <c r="FAV47" s="1411"/>
      <c r="FAW47" s="1411"/>
      <c r="FAX47" s="1411"/>
      <c r="FAY47" s="1411"/>
      <c r="FAZ47" s="1411"/>
      <c r="FBA47" s="1411"/>
      <c r="FBB47" s="1411"/>
      <c r="FBC47" s="1411"/>
      <c r="FBD47" s="1411"/>
      <c r="FBE47" s="1411"/>
      <c r="FBF47" s="1411"/>
      <c r="FBG47" s="1411"/>
      <c r="FBH47" s="1411"/>
      <c r="FBI47" s="1411"/>
      <c r="FBJ47" s="1411"/>
      <c r="FBK47" s="1411"/>
      <c r="FBL47" s="1411"/>
      <c r="FBM47" s="1411"/>
      <c r="FBN47" s="1411"/>
      <c r="FBO47" s="1411"/>
      <c r="FBP47" s="1411"/>
      <c r="FBQ47" s="1411"/>
      <c r="FBR47" s="1411"/>
      <c r="FBS47" s="1411"/>
      <c r="FBT47" s="1411"/>
      <c r="FBU47" s="1411"/>
      <c r="FBV47" s="1411"/>
      <c r="FBW47" s="1411"/>
      <c r="FBX47" s="1411"/>
      <c r="FBY47" s="1411"/>
      <c r="FBZ47" s="1411"/>
      <c r="FCA47" s="1411"/>
      <c r="FCB47" s="1411"/>
      <c r="FCC47" s="1411"/>
      <c r="FCD47" s="1411"/>
      <c r="FCE47" s="1411"/>
      <c r="FCF47" s="1411"/>
      <c r="FCG47" s="1411"/>
      <c r="FCH47" s="1411"/>
      <c r="FCI47" s="1411"/>
      <c r="FCJ47" s="1411"/>
      <c r="FCK47" s="1411"/>
      <c r="FCL47" s="1411"/>
      <c r="FCM47" s="1411"/>
      <c r="FCN47" s="1411"/>
      <c r="FCO47" s="1411"/>
      <c r="FCP47" s="1411"/>
      <c r="FCQ47" s="1411"/>
      <c r="FCR47" s="1411"/>
      <c r="FCS47" s="1411"/>
      <c r="FCT47" s="1411"/>
      <c r="FCU47" s="1411"/>
      <c r="FCV47" s="1411"/>
      <c r="FCW47" s="1411"/>
      <c r="FCX47" s="1411"/>
      <c r="FCY47" s="1411"/>
      <c r="FCZ47" s="1411"/>
      <c r="FDA47" s="1411"/>
      <c r="FDB47" s="1411"/>
      <c r="FDC47" s="1411"/>
      <c r="FDD47" s="1411"/>
      <c r="FDE47" s="1411"/>
      <c r="FDF47" s="1411"/>
      <c r="FDG47" s="1411"/>
      <c r="FDH47" s="1411"/>
      <c r="FDI47" s="1411"/>
      <c r="FDJ47" s="1411"/>
      <c r="FDK47" s="1411"/>
      <c r="FDL47" s="1411"/>
      <c r="FDM47" s="1411"/>
      <c r="FDN47" s="1411"/>
      <c r="FDO47" s="1411"/>
      <c r="FDP47" s="1411"/>
      <c r="FDQ47" s="1411"/>
      <c r="FDR47" s="1411"/>
      <c r="FDS47" s="1411"/>
      <c r="FDT47" s="1411"/>
      <c r="FDU47" s="1411"/>
      <c r="FDV47" s="1411"/>
      <c r="FDW47" s="1411"/>
      <c r="FDX47" s="1411"/>
      <c r="FDY47" s="1411"/>
      <c r="FDZ47" s="1411"/>
      <c r="FEA47" s="1411"/>
      <c r="FEB47" s="1411"/>
      <c r="FEC47" s="1411"/>
      <c r="FED47" s="1411"/>
      <c r="FEE47" s="1411"/>
      <c r="FEF47" s="1411"/>
      <c r="FEG47" s="1411"/>
      <c r="FEH47" s="1411"/>
      <c r="FEI47" s="1411"/>
      <c r="FEJ47" s="1411"/>
      <c r="FEK47" s="1411"/>
      <c r="FEL47" s="1411"/>
      <c r="FEM47" s="1411"/>
      <c r="FEN47" s="1411"/>
      <c r="FEO47" s="1411"/>
      <c r="FEP47" s="1411"/>
      <c r="FEQ47" s="1411"/>
      <c r="FER47" s="1411"/>
      <c r="FES47" s="1411"/>
      <c r="FET47" s="1411"/>
      <c r="FEU47" s="1411"/>
      <c r="FEV47" s="1411"/>
      <c r="FEW47" s="1411"/>
      <c r="FEX47" s="1411"/>
      <c r="FEY47" s="1411"/>
      <c r="FEZ47" s="1411"/>
      <c r="FFA47" s="1411"/>
      <c r="FFB47" s="1411"/>
      <c r="FFC47" s="1411"/>
      <c r="FFD47" s="1411"/>
      <c r="FFE47" s="1411"/>
      <c r="FFF47" s="1411"/>
      <c r="FFG47" s="1411"/>
      <c r="FFH47" s="1411"/>
      <c r="FFI47" s="1411"/>
      <c r="FFJ47" s="1411"/>
      <c r="FFK47" s="1411"/>
      <c r="FFL47" s="1411"/>
      <c r="FFM47" s="1411"/>
      <c r="FFN47" s="1411"/>
      <c r="FFO47" s="1411"/>
      <c r="FFP47" s="1411"/>
      <c r="FFQ47" s="1411"/>
      <c r="FFR47" s="1411"/>
      <c r="FFS47" s="1411"/>
      <c r="FFT47" s="1411"/>
      <c r="FFU47" s="1411"/>
      <c r="FFV47" s="1411"/>
      <c r="FFW47" s="1411"/>
      <c r="FFX47" s="1411"/>
      <c r="FFY47" s="1411"/>
      <c r="FFZ47" s="1411"/>
      <c r="FGA47" s="1411"/>
      <c r="FGB47" s="1411"/>
      <c r="FGC47" s="1411"/>
      <c r="FGD47" s="1411"/>
      <c r="FGE47" s="1411"/>
      <c r="FGF47" s="1411"/>
      <c r="FGG47" s="1411"/>
      <c r="FGH47" s="1411"/>
      <c r="FGI47" s="1411"/>
      <c r="FGJ47" s="1411"/>
      <c r="FGK47" s="1411"/>
      <c r="FGL47" s="1411"/>
      <c r="FGM47" s="1411"/>
      <c r="FGN47" s="1411"/>
      <c r="FGO47" s="1411"/>
      <c r="FGP47" s="1411"/>
      <c r="FGQ47" s="1411"/>
      <c r="FGR47" s="1411"/>
      <c r="FGS47" s="1411"/>
      <c r="FGT47" s="1411"/>
      <c r="FGU47" s="1411"/>
      <c r="FGV47" s="1411"/>
      <c r="FGW47" s="1411"/>
      <c r="FGX47" s="1411"/>
      <c r="FGY47" s="1411"/>
      <c r="FGZ47" s="1411"/>
      <c r="FHA47" s="1411"/>
      <c r="FHB47" s="1411"/>
      <c r="FHC47" s="1411"/>
      <c r="FHD47" s="1411"/>
      <c r="FHE47" s="1411"/>
      <c r="FHF47" s="1411"/>
      <c r="FHG47" s="1411"/>
      <c r="FHH47" s="1411"/>
      <c r="FHI47" s="1411"/>
      <c r="FHJ47" s="1411"/>
      <c r="FHK47" s="1411"/>
      <c r="FHL47" s="1411"/>
      <c r="FHM47" s="1411"/>
      <c r="FHN47" s="1411"/>
      <c r="FHO47" s="1411"/>
      <c r="FHP47" s="1411"/>
      <c r="FHQ47" s="1411"/>
      <c r="FHR47" s="1411"/>
      <c r="FHS47" s="1411"/>
      <c r="FHT47" s="1411"/>
      <c r="FHU47" s="1411"/>
      <c r="FHV47" s="1411"/>
      <c r="FHW47" s="1411"/>
      <c r="FHX47" s="1411"/>
      <c r="FHY47" s="1411"/>
      <c r="FHZ47" s="1411"/>
      <c r="FIA47" s="1411"/>
      <c r="FIB47" s="1411"/>
      <c r="FIC47" s="1411"/>
      <c r="FID47" s="1411"/>
      <c r="FIE47" s="1411"/>
      <c r="FIF47" s="1411"/>
      <c r="FIG47" s="1411"/>
      <c r="FIH47" s="1411"/>
      <c r="FII47" s="1411"/>
      <c r="FIJ47" s="1411"/>
      <c r="FIK47" s="1411"/>
      <c r="FIL47" s="1411"/>
      <c r="FIM47" s="1411"/>
      <c r="FIN47" s="1411"/>
      <c r="FIO47" s="1411"/>
      <c r="FIP47" s="1411"/>
      <c r="FIQ47" s="1411"/>
      <c r="FIR47" s="1411"/>
      <c r="FIS47" s="1411"/>
      <c r="FIT47" s="1411"/>
      <c r="FIU47" s="1411"/>
      <c r="FIV47" s="1411"/>
      <c r="FIW47" s="1411"/>
      <c r="FIX47" s="1411"/>
      <c r="FIY47" s="1411"/>
      <c r="FIZ47" s="1411"/>
      <c r="FJA47" s="1411"/>
      <c r="FJB47" s="1411"/>
      <c r="FJC47" s="1411"/>
      <c r="FJD47" s="1411"/>
      <c r="FJE47" s="1411"/>
      <c r="FJF47" s="1411"/>
      <c r="FJG47" s="1411"/>
      <c r="FJH47" s="1411"/>
      <c r="FJI47" s="1411"/>
      <c r="FJJ47" s="1411"/>
      <c r="FJK47" s="1411"/>
      <c r="FJL47" s="1411"/>
      <c r="FJM47" s="1411"/>
      <c r="FJN47" s="1411"/>
      <c r="FJO47" s="1411"/>
      <c r="FJP47" s="1411"/>
      <c r="FJQ47" s="1411"/>
      <c r="FJR47" s="1411"/>
      <c r="FJS47" s="1411"/>
      <c r="FJT47" s="1411"/>
      <c r="FJU47" s="1411"/>
      <c r="FJV47" s="1411"/>
      <c r="FJW47" s="1411"/>
      <c r="FJX47" s="1411"/>
      <c r="FJY47" s="1411"/>
      <c r="FJZ47" s="1411"/>
      <c r="FKA47" s="1411"/>
      <c r="FKB47" s="1411"/>
      <c r="FKC47" s="1411"/>
      <c r="FKD47" s="1411"/>
      <c r="FKE47" s="1411"/>
      <c r="FKF47" s="1411"/>
      <c r="FKG47" s="1411"/>
      <c r="FKH47" s="1411"/>
      <c r="FKI47" s="1411"/>
      <c r="FKJ47" s="1411"/>
      <c r="FKK47" s="1411"/>
      <c r="FKL47" s="1411"/>
      <c r="FKM47" s="1411"/>
      <c r="FKN47" s="1411"/>
      <c r="FKO47" s="1411"/>
      <c r="FKP47" s="1411"/>
      <c r="FKQ47" s="1411"/>
      <c r="FKR47" s="1411"/>
      <c r="FKS47" s="1411"/>
      <c r="FKT47" s="1411"/>
      <c r="FKU47" s="1411"/>
      <c r="FKV47" s="1411"/>
      <c r="FKW47" s="1411"/>
      <c r="FKX47" s="1411"/>
      <c r="FKY47" s="1411"/>
      <c r="FKZ47" s="1411"/>
      <c r="FLA47" s="1411"/>
      <c r="FLB47" s="1411"/>
      <c r="FLC47" s="1411"/>
      <c r="FLD47" s="1411"/>
      <c r="FLE47" s="1411"/>
      <c r="FLF47" s="1411"/>
      <c r="FLG47" s="1411"/>
      <c r="FLH47" s="1411"/>
      <c r="FLI47" s="1411"/>
      <c r="FLJ47" s="1411"/>
      <c r="FLK47" s="1411"/>
      <c r="FLL47" s="1411"/>
      <c r="FLM47" s="1411"/>
      <c r="FLN47" s="1411"/>
      <c r="FLO47" s="1411"/>
      <c r="FLP47" s="1411"/>
      <c r="FLQ47" s="1411"/>
      <c r="FLR47" s="1411"/>
      <c r="FLS47" s="1411"/>
      <c r="FLT47" s="1411"/>
      <c r="FLU47" s="1411"/>
      <c r="FLV47" s="1411"/>
      <c r="FLW47" s="1411"/>
      <c r="FLX47" s="1411"/>
      <c r="FLY47" s="1411"/>
      <c r="FLZ47" s="1411"/>
      <c r="FMA47" s="1411"/>
      <c r="FMB47" s="1411"/>
      <c r="FMC47" s="1411"/>
      <c r="FMD47" s="1411"/>
      <c r="FME47" s="1411"/>
      <c r="FMF47" s="1411"/>
      <c r="FMG47" s="1411"/>
      <c r="FMH47" s="1411"/>
      <c r="FMI47" s="1411"/>
      <c r="FMJ47" s="1411"/>
      <c r="FMK47" s="1411"/>
      <c r="FML47" s="1411"/>
      <c r="FMM47" s="1411"/>
      <c r="FMN47" s="1411"/>
      <c r="FMO47" s="1411"/>
      <c r="FMP47" s="1411"/>
      <c r="FMQ47" s="1411"/>
      <c r="FMR47" s="1411"/>
      <c r="FMS47" s="1411"/>
      <c r="FMT47" s="1411"/>
      <c r="FMU47" s="1411"/>
      <c r="FMV47" s="1411"/>
      <c r="FMW47" s="1411"/>
      <c r="FMX47" s="1411"/>
      <c r="FMY47" s="1411"/>
      <c r="FMZ47" s="1411"/>
      <c r="FNA47" s="1411"/>
      <c r="FNB47" s="1411"/>
      <c r="FNC47" s="1411"/>
      <c r="FND47" s="1411"/>
      <c r="FNE47" s="1411"/>
      <c r="FNF47" s="1411"/>
      <c r="FNG47" s="1411"/>
      <c r="FNH47" s="1411"/>
      <c r="FNI47" s="1411"/>
      <c r="FNJ47" s="1411"/>
      <c r="FNK47" s="1411"/>
      <c r="FNL47" s="1411"/>
      <c r="FNM47" s="1411"/>
      <c r="FNN47" s="1411"/>
      <c r="FNO47" s="1411"/>
      <c r="FNP47" s="1411"/>
      <c r="FNQ47" s="1411"/>
      <c r="FNR47" s="1411"/>
      <c r="FNS47" s="1411"/>
      <c r="FNT47" s="1411"/>
      <c r="FNU47" s="1411"/>
      <c r="FNV47" s="1411"/>
      <c r="FNW47" s="1411"/>
      <c r="FNX47" s="1411"/>
      <c r="FNY47" s="1411"/>
      <c r="FNZ47" s="1411"/>
      <c r="FOA47" s="1411"/>
      <c r="FOB47" s="1411"/>
      <c r="FOC47" s="1411"/>
      <c r="FOD47" s="1411"/>
      <c r="FOE47" s="1411"/>
      <c r="FOF47" s="1411"/>
      <c r="FOG47" s="1411"/>
      <c r="FOH47" s="1411"/>
      <c r="FOI47" s="1411"/>
      <c r="FOJ47" s="1411"/>
      <c r="FOK47" s="1411"/>
      <c r="FOL47" s="1411"/>
      <c r="FOM47" s="1411"/>
      <c r="FON47" s="1411"/>
      <c r="FOO47" s="1411"/>
      <c r="FOP47" s="1411"/>
      <c r="FOQ47" s="1411"/>
      <c r="FOR47" s="1411"/>
      <c r="FOS47" s="1411"/>
      <c r="FOT47" s="1411"/>
      <c r="FOU47" s="1411"/>
      <c r="FOV47" s="1411"/>
      <c r="FOW47" s="1411"/>
      <c r="FOX47" s="1411"/>
      <c r="FOY47" s="1411"/>
      <c r="FOZ47" s="1411"/>
      <c r="FPA47" s="1411"/>
      <c r="FPB47" s="1411"/>
      <c r="FPC47" s="1411"/>
      <c r="FPD47" s="1411"/>
      <c r="FPE47" s="1411"/>
      <c r="FPF47" s="1411"/>
      <c r="FPG47" s="1411"/>
      <c r="FPH47" s="1411"/>
      <c r="FPI47" s="1411"/>
      <c r="FPJ47" s="1411"/>
      <c r="FPK47" s="1411"/>
      <c r="FPL47" s="1411"/>
      <c r="FPM47" s="1411"/>
      <c r="FPN47" s="1411"/>
      <c r="FPO47" s="1411"/>
      <c r="FPP47" s="1411"/>
      <c r="FPQ47" s="1411"/>
      <c r="FPR47" s="1411"/>
      <c r="FPS47" s="1411"/>
      <c r="FPT47" s="1411"/>
      <c r="FPU47" s="1411"/>
      <c r="FPV47" s="1411"/>
      <c r="FPW47" s="1411"/>
      <c r="FPX47" s="1411"/>
      <c r="FPY47" s="1411"/>
      <c r="FPZ47" s="1411"/>
      <c r="FQA47" s="1411"/>
      <c r="FQB47" s="1411"/>
      <c r="FQC47" s="1411"/>
      <c r="FQD47" s="1411"/>
      <c r="FQE47" s="1411"/>
      <c r="FQF47" s="1411"/>
      <c r="FQG47" s="1411"/>
      <c r="FQH47" s="1411"/>
      <c r="FQI47" s="1411"/>
      <c r="FQJ47" s="1411"/>
      <c r="FQK47" s="1411"/>
      <c r="FQL47" s="1411"/>
      <c r="FQM47" s="1411"/>
      <c r="FQN47" s="1411"/>
      <c r="FQO47" s="1411"/>
      <c r="FQP47" s="1411"/>
      <c r="FQQ47" s="1411"/>
      <c r="FQR47" s="1411"/>
      <c r="FQS47" s="1411"/>
      <c r="FQT47" s="1411"/>
      <c r="FQU47" s="1411"/>
      <c r="FQV47" s="1411"/>
      <c r="FQW47" s="1411"/>
      <c r="FQX47" s="1411"/>
      <c r="FQY47" s="1411"/>
      <c r="FQZ47" s="1411"/>
      <c r="FRA47" s="1411"/>
      <c r="FRB47" s="1411"/>
      <c r="FRC47" s="1411"/>
      <c r="FRD47" s="1411"/>
      <c r="FRE47" s="1411"/>
      <c r="FRF47" s="1411"/>
      <c r="FRG47" s="1411"/>
      <c r="FRH47" s="1411"/>
      <c r="FRI47" s="1411"/>
      <c r="FRJ47" s="1411"/>
      <c r="FRK47" s="1411"/>
      <c r="FRL47" s="1411"/>
      <c r="FRM47" s="1411"/>
      <c r="FRN47" s="1411"/>
      <c r="FRO47" s="1411"/>
      <c r="FRP47" s="1411"/>
      <c r="FRQ47" s="1411"/>
      <c r="FRR47" s="1411"/>
      <c r="FRS47" s="1411"/>
      <c r="FRT47" s="1411"/>
      <c r="FRU47" s="1411"/>
      <c r="FRV47" s="1411"/>
      <c r="FRW47" s="1411"/>
      <c r="FRX47" s="1411"/>
      <c r="FRY47" s="1411"/>
      <c r="FRZ47" s="1411"/>
      <c r="FSA47" s="1411"/>
      <c r="FSB47" s="1411"/>
      <c r="FSC47" s="1411"/>
      <c r="FSD47" s="1411"/>
      <c r="FSE47" s="1411"/>
      <c r="FSF47" s="1411"/>
      <c r="FSG47" s="1411"/>
      <c r="FSH47" s="1411"/>
      <c r="FSI47" s="1411"/>
      <c r="FSJ47" s="1411"/>
      <c r="FSK47" s="1411"/>
      <c r="FSL47" s="1411"/>
      <c r="FSM47" s="1411"/>
      <c r="FSN47" s="1411"/>
      <c r="FSO47" s="1411"/>
      <c r="FSP47" s="1411"/>
      <c r="FSQ47" s="1411"/>
      <c r="FSR47" s="1411"/>
      <c r="FSS47" s="1411"/>
      <c r="FST47" s="1411"/>
      <c r="FSU47" s="1411"/>
      <c r="FSV47" s="1411"/>
      <c r="FSW47" s="1411"/>
      <c r="FSX47" s="1411"/>
      <c r="FSY47" s="1411"/>
      <c r="FSZ47" s="1411"/>
      <c r="FTA47" s="1411"/>
      <c r="FTB47" s="1411"/>
      <c r="FTC47" s="1411"/>
      <c r="FTD47" s="1411"/>
      <c r="FTE47" s="1411"/>
      <c r="FTF47" s="1411"/>
      <c r="FTG47" s="1411"/>
      <c r="FTH47" s="1411"/>
      <c r="FTI47" s="1411"/>
      <c r="FTJ47" s="1411"/>
      <c r="FTK47" s="1411"/>
      <c r="FTL47" s="1411"/>
      <c r="FTM47" s="1411"/>
      <c r="FTN47" s="1411"/>
      <c r="FTO47" s="1411"/>
      <c r="FTP47" s="1411"/>
      <c r="FTQ47" s="1411"/>
      <c r="FTR47" s="1411"/>
      <c r="FTS47" s="1411"/>
      <c r="FTT47" s="1411"/>
      <c r="FTU47" s="1411"/>
      <c r="FTV47" s="1411"/>
      <c r="FTW47" s="1411"/>
      <c r="FTX47" s="1411"/>
      <c r="FTY47" s="1411"/>
      <c r="FTZ47" s="1411"/>
      <c r="FUA47" s="1411"/>
      <c r="FUB47" s="1411"/>
      <c r="FUC47" s="1411"/>
      <c r="FUD47" s="1411"/>
      <c r="FUE47" s="1411"/>
      <c r="FUF47" s="1411"/>
      <c r="FUG47" s="1411"/>
      <c r="FUH47" s="1411"/>
      <c r="FUI47" s="1411"/>
      <c r="FUJ47" s="1411"/>
      <c r="FUK47" s="1411"/>
      <c r="FUL47" s="1411"/>
      <c r="FUM47" s="1411"/>
      <c r="FUN47" s="1411"/>
      <c r="FUO47" s="1411"/>
      <c r="FUP47" s="1411"/>
      <c r="FUQ47" s="1411"/>
      <c r="FUR47" s="1411"/>
      <c r="FUS47" s="1411"/>
      <c r="FUT47" s="1411"/>
      <c r="FUU47" s="1411"/>
      <c r="FUV47" s="1411"/>
      <c r="FUW47" s="1411"/>
      <c r="FUX47" s="1411"/>
      <c r="FUY47" s="1411"/>
      <c r="FUZ47" s="1411"/>
      <c r="FVA47" s="1411"/>
      <c r="FVB47" s="1411"/>
      <c r="FVC47" s="1411"/>
      <c r="FVD47" s="1411"/>
      <c r="FVE47" s="1411"/>
      <c r="FVF47" s="1411"/>
      <c r="FVG47" s="1411"/>
      <c r="FVH47" s="1411"/>
      <c r="FVI47" s="1411"/>
      <c r="FVJ47" s="1411"/>
      <c r="FVK47" s="1411"/>
      <c r="FVL47" s="1411"/>
      <c r="FVM47" s="1411"/>
      <c r="FVN47" s="1411"/>
      <c r="FVO47" s="1411"/>
      <c r="FVP47" s="1411"/>
      <c r="FVQ47" s="1411"/>
      <c r="FVR47" s="1411"/>
      <c r="FVS47" s="1411"/>
      <c r="FVT47" s="1411"/>
      <c r="FVU47" s="1411"/>
      <c r="FVV47" s="1411"/>
      <c r="FVW47" s="1411"/>
      <c r="FVX47" s="1411"/>
      <c r="FVY47" s="1411"/>
      <c r="FVZ47" s="1411"/>
      <c r="FWA47" s="1411"/>
      <c r="FWB47" s="1411"/>
      <c r="FWC47" s="1411"/>
      <c r="FWD47" s="1411"/>
      <c r="FWE47" s="1411"/>
      <c r="FWF47" s="1411"/>
      <c r="FWG47" s="1411"/>
      <c r="FWH47" s="1411"/>
      <c r="FWI47" s="1411"/>
      <c r="FWJ47" s="1411"/>
      <c r="FWK47" s="1411"/>
      <c r="FWL47" s="1411"/>
      <c r="FWM47" s="1411"/>
      <c r="FWN47" s="1411"/>
      <c r="FWO47" s="1411"/>
      <c r="FWP47" s="1411"/>
      <c r="FWQ47" s="1411"/>
      <c r="FWR47" s="1411"/>
      <c r="FWS47" s="1411"/>
      <c r="FWT47" s="1411"/>
      <c r="FWU47" s="1411"/>
      <c r="FWV47" s="1411"/>
      <c r="FWW47" s="1411"/>
      <c r="FWX47" s="1411"/>
      <c r="FWY47" s="1411"/>
      <c r="FWZ47" s="1411"/>
      <c r="FXA47" s="1411"/>
      <c r="FXB47" s="1411"/>
      <c r="FXC47" s="1411"/>
      <c r="FXD47" s="1411"/>
      <c r="FXE47" s="1411"/>
      <c r="FXF47" s="1411"/>
      <c r="FXG47" s="1411"/>
      <c r="FXH47" s="1411"/>
      <c r="FXI47" s="1411"/>
      <c r="FXJ47" s="1411"/>
      <c r="FXK47" s="1411"/>
      <c r="FXL47" s="1411"/>
      <c r="FXM47" s="1411"/>
      <c r="FXN47" s="1411"/>
      <c r="FXO47" s="1411"/>
      <c r="FXP47" s="1411"/>
      <c r="FXQ47" s="1411"/>
      <c r="FXR47" s="1411"/>
      <c r="FXS47" s="1411"/>
      <c r="FXT47" s="1411"/>
      <c r="FXU47" s="1411"/>
      <c r="FXV47" s="1411"/>
      <c r="FXW47" s="1411"/>
      <c r="FXX47" s="1411"/>
      <c r="FXY47" s="1411"/>
      <c r="FXZ47" s="1411"/>
      <c r="FYA47" s="1411"/>
      <c r="FYB47" s="1411"/>
      <c r="FYC47" s="1411"/>
      <c r="FYD47" s="1411"/>
      <c r="FYE47" s="1411"/>
      <c r="FYF47" s="1411"/>
      <c r="FYG47" s="1411"/>
      <c r="FYH47" s="1411"/>
      <c r="FYI47" s="1411"/>
      <c r="FYJ47" s="1411"/>
      <c r="FYK47" s="1411"/>
      <c r="FYL47" s="1411"/>
      <c r="FYM47" s="1411"/>
      <c r="FYN47" s="1411"/>
      <c r="FYO47" s="1411"/>
      <c r="FYP47" s="1411"/>
      <c r="FYQ47" s="1411"/>
      <c r="FYR47" s="1411"/>
      <c r="FYS47" s="1411"/>
      <c r="FYT47" s="1411"/>
      <c r="FYU47" s="1411"/>
      <c r="FYV47" s="1411"/>
      <c r="FYW47" s="1411"/>
      <c r="FYX47" s="1411"/>
      <c r="FYY47" s="1411"/>
      <c r="FYZ47" s="1411"/>
      <c r="FZA47" s="1411"/>
      <c r="FZB47" s="1411"/>
      <c r="FZC47" s="1411"/>
      <c r="FZD47" s="1411"/>
      <c r="FZE47" s="1411"/>
      <c r="FZF47" s="1411"/>
      <c r="FZG47" s="1411"/>
      <c r="FZH47" s="1411"/>
      <c r="FZI47" s="1411"/>
      <c r="FZJ47" s="1411"/>
      <c r="FZK47" s="1411"/>
      <c r="FZL47" s="1411"/>
      <c r="FZM47" s="1411"/>
      <c r="FZN47" s="1411"/>
      <c r="FZO47" s="1411"/>
      <c r="FZP47" s="1411"/>
      <c r="FZQ47" s="1411"/>
      <c r="FZR47" s="1411"/>
      <c r="FZS47" s="1411"/>
      <c r="FZT47" s="1411"/>
      <c r="FZU47" s="1411"/>
      <c r="FZV47" s="1411"/>
      <c r="FZW47" s="1411"/>
      <c r="FZX47" s="1411"/>
      <c r="FZY47" s="1411"/>
      <c r="FZZ47" s="1411"/>
      <c r="GAA47" s="1411"/>
      <c r="GAB47" s="1411"/>
      <c r="GAC47" s="1411"/>
      <c r="GAD47" s="1411"/>
      <c r="GAE47" s="1411"/>
      <c r="GAF47" s="1411"/>
      <c r="GAG47" s="1411"/>
      <c r="GAH47" s="1411"/>
      <c r="GAI47" s="1411"/>
      <c r="GAJ47" s="1411"/>
      <c r="GAK47" s="1411"/>
      <c r="GAL47" s="1411"/>
      <c r="GAM47" s="1411"/>
      <c r="GAN47" s="1411"/>
      <c r="GAO47" s="1411"/>
      <c r="GAP47" s="1411"/>
      <c r="GAQ47" s="1411"/>
      <c r="GAR47" s="1411"/>
      <c r="GAS47" s="1411"/>
      <c r="GAT47" s="1411"/>
      <c r="GAU47" s="1411"/>
      <c r="GAV47" s="1411"/>
      <c r="GAW47" s="1411"/>
      <c r="GAX47" s="1411"/>
      <c r="GAY47" s="1411"/>
      <c r="GAZ47" s="1411"/>
      <c r="GBA47" s="1411"/>
      <c r="GBB47" s="1411"/>
      <c r="GBC47" s="1411"/>
      <c r="GBD47" s="1411"/>
      <c r="GBE47" s="1411"/>
      <c r="GBF47" s="1411"/>
      <c r="GBG47" s="1411"/>
      <c r="GBH47" s="1411"/>
      <c r="GBI47" s="1411"/>
      <c r="GBJ47" s="1411"/>
      <c r="GBK47" s="1411"/>
      <c r="GBL47" s="1411"/>
      <c r="GBM47" s="1411"/>
      <c r="GBN47" s="1411"/>
      <c r="GBO47" s="1411"/>
      <c r="GBP47" s="1411"/>
      <c r="GBQ47" s="1411"/>
      <c r="GBR47" s="1411"/>
      <c r="GBS47" s="1411"/>
      <c r="GBT47" s="1411"/>
      <c r="GBU47" s="1411"/>
      <c r="GBV47" s="1411"/>
      <c r="GBW47" s="1411"/>
      <c r="GBX47" s="1411"/>
      <c r="GBY47" s="1411"/>
      <c r="GBZ47" s="1411"/>
      <c r="GCA47" s="1411"/>
      <c r="GCB47" s="1411"/>
      <c r="GCC47" s="1411"/>
      <c r="GCD47" s="1411"/>
      <c r="GCE47" s="1411"/>
      <c r="GCF47" s="1411"/>
      <c r="GCG47" s="1411"/>
      <c r="GCH47" s="1411"/>
      <c r="GCI47" s="1411"/>
      <c r="GCJ47" s="1411"/>
      <c r="GCK47" s="1411"/>
      <c r="GCL47" s="1411"/>
      <c r="GCM47" s="1411"/>
      <c r="GCN47" s="1411"/>
      <c r="GCO47" s="1411"/>
      <c r="GCP47" s="1411"/>
      <c r="GCQ47" s="1411"/>
      <c r="GCR47" s="1411"/>
      <c r="GCS47" s="1411"/>
      <c r="GCT47" s="1411"/>
      <c r="GCU47" s="1411"/>
      <c r="GCV47" s="1411"/>
      <c r="GCW47" s="1411"/>
      <c r="GCX47" s="1411"/>
      <c r="GCY47" s="1411"/>
      <c r="GCZ47" s="1411"/>
      <c r="GDA47" s="1411"/>
      <c r="GDB47" s="1411"/>
      <c r="GDC47" s="1411"/>
      <c r="GDD47" s="1411"/>
      <c r="GDE47" s="1411"/>
      <c r="GDF47" s="1411"/>
      <c r="GDG47" s="1411"/>
      <c r="GDH47" s="1411"/>
      <c r="GDI47" s="1411"/>
      <c r="GDJ47" s="1411"/>
      <c r="GDK47" s="1411"/>
      <c r="GDL47" s="1411"/>
      <c r="GDM47" s="1411"/>
      <c r="GDN47" s="1411"/>
      <c r="GDO47" s="1411"/>
      <c r="GDP47" s="1411"/>
      <c r="GDQ47" s="1411"/>
      <c r="GDR47" s="1411"/>
      <c r="GDS47" s="1411"/>
      <c r="GDT47" s="1411"/>
      <c r="GDU47" s="1411"/>
      <c r="GDV47" s="1411"/>
      <c r="GDW47" s="1411"/>
      <c r="GDX47" s="1411"/>
      <c r="GDY47" s="1411"/>
      <c r="GDZ47" s="1411"/>
      <c r="GEA47" s="1411"/>
      <c r="GEB47" s="1411"/>
      <c r="GEC47" s="1411"/>
      <c r="GED47" s="1411"/>
      <c r="GEE47" s="1411"/>
      <c r="GEF47" s="1411"/>
      <c r="GEG47" s="1411"/>
      <c r="GEH47" s="1411"/>
      <c r="GEI47" s="1411"/>
      <c r="GEJ47" s="1411"/>
      <c r="GEK47" s="1411"/>
      <c r="GEL47" s="1411"/>
      <c r="GEM47" s="1411"/>
      <c r="GEN47" s="1411"/>
      <c r="GEO47" s="1411"/>
      <c r="GEP47" s="1411"/>
      <c r="GEQ47" s="1411"/>
      <c r="GER47" s="1411"/>
      <c r="GES47" s="1411"/>
      <c r="GET47" s="1411"/>
      <c r="GEU47" s="1411"/>
      <c r="GEV47" s="1411"/>
      <c r="GEW47" s="1411"/>
      <c r="GEX47" s="1411"/>
      <c r="GEY47" s="1411"/>
      <c r="GEZ47" s="1411"/>
      <c r="GFA47" s="1411"/>
      <c r="GFB47" s="1411"/>
      <c r="GFC47" s="1411"/>
      <c r="GFD47" s="1411"/>
      <c r="GFE47" s="1411"/>
      <c r="GFF47" s="1411"/>
      <c r="GFG47" s="1411"/>
      <c r="GFH47" s="1411"/>
      <c r="GFI47" s="1411"/>
      <c r="GFJ47" s="1411"/>
      <c r="GFK47" s="1411"/>
      <c r="GFL47" s="1411"/>
      <c r="GFM47" s="1411"/>
      <c r="GFN47" s="1411"/>
      <c r="GFO47" s="1411"/>
      <c r="GFP47" s="1411"/>
      <c r="GFQ47" s="1411"/>
      <c r="GFR47" s="1411"/>
      <c r="GFS47" s="1411"/>
      <c r="GFT47" s="1411"/>
      <c r="GFU47" s="1411"/>
      <c r="GFV47" s="1411"/>
      <c r="GFW47" s="1411"/>
      <c r="GFX47" s="1411"/>
      <c r="GFY47" s="1411"/>
      <c r="GFZ47" s="1411"/>
      <c r="GGA47" s="1411"/>
      <c r="GGB47" s="1411"/>
      <c r="GGC47" s="1411"/>
      <c r="GGD47" s="1411"/>
      <c r="GGE47" s="1411"/>
      <c r="GGF47" s="1411"/>
      <c r="GGG47" s="1411"/>
      <c r="GGH47" s="1411"/>
      <c r="GGI47" s="1411"/>
      <c r="GGJ47" s="1411"/>
      <c r="GGK47" s="1411"/>
      <c r="GGL47" s="1411"/>
      <c r="GGM47" s="1411"/>
      <c r="GGN47" s="1411"/>
      <c r="GGO47" s="1411"/>
      <c r="GGP47" s="1411"/>
      <c r="GGQ47" s="1411"/>
      <c r="GGR47" s="1411"/>
      <c r="GGS47" s="1411"/>
      <c r="GGT47" s="1411"/>
      <c r="GGU47" s="1411"/>
      <c r="GGV47" s="1411"/>
      <c r="GGW47" s="1411"/>
      <c r="GGX47" s="1411"/>
      <c r="GGY47" s="1411"/>
      <c r="GGZ47" s="1411"/>
      <c r="GHA47" s="1411"/>
      <c r="GHB47" s="1411"/>
      <c r="GHC47" s="1411"/>
      <c r="GHD47" s="1411"/>
      <c r="GHE47" s="1411"/>
      <c r="GHF47" s="1411"/>
      <c r="GHG47" s="1411"/>
      <c r="GHH47" s="1411"/>
      <c r="GHI47" s="1411"/>
      <c r="GHJ47" s="1411"/>
      <c r="GHK47" s="1411"/>
      <c r="GHL47" s="1411"/>
      <c r="GHM47" s="1411"/>
      <c r="GHN47" s="1411"/>
      <c r="GHO47" s="1411"/>
      <c r="GHP47" s="1411"/>
      <c r="GHQ47" s="1411"/>
      <c r="GHR47" s="1411"/>
      <c r="GHS47" s="1411"/>
      <c r="GHT47" s="1411"/>
      <c r="GHU47" s="1411"/>
      <c r="GHV47" s="1411"/>
      <c r="GHW47" s="1411"/>
      <c r="GHX47" s="1411"/>
      <c r="GHY47" s="1411"/>
      <c r="GHZ47" s="1411"/>
      <c r="GIA47" s="1411"/>
      <c r="GIB47" s="1411"/>
      <c r="GIC47" s="1411"/>
      <c r="GID47" s="1411"/>
      <c r="GIE47" s="1411"/>
      <c r="GIF47" s="1411"/>
      <c r="GIG47" s="1411"/>
      <c r="GIH47" s="1411"/>
      <c r="GII47" s="1411"/>
      <c r="GIJ47" s="1411"/>
      <c r="GIK47" s="1411"/>
      <c r="GIL47" s="1411"/>
      <c r="GIM47" s="1411"/>
      <c r="GIN47" s="1411"/>
      <c r="GIO47" s="1411"/>
      <c r="GIP47" s="1411"/>
      <c r="GIQ47" s="1411"/>
      <c r="GIR47" s="1411"/>
      <c r="GIS47" s="1411"/>
      <c r="GIT47" s="1411"/>
      <c r="GIU47" s="1411"/>
      <c r="GIV47" s="1411"/>
      <c r="GIW47" s="1411"/>
      <c r="GIX47" s="1411"/>
      <c r="GIY47" s="1411"/>
      <c r="GIZ47" s="1411"/>
      <c r="GJA47" s="1411"/>
      <c r="GJB47" s="1411"/>
      <c r="GJC47" s="1411"/>
      <c r="GJD47" s="1411"/>
      <c r="GJE47" s="1411"/>
      <c r="GJF47" s="1411"/>
      <c r="GJG47" s="1411"/>
      <c r="GJH47" s="1411"/>
      <c r="GJI47" s="1411"/>
      <c r="GJJ47" s="1411"/>
      <c r="GJK47" s="1411"/>
      <c r="GJL47" s="1411"/>
      <c r="GJM47" s="1411"/>
      <c r="GJN47" s="1411"/>
      <c r="GJO47" s="1411"/>
      <c r="GJP47" s="1411"/>
      <c r="GJQ47" s="1411"/>
      <c r="GJR47" s="1411"/>
      <c r="GJS47" s="1411"/>
      <c r="GJT47" s="1411"/>
      <c r="GJU47" s="1411"/>
      <c r="GJV47" s="1411"/>
      <c r="GJW47" s="1411"/>
      <c r="GJX47" s="1411"/>
      <c r="GJY47" s="1411"/>
      <c r="GJZ47" s="1411"/>
      <c r="GKA47" s="1411"/>
      <c r="GKB47" s="1411"/>
      <c r="GKC47" s="1411"/>
      <c r="GKD47" s="1411"/>
      <c r="GKE47" s="1411"/>
      <c r="GKF47" s="1411"/>
      <c r="GKG47" s="1411"/>
      <c r="GKH47" s="1411"/>
      <c r="GKI47" s="1411"/>
      <c r="GKJ47" s="1411"/>
      <c r="GKK47" s="1411"/>
      <c r="GKL47" s="1411"/>
      <c r="GKM47" s="1411"/>
      <c r="GKN47" s="1411"/>
      <c r="GKO47" s="1411"/>
      <c r="GKP47" s="1411"/>
      <c r="GKQ47" s="1411"/>
      <c r="GKR47" s="1411"/>
      <c r="GKS47" s="1411"/>
      <c r="GKT47" s="1411"/>
      <c r="GKU47" s="1411"/>
      <c r="GKV47" s="1411"/>
      <c r="GKW47" s="1411"/>
      <c r="GKX47" s="1411"/>
      <c r="GKY47" s="1411"/>
      <c r="GKZ47" s="1411"/>
      <c r="GLA47" s="1411"/>
      <c r="GLB47" s="1411"/>
      <c r="GLC47" s="1411"/>
      <c r="GLD47" s="1411"/>
      <c r="GLE47" s="1411"/>
      <c r="GLF47" s="1411"/>
      <c r="GLG47" s="1411"/>
      <c r="GLH47" s="1411"/>
      <c r="GLI47" s="1411"/>
      <c r="GLJ47" s="1411"/>
      <c r="GLK47" s="1411"/>
      <c r="GLL47" s="1411"/>
      <c r="GLM47" s="1411"/>
      <c r="GLN47" s="1411"/>
      <c r="GLO47" s="1411"/>
      <c r="GLP47" s="1411"/>
      <c r="GLQ47" s="1411"/>
      <c r="GLR47" s="1411"/>
      <c r="GLS47" s="1411"/>
      <c r="GLT47" s="1411"/>
      <c r="GLU47" s="1411"/>
      <c r="GLV47" s="1411"/>
      <c r="GLW47" s="1411"/>
      <c r="GLX47" s="1411"/>
      <c r="GLY47" s="1411"/>
      <c r="GLZ47" s="1411"/>
      <c r="GMA47" s="1411"/>
      <c r="GMB47" s="1411"/>
      <c r="GMC47" s="1411"/>
      <c r="GMD47" s="1411"/>
      <c r="GME47" s="1411"/>
      <c r="GMF47" s="1411"/>
      <c r="GMG47" s="1411"/>
      <c r="GMH47" s="1411"/>
      <c r="GMI47" s="1411"/>
      <c r="GMJ47" s="1411"/>
      <c r="GMK47" s="1411"/>
      <c r="GML47" s="1411"/>
      <c r="GMM47" s="1411"/>
      <c r="GMN47" s="1411"/>
      <c r="GMO47" s="1411"/>
      <c r="GMP47" s="1411"/>
      <c r="GMQ47" s="1411"/>
      <c r="GMR47" s="1411"/>
      <c r="GMS47" s="1411"/>
      <c r="GMT47" s="1411"/>
      <c r="GMU47" s="1411"/>
      <c r="GMV47" s="1411"/>
      <c r="GMW47" s="1411"/>
      <c r="GMX47" s="1411"/>
      <c r="GMY47" s="1411"/>
      <c r="GMZ47" s="1411"/>
      <c r="GNA47" s="1411"/>
      <c r="GNB47" s="1411"/>
      <c r="GNC47" s="1411"/>
      <c r="GND47" s="1411"/>
      <c r="GNE47" s="1411"/>
      <c r="GNF47" s="1411"/>
      <c r="GNG47" s="1411"/>
      <c r="GNH47" s="1411"/>
      <c r="GNI47" s="1411"/>
      <c r="GNJ47" s="1411"/>
      <c r="GNK47" s="1411"/>
      <c r="GNL47" s="1411"/>
      <c r="GNM47" s="1411"/>
      <c r="GNN47" s="1411"/>
      <c r="GNO47" s="1411"/>
      <c r="GNP47" s="1411"/>
      <c r="GNQ47" s="1411"/>
      <c r="GNR47" s="1411"/>
      <c r="GNS47" s="1411"/>
      <c r="GNT47" s="1411"/>
      <c r="GNU47" s="1411"/>
      <c r="GNV47" s="1411"/>
      <c r="GNW47" s="1411"/>
      <c r="GNX47" s="1411"/>
      <c r="GNY47" s="1411"/>
      <c r="GNZ47" s="1411"/>
      <c r="GOA47" s="1411"/>
      <c r="GOB47" s="1411"/>
      <c r="GOC47" s="1411"/>
      <c r="GOD47" s="1411"/>
      <c r="GOE47" s="1411"/>
      <c r="GOF47" s="1411"/>
      <c r="GOG47" s="1411"/>
      <c r="GOH47" s="1411"/>
      <c r="GOI47" s="1411"/>
      <c r="GOJ47" s="1411"/>
      <c r="GOK47" s="1411"/>
      <c r="GOL47" s="1411"/>
      <c r="GOM47" s="1411"/>
      <c r="GON47" s="1411"/>
      <c r="GOO47" s="1411"/>
      <c r="GOP47" s="1411"/>
      <c r="GOQ47" s="1411"/>
      <c r="GOR47" s="1411"/>
      <c r="GOS47" s="1411"/>
      <c r="GOT47" s="1411"/>
      <c r="GOU47" s="1411"/>
      <c r="GOV47" s="1411"/>
      <c r="GOW47" s="1411"/>
      <c r="GOX47" s="1411"/>
      <c r="GOY47" s="1411"/>
      <c r="GOZ47" s="1411"/>
      <c r="GPA47" s="1411"/>
      <c r="GPB47" s="1411"/>
      <c r="GPC47" s="1411"/>
      <c r="GPD47" s="1411"/>
      <c r="GPE47" s="1411"/>
      <c r="GPF47" s="1411"/>
      <c r="GPG47" s="1411"/>
      <c r="GPH47" s="1411"/>
      <c r="GPI47" s="1411"/>
      <c r="GPJ47" s="1411"/>
      <c r="GPK47" s="1411"/>
      <c r="GPL47" s="1411"/>
      <c r="GPM47" s="1411"/>
      <c r="GPN47" s="1411"/>
      <c r="GPO47" s="1411"/>
      <c r="GPP47" s="1411"/>
      <c r="GPQ47" s="1411"/>
      <c r="GPR47" s="1411"/>
      <c r="GPS47" s="1411"/>
      <c r="GPT47" s="1411"/>
      <c r="GPU47" s="1411"/>
      <c r="GPV47" s="1411"/>
      <c r="GPW47" s="1411"/>
      <c r="GPX47" s="1411"/>
      <c r="GPY47" s="1411"/>
      <c r="GPZ47" s="1411"/>
      <c r="GQA47" s="1411"/>
      <c r="GQB47" s="1411"/>
      <c r="GQC47" s="1411"/>
      <c r="GQD47" s="1411"/>
      <c r="GQE47" s="1411"/>
      <c r="GQF47" s="1411"/>
      <c r="GQG47" s="1411"/>
      <c r="GQH47" s="1411"/>
      <c r="GQI47" s="1411"/>
      <c r="GQJ47" s="1411"/>
      <c r="GQK47" s="1411"/>
      <c r="GQL47" s="1411"/>
      <c r="GQM47" s="1411"/>
      <c r="GQN47" s="1411"/>
      <c r="GQO47" s="1411"/>
      <c r="GQP47" s="1411"/>
      <c r="GQQ47" s="1411"/>
      <c r="GQR47" s="1411"/>
      <c r="GQS47" s="1411"/>
      <c r="GQT47" s="1411"/>
      <c r="GQU47" s="1411"/>
      <c r="GQV47" s="1411"/>
      <c r="GQW47" s="1411"/>
      <c r="GQX47" s="1411"/>
      <c r="GQY47" s="1411"/>
      <c r="GQZ47" s="1411"/>
      <c r="GRA47" s="1411"/>
      <c r="GRB47" s="1411"/>
      <c r="GRC47" s="1411"/>
      <c r="GRD47" s="1411"/>
      <c r="GRE47" s="1411"/>
      <c r="GRF47" s="1411"/>
      <c r="GRG47" s="1411"/>
      <c r="GRH47" s="1411"/>
      <c r="GRI47" s="1411"/>
      <c r="GRJ47" s="1411"/>
      <c r="GRK47" s="1411"/>
      <c r="GRL47" s="1411"/>
      <c r="GRM47" s="1411"/>
      <c r="GRN47" s="1411"/>
      <c r="GRO47" s="1411"/>
      <c r="GRP47" s="1411"/>
      <c r="GRQ47" s="1411"/>
      <c r="GRR47" s="1411"/>
      <c r="GRS47" s="1411"/>
      <c r="GRT47" s="1411"/>
      <c r="GRU47" s="1411"/>
      <c r="GRV47" s="1411"/>
      <c r="GRW47" s="1411"/>
      <c r="GRX47" s="1411"/>
      <c r="GRY47" s="1411"/>
      <c r="GRZ47" s="1411"/>
      <c r="GSA47" s="1411"/>
      <c r="GSB47" s="1411"/>
      <c r="GSC47" s="1411"/>
      <c r="GSD47" s="1411"/>
      <c r="GSE47" s="1411"/>
      <c r="GSF47" s="1411"/>
      <c r="GSG47" s="1411"/>
      <c r="GSH47" s="1411"/>
      <c r="GSI47" s="1411"/>
      <c r="GSJ47" s="1411"/>
      <c r="GSK47" s="1411"/>
      <c r="GSL47" s="1411"/>
      <c r="GSM47" s="1411"/>
      <c r="GSN47" s="1411"/>
      <c r="GSO47" s="1411"/>
      <c r="GSP47" s="1411"/>
      <c r="GSQ47" s="1411"/>
      <c r="GSR47" s="1411"/>
      <c r="GSS47" s="1411"/>
      <c r="GST47" s="1411"/>
      <c r="GSU47" s="1411"/>
      <c r="GSV47" s="1411"/>
      <c r="GSW47" s="1411"/>
      <c r="GSX47" s="1411"/>
      <c r="GSY47" s="1411"/>
      <c r="GSZ47" s="1411"/>
      <c r="GTA47" s="1411"/>
      <c r="GTB47" s="1411"/>
      <c r="GTC47" s="1411"/>
      <c r="GTD47" s="1411"/>
      <c r="GTE47" s="1411"/>
      <c r="GTF47" s="1411"/>
      <c r="GTG47" s="1411"/>
      <c r="GTH47" s="1411"/>
      <c r="GTI47" s="1411"/>
      <c r="GTJ47" s="1411"/>
      <c r="GTK47" s="1411"/>
      <c r="GTL47" s="1411"/>
      <c r="GTM47" s="1411"/>
      <c r="GTN47" s="1411"/>
      <c r="GTO47" s="1411"/>
      <c r="GTP47" s="1411"/>
      <c r="GTQ47" s="1411"/>
      <c r="GTR47" s="1411"/>
      <c r="GTS47" s="1411"/>
      <c r="GTT47" s="1411"/>
      <c r="GTU47" s="1411"/>
      <c r="GTV47" s="1411"/>
      <c r="GTW47" s="1411"/>
      <c r="GTX47" s="1411"/>
      <c r="GTY47" s="1411"/>
      <c r="GTZ47" s="1411"/>
      <c r="GUA47" s="1411"/>
      <c r="GUB47" s="1411"/>
      <c r="GUC47" s="1411"/>
      <c r="GUD47" s="1411"/>
      <c r="GUE47" s="1411"/>
      <c r="GUF47" s="1411"/>
      <c r="GUG47" s="1411"/>
      <c r="GUH47" s="1411"/>
      <c r="GUI47" s="1411"/>
      <c r="GUJ47" s="1411"/>
      <c r="GUK47" s="1411"/>
      <c r="GUL47" s="1411"/>
      <c r="GUM47" s="1411"/>
      <c r="GUN47" s="1411"/>
      <c r="GUO47" s="1411"/>
      <c r="GUP47" s="1411"/>
      <c r="GUQ47" s="1411"/>
      <c r="GUR47" s="1411"/>
      <c r="GUS47" s="1411"/>
      <c r="GUT47" s="1411"/>
      <c r="GUU47" s="1411"/>
      <c r="GUV47" s="1411"/>
      <c r="GUW47" s="1411"/>
      <c r="GUX47" s="1411"/>
      <c r="GUY47" s="1411"/>
      <c r="GUZ47" s="1411"/>
      <c r="GVA47" s="1411"/>
      <c r="GVB47" s="1411"/>
      <c r="GVC47" s="1411"/>
      <c r="GVD47" s="1411"/>
      <c r="GVE47" s="1411"/>
      <c r="GVF47" s="1411"/>
      <c r="GVG47" s="1411"/>
      <c r="GVH47" s="1411"/>
      <c r="GVI47" s="1411"/>
      <c r="GVJ47" s="1411"/>
      <c r="GVK47" s="1411"/>
      <c r="GVL47" s="1411"/>
      <c r="GVM47" s="1411"/>
      <c r="GVN47" s="1411"/>
      <c r="GVO47" s="1411"/>
      <c r="GVP47" s="1411"/>
      <c r="GVQ47" s="1411"/>
      <c r="GVR47" s="1411"/>
      <c r="GVS47" s="1411"/>
      <c r="GVT47" s="1411"/>
      <c r="GVU47" s="1411"/>
      <c r="GVV47" s="1411"/>
      <c r="GVW47" s="1411"/>
      <c r="GVX47" s="1411"/>
      <c r="GVY47" s="1411"/>
      <c r="GVZ47" s="1411"/>
      <c r="GWA47" s="1411"/>
      <c r="GWB47" s="1411"/>
      <c r="GWC47" s="1411"/>
      <c r="GWD47" s="1411"/>
      <c r="GWE47" s="1411"/>
      <c r="GWF47" s="1411"/>
      <c r="GWG47" s="1411"/>
      <c r="GWH47" s="1411"/>
      <c r="GWI47" s="1411"/>
      <c r="GWJ47" s="1411"/>
      <c r="GWK47" s="1411"/>
      <c r="GWL47" s="1411"/>
      <c r="GWM47" s="1411"/>
      <c r="GWN47" s="1411"/>
      <c r="GWO47" s="1411"/>
      <c r="GWP47" s="1411"/>
      <c r="GWQ47" s="1411"/>
      <c r="GWR47" s="1411"/>
      <c r="GWS47" s="1411"/>
      <c r="GWT47" s="1411"/>
      <c r="GWU47" s="1411"/>
      <c r="GWV47" s="1411"/>
      <c r="GWW47" s="1411"/>
      <c r="GWX47" s="1411"/>
      <c r="GWY47" s="1411"/>
      <c r="GWZ47" s="1411"/>
      <c r="GXA47" s="1411"/>
      <c r="GXB47" s="1411"/>
      <c r="GXC47" s="1411"/>
      <c r="GXD47" s="1411"/>
      <c r="GXE47" s="1411"/>
      <c r="GXF47" s="1411"/>
      <c r="GXG47" s="1411"/>
      <c r="GXH47" s="1411"/>
      <c r="GXI47" s="1411"/>
      <c r="GXJ47" s="1411"/>
      <c r="GXK47" s="1411"/>
      <c r="GXL47" s="1411"/>
      <c r="GXM47" s="1411"/>
      <c r="GXN47" s="1411"/>
      <c r="GXO47" s="1411"/>
      <c r="GXP47" s="1411"/>
      <c r="GXQ47" s="1411"/>
      <c r="GXR47" s="1411"/>
      <c r="GXS47" s="1411"/>
      <c r="GXT47" s="1411"/>
      <c r="GXU47" s="1411"/>
      <c r="GXV47" s="1411"/>
      <c r="GXW47" s="1411"/>
      <c r="GXX47" s="1411"/>
      <c r="GXY47" s="1411"/>
      <c r="GXZ47" s="1411"/>
      <c r="GYA47" s="1411"/>
      <c r="GYB47" s="1411"/>
      <c r="GYC47" s="1411"/>
      <c r="GYD47" s="1411"/>
      <c r="GYE47" s="1411"/>
      <c r="GYF47" s="1411"/>
      <c r="GYG47" s="1411"/>
      <c r="GYH47" s="1411"/>
      <c r="GYI47" s="1411"/>
      <c r="GYJ47" s="1411"/>
      <c r="GYK47" s="1411"/>
      <c r="GYL47" s="1411"/>
      <c r="GYM47" s="1411"/>
      <c r="GYN47" s="1411"/>
      <c r="GYO47" s="1411"/>
      <c r="GYP47" s="1411"/>
      <c r="GYQ47" s="1411"/>
      <c r="GYR47" s="1411"/>
      <c r="GYS47" s="1411"/>
      <c r="GYT47" s="1411"/>
      <c r="GYU47" s="1411"/>
      <c r="GYV47" s="1411"/>
      <c r="GYW47" s="1411"/>
      <c r="GYX47" s="1411"/>
      <c r="GYY47" s="1411"/>
      <c r="GYZ47" s="1411"/>
      <c r="GZA47" s="1411"/>
      <c r="GZB47" s="1411"/>
      <c r="GZC47" s="1411"/>
      <c r="GZD47" s="1411"/>
      <c r="GZE47" s="1411"/>
      <c r="GZF47" s="1411"/>
      <c r="GZG47" s="1411"/>
      <c r="GZH47" s="1411"/>
      <c r="GZI47" s="1411"/>
      <c r="GZJ47" s="1411"/>
      <c r="GZK47" s="1411"/>
      <c r="GZL47" s="1411"/>
      <c r="GZM47" s="1411"/>
      <c r="GZN47" s="1411"/>
      <c r="GZO47" s="1411"/>
      <c r="GZP47" s="1411"/>
      <c r="GZQ47" s="1411"/>
      <c r="GZR47" s="1411"/>
      <c r="GZS47" s="1411"/>
      <c r="GZT47" s="1411"/>
      <c r="GZU47" s="1411"/>
      <c r="GZV47" s="1411"/>
      <c r="GZW47" s="1411"/>
      <c r="GZX47" s="1411"/>
      <c r="GZY47" s="1411"/>
      <c r="GZZ47" s="1411"/>
      <c r="HAA47" s="1411"/>
      <c r="HAB47" s="1411"/>
      <c r="HAC47" s="1411"/>
      <c r="HAD47" s="1411"/>
      <c r="HAE47" s="1411"/>
      <c r="HAF47" s="1411"/>
      <c r="HAG47" s="1411"/>
      <c r="HAH47" s="1411"/>
      <c r="HAI47" s="1411"/>
      <c r="HAJ47" s="1411"/>
      <c r="HAK47" s="1411"/>
      <c r="HAL47" s="1411"/>
      <c r="HAM47" s="1411"/>
      <c r="HAN47" s="1411"/>
      <c r="HAO47" s="1411"/>
      <c r="HAP47" s="1411"/>
      <c r="HAQ47" s="1411"/>
      <c r="HAR47" s="1411"/>
      <c r="HAS47" s="1411"/>
      <c r="HAT47" s="1411"/>
      <c r="HAU47" s="1411"/>
      <c r="HAV47" s="1411"/>
      <c r="HAW47" s="1411"/>
      <c r="HAX47" s="1411"/>
      <c r="HAY47" s="1411"/>
      <c r="HAZ47" s="1411"/>
      <c r="HBA47" s="1411"/>
      <c r="HBB47" s="1411"/>
      <c r="HBC47" s="1411"/>
      <c r="HBD47" s="1411"/>
      <c r="HBE47" s="1411"/>
      <c r="HBF47" s="1411"/>
      <c r="HBG47" s="1411"/>
      <c r="HBH47" s="1411"/>
      <c r="HBI47" s="1411"/>
      <c r="HBJ47" s="1411"/>
      <c r="HBK47" s="1411"/>
      <c r="HBL47" s="1411"/>
      <c r="HBM47" s="1411"/>
      <c r="HBN47" s="1411"/>
      <c r="HBO47" s="1411"/>
      <c r="HBP47" s="1411"/>
      <c r="HBQ47" s="1411"/>
      <c r="HBR47" s="1411"/>
      <c r="HBS47" s="1411"/>
      <c r="HBT47" s="1411"/>
      <c r="HBU47" s="1411"/>
      <c r="HBV47" s="1411"/>
      <c r="HBW47" s="1411"/>
      <c r="HBX47" s="1411"/>
      <c r="HBY47" s="1411"/>
      <c r="HBZ47" s="1411"/>
      <c r="HCA47" s="1411"/>
      <c r="HCB47" s="1411"/>
      <c r="HCC47" s="1411"/>
      <c r="HCD47" s="1411"/>
      <c r="HCE47" s="1411"/>
      <c r="HCF47" s="1411"/>
      <c r="HCG47" s="1411"/>
      <c r="HCH47" s="1411"/>
      <c r="HCI47" s="1411"/>
      <c r="HCJ47" s="1411"/>
      <c r="HCK47" s="1411"/>
      <c r="HCL47" s="1411"/>
      <c r="HCM47" s="1411"/>
      <c r="HCN47" s="1411"/>
      <c r="HCO47" s="1411"/>
      <c r="HCP47" s="1411"/>
      <c r="HCQ47" s="1411"/>
      <c r="HCR47" s="1411"/>
      <c r="HCS47" s="1411"/>
      <c r="HCT47" s="1411"/>
      <c r="HCU47" s="1411"/>
      <c r="HCV47" s="1411"/>
      <c r="HCW47" s="1411"/>
      <c r="HCX47" s="1411"/>
      <c r="HCY47" s="1411"/>
      <c r="HCZ47" s="1411"/>
      <c r="HDA47" s="1411"/>
      <c r="HDB47" s="1411"/>
      <c r="HDC47" s="1411"/>
      <c r="HDD47" s="1411"/>
      <c r="HDE47" s="1411"/>
      <c r="HDF47" s="1411"/>
      <c r="HDG47" s="1411"/>
      <c r="HDH47" s="1411"/>
      <c r="HDI47" s="1411"/>
      <c r="HDJ47" s="1411"/>
      <c r="HDK47" s="1411"/>
      <c r="HDL47" s="1411"/>
      <c r="HDM47" s="1411"/>
      <c r="HDN47" s="1411"/>
      <c r="HDO47" s="1411"/>
      <c r="HDP47" s="1411"/>
      <c r="HDQ47" s="1411"/>
      <c r="HDR47" s="1411"/>
      <c r="HDS47" s="1411"/>
      <c r="HDT47" s="1411"/>
      <c r="HDU47" s="1411"/>
      <c r="HDV47" s="1411"/>
      <c r="HDW47" s="1411"/>
      <c r="HDX47" s="1411"/>
      <c r="HDY47" s="1411"/>
      <c r="HDZ47" s="1411"/>
      <c r="HEA47" s="1411"/>
      <c r="HEB47" s="1411"/>
      <c r="HEC47" s="1411"/>
      <c r="HED47" s="1411"/>
      <c r="HEE47" s="1411"/>
      <c r="HEF47" s="1411"/>
      <c r="HEG47" s="1411"/>
      <c r="HEH47" s="1411"/>
      <c r="HEI47" s="1411"/>
      <c r="HEJ47" s="1411"/>
      <c r="HEK47" s="1411"/>
      <c r="HEL47" s="1411"/>
      <c r="HEM47" s="1411"/>
      <c r="HEN47" s="1411"/>
      <c r="HEO47" s="1411"/>
      <c r="HEP47" s="1411"/>
      <c r="HEQ47" s="1411"/>
      <c r="HER47" s="1411"/>
      <c r="HES47" s="1411"/>
      <c r="HET47" s="1411"/>
      <c r="HEU47" s="1411"/>
      <c r="HEV47" s="1411"/>
      <c r="HEW47" s="1411"/>
      <c r="HEX47" s="1411"/>
      <c r="HEY47" s="1411"/>
      <c r="HEZ47" s="1411"/>
      <c r="HFA47" s="1411"/>
      <c r="HFB47" s="1411"/>
      <c r="HFC47" s="1411"/>
      <c r="HFD47" s="1411"/>
      <c r="HFE47" s="1411"/>
      <c r="HFF47" s="1411"/>
      <c r="HFG47" s="1411"/>
      <c r="HFH47" s="1411"/>
      <c r="HFI47" s="1411"/>
      <c r="HFJ47" s="1411"/>
      <c r="HFK47" s="1411"/>
      <c r="HFL47" s="1411"/>
      <c r="HFM47" s="1411"/>
      <c r="HFN47" s="1411"/>
      <c r="HFO47" s="1411"/>
      <c r="HFP47" s="1411"/>
      <c r="HFQ47" s="1411"/>
      <c r="HFR47" s="1411"/>
      <c r="HFS47" s="1411"/>
      <c r="HFT47" s="1411"/>
      <c r="HFU47" s="1411"/>
      <c r="HFV47" s="1411"/>
      <c r="HFW47" s="1411"/>
      <c r="HFX47" s="1411"/>
      <c r="HFY47" s="1411"/>
      <c r="HFZ47" s="1411"/>
      <c r="HGA47" s="1411"/>
      <c r="HGB47" s="1411"/>
      <c r="HGC47" s="1411"/>
      <c r="HGD47" s="1411"/>
      <c r="HGE47" s="1411"/>
      <c r="HGF47" s="1411"/>
      <c r="HGG47" s="1411"/>
      <c r="HGH47" s="1411"/>
      <c r="HGI47" s="1411"/>
      <c r="HGJ47" s="1411"/>
      <c r="HGK47" s="1411"/>
      <c r="HGL47" s="1411"/>
      <c r="HGM47" s="1411"/>
      <c r="HGN47" s="1411"/>
      <c r="HGO47" s="1411"/>
      <c r="HGP47" s="1411"/>
      <c r="HGQ47" s="1411"/>
      <c r="HGR47" s="1411"/>
      <c r="HGS47" s="1411"/>
      <c r="HGT47" s="1411"/>
      <c r="HGU47" s="1411"/>
      <c r="HGV47" s="1411"/>
      <c r="HGW47" s="1411"/>
      <c r="HGX47" s="1411"/>
      <c r="HGY47" s="1411"/>
      <c r="HGZ47" s="1411"/>
      <c r="HHA47" s="1411"/>
      <c r="HHB47" s="1411"/>
      <c r="HHC47" s="1411"/>
      <c r="HHD47" s="1411"/>
      <c r="HHE47" s="1411"/>
      <c r="HHF47" s="1411"/>
      <c r="HHG47" s="1411"/>
      <c r="HHH47" s="1411"/>
      <c r="HHI47" s="1411"/>
      <c r="HHJ47" s="1411"/>
      <c r="HHK47" s="1411"/>
      <c r="HHL47" s="1411"/>
      <c r="HHM47" s="1411"/>
      <c r="HHN47" s="1411"/>
      <c r="HHO47" s="1411"/>
      <c r="HHP47" s="1411"/>
      <c r="HHQ47" s="1411"/>
      <c r="HHR47" s="1411"/>
      <c r="HHS47" s="1411"/>
      <c r="HHT47" s="1411"/>
      <c r="HHU47" s="1411"/>
      <c r="HHV47" s="1411"/>
      <c r="HHW47" s="1411"/>
      <c r="HHX47" s="1411"/>
      <c r="HHY47" s="1411"/>
      <c r="HHZ47" s="1411"/>
      <c r="HIA47" s="1411"/>
      <c r="HIB47" s="1411"/>
      <c r="HIC47" s="1411"/>
      <c r="HID47" s="1411"/>
      <c r="HIE47" s="1411"/>
      <c r="HIF47" s="1411"/>
      <c r="HIG47" s="1411"/>
      <c r="HIH47" s="1411"/>
      <c r="HII47" s="1411"/>
      <c r="HIJ47" s="1411"/>
      <c r="HIK47" s="1411"/>
      <c r="HIL47" s="1411"/>
      <c r="HIM47" s="1411"/>
      <c r="HIN47" s="1411"/>
      <c r="HIO47" s="1411"/>
      <c r="HIP47" s="1411"/>
      <c r="HIQ47" s="1411"/>
      <c r="HIR47" s="1411"/>
      <c r="HIS47" s="1411"/>
      <c r="HIT47" s="1411"/>
      <c r="HIU47" s="1411"/>
      <c r="HIV47" s="1411"/>
      <c r="HIW47" s="1411"/>
      <c r="HIX47" s="1411"/>
      <c r="HIY47" s="1411"/>
      <c r="HIZ47" s="1411"/>
      <c r="HJA47" s="1411"/>
      <c r="HJB47" s="1411"/>
      <c r="HJC47" s="1411"/>
      <c r="HJD47" s="1411"/>
      <c r="HJE47" s="1411"/>
      <c r="HJF47" s="1411"/>
      <c r="HJG47" s="1411"/>
      <c r="HJH47" s="1411"/>
      <c r="HJI47" s="1411"/>
      <c r="HJJ47" s="1411"/>
      <c r="HJK47" s="1411"/>
      <c r="HJL47" s="1411"/>
      <c r="HJM47" s="1411"/>
      <c r="HJN47" s="1411"/>
      <c r="HJO47" s="1411"/>
      <c r="HJP47" s="1411"/>
      <c r="HJQ47" s="1411"/>
      <c r="HJR47" s="1411"/>
      <c r="HJS47" s="1411"/>
      <c r="HJT47" s="1411"/>
      <c r="HJU47" s="1411"/>
      <c r="HJV47" s="1411"/>
      <c r="HJW47" s="1411"/>
      <c r="HJX47" s="1411"/>
      <c r="HJY47" s="1411"/>
      <c r="HJZ47" s="1411"/>
      <c r="HKA47" s="1411"/>
      <c r="HKB47" s="1411"/>
      <c r="HKC47" s="1411"/>
      <c r="HKD47" s="1411"/>
      <c r="HKE47" s="1411"/>
      <c r="HKF47" s="1411"/>
      <c r="HKG47" s="1411"/>
      <c r="HKH47" s="1411"/>
      <c r="HKI47" s="1411"/>
      <c r="HKJ47" s="1411"/>
      <c r="HKK47" s="1411"/>
      <c r="HKL47" s="1411"/>
      <c r="HKM47" s="1411"/>
      <c r="HKN47" s="1411"/>
      <c r="HKO47" s="1411"/>
      <c r="HKP47" s="1411"/>
      <c r="HKQ47" s="1411"/>
      <c r="HKR47" s="1411"/>
      <c r="HKS47" s="1411"/>
      <c r="HKT47" s="1411"/>
      <c r="HKU47" s="1411"/>
      <c r="HKV47" s="1411"/>
      <c r="HKW47" s="1411"/>
      <c r="HKX47" s="1411"/>
      <c r="HKY47" s="1411"/>
      <c r="HKZ47" s="1411"/>
      <c r="HLA47" s="1411"/>
      <c r="HLB47" s="1411"/>
      <c r="HLC47" s="1411"/>
      <c r="HLD47" s="1411"/>
      <c r="HLE47" s="1411"/>
      <c r="HLF47" s="1411"/>
      <c r="HLG47" s="1411"/>
      <c r="HLH47" s="1411"/>
      <c r="HLI47" s="1411"/>
      <c r="HLJ47" s="1411"/>
      <c r="HLK47" s="1411"/>
      <c r="HLL47" s="1411"/>
      <c r="HLM47" s="1411"/>
      <c r="HLN47" s="1411"/>
      <c r="HLO47" s="1411"/>
      <c r="HLP47" s="1411"/>
      <c r="HLQ47" s="1411"/>
      <c r="HLR47" s="1411"/>
      <c r="HLS47" s="1411"/>
      <c r="HLT47" s="1411"/>
      <c r="HLU47" s="1411"/>
      <c r="HLV47" s="1411"/>
      <c r="HLW47" s="1411"/>
      <c r="HLX47" s="1411"/>
      <c r="HLY47" s="1411"/>
      <c r="HLZ47" s="1411"/>
      <c r="HMA47" s="1411"/>
      <c r="HMB47" s="1411"/>
      <c r="HMC47" s="1411"/>
      <c r="HMD47" s="1411"/>
      <c r="HME47" s="1411"/>
      <c r="HMF47" s="1411"/>
      <c r="HMG47" s="1411"/>
      <c r="HMH47" s="1411"/>
      <c r="HMI47" s="1411"/>
      <c r="HMJ47" s="1411"/>
      <c r="HMK47" s="1411"/>
      <c r="HML47" s="1411"/>
      <c r="HMM47" s="1411"/>
      <c r="HMN47" s="1411"/>
      <c r="HMO47" s="1411"/>
      <c r="HMP47" s="1411"/>
      <c r="HMQ47" s="1411"/>
      <c r="HMR47" s="1411"/>
      <c r="HMS47" s="1411"/>
      <c r="HMT47" s="1411"/>
      <c r="HMU47" s="1411"/>
      <c r="HMV47" s="1411"/>
      <c r="HMW47" s="1411"/>
      <c r="HMX47" s="1411"/>
      <c r="HMY47" s="1411"/>
      <c r="HMZ47" s="1411"/>
      <c r="HNA47" s="1411"/>
      <c r="HNB47" s="1411"/>
      <c r="HNC47" s="1411"/>
      <c r="HND47" s="1411"/>
      <c r="HNE47" s="1411"/>
      <c r="HNF47" s="1411"/>
      <c r="HNG47" s="1411"/>
      <c r="HNH47" s="1411"/>
      <c r="HNI47" s="1411"/>
      <c r="HNJ47" s="1411"/>
      <c r="HNK47" s="1411"/>
      <c r="HNL47" s="1411"/>
      <c r="HNM47" s="1411"/>
      <c r="HNN47" s="1411"/>
      <c r="HNO47" s="1411"/>
      <c r="HNP47" s="1411"/>
      <c r="HNQ47" s="1411"/>
      <c r="HNR47" s="1411"/>
      <c r="HNS47" s="1411"/>
      <c r="HNT47" s="1411"/>
      <c r="HNU47" s="1411"/>
      <c r="HNV47" s="1411"/>
      <c r="HNW47" s="1411"/>
      <c r="HNX47" s="1411"/>
      <c r="HNY47" s="1411"/>
      <c r="HNZ47" s="1411"/>
      <c r="HOA47" s="1411"/>
      <c r="HOB47" s="1411"/>
      <c r="HOC47" s="1411"/>
      <c r="HOD47" s="1411"/>
      <c r="HOE47" s="1411"/>
      <c r="HOF47" s="1411"/>
      <c r="HOG47" s="1411"/>
      <c r="HOH47" s="1411"/>
      <c r="HOI47" s="1411"/>
      <c r="HOJ47" s="1411"/>
      <c r="HOK47" s="1411"/>
      <c r="HOL47" s="1411"/>
      <c r="HOM47" s="1411"/>
      <c r="HON47" s="1411"/>
      <c r="HOO47" s="1411"/>
      <c r="HOP47" s="1411"/>
      <c r="HOQ47" s="1411"/>
      <c r="HOR47" s="1411"/>
      <c r="HOS47" s="1411"/>
      <c r="HOT47" s="1411"/>
      <c r="HOU47" s="1411"/>
      <c r="HOV47" s="1411"/>
      <c r="HOW47" s="1411"/>
      <c r="HOX47" s="1411"/>
      <c r="HOY47" s="1411"/>
      <c r="HOZ47" s="1411"/>
      <c r="HPA47" s="1411"/>
      <c r="HPB47" s="1411"/>
      <c r="HPC47" s="1411"/>
      <c r="HPD47" s="1411"/>
      <c r="HPE47" s="1411"/>
      <c r="HPF47" s="1411"/>
      <c r="HPG47" s="1411"/>
      <c r="HPH47" s="1411"/>
      <c r="HPI47" s="1411"/>
      <c r="HPJ47" s="1411"/>
      <c r="HPK47" s="1411"/>
      <c r="HPL47" s="1411"/>
      <c r="HPM47" s="1411"/>
      <c r="HPN47" s="1411"/>
      <c r="HPO47" s="1411"/>
      <c r="HPP47" s="1411"/>
      <c r="HPQ47" s="1411"/>
      <c r="HPR47" s="1411"/>
      <c r="HPS47" s="1411"/>
      <c r="HPT47" s="1411"/>
      <c r="HPU47" s="1411"/>
      <c r="HPV47" s="1411"/>
      <c r="HPW47" s="1411"/>
      <c r="HPX47" s="1411"/>
      <c r="HPY47" s="1411"/>
      <c r="HPZ47" s="1411"/>
      <c r="HQA47" s="1411"/>
      <c r="HQB47" s="1411"/>
      <c r="HQC47" s="1411"/>
      <c r="HQD47" s="1411"/>
      <c r="HQE47" s="1411"/>
      <c r="HQF47" s="1411"/>
      <c r="HQG47" s="1411"/>
      <c r="HQH47" s="1411"/>
      <c r="HQI47" s="1411"/>
      <c r="HQJ47" s="1411"/>
      <c r="HQK47" s="1411"/>
      <c r="HQL47" s="1411"/>
      <c r="HQM47" s="1411"/>
      <c r="HQN47" s="1411"/>
      <c r="HQO47" s="1411"/>
      <c r="HQP47" s="1411"/>
      <c r="HQQ47" s="1411"/>
      <c r="HQR47" s="1411"/>
      <c r="HQS47" s="1411"/>
      <c r="HQT47" s="1411"/>
      <c r="HQU47" s="1411"/>
      <c r="HQV47" s="1411"/>
      <c r="HQW47" s="1411"/>
      <c r="HQX47" s="1411"/>
      <c r="HQY47" s="1411"/>
      <c r="HQZ47" s="1411"/>
      <c r="HRA47" s="1411"/>
      <c r="HRB47" s="1411"/>
      <c r="HRC47" s="1411"/>
      <c r="HRD47" s="1411"/>
      <c r="HRE47" s="1411"/>
      <c r="HRF47" s="1411"/>
      <c r="HRG47" s="1411"/>
      <c r="HRH47" s="1411"/>
      <c r="HRI47" s="1411"/>
      <c r="HRJ47" s="1411"/>
      <c r="HRK47" s="1411"/>
      <c r="HRL47" s="1411"/>
      <c r="HRM47" s="1411"/>
      <c r="HRN47" s="1411"/>
      <c r="HRO47" s="1411"/>
      <c r="HRP47" s="1411"/>
      <c r="HRQ47" s="1411"/>
      <c r="HRR47" s="1411"/>
      <c r="HRS47" s="1411"/>
      <c r="HRT47" s="1411"/>
      <c r="HRU47" s="1411"/>
      <c r="HRV47" s="1411"/>
      <c r="HRW47" s="1411"/>
      <c r="HRX47" s="1411"/>
      <c r="HRY47" s="1411"/>
      <c r="HRZ47" s="1411"/>
      <c r="HSA47" s="1411"/>
      <c r="HSB47" s="1411"/>
      <c r="HSC47" s="1411"/>
      <c r="HSD47" s="1411"/>
      <c r="HSE47" s="1411"/>
      <c r="HSF47" s="1411"/>
      <c r="HSG47" s="1411"/>
      <c r="HSH47" s="1411"/>
      <c r="HSI47" s="1411"/>
      <c r="HSJ47" s="1411"/>
      <c r="HSK47" s="1411"/>
      <c r="HSL47" s="1411"/>
      <c r="HSM47" s="1411"/>
      <c r="HSN47" s="1411"/>
      <c r="HSO47" s="1411"/>
      <c r="HSP47" s="1411"/>
      <c r="HSQ47" s="1411"/>
      <c r="HSR47" s="1411"/>
      <c r="HSS47" s="1411"/>
      <c r="HST47" s="1411"/>
      <c r="HSU47" s="1411"/>
      <c r="HSV47" s="1411"/>
      <c r="HSW47" s="1411"/>
      <c r="HSX47" s="1411"/>
      <c r="HSY47" s="1411"/>
      <c r="HSZ47" s="1411"/>
      <c r="HTA47" s="1411"/>
      <c r="HTB47" s="1411"/>
      <c r="HTC47" s="1411"/>
      <c r="HTD47" s="1411"/>
      <c r="HTE47" s="1411"/>
      <c r="HTF47" s="1411"/>
      <c r="HTG47" s="1411"/>
      <c r="HTH47" s="1411"/>
      <c r="HTI47" s="1411"/>
      <c r="HTJ47" s="1411"/>
      <c r="HTK47" s="1411"/>
      <c r="HTL47" s="1411"/>
      <c r="HTM47" s="1411"/>
      <c r="HTN47" s="1411"/>
      <c r="HTO47" s="1411"/>
      <c r="HTP47" s="1411"/>
      <c r="HTQ47" s="1411"/>
      <c r="HTR47" s="1411"/>
      <c r="HTS47" s="1411"/>
      <c r="HTT47" s="1411"/>
      <c r="HTU47" s="1411"/>
      <c r="HTV47" s="1411"/>
      <c r="HTW47" s="1411"/>
      <c r="HTX47" s="1411"/>
      <c r="HTY47" s="1411"/>
      <c r="HTZ47" s="1411"/>
      <c r="HUA47" s="1411"/>
      <c r="HUB47" s="1411"/>
      <c r="HUC47" s="1411"/>
      <c r="HUD47" s="1411"/>
      <c r="HUE47" s="1411"/>
      <c r="HUF47" s="1411"/>
      <c r="HUG47" s="1411"/>
      <c r="HUH47" s="1411"/>
      <c r="HUI47" s="1411"/>
      <c r="HUJ47" s="1411"/>
      <c r="HUK47" s="1411"/>
      <c r="HUL47" s="1411"/>
      <c r="HUM47" s="1411"/>
      <c r="HUN47" s="1411"/>
      <c r="HUO47" s="1411"/>
      <c r="HUP47" s="1411"/>
      <c r="HUQ47" s="1411"/>
      <c r="HUR47" s="1411"/>
      <c r="HUS47" s="1411"/>
      <c r="HUT47" s="1411"/>
      <c r="HUU47" s="1411"/>
      <c r="HUV47" s="1411"/>
      <c r="HUW47" s="1411"/>
      <c r="HUX47" s="1411"/>
      <c r="HUY47" s="1411"/>
      <c r="HUZ47" s="1411"/>
      <c r="HVA47" s="1411"/>
      <c r="HVB47" s="1411"/>
      <c r="HVC47" s="1411"/>
      <c r="HVD47" s="1411"/>
      <c r="HVE47" s="1411"/>
      <c r="HVF47" s="1411"/>
      <c r="HVG47" s="1411"/>
      <c r="HVH47" s="1411"/>
      <c r="HVI47" s="1411"/>
      <c r="HVJ47" s="1411"/>
      <c r="HVK47" s="1411"/>
      <c r="HVL47" s="1411"/>
      <c r="HVM47" s="1411"/>
      <c r="HVN47" s="1411"/>
      <c r="HVO47" s="1411"/>
      <c r="HVP47" s="1411"/>
      <c r="HVQ47" s="1411"/>
      <c r="HVR47" s="1411"/>
      <c r="HVS47" s="1411"/>
      <c r="HVT47" s="1411"/>
      <c r="HVU47" s="1411"/>
      <c r="HVV47" s="1411"/>
      <c r="HVW47" s="1411"/>
      <c r="HVX47" s="1411"/>
      <c r="HVY47" s="1411"/>
      <c r="HVZ47" s="1411"/>
      <c r="HWA47" s="1411"/>
      <c r="HWB47" s="1411"/>
      <c r="HWC47" s="1411"/>
      <c r="HWD47" s="1411"/>
      <c r="HWE47" s="1411"/>
      <c r="HWF47" s="1411"/>
      <c r="HWG47" s="1411"/>
      <c r="HWH47" s="1411"/>
      <c r="HWI47" s="1411"/>
      <c r="HWJ47" s="1411"/>
      <c r="HWK47" s="1411"/>
      <c r="HWL47" s="1411"/>
      <c r="HWM47" s="1411"/>
      <c r="HWN47" s="1411"/>
      <c r="HWO47" s="1411"/>
      <c r="HWP47" s="1411"/>
      <c r="HWQ47" s="1411"/>
      <c r="HWR47" s="1411"/>
      <c r="HWS47" s="1411"/>
      <c r="HWT47" s="1411"/>
      <c r="HWU47" s="1411"/>
      <c r="HWV47" s="1411"/>
      <c r="HWW47" s="1411"/>
      <c r="HWX47" s="1411"/>
      <c r="HWY47" s="1411"/>
      <c r="HWZ47" s="1411"/>
      <c r="HXA47" s="1411"/>
      <c r="HXB47" s="1411"/>
      <c r="HXC47" s="1411"/>
      <c r="HXD47" s="1411"/>
      <c r="HXE47" s="1411"/>
      <c r="HXF47" s="1411"/>
      <c r="HXG47" s="1411"/>
      <c r="HXH47" s="1411"/>
      <c r="HXI47" s="1411"/>
      <c r="HXJ47" s="1411"/>
      <c r="HXK47" s="1411"/>
      <c r="HXL47" s="1411"/>
      <c r="HXM47" s="1411"/>
      <c r="HXN47" s="1411"/>
      <c r="HXO47" s="1411"/>
      <c r="HXP47" s="1411"/>
      <c r="HXQ47" s="1411"/>
      <c r="HXR47" s="1411"/>
      <c r="HXS47" s="1411"/>
      <c r="HXT47" s="1411"/>
      <c r="HXU47" s="1411"/>
      <c r="HXV47" s="1411"/>
      <c r="HXW47" s="1411"/>
      <c r="HXX47" s="1411"/>
      <c r="HXY47" s="1411"/>
      <c r="HXZ47" s="1411"/>
      <c r="HYA47" s="1411"/>
      <c r="HYB47" s="1411"/>
      <c r="HYC47" s="1411"/>
      <c r="HYD47" s="1411"/>
      <c r="HYE47" s="1411"/>
      <c r="HYF47" s="1411"/>
      <c r="HYG47" s="1411"/>
      <c r="HYH47" s="1411"/>
      <c r="HYI47" s="1411"/>
      <c r="HYJ47" s="1411"/>
      <c r="HYK47" s="1411"/>
      <c r="HYL47" s="1411"/>
      <c r="HYM47" s="1411"/>
      <c r="HYN47" s="1411"/>
      <c r="HYO47" s="1411"/>
      <c r="HYP47" s="1411"/>
      <c r="HYQ47" s="1411"/>
      <c r="HYR47" s="1411"/>
      <c r="HYS47" s="1411"/>
      <c r="HYT47" s="1411"/>
      <c r="HYU47" s="1411"/>
      <c r="HYV47" s="1411"/>
      <c r="HYW47" s="1411"/>
      <c r="HYX47" s="1411"/>
      <c r="HYY47" s="1411"/>
      <c r="HYZ47" s="1411"/>
      <c r="HZA47" s="1411"/>
      <c r="HZB47" s="1411"/>
      <c r="HZC47" s="1411"/>
      <c r="HZD47" s="1411"/>
      <c r="HZE47" s="1411"/>
      <c r="HZF47" s="1411"/>
      <c r="HZG47" s="1411"/>
      <c r="HZH47" s="1411"/>
      <c r="HZI47" s="1411"/>
      <c r="HZJ47" s="1411"/>
      <c r="HZK47" s="1411"/>
      <c r="HZL47" s="1411"/>
      <c r="HZM47" s="1411"/>
      <c r="HZN47" s="1411"/>
      <c r="HZO47" s="1411"/>
      <c r="HZP47" s="1411"/>
      <c r="HZQ47" s="1411"/>
      <c r="HZR47" s="1411"/>
      <c r="HZS47" s="1411"/>
      <c r="HZT47" s="1411"/>
      <c r="HZU47" s="1411"/>
      <c r="HZV47" s="1411"/>
      <c r="HZW47" s="1411"/>
      <c r="HZX47" s="1411"/>
      <c r="HZY47" s="1411"/>
      <c r="HZZ47" s="1411"/>
      <c r="IAA47" s="1411"/>
      <c r="IAB47" s="1411"/>
      <c r="IAC47" s="1411"/>
      <c r="IAD47" s="1411"/>
      <c r="IAE47" s="1411"/>
      <c r="IAF47" s="1411"/>
      <c r="IAG47" s="1411"/>
      <c r="IAH47" s="1411"/>
      <c r="IAI47" s="1411"/>
      <c r="IAJ47" s="1411"/>
      <c r="IAK47" s="1411"/>
      <c r="IAL47" s="1411"/>
      <c r="IAM47" s="1411"/>
      <c r="IAN47" s="1411"/>
      <c r="IAO47" s="1411"/>
      <c r="IAP47" s="1411"/>
      <c r="IAQ47" s="1411"/>
      <c r="IAR47" s="1411"/>
      <c r="IAS47" s="1411"/>
      <c r="IAT47" s="1411"/>
      <c r="IAU47" s="1411"/>
      <c r="IAV47" s="1411"/>
      <c r="IAW47" s="1411"/>
      <c r="IAX47" s="1411"/>
      <c r="IAY47" s="1411"/>
      <c r="IAZ47" s="1411"/>
      <c r="IBA47" s="1411"/>
      <c r="IBB47" s="1411"/>
      <c r="IBC47" s="1411"/>
      <c r="IBD47" s="1411"/>
      <c r="IBE47" s="1411"/>
      <c r="IBF47" s="1411"/>
      <c r="IBG47" s="1411"/>
      <c r="IBH47" s="1411"/>
      <c r="IBI47" s="1411"/>
      <c r="IBJ47" s="1411"/>
      <c r="IBK47" s="1411"/>
      <c r="IBL47" s="1411"/>
      <c r="IBM47" s="1411"/>
      <c r="IBN47" s="1411"/>
      <c r="IBO47" s="1411"/>
      <c r="IBP47" s="1411"/>
      <c r="IBQ47" s="1411"/>
      <c r="IBR47" s="1411"/>
      <c r="IBS47" s="1411"/>
      <c r="IBT47" s="1411"/>
      <c r="IBU47" s="1411"/>
      <c r="IBV47" s="1411"/>
      <c r="IBW47" s="1411"/>
      <c r="IBX47" s="1411"/>
      <c r="IBY47" s="1411"/>
      <c r="IBZ47" s="1411"/>
      <c r="ICA47" s="1411"/>
      <c r="ICB47" s="1411"/>
      <c r="ICC47" s="1411"/>
      <c r="ICD47" s="1411"/>
      <c r="ICE47" s="1411"/>
      <c r="ICF47" s="1411"/>
      <c r="ICG47" s="1411"/>
      <c r="ICH47" s="1411"/>
      <c r="ICI47" s="1411"/>
      <c r="ICJ47" s="1411"/>
      <c r="ICK47" s="1411"/>
      <c r="ICL47" s="1411"/>
      <c r="ICM47" s="1411"/>
      <c r="ICN47" s="1411"/>
      <c r="ICO47" s="1411"/>
      <c r="ICP47" s="1411"/>
      <c r="ICQ47" s="1411"/>
      <c r="ICR47" s="1411"/>
      <c r="ICS47" s="1411"/>
      <c r="ICT47" s="1411"/>
      <c r="ICU47" s="1411"/>
      <c r="ICV47" s="1411"/>
      <c r="ICW47" s="1411"/>
      <c r="ICX47" s="1411"/>
      <c r="ICY47" s="1411"/>
      <c r="ICZ47" s="1411"/>
      <c r="IDA47" s="1411"/>
      <c r="IDB47" s="1411"/>
      <c r="IDC47" s="1411"/>
      <c r="IDD47" s="1411"/>
      <c r="IDE47" s="1411"/>
      <c r="IDF47" s="1411"/>
      <c r="IDG47" s="1411"/>
      <c r="IDH47" s="1411"/>
      <c r="IDI47" s="1411"/>
      <c r="IDJ47" s="1411"/>
      <c r="IDK47" s="1411"/>
      <c r="IDL47" s="1411"/>
      <c r="IDM47" s="1411"/>
      <c r="IDN47" s="1411"/>
      <c r="IDO47" s="1411"/>
      <c r="IDP47" s="1411"/>
      <c r="IDQ47" s="1411"/>
      <c r="IDR47" s="1411"/>
      <c r="IDS47" s="1411"/>
      <c r="IDT47" s="1411"/>
      <c r="IDU47" s="1411"/>
      <c r="IDV47" s="1411"/>
      <c r="IDW47" s="1411"/>
      <c r="IDX47" s="1411"/>
      <c r="IDY47" s="1411"/>
      <c r="IDZ47" s="1411"/>
      <c r="IEA47" s="1411"/>
      <c r="IEB47" s="1411"/>
      <c r="IEC47" s="1411"/>
      <c r="IED47" s="1411"/>
      <c r="IEE47" s="1411"/>
      <c r="IEF47" s="1411"/>
      <c r="IEG47" s="1411"/>
      <c r="IEH47" s="1411"/>
      <c r="IEI47" s="1411"/>
      <c r="IEJ47" s="1411"/>
      <c r="IEK47" s="1411"/>
      <c r="IEL47" s="1411"/>
      <c r="IEM47" s="1411"/>
      <c r="IEN47" s="1411"/>
      <c r="IEO47" s="1411"/>
      <c r="IEP47" s="1411"/>
      <c r="IEQ47" s="1411"/>
      <c r="IER47" s="1411"/>
      <c r="IES47" s="1411"/>
      <c r="IET47" s="1411"/>
      <c r="IEU47" s="1411"/>
      <c r="IEV47" s="1411"/>
      <c r="IEW47" s="1411"/>
      <c r="IEX47" s="1411"/>
      <c r="IEY47" s="1411"/>
      <c r="IEZ47" s="1411"/>
      <c r="IFA47" s="1411"/>
      <c r="IFB47" s="1411"/>
      <c r="IFC47" s="1411"/>
      <c r="IFD47" s="1411"/>
      <c r="IFE47" s="1411"/>
      <c r="IFF47" s="1411"/>
      <c r="IFG47" s="1411"/>
      <c r="IFH47" s="1411"/>
      <c r="IFI47" s="1411"/>
      <c r="IFJ47" s="1411"/>
      <c r="IFK47" s="1411"/>
      <c r="IFL47" s="1411"/>
      <c r="IFM47" s="1411"/>
      <c r="IFN47" s="1411"/>
      <c r="IFO47" s="1411"/>
      <c r="IFP47" s="1411"/>
      <c r="IFQ47" s="1411"/>
      <c r="IFR47" s="1411"/>
      <c r="IFS47" s="1411"/>
      <c r="IFT47" s="1411"/>
      <c r="IFU47" s="1411"/>
      <c r="IFV47" s="1411"/>
      <c r="IFW47" s="1411"/>
      <c r="IFX47" s="1411"/>
      <c r="IFY47" s="1411"/>
      <c r="IFZ47" s="1411"/>
      <c r="IGA47" s="1411"/>
      <c r="IGB47" s="1411"/>
      <c r="IGC47" s="1411"/>
      <c r="IGD47" s="1411"/>
      <c r="IGE47" s="1411"/>
      <c r="IGF47" s="1411"/>
      <c r="IGG47" s="1411"/>
      <c r="IGH47" s="1411"/>
      <c r="IGI47" s="1411"/>
      <c r="IGJ47" s="1411"/>
      <c r="IGK47" s="1411"/>
      <c r="IGL47" s="1411"/>
      <c r="IGM47" s="1411"/>
      <c r="IGN47" s="1411"/>
      <c r="IGO47" s="1411"/>
      <c r="IGP47" s="1411"/>
      <c r="IGQ47" s="1411"/>
      <c r="IGR47" s="1411"/>
      <c r="IGS47" s="1411"/>
      <c r="IGT47" s="1411"/>
      <c r="IGU47" s="1411"/>
      <c r="IGV47" s="1411"/>
      <c r="IGW47" s="1411"/>
      <c r="IGX47" s="1411"/>
      <c r="IGY47" s="1411"/>
      <c r="IGZ47" s="1411"/>
      <c r="IHA47" s="1411"/>
      <c r="IHB47" s="1411"/>
      <c r="IHC47" s="1411"/>
      <c r="IHD47" s="1411"/>
      <c r="IHE47" s="1411"/>
      <c r="IHF47" s="1411"/>
      <c r="IHG47" s="1411"/>
      <c r="IHH47" s="1411"/>
      <c r="IHI47" s="1411"/>
      <c r="IHJ47" s="1411"/>
      <c r="IHK47" s="1411"/>
      <c r="IHL47" s="1411"/>
      <c r="IHM47" s="1411"/>
      <c r="IHN47" s="1411"/>
      <c r="IHO47" s="1411"/>
      <c r="IHP47" s="1411"/>
      <c r="IHQ47" s="1411"/>
      <c r="IHR47" s="1411"/>
      <c r="IHS47" s="1411"/>
      <c r="IHT47" s="1411"/>
      <c r="IHU47" s="1411"/>
      <c r="IHV47" s="1411"/>
      <c r="IHW47" s="1411"/>
      <c r="IHX47" s="1411"/>
      <c r="IHY47" s="1411"/>
      <c r="IHZ47" s="1411"/>
      <c r="IIA47" s="1411"/>
      <c r="IIB47" s="1411"/>
      <c r="IIC47" s="1411"/>
      <c r="IID47" s="1411"/>
      <c r="IIE47" s="1411"/>
      <c r="IIF47" s="1411"/>
      <c r="IIG47" s="1411"/>
      <c r="IIH47" s="1411"/>
      <c r="III47" s="1411"/>
      <c r="IIJ47" s="1411"/>
      <c r="IIK47" s="1411"/>
      <c r="IIL47" s="1411"/>
      <c r="IIM47" s="1411"/>
      <c r="IIN47" s="1411"/>
      <c r="IIO47" s="1411"/>
      <c r="IIP47" s="1411"/>
      <c r="IIQ47" s="1411"/>
      <c r="IIR47" s="1411"/>
      <c r="IIS47" s="1411"/>
      <c r="IIT47" s="1411"/>
      <c r="IIU47" s="1411"/>
      <c r="IIV47" s="1411"/>
      <c r="IIW47" s="1411"/>
      <c r="IIX47" s="1411"/>
      <c r="IIY47" s="1411"/>
      <c r="IIZ47" s="1411"/>
      <c r="IJA47" s="1411"/>
      <c r="IJB47" s="1411"/>
      <c r="IJC47" s="1411"/>
      <c r="IJD47" s="1411"/>
      <c r="IJE47" s="1411"/>
      <c r="IJF47" s="1411"/>
      <c r="IJG47" s="1411"/>
      <c r="IJH47" s="1411"/>
      <c r="IJI47" s="1411"/>
      <c r="IJJ47" s="1411"/>
      <c r="IJK47" s="1411"/>
      <c r="IJL47" s="1411"/>
      <c r="IJM47" s="1411"/>
      <c r="IJN47" s="1411"/>
      <c r="IJO47" s="1411"/>
      <c r="IJP47" s="1411"/>
      <c r="IJQ47" s="1411"/>
      <c r="IJR47" s="1411"/>
      <c r="IJS47" s="1411"/>
      <c r="IJT47" s="1411"/>
      <c r="IJU47" s="1411"/>
      <c r="IJV47" s="1411"/>
      <c r="IJW47" s="1411"/>
      <c r="IJX47" s="1411"/>
      <c r="IJY47" s="1411"/>
      <c r="IJZ47" s="1411"/>
      <c r="IKA47" s="1411"/>
      <c r="IKB47" s="1411"/>
      <c r="IKC47" s="1411"/>
      <c r="IKD47" s="1411"/>
      <c r="IKE47" s="1411"/>
      <c r="IKF47" s="1411"/>
      <c r="IKG47" s="1411"/>
      <c r="IKH47" s="1411"/>
      <c r="IKI47" s="1411"/>
      <c r="IKJ47" s="1411"/>
      <c r="IKK47" s="1411"/>
      <c r="IKL47" s="1411"/>
      <c r="IKM47" s="1411"/>
      <c r="IKN47" s="1411"/>
      <c r="IKO47" s="1411"/>
      <c r="IKP47" s="1411"/>
      <c r="IKQ47" s="1411"/>
      <c r="IKR47" s="1411"/>
      <c r="IKS47" s="1411"/>
      <c r="IKT47" s="1411"/>
      <c r="IKU47" s="1411"/>
      <c r="IKV47" s="1411"/>
      <c r="IKW47" s="1411"/>
      <c r="IKX47" s="1411"/>
      <c r="IKY47" s="1411"/>
      <c r="IKZ47" s="1411"/>
      <c r="ILA47" s="1411"/>
      <c r="ILB47" s="1411"/>
      <c r="ILC47" s="1411"/>
      <c r="ILD47" s="1411"/>
      <c r="ILE47" s="1411"/>
      <c r="ILF47" s="1411"/>
      <c r="ILG47" s="1411"/>
      <c r="ILH47" s="1411"/>
      <c r="ILI47" s="1411"/>
      <c r="ILJ47" s="1411"/>
      <c r="ILK47" s="1411"/>
      <c r="ILL47" s="1411"/>
      <c r="ILM47" s="1411"/>
      <c r="ILN47" s="1411"/>
      <c r="ILO47" s="1411"/>
      <c r="ILP47" s="1411"/>
      <c r="ILQ47" s="1411"/>
      <c r="ILR47" s="1411"/>
      <c r="ILS47" s="1411"/>
      <c r="ILT47" s="1411"/>
      <c r="ILU47" s="1411"/>
      <c r="ILV47" s="1411"/>
      <c r="ILW47" s="1411"/>
      <c r="ILX47" s="1411"/>
      <c r="ILY47" s="1411"/>
      <c r="ILZ47" s="1411"/>
      <c r="IMA47" s="1411"/>
      <c r="IMB47" s="1411"/>
      <c r="IMC47" s="1411"/>
      <c r="IMD47" s="1411"/>
      <c r="IME47" s="1411"/>
      <c r="IMF47" s="1411"/>
      <c r="IMG47" s="1411"/>
      <c r="IMH47" s="1411"/>
      <c r="IMI47" s="1411"/>
      <c r="IMJ47" s="1411"/>
      <c r="IMK47" s="1411"/>
      <c r="IML47" s="1411"/>
      <c r="IMM47" s="1411"/>
      <c r="IMN47" s="1411"/>
      <c r="IMO47" s="1411"/>
      <c r="IMP47" s="1411"/>
      <c r="IMQ47" s="1411"/>
      <c r="IMR47" s="1411"/>
      <c r="IMS47" s="1411"/>
      <c r="IMT47" s="1411"/>
      <c r="IMU47" s="1411"/>
      <c r="IMV47" s="1411"/>
      <c r="IMW47" s="1411"/>
      <c r="IMX47" s="1411"/>
      <c r="IMY47" s="1411"/>
      <c r="IMZ47" s="1411"/>
      <c r="INA47" s="1411"/>
      <c r="INB47" s="1411"/>
      <c r="INC47" s="1411"/>
      <c r="IND47" s="1411"/>
      <c r="INE47" s="1411"/>
      <c r="INF47" s="1411"/>
      <c r="ING47" s="1411"/>
      <c r="INH47" s="1411"/>
      <c r="INI47" s="1411"/>
      <c r="INJ47" s="1411"/>
      <c r="INK47" s="1411"/>
      <c r="INL47" s="1411"/>
      <c r="INM47" s="1411"/>
      <c r="INN47" s="1411"/>
      <c r="INO47" s="1411"/>
      <c r="INP47" s="1411"/>
      <c r="INQ47" s="1411"/>
      <c r="INR47" s="1411"/>
      <c r="INS47" s="1411"/>
      <c r="INT47" s="1411"/>
      <c r="INU47" s="1411"/>
      <c r="INV47" s="1411"/>
      <c r="INW47" s="1411"/>
      <c r="INX47" s="1411"/>
      <c r="INY47" s="1411"/>
      <c r="INZ47" s="1411"/>
      <c r="IOA47" s="1411"/>
      <c r="IOB47" s="1411"/>
      <c r="IOC47" s="1411"/>
      <c r="IOD47" s="1411"/>
      <c r="IOE47" s="1411"/>
      <c r="IOF47" s="1411"/>
      <c r="IOG47" s="1411"/>
      <c r="IOH47" s="1411"/>
      <c r="IOI47" s="1411"/>
      <c r="IOJ47" s="1411"/>
      <c r="IOK47" s="1411"/>
      <c r="IOL47" s="1411"/>
      <c r="IOM47" s="1411"/>
      <c r="ION47" s="1411"/>
      <c r="IOO47" s="1411"/>
      <c r="IOP47" s="1411"/>
      <c r="IOQ47" s="1411"/>
      <c r="IOR47" s="1411"/>
      <c r="IOS47" s="1411"/>
      <c r="IOT47" s="1411"/>
      <c r="IOU47" s="1411"/>
      <c r="IOV47" s="1411"/>
      <c r="IOW47" s="1411"/>
      <c r="IOX47" s="1411"/>
      <c r="IOY47" s="1411"/>
      <c r="IOZ47" s="1411"/>
      <c r="IPA47" s="1411"/>
      <c r="IPB47" s="1411"/>
      <c r="IPC47" s="1411"/>
      <c r="IPD47" s="1411"/>
      <c r="IPE47" s="1411"/>
      <c r="IPF47" s="1411"/>
      <c r="IPG47" s="1411"/>
      <c r="IPH47" s="1411"/>
      <c r="IPI47" s="1411"/>
      <c r="IPJ47" s="1411"/>
      <c r="IPK47" s="1411"/>
      <c r="IPL47" s="1411"/>
      <c r="IPM47" s="1411"/>
      <c r="IPN47" s="1411"/>
      <c r="IPO47" s="1411"/>
      <c r="IPP47" s="1411"/>
      <c r="IPQ47" s="1411"/>
      <c r="IPR47" s="1411"/>
      <c r="IPS47" s="1411"/>
      <c r="IPT47" s="1411"/>
      <c r="IPU47" s="1411"/>
      <c r="IPV47" s="1411"/>
      <c r="IPW47" s="1411"/>
      <c r="IPX47" s="1411"/>
      <c r="IPY47" s="1411"/>
      <c r="IPZ47" s="1411"/>
      <c r="IQA47" s="1411"/>
      <c r="IQB47" s="1411"/>
      <c r="IQC47" s="1411"/>
      <c r="IQD47" s="1411"/>
      <c r="IQE47" s="1411"/>
      <c r="IQF47" s="1411"/>
      <c r="IQG47" s="1411"/>
      <c r="IQH47" s="1411"/>
      <c r="IQI47" s="1411"/>
      <c r="IQJ47" s="1411"/>
      <c r="IQK47" s="1411"/>
      <c r="IQL47" s="1411"/>
      <c r="IQM47" s="1411"/>
      <c r="IQN47" s="1411"/>
      <c r="IQO47" s="1411"/>
      <c r="IQP47" s="1411"/>
      <c r="IQQ47" s="1411"/>
      <c r="IQR47" s="1411"/>
      <c r="IQS47" s="1411"/>
      <c r="IQT47" s="1411"/>
      <c r="IQU47" s="1411"/>
      <c r="IQV47" s="1411"/>
      <c r="IQW47" s="1411"/>
      <c r="IQX47" s="1411"/>
      <c r="IQY47" s="1411"/>
      <c r="IQZ47" s="1411"/>
      <c r="IRA47" s="1411"/>
      <c r="IRB47" s="1411"/>
      <c r="IRC47" s="1411"/>
      <c r="IRD47" s="1411"/>
      <c r="IRE47" s="1411"/>
      <c r="IRF47" s="1411"/>
      <c r="IRG47" s="1411"/>
      <c r="IRH47" s="1411"/>
      <c r="IRI47" s="1411"/>
      <c r="IRJ47" s="1411"/>
      <c r="IRK47" s="1411"/>
      <c r="IRL47" s="1411"/>
      <c r="IRM47" s="1411"/>
      <c r="IRN47" s="1411"/>
      <c r="IRO47" s="1411"/>
      <c r="IRP47" s="1411"/>
      <c r="IRQ47" s="1411"/>
      <c r="IRR47" s="1411"/>
      <c r="IRS47" s="1411"/>
      <c r="IRT47" s="1411"/>
      <c r="IRU47" s="1411"/>
      <c r="IRV47" s="1411"/>
      <c r="IRW47" s="1411"/>
      <c r="IRX47" s="1411"/>
      <c r="IRY47" s="1411"/>
      <c r="IRZ47" s="1411"/>
      <c r="ISA47" s="1411"/>
      <c r="ISB47" s="1411"/>
      <c r="ISC47" s="1411"/>
      <c r="ISD47" s="1411"/>
      <c r="ISE47" s="1411"/>
      <c r="ISF47" s="1411"/>
      <c r="ISG47" s="1411"/>
      <c r="ISH47" s="1411"/>
      <c r="ISI47" s="1411"/>
      <c r="ISJ47" s="1411"/>
      <c r="ISK47" s="1411"/>
      <c r="ISL47" s="1411"/>
      <c r="ISM47" s="1411"/>
      <c r="ISN47" s="1411"/>
      <c r="ISO47" s="1411"/>
      <c r="ISP47" s="1411"/>
      <c r="ISQ47" s="1411"/>
      <c r="ISR47" s="1411"/>
      <c r="ISS47" s="1411"/>
      <c r="IST47" s="1411"/>
      <c r="ISU47" s="1411"/>
      <c r="ISV47" s="1411"/>
      <c r="ISW47" s="1411"/>
      <c r="ISX47" s="1411"/>
      <c r="ISY47" s="1411"/>
      <c r="ISZ47" s="1411"/>
      <c r="ITA47" s="1411"/>
      <c r="ITB47" s="1411"/>
      <c r="ITC47" s="1411"/>
      <c r="ITD47" s="1411"/>
      <c r="ITE47" s="1411"/>
      <c r="ITF47" s="1411"/>
      <c r="ITG47" s="1411"/>
      <c r="ITH47" s="1411"/>
      <c r="ITI47" s="1411"/>
      <c r="ITJ47" s="1411"/>
      <c r="ITK47" s="1411"/>
      <c r="ITL47" s="1411"/>
      <c r="ITM47" s="1411"/>
      <c r="ITN47" s="1411"/>
      <c r="ITO47" s="1411"/>
      <c r="ITP47" s="1411"/>
      <c r="ITQ47" s="1411"/>
      <c r="ITR47" s="1411"/>
      <c r="ITS47" s="1411"/>
      <c r="ITT47" s="1411"/>
      <c r="ITU47" s="1411"/>
      <c r="ITV47" s="1411"/>
      <c r="ITW47" s="1411"/>
      <c r="ITX47" s="1411"/>
      <c r="ITY47" s="1411"/>
      <c r="ITZ47" s="1411"/>
      <c r="IUA47" s="1411"/>
      <c r="IUB47" s="1411"/>
      <c r="IUC47" s="1411"/>
      <c r="IUD47" s="1411"/>
      <c r="IUE47" s="1411"/>
      <c r="IUF47" s="1411"/>
      <c r="IUG47" s="1411"/>
      <c r="IUH47" s="1411"/>
      <c r="IUI47" s="1411"/>
      <c r="IUJ47" s="1411"/>
      <c r="IUK47" s="1411"/>
      <c r="IUL47" s="1411"/>
      <c r="IUM47" s="1411"/>
      <c r="IUN47" s="1411"/>
      <c r="IUO47" s="1411"/>
      <c r="IUP47" s="1411"/>
      <c r="IUQ47" s="1411"/>
      <c r="IUR47" s="1411"/>
      <c r="IUS47" s="1411"/>
      <c r="IUT47" s="1411"/>
      <c r="IUU47" s="1411"/>
      <c r="IUV47" s="1411"/>
      <c r="IUW47" s="1411"/>
      <c r="IUX47" s="1411"/>
      <c r="IUY47" s="1411"/>
      <c r="IUZ47" s="1411"/>
      <c r="IVA47" s="1411"/>
      <c r="IVB47" s="1411"/>
      <c r="IVC47" s="1411"/>
      <c r="IVD47" s="1411"/>
      <c r="IVE47" s="1411"/>
      <c r="IVF47" s="1411"/>
      <c r="IVG47" s="1411"/>
      <c r="IVH47" s="1411"/>
      <c r="IVI47" s="1411"/>
      <c r="IVJ47" s="1411"/>
      <c r="IVK47" s="1411"/>
      <c r="IVL47" s="1411"/>
      <c r="IVM47" s="1411"/>
      <c r="IVN47" s="1411"/>
      <c r="IVO47" s="1411"/>
      <c r="IVP47" s="1411"/>
      <c r="IVQ47" s="1411"/>
      <c r="IVR47" s="1411"/>
      <c r="IVS47" s="1411"/>
      <c r="IVT47" s="1411"/>
      <c r="IVU47" s="1411"/>
      <c r="IVV47" s="1411"/>
      <c r="IVW47" s="1411"/>
      <c r="IVX47" s="1411"/>
      <c r="IVY47" s="1411"/>
      <c r="IVZ47" s="1411"/>
      <c r="IWA47" s="1411"/>
      <c r="IWB47" s="1411"/>
      <c r="IWC47" s="1411"/>
      <c r="IWD47" s="1411"/>
      <c r="IWE47" s="1411"/>
      <c r="IWF47" s="1411"/>
      <c r="IWG47" s="1411"/>
      <c r="IWH47" s="1411"/>
      <c r="IWI47" s="1411"/>
      <c r="IWJ47" s="1411"/>
      <c r="IWK47" s="1411"/>
      <c r="IWL47" s="1411"/>
      <c r="IWM47" s="1411"/>
      <c r="IWN47" s="1411"/>
      <c r="IWO47" s="1411"/>
      <c r="IWP47" s="1411"/>
      <c r="IWQ47" s="1411"/>
      <c r="IWR47" s="1411"/>
      <c r="IWS47" s="1411"/>
      <c r="IWT47" s="1411"/>
      <c r="IWU47" s="1411"/>
      <c r="IWV47" s="1411"/>
      <c r="IWW47" s="1411"/>
      <c r="IWX47" s="1411"/>
      <c r="IWY47" s="1411"/>
      <c r="IWZ47" s="1411"/>
      <c r="IXA47" s="1411"/>
      <c r="IXB47" s="1411"/>
      <c r="IXC47" s="1411"/>
      <c r="IXD47" s="1411"/>
      <c r="IXE47" s="1411"/>
      <c r="IXF47" s="1411"/>
      <c r="IXG47" s="1411"/>
      <c r="IXH47" s="1411"/>
      <c r="IXI47" s="1411"/>
      <c r="IXJ47" s="1411"/>
      <c r="IXK47" s="1411"/>
      <c r="IXL47" s="1411"/>
      <c r="IXM47" s="1411"/>
      <c r="IXN47" s="1411"/>
      <c r="IXO47" s="1411"/>
      <c r="IXP47" s="1411"/>
      <c r="IXQ47" s="1411"/>
      <c r="IXR47" s="1411"/>
      <c r="IXS47" s="1411"/>
      <c r="IXT47" s="1411"/>
      <c r="IXU47" s="1411"/>
      <c r="IXV47" s="1411"/>
      <c r="IXW47" s="1411"/>
      <c r="IXX47" s="1411"/>
      <c r="IXY47" s="1411"/>
      <c r="IXZ47" s="1411"/>
      <c r="IYA47" s="1411"/>
      <c r="IYB47" s="1411"/>
      <c r="IYC47" s="1411"/>
      <c r="IYD47" s="1411"/>
      <c r="IYE47" s="1411"/>
      <c r="IYF47" s="1411"/>
      <c r="IYG47" s="1411"/>
      <c r="IYH47" s="1411"/>
      <c r="IYI47" s="1411"/>
      <c r="IYJ47" s="1411"/>
      <c r="IYK47" s="1411"/>
      <c r="IYL47" s="1411"/>
      <c r="IYM47" s="1411"/>
      <c r="IYN47" s="1411"/>
      <c r="IYO47" s="1411"/>
      <c r="IYP47" s="1411"/>
      <c r="IYQ47" s="1411"/>
      <c r="IYR47" s="1411"/>
      <c r="IYS47" s="1411"/>
      <c r="IYT47" s="1411"/>
      <c r="IYU47" s="1411"/>
      <c r="IYV47" s="1411"/>
      <c r="IYW47" s="1411"/>
      <c r="IYX47" s="1411"/>
      <c r="IYY47" s="1411"/>
      <c r="IYZ47" s="1411"/>
      <c r="IZA47" s="1411"/>
      <c r="IZB47" s="1411"/>
      <c r="IZC47" s="1411"/>
      <c r="IZD47" s="1411"/>
      <c r="IZE47" s="1411"/>
      <c r="IZF47" s="1411"/>
      <c r="IZG47" s="1411"/>
      <c r="IZH47" s="1411"/>
      <c r="IZI47" s="1411"/>
      <c r="IZJ47" s="1411"/>
      <c r="IZK47" s="1411"/>
      <c r="IZL47" s="1411"/>
      <c r="IZM47" s="1411"/>
      <c r="IZN47" s="1411"/>
      <c r="IZO47" s="1411"/>
      <c r="IZP47" s="1411"/>
      <c r="IZQ47" s="1411"/>
      <c r="IZR47" s="1411"/>
      <c r="IZS47" s="1411"/>
      <c r="IZT47" s="1411"/>
      <c r="IZU47" s="1411"/>
      <c r="IZV47" s="1411"/>
      <c r="IZW47" s="1411"/>
      <c r="IZX47" s="1411"/>
      <c r="IZY47" s="1411"/>
      <c r="IZZ47" s="1411"/>
      <c r="JAA47" s="1411"/>
      <c r="JAB47" s="1411"/>
      <c r="JAC47" s="1411"/>
      <c r="JAD47" s="1411"/>
      <c r="JAE47" s="1411"/>
      <c r="JAF47" s="1411"/>
      <c r="JAG47" s="1411"/>
      <c r="JAH47" s="1411"/>
      <c r="JAI47" s="1411"/>
      <c r="JAJ47" s="1411"/>
      <c r="JAK47" s="1411"/>
      <c r="JAL47" s="1411"/>
      <c r="JAM47" s="1411"/>
      <c r="JAN47" s="1411"/>
      <c r="JAO47" s="1411"/>
      <c r="JAP47" s="1411"/>
      <c r="JAQ47" s="1411"/>
      <c r="JAR47" s="1411"/>
      <c r="JAS47" s="1411"/>
      <c r="JAT47" s="1411"/>
      <c r="JAU47" s="1411"/>
      <c r="JAV47" s="1411"/>
      <c r="JAW47" s="1411"/>
      <c r="JAX47" s="1411"/>
      <c r="JAY47" s="1411"/>
      <c r="JAZ47" s="1411"/>
      <c r="JBA47" s="1411"/>
      <c r="JBB47" s="1411"/>
      <c r="JBC47" s="1411"/>
      <c r="JBD47" s="1411"/>
      <c r="JBE47" s="1411"/>
      <c r="JBF47" s="1411"/>
      <c r="JBG47" s="1411"/>
      <c r="JBH47" s="1411"/>
      <c r="JBI47" s="1411"/>
      <c r="JBJ47" s="1411"/>
      <c r="JBK47" s="1411"/>
      <c r="JBL47" s="1411"/>
      <c r="JBM47" s="1411"/>
      <c r="JBN47" s="1411"/>
      <c r="JBO47" s="1411"/>
      <c r="JBP47" s="1411"/>
      <c r="JBQ47" s="1411"/>
      <c r="JBR47" s="1411"/>
      <c r="JBS47" s="1411"/>
      <c r="JBT47" s="1411"/>
      <c r="JBU47" s="1411"/>
      <c r="JBV47" s="1411"/>
      <c r="JBW47" s="1411"/>
      <c r="JBX47" s="1411"/>
      <c r="JBY47" s="1411"/>
      <c r="JBZ47" s="1411"/>
      <c r="JCA47" s="1411"/>
      <c r="JCB47" s="1411"/>
      <c r="JCC47" s="1411"/>
      <c r="JCD47" s="1411"/>
      <c r="JCE47" s="1411"/>
      <c r="JCF47" s="1411"/>
      <c r="JCG47" s="1411"/>
      <c r="JCH47" s="1411"/>
      <c r="JCI47" s="1411"/>
      <c r="JCJ47" s="1411"/>
      <c r="JCK47" s="1411"/>
      <c r="JCL47" s="1411"/>
      <c r="JCM47" s="1411"/>
      <c r="JCN47" s="1411"/>
      <c r="JCO47" s="1411"/>
      <c r="JCP47" s="1411"/>
      <c r="JCQ47" s="1411"/>
      <c r="JCR47" s="1411"/>
      <c r="JCS47" s="1411"/>
      <c r="JCT47" s="1411"/>
      <c r="JCU47" s="1411"/>
      <c r="JCV47" s="1411"/>
      <c r="JCW47" s="1411"/>
      <c r="JCX47" s="1411"/>
      <c r="JCY47" s="1411"/>
      <c r="JCZ47" s="1411"/>
      <c r="JDA47" s="1411"/>
      <c r="JDB47" s="1411"/>
      <c r="JDC47" s="1411"/>
      <c r="JDD47" s="1411"/>
      <c r="JDE47" s="1411"/>
      <c r="JDF47" s="1411"/>
      <c r="JDG47" s="1411"/>
      <c r="JDH47" s="1411"/>
      <c r="JDI47" s="1411"/>
      <c r="JDJ47" s="1411"/>
      <c r="JDK47" s="1411"/>
      <c r="JDL47" s="1411"/>
      <c r="JDM47" s="1411"/>
      <c r="JDN47" s="1411"/>
      <c r="JDO47" s="1411"/>
      <c r="JDP47" s="1411"/>
      <c r="JDQ47" s="1411"/>
      <c r="JDR47" s="1411"/>
      <c r="JDS47" s="1411"/>
      <c r="JDT47" s="1411"/>
      <c r="JDU47" s="1411"/>
      <c r="JDV47" s="1411"/>
      <c r="JDW47" s="1411"/>
      <c r="JDX47" s="1411"/>
      <c r="JDY47" s="1411"/>
      <c r="JDZ47" s="1411"/>
      <c r="JEA47" s="1411"/>
      <c r="JEB47" s="1411"/>
      <c r="JEC47" s="1411"/>
      <c r="JED47" s="1411"/>
      <c r="JEE47" s="1411"/>
      <c r="JEF47" s="1411"/>
      <c r="JEG47" s="1411"/>
      <c r="JEH47" s="1411"/>
      <c r="JEI47" s="1411"/>
      <c r="JEJ47" s="1411"/>
      <c r="JEK47" s="1411"/>
      <c r="JEL47" s="1411"/>
      <c r="JEM47" s="1411"/>
      <c r="JEN47" s="1411"/>
      <c r="JEO47" s="1411"/>
      <c r="JEP47" s="1411"/>
      <c r="JEQ47" s="1411"/>
      <c r="JER47" s="1411"/>
      <c r="JES47" s="1411"/>
      <c r="JET47" s="1411"/>
      <c r="JEU47" s="1411"/>
      <c r="JEV47" s="1411"/>
      <c r="JEW47" s="1411"/>
      <c r="JEX47" s="1411"/>
      <c r="JEY47" s="1411"/>
      <c r="JEZ47" s="1411"/>
      <c r="JFA47" s="1411"/>
      <c r="JFB47" s="1411"/>
      <c r="JFC47" s="1411"/>
      <c r="JFD47" s="1411"/>
      <c r="JFE47" s="1411"/>
      <c r="JFF47" s="1411"/>
      <c r="JFG47" s="1411"/>
      <c r="JFH47" s="1411"/>
      <c r="JFI47" s="1411"/>
      <c r="JFJ47" s="1411"/>
      <c r="JFK47" s="1411"/>
      <c r="JFL47" s="1411"/>
      <c r="JFM47" s="1411"/>
      <c r="JFN47" s="1411"/>
      <c r="JFO47" s="1411"/>
      <c r="JFP47" s="1411"/>
      <c r="JFQ47" s="1411"/>
      <c r="JFR47" s="1411"/>
      <c r="JFS47" s="1411"/>
      <c r="JFT47" s="1411"/>
      <c r="JFU47" s="1411"/>
      <c r="JFV47" s="1411"/>
      <c r="JFW47" s="1411"/>
      <c r="JFX47" s="1411"/>
      <c r="JFY47" s="1411"/>
      <c r="JFZ47" s="1411"/>
      <c r="JGA47" s="1411"/>
      <c r="JGB47" s="1411"/>
      <c r="JGC47" s="1411"/>
      <c r="JGD47" s="1411"/>
      <c r="JGE47" s="1411"/>
      <c r="JGF47" s="1411"/>
      <c r="JGG47" s="1411"/>
      <c r="JGH47" s="1411"/>
      <c r="JGI47" s="1411"/>
      <c r="JGJ47" s="1411"/>
      <c r="JGK47" s="1411"/>
      <c r="JGL47" s="1411"/>
      <c r="JGM47" s="1411"/>
      <c r="JGN47" s="1411"/>
      <c r="JGO47" s="1411"/>
      <c r="JGP47" s="1411"/>
      <c r="JGQ47" s="1411"/>
      <c r="JGR47" s="1411"/>
      <c r="JGS47" s="1411"/>
      <c r="JGT47" s="1411"/>
      <c r="JGU47" s="1411"/>
      <c r="JGV47" s="1411"/>
      <c r="JGW47" s="1411"/>
      <c r="JGX47" s="1411"/>
      <c r="JGY47" s="1411"/>
      <c r="JGZ47" s="1411"/>
      <c r="JHA47" s="1411"/>
      <c r="JHB47" s="1411"/>
      <c r="JHC47" s="1411"/>
      <c r="JHD47" s="1411"/>
      <c r="JHE47" s="1411"/>
      <c r="JHF47" s="1411"/>
      <c r="JHG47" s="1411"/>
      <c r="JHH47" s="1411"/>
      <c r="JHI47" s="1411"/>
      <c r="JHJ47" s="1411"/>
      <c r="JHK47" s="1411"/>
      <c r="JHL47" s="1411"/>
      <c r="JHM47" s="1411"/>
      <c r="JHN47" s="1411"/>
      <c r="JHO47" s="1411"/>
      <c r="JHP47" s="1411"/>
      <c r="JHQ47" s="1411"/>
      <c r="JHR47" s="1411"/>
      <c r="JHS47" s="1411"/>
      <c r="JHT47" s="1411"/>
      <c r="JHU47" s="1411"/>
      <c r="JHV47" s="1411"/>
      <c r="JHW47" s="1411"/>
      <c r="JHX47" s="1411"/>
      <c r="JHY47" s="1411"/>
      <c r="JHZ47" s="1411"/>
      <c r="JIA47" s="1411"/>
      <c r="JIB47" s="1411"/>
      <c r="JIC47" s="1411"/>
      <c r="JID47" s="1411"/>
      <c r="JIE47" s="1411"/>
      <c r="JIF47" s="1411"/>
      <c r="JIG47" s="1411"/>
      <c r="JIH47" s="1411"/>
      <c r="JII47" s="1411"/>
      <c r="JIJ47" s="1411"/>
      <c r="JIK47" s="1411"/>
      <c r="JIL47" s="1411"/>
      <c r="JIM47" s="1411"/>
      <c r="JIN47" s="1411"/>
      <c r="JIO47" s="1411"/>
      <c r="JIP47" s="1411"/>
      <c r="JIQ47" s="1411"/>
      <c r="JIR47" s="1411"/>
      <c r="JIS47" s="1411"/>
      <c r="JIT47" s="1411"/>
      <c r="JIU47" s="1411"/>
      <c r="JIV47" s="1411"/>
      <c r="JIW47" s="1411"/>
      <c r="JIX47" s="1411"/>
      <c r="JIY47" s="1411"/>
      <c r="JIZ47" s="1411"/>
      <c r="JJA47" s="1411"/>
      <c r="JJB47" s="1411"/>
      <c r="JJC47" s="1411"/>
      <c r="JJD47" s="1411"/>
      <c r="JJE47" s="1411"/>
      <c r="JJF47" s="1411"/>
      <c r="JJG47" s="1411"/>
      <c r="JJH47" s="1411"/>
      <c r="JJI47" s="1411"/>
      <c r="JJJ47" s="1411"/>
      <c r="JJK47" s="1411"/>
      <c r="JJL47" s="1411"/>
      <c r="JJM47" s="1411"/>
      <c r="JJN47" s="1411"/>
      <c r="JJO47" s="1411"/>
      <c r="JJP47" s="1411"/>
      <c r="JJQ47" s="1411"/>
      <c r="JJR47" s="1411"/>
      <c r="JJS47" s="1411"/>
      <c r="JJT47" s="1411"/>
      <c r="JJU47" s="1411"/>
      <c r="JJV47" s="1411"/>
      <c r="JJW47" s="1411"/>
      <c r="JJX47" s="1411"/>
      <c r="JJY47" s="1411"/>
      <c r="JJZ47" s="1411"/>
      <c r="JKA47" s="1411"/>
      <c r="JKB47" s="1411"/>
      <c r="JKC47" s="1411"/>
      <c r="JKD47" s="1411"/>
      <c r="JKE47" s="1411"/>
      <c r="JKF47" s="1411"/>
      <c r="JKG47" s="1411"/>
      <c r="JKH47" s="1411"/>
      <c r="JKI47" s="1411"/>
      <c r="JKJ47" s="1411"/>
      <c r="JKK47" s="1411"/>
      <c r="JKL47" s="1411"/>
      <c r="JKM47" s="1411"/>
      <c r="JKN47" s="1411"/>
      <c r="JKO47" s="1411"/>
      <c r="JKP47" s="1411"/>
      <c r="JKQ47" s="1411"/>
      <c r="JKR47" s="1411"/>
      <c r="JKS47" s="1411"/>
      <c r="JKT47" s="1411"/>
      <c r="JKU47" s="1411"/>
      <c r="JKV47" s="1411"/>
      <c r="JKW47" s="1411"/>
      <c r="JKX47" s="1411"/>
      <c r="JKY47" s="1411"/>
      <c r="JKZ47" s="1411"/>
      <c r="JLA47" s="1411"/>
      <c r="JLB47" s="1411"/>
      <c r="JLC47" s="1411"/>
      <c r="JLD47" s="1411"/>
      <c r="JLE47" s="1411"/>
      <c r="JLF47" s="1411"/>
      <c r="JLG47" s="1411"/>
      <c r="JLH47" s="1411"/>
      <c r="JLI47" s="1411"/>
      <c r="JLJ47" s="1411"/>
      <c r="JLK47" s="1411"/>
      <c r="JLL47" s="1411"/>
      <c r="JLM47" s="1411"/>
      <c r="JLN47" s="1411"/>
      <c r="JLO47" s="1411"/>
      <c r="JLP47" s="1411"/>
      <c r="JLQ47" s="1411"/>
      <c r="JLR47" s="1411"/>
      <c r="JLS47" s="1411"/>
      <c r="JLT47" s="1411"/>
      <c r="JLU47" s="1411"/>
      <c r="JLV47" s="1411"/>
      <c r="JLW47" s="1411"/>
      <c r="JLX47" s="1411"/>
      <c r="JLY47" s="1411"/>
      <c r="JLZ47" s="1411"/>
      <c r="JMA47" s="1411"/>
      <c r="JMB47" s="1411"/>
      <c r="JMC47" s="1411"/>
      <c r="JMD47" s="1411"/>
      <c r="JME47" s="1411"/>
      <c r="JMF47" s="1411"/>
      <c r="JMG47" s="1411"/>
      <c r="JMH47" s="1411"/>
      <c r="JMI47" s="1411"/>
      <c r="JMJ47" s="1411"/>
      <c r="JMK47" s="1411"/>
      <c r="JML47" s="1411"/>
      <c r="JMM47" s="1411"/>
      <c r="JMN47" s="1411"/>
      <c r="JMO47" s="1411"/>
      <c r="JMP47" s="1411"/>
      <c r="JMQ47" s="1411"/>
      <c r="JMR47" s="1411"/>
      <c r="JMS47" s="1411"/>
      <c r="JMT47" s="1411"/>
      <c r="JMU47" s="1411"/>
      <c r="JMV47" s="1411"/>
      <c r="JMW47" s="1411"/>
      <c r="JMX47" s="1411"/>
      <c r="JMY47" s="1411"/>
      <c r="JMZ47" s="1411"/>
      <c r="JNA47" s="1411"/>
      <c r="JNB47" s="1411"/>
      <c r="JNC47" s="1411"/>
      <c r="JND47" s="1411"/>
      <c r="JNE47" s="1411"/>
      <c r="JNF47" s="1411"/>
      <c r="JNG47" s="1411"/>
      <c r="JNH47" s="1411"/>
      <c r="JNI47" s="1411"/>
      <c r="JNJ47" s="1411"/>
      <c r="JNK47" s="1411"/>
      <c r="JNL47" s="1411"/>
      <c r="JNM47" s="1411"/>
      <c r="JNN47" s="1411"/>
      <c r="JNO47" s="1411"/>
      <c r="JNP47" s="1411"/>
      <c r="JNQ47" s="1411"/>
      <c r="JNR47" s="1411"/>
      <c r="JNS47" s="1411"/>
      <c r="JNT47" s="1411"/>
      <c r="JNU47" s="1411"/>
      <c r="JNV47" s="1411"/>
      <c r="JNW47" s="1411"/>
      <c r="JNX47" s="1411"/>
      <c r="JNY47" s="1411"/>
      <c r="JNZ47" s="1411"/>
      <c r="JOA47" s="1411"/>
      <c r="JOB47" s="1411"/>
      <c r="JOC47" s="1411"/>
      <c r="JOD47" s="1411"/>
      <c r="JOE47" s="1411"/>
      <c r="JOF47" s="1411"/>
      <c r="JOG47" s="1411"/>
      <c r="JOH47" s="1411"/>
      <c r="JOI47" s="1411"/>
      <c r="JOJ47" s="1411"/>
      <c r="JOK47" s="1411"/>
      <c r="JOL47" s="1411"/>
      <c r="JOM47" s="1411"/>
      <c r="JON47" s="1411"/>
      <c r="JOO47" s="1411"/>
      <c r="JOP47" s="1411"/>
      <c r="JOQ47" s="1411"/>
      <c r="JOR47" s="1411"/>
      <c r="JOS47" s="1411"/>
      <c r="JOT47" s="1411"/>
      <c r="JOU47" s="1411"/>
      <c r="JOV47" s="1411"/>
      <c r="JOW47" s="1411"/>
      <c r="JOX47" s="1411"/>
      <c r="JOY47" s="1411"/>
      <c r="JOZ47" s="1411"/>
      <c r="JPA47" s="1411"/>
      <c r="JPB47" s="1411"/>
      <c r="JPC47" s="1411"/>
      <c r="JPD47" s="1411"/>
      <c r="JPE47" s="1411"/>
      <c r="JPF47" s="1411"/>
      <c r="JPG47" s="1411"/>
      <c r="JPH47" s="1411"/>
      <c r="JPI47" s="1411"/>
      <c r="JPJ47" s="1411"/>
      <c r="JPK47" s="1411"/>
      <c r="JPL47" s="1411"/>
      <c r="JPM47" s="1411"/>
      <c r="JPN47" s="1411"/>
      <c r="JPO47" s="1411"/>
      <c r="JPP47" s="1411"/>
      <c r="JPQ47" s="1411"/>
      <c r="JPR47" s="1411"/>
      <c r="JPS47" s="1411"/>
      <c r="JPT47" s="1411"/>
      <c r="JPU47" s="1411"/>
      <c r="JPV47" s="1411"/>
      <c r="JPW47" s="1411"/>
      <c r="JPX47" s="1411"/>
      <c r="JPY47" s="1411"/>
      <c r="JPZ47" s="1411"/>
      <c r="JQA47" s="1411"/>
      <c r="JQB47" s="1411"/>
      <c r="JQC47" s="1411"/>
      <c r="JQD47" s="1411"/>
      <c r="JQE47" s="1411"/>
      <c r="JQF47" s="1411"/>
      <c r="JQG47" s="1411"/>
      <c r="JQH47" s="1411"/>
      <c r="JQI47" s="1411"/>
      <c r="JQJ47" s="1411"/>
      <c r="JQK47" s="1411"/>
      <c r="JQL47" s="1411"/>
      <c r="JQM47" s="1411"/>
      <c r="JQN47" s="1411"/>
      <c r="JQO47" s="1411"/>
      <c r="JQP47" s="1411"/>
      <c r="JQQ47" s="1411"/>
      <c r="JQR47" s="1411"/>
      <c r="JQS47" s="1411"/>
      <c r="JQT47" s="1411"/>
      <c r="JQU47" s="1411"/>
      <c r="JQV47" s="1411"/>
      <c r="JQW47" s="1411"/>
      <c r="JQX47" s="1411"/>
      <c r="JQY47" s="1411"/>
      <c r="JQZ47" s="1411"/>
      <c r="JRA47" s="1411"/>
      <c r="JRB47" s="1411"/>
      <c r="JRC47" s="1411"/>
      <c r="JRD47" s="1411"/>
      <c r="JRE47" s="1411"/>
      <c r="JRF47" s="1411"/>
      <c r="JRG47" s="1411"/>
      <c r="JRH47" s="1411"/>
      <c r="JRI47" s="1411"/>
      <c r="JRJ47" s="1411"/>
      <c r="JRK47" s="1411"/>
      <c r="JRL47" s="1411"/>
      <c r="JRM47" s="1411"/>
      <c r="JRN47" s="1411"/>
      <c r="JRO47" s="1411"/>
      <c r="JRP47" s="1411"/>
      <c r="JRQ47" s="1411"/>
      <c r="JRR47" s="1411"/>
      <c r="JRS47" s="1411"/>
      <c r="JRT47" s="1411"/>
      <c r="JRU47" s="1411"/>
      <c r="JRV47" s="1411"/>
      <c r="JRW47" s="1411"/>
      <c r="JRX47" s="1411"/>
      <c r="JRY47" s="1411"/>
      <c r="JRZ47" s="1411"/>
      <c r="JSA47" s="1411"/>
      <c r="JSB47" s="1411"/>
      <c r="JSC47" s="1411"/>
      <c r="JSD47" s="1411"/>
      <c r="JSE47" s="1411"/>
      <c r="JSF47" s="1411"/>
      <c r="JSG47" s="1411"/>
      <c r="JSH47" s="1411"/>
      <c r="JSI47" s="1411"/>
      <c r="JSJ47" s="1411"/>
      <c r="JSK47" s="1411"/>
      <c r="JSL47" s="1411"/>
      <c r="JSM47" s="1411"/>
      <c r="JSN47" s="1411"/>
      <c r="JSO47" s="1411"/>
      <c r="JSP47" s="1411"/>
      <c r="JSQ47" s="1411"/>
      <c r="JSR47" s="1411"/>
      <c r="JSS47" s="1411"/>
      <c r="JST47" s="1411"/>
      <c r="JSU47" s="1411"/>
      <c r="JSV47" s="1411"/>
      <c r="JSW47" s="1411"/>
      <c r="JSX47" s="1411"/>
      <c r="JSY47" s="1411"/>
      <c r="JSZ47" s="1411"/>
      <c r="JTA47" s="1411"/>
      <c r="JTB47" s="1411"/>
      <c r="JTC47" s="1411"/>
      <c r="JTD47" s="1411"/>
      <c r="JTE47" s="1411"/>
      <c r="JTF47" s="1411"/>
      <c r="JTG47" s="1411"/>
      <c r="JTH47" s="1411"/>
      <c r="JTI47" s="1411"/>
      <c r="JTJ47" s="1411"/>
      <c r="JTK47" s="1411"/>
      <c r="JTL47" s="1411"/>
      <c r="JTM47" s="1411"/>
      <c r="JTN47" s="1411"/>
      <c r="JTO47" s="1411"/>
      <c r="JTP47" s="1411"/>
      <c r="JTQ47" s="1411"/>
      <c r="JTR47" s="1411"/>
      <c r="JTS47" s="1411"/>
      <c r="JTT47" s="1411"/>
      <c r="JTU47" s="1411"/>
      <c r="JTV47" s="1411"/>
      <c r="JTW47" s="1411"/>
      <c r="JTX47" s="1411"/>
      <c r="JTY47" s="1411"/>
      <c r="JTZ47" s="1411"/>
      <c r="JUA47" s="1411"/>
      <c r="JUB47" s="1411"/>
      <c r="JUC47" s="1411"/>
      <c r="JUD47" s="1411"/>
      <c r="JUE47" s="1411"/>
      <c r="JUF47" s="1411"/>
      <c r="JUG47" s="1411"/>
      <c r="JUH47" s="1411"/>
      <c r="JUI47" s="1411"/>
      <c r="JUJ47" s="1411"/>
      <c r="JUK47" s="1411"/>
      <c r="JUL47" s="1411"/>
      <c r="JUM47" s="1411"/>
      <c r="JUN47" s="1411"/>
      <c r="JUO47" s="1411"/>
      <c r="JUP47" s="1411"/>
      <c r="JUQ47" s="1411"/>
      <c r="JUR47" s="1411"/>
      <c r="JUS47" s="1411"/>
      <c r="JUT47" s="1411"/>
      <c r="JUU47" s="1411"/>
      <c r="JUV47" s="1411"/>
      <c r="JUW47" s="1411"/>
      <c r="JUX47" s="1411"/>
      <c r="JUY47" s="1411"/>
      <c r="JUZ47" s="1411"/>
      <c r="JVA47" s="1411"/>
      <c r="JVB47" s="1411"/>
      <c r="JVC47" s="1411"/>
      <c r="JVD47" s="1411"/>
      <c r="JVE47" s="1411"/>
      <c r="JVF47" s="1411"/>
      <c r="JVG47" s="1411"/>
      <c r="JVH47" s="1411"/>
      <c r="JVI47" s="1411"/>
      <c r="JVJ47" s="1411"/>
      <c r="JVK47" s="1411"/>
      <c r="JVL47" s="1411"/>
      <c r="JVM47" s="1411"/>
      <c r="JVN47" s="1411"/>
      <c r="JVO47" s="1411"/>
      <c r="JVP47" s="1411"/>
      <c r="JVQ47" s="1411"/>
      <c r="JVR47" s="1411"/>
      <c r="JVS47" s="1411"/>
      <c r="JVT47" s="1411"/>
      <c r="JVU47" s="1411"/>
      <c r="JVV47" s="1411"/>
      <c r="JVW47" s="1411"/>
      <c r="JVX47" s="1411"/>
      <c r="JVY47" s="1411"/>
      <c r="JVZ47" s="1411"/>
      <c r="JWA47" s="1411"/>
      <c r="JWB47" s="1411"/>
      <c r="JWC47" s="1411"/>
      <c r="JWD47" s="1411"/>
      <c r="JWE47" s="1411"/>
      <c r="JWF47" s="1411"/>
      <c r="JWG47" s="1411"/>
      <c r="JWH47" s="1411"/>
      <c r="JWI47" s="1411"/>
      <c r="JWJ47" s="1411"/>
      <c r="JWK47" s="1411"/>
      <c r="JWL47" s="1411"/>
      <c r="JWM47" s="1411"/>
      <c r="JWN47" s="1411"/>
      <c r="JWO47" s="1411"/>
      <c r="JWP47" s="1411"/>
      <c r="JWQ47" s="1411"/>
      <c r="JWR47" s="1411"/>
      <c r="JWS47" s="1411"/>
      <c r="JWT47" s="1411"/>
      <c r="JWU47" s="1411"/>
      <c r="JWV47" s="1411"/>
      <c r="JWW47" s="1411"/>
      <c r="JWX47" s="1411"/>
      <c r="JWY47" s="1411"/>
      <c r="JWZ47" s="1411"/>
      <c r="JXA47" s="1411"/>
      <c r="JXB47" s="1411"/>
      <c r="JXC47" s="1411"/>
      <c r="JXD47" s="1411"/>
      <c r="JXE47" s="1411"/>
      <c r="JXF47" s="1411"/>
      <c r="JXG47" s="1411"/>
      <c r="JXH47" s="1411"/>
      <c r="JXI47" s="1411"/>
      <c r="JXJ47" s="1411"/>
      <c r="JXK47" s="1411"/>
      <c r="JXL47" s="1411"/>
      <c r="JXM47" s="1411"/>
      <c r="JXN47" s="1411"/>
      <c r="JXO47" s="1411"/>
      <c r="JXP47" s="1411"/>
      <c r="JXQ47" s="1411"/>
      <c r="JXR47" s="1411"/>
      <c r="JXS47" s="1411"/>
      <c r="JXT47" s="1411"/>
      <c r="JXU47" s="1411"/>
      <c r="JXV47" s="1411"/>
      <c r="JXW47" s="1411"/>
      <c r="JXX47" s="1411"/>
      <c r="JXY47" s="1411"/>
      <c r="JXZ47" s="1411"/>
      <c r="JYA47" s="1411"/>
      <c r="JYB47" s="1411"/>
      <c r="JYC47" s="1411"/>
      <c r="JYD47" s="1411"/>
      <c r="JYE47" s="1411"/>
      <c r="JYF47" s="1411"/>
      <c r="JYG47" s="1411"/>
      <c r="JYH47" s="1411"/>
      <c r="JYI47" s="1411"/>
      <c r="JYJ47" s="1411"/>
      <c r="JYK47" s="1411"/>
      <c r="JYL47" s="1411"/>
      <c r="JYM47" s="1411"/>
      <c r="JYN47" s="1411"/>
      <c r="JYO47" s="1411"/>
      <c r="JYP47" s="1411"/>
      <c r="JYQ47" s="1411"/>
      <c r="JYR47" s="1411"/>
      <c r="JYS47" s="1411"/>
      <c r="JYT47" s="1411"/>
      <c r="JYU47" s="1411"/>
      <c r="JYV47" s="1411"/>
      <c r="JYW47" s="1411"/>
      <c r="JYX47" s="1411"/>
      <c r="JYY47" s="1411"/>
      <c r="JYZ47" s="1411"/>
      <c r="JZA47" s="1411"/>
      <c r="JZB47" s="1411"/>
      <c r="JZC47" s="1411"/>
      <c r="JZD47" s="1411"/>
      <c r="JZE47" s="1411"/>
      <c r="JZF47" s="1411"/>
      <c r="JZG47" s="1411"/>
      <c r="JZH47" s="1411"/>
      <c r="JZI47" s="1411"/>
      <c r="JZJ47" s="1411"/>
      <c r="JZK47" s="1411"/>
      <c r="JZL47" s="1411"/>
      <c r="JZM47" s="1411"/>
      <c r="JZN47" s="1411"/>
      <c r="JZO47" s="1411"/>
      <c r="JZP47" s="1411"/>
      <c r="JZQ47" s="1411"/>
      <c r="JZR47" s="1411"/>
      <c r="JZS47" s="1411"/>
      <c r="JZT47" s="1411"/>
      <c r="JZU47" s="1411"/>
      <c r="JZV47" s="1411"/>
      <c r="JZW47" s="1411"/>
      <c r="JZX47" s="1411"/>
      <c r="JZY47" s="1411"/>
      <c r="JZZ47" s="1411"/>
      <c r="KAA47" s="1411"/>
      <c r="KAB47" s="1411"/>
      <c r="KAC47" s="1411"/>
      <c r="KAD47" s="1411"/>
      <c r="KAE47" s="1411"/>
      <c r="KAF47" s="1411"/>
      <c r="KAG47" s="1411"/>
      <c r="KAH47" s="1411"/>
      <c r="KAI47" s="1411"/>
      <c r="KAJ47" s="1411"/>
      <c r="KAK47" s="1411"/>
      <c r="KAL47" s="1411"/>
      <c r="KAM47" s="1411"/>
      <c r="KAN47" s="1411"/>
      <c r="KAO47" s="1411"/>
      <c r="KAP47" s="1411"/>
      <c r="KAQ47" s="1411"/>
      <c r="KAR47" s="1411"/>
      <c r="KAS47" s="1411"/>
      <c r="KAT47" s="1411"/>
      <c r="KAU47" s="1411"/>
      <c r="KAV47" s="1411"/>
      <c r="KAW47" s="1411"/>
      <c r="KAX47" s="1411"/>
      <c r="KAY47" s="1411"/>
      <c r="KAZ47" s="1411"/>
      <c r="KBA47" s="1411"/>
      <c r="KBB47" s="1411"/>
      <c r="KBC47" s="1411"/>
      <c r="KBD47" s="1411"/>
      <c r="KBE47" s="1411"/>
      <c r="KBF47" s="1411"/>
      <c r="KBG47" s="1411"/>
      <c r="KBH47" s="1411"/>
      <c r="KBI47" s="1411"/>
      <c r="KBJ47" s="1411"/>
      <c r="KBK47" s="1411"/>
      <c r="KBL47" s="1411"/>
      <c r="KBM47" s="1411"/>
      <c r="KBN47" s="1411"/>
      <c r="KBO47" s="1411"/>
      <c r="KBP47" s="1411"/>
      <c r="KBQ47" s="1411"/>
      <c r="KBR47" s="1411"/>
      <c r="KBS47" s="1411"/>
      <c r="KBT47" s="1411"/>
      <c r="KBU47" s="1411"/>
      <c r="KBV47" s="1411"/>
      <c r="KBW47" s="1411"/>
      <c r="KBX47" s="1411"/>
      <c r="KBY47" s="1411"/>
      <c r="KBZ47" s="1411"/>
      <c r="KCA47" s="1411"/>
      <c r="KCB47" s="1411"/>
      <c r="KCC47" s="1411"/>
      <c r="KCD47" s="1411"/>
      <c r="KCE47" s="1411"/>
      <c r="KCF47" s="1411"/>
      <c r="KCG47" s="1411"/>
      <c r="KCH47" s="1411"/>
      <c r="KCI47" s="1411"/>
      <c r="KCJ47" s="1411"/>
      <c r="KCK47" s="1411"/>
      <c r="KCL47" s="1411"/>
      <c r="KCM47" s="1411"/>
      <c r="KCN47" s="1411"/>
      <c r="KCO47" s="1411"/>
      <c r="KCP47" s="1411"/>
      <c r="KCQ47" s="1411"/>
      <c r="KCR47" s="1411"/>
      <c r="KCS47" s="1411"/>
      <c r="KCT47" s="1411"/>
      <c r="KCU47" s="1411"/>
      <c r="KCV47" s="1411"/>
      <c r="KCW47" s="1411"/>
      <c r="KCX47" s="1411"/>
      <c r="KCY47" s="1411"/>
      <c r="KCZ47" s="1411"/>
      <c r="KDA47" s="1411"/>
      <c r="KDB47" s="1411"/>
      <c r="KDC47" s="1411"/>
      <c r="KDD47" s="1411"/>
      <c r="KDE47" s="1411"/>
      <c r="KDF47" s="1411"/>
      <c r="KDG47" s="1411"/>
      <c r="KDH47" s="1411"/>
      <c r="KDI47" s="1411"/>
      <c r="KDJ47" s="1411"/>
      <c r="KDK47" s="1411"/>
      <c r="KDL47" s="1411"/>
      <c r="KDM47" s="1411"/>
      <c r="KDN47" s="1411"/>
      <c r="KDO47" s="1411"/>
      <c r="KDP47" s="1411"/>
      <c r="KDQ47" s="1411"/>
      <c r="KDR47" s="1411"/>
      <c r="KDS47" s="1411"/>
      <c r="KDT47" s="1411"/>
      <c r="KDU47" s="1411"/>
      <c r="KDV47" s="1411"/>
      <c r="KDW47" s="1411"/>
      <c r="KDX47" s="1411"/>
      <c r="KDY47" s="1411"/>
      <c r="KDZ47" s="1411"/>
      <c r="KEA47" s="1411"/>
      <c r="KEB47" s="1411"/>
      <c r="KEC47" s="1411"/>
      <c r="KED47" s="1411"/>
      <c r="KEE47" s="1411"/>
      <c r="KEF47" s="1411"/>
      <c r="KEG47" s="1411"/>
      <c r="KEH47" s="1411"/>
      <c r="KEI47" s="1411"/>
      <c r="KEJ47" s="1411"/>
      <c r="KEK47" s="1411"/>
      <c r="KEL47" s="1411"/>
      <c r="KEM47" s="1411"/>
      <c r="KEN47" s="1411"/>
    </row>
    <row r="48" spans="1:7580" s="1" customFormat="1" ht="15.75" x14ac:dyDescent="0.2">
      <c r="A48" s="9">
        <v>58</v>
      </c>
      <c r="B48" s="416" t="s">
        <v>256</v>
      </c>
      <c r="C48" s="417">
        <v>78400</v>
      </c>
      <c r="D48" s="418" t="s">
        <v>234</v>
      </c>
      <c r="E48" s="418"/>
      <c r="F48" s="420" t="s">
        <v>235</v>
      </c>
      <c r="G48" s="420" t="s">
        <v>42</v>
      </c>
      <c r="H48" s="90"/>
      <c r="I48" s="90"/>
      <c r="J48" s="90">
        <v>9</v>
      </c>
      <c r="K48" s="90">
        <v>9</v>
      </c>
      <c r="L48" s="90"/>
      <c r="M48" s="90"/>
      <c r="N48" s="90">
        <f t="shared" si="12"/>
        <v>0</v>
      </c>
      <c r="O48" s="90"/>
      <c r="P48" s="90"/>
      <c r="Q48" s="575">
        <f t="shared" si="15"/>
        <v>3</v>
      </c>
      <c r="R48" s="90">
        <v>7</v>
      </c>
      <c r="S48" s="90"/>
      <c r="T48" s="90">
        <v>4</v>
      </c>
      <c r="U48" s="90">
        <v>1</v>
      </c>
      <c r="V48" s="592"/>
      <c r="W48" s="426"/>
      <c r="X48" s="426"/>
      <c r="Y48" s="576"/>
      <c r="Z48" s="578"/>
      <c r="AA48" s="577"/>
      <c r="AB48" s="426"/>
      <c r="AC48" s="426"/>
      <c r="AD48" s="90"/>
      <c r="AE48" s="177"/>
      <c r="AF48" s="90"/>
      <c r="AG48" s="90">
        <v>12</v>
      </c>
      <c r="AH48" s="426"/>
      <c r="AI48" s="501"/>
      <c r="AJ48" s="1437">
        <f t="shared" si="16"/>
        <v>36</v>
      </c>
      <c r="AK48" s="422"/>
      <c r="AL48" s="423">
        <f>+IF(D48="PC",1,0)</f>
        <v>1</v>
      </c>
      <c r="AM48" s="424">
        <f>IF(D48="PC", +IF(AJ48&gt;17,1,0),0)</f>
        <v>1</v>
      </c>
      <c r="AN48" s="424">
        <f>IF(E48="CA",1,0)</f>
        <v>0</v>
      </c>
      <c r="AO48" s="4">
        <f>+IF(G48="S",5,+IF(D48="PM",10,12))</f>
        <v>12</v>
      </c>
      <c r="AP48" s="425">
        <f>+C48*AO48*AJ48</f>
        <v>33868800</v>
      </c>
      <c r="AQ48" s="425">
        <v>115008</v>
      </c>
      <c r="AR48" s="425">
        <v>340620</v>
      </c>
      <c r="AS48" s="425">
        <f>AP48*$AN$2*AN48</f>
        <v>0</v>
      </c>
      <c r="AT48" s="425">
        <f>SUM(AP48:AS48)/AO48</f>
        <v>2860369</v>
      </c>
      <c r="AU48" s="425">
        <f>AT48*5/44</f>
        <v>325041.93181818182</v>
      </c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  <c r="AML48" s="9"/>
      <c r="AMM48" s="9"/>
      <c r="AMN48" s="9"/>
      <c r="AMO48" s="9"/>
      <c r="AMP48" s="9"/>
      <c r="AMQ48" s="9"/>
      <c r="AMR48" s="9"/>
      <c r="AMS48" s="9"/>
      <c r="AMT48" s="9"/>
      <c r="AMU48" s="9"/>
      <c r="AMV48" s="9"/>
      <c r="AMW48" s="9"/>
      <c r="AMX48" s="9"/>
      <c r="AMY48" s="9"/>
      <c r="AMZ48" s="9"/>
      <c r="ANA48" s="9"/>
      <c r="ANB48" s="9"/>
      <c r="ANC48" s="9"/>
      <c r="AND48" s="9"/>
      <c r="ANE48" s="9"/>
      <c r="ANF48" s="9"/>
      <c r="ANG48" s="9"/>
      <c r="ANH48" s="9"/>
      <c r="ANI48" s="9"/>
      <c r="ANJ48" s="9"/>
      <c r="ANK48" s="9"/>
      <c r="ANL48" s="9"/>
      <c r="ANM48" s="9"/>
      <c r="ANN48" s="9"/>
      <c r="ANO48" s="9"/>
      <c r="ANP48" s="9"/>
      <c r="ANQ48" s="9"/>
      <c r="ANR48" s="9"/>
      <c r="ANS48" s="9"/>
      <c r="ANT48" s="9"/>
      <c r="ANU48" s="9"/>
      <c r="ANV48" s="9"/>
      <c r="ANW48" s="9"/>
      <c r="ANX48" s="9"/>
      <c r="ANY48" s="9"/>
      <c r="ANZ48" s="9"/>
      <c r="AOA48" s="9"/>
      <c r="AOB48" s="9"/>
      <c r="AOC48" s="9"/>
      <c r="AOD48" s="9"/>
      <c r="AOE48" s="9"/>
      <c r="AOF48" s="9"/>
      <c r="AOG48" s="9"/>
      <c r="AOH48" s="9"/>
      <c r="AOI48" s="9"/>
      <c r="AOJ48" s="9"/>
      <c r="AOK48" s="9"/>
      <c r="AOL48" s="9"/>
      <c r="AOM48" s="9"/>
      <c r="AON48" s="9"/>
      <c r="AOO48" s="9"/>
      <c r="AOP48" s="9"/>
      <c r="AOQ48" s="9"/>
      <c r="AOR48" s="9"/>
      <c r="AOS48" s="9"/>
      <c r="AOT48" s="9"/>
      <c r="AOU48" s="9"/>
      <c r="AOV48" s="9"/>
      <c r="AOW48" s="9"/>
      <c r="AOX48" s="9"/>
      <c r="AOY48" s="9"/>
      <c r="AOZ48" s="9"/>
      <c r="APA48" s="9"/>
      <c r="APB48" s="9"/>
      <c r="APC48" s="9"/>
      <c r="APD48" s="9"/>
      <c r="APE48" s="9"/>
      <c r="APF48" s="9"/>
      <c r="APG48" s="9"/>
      <c r="APH48" s="9"/>
      <c r="API48" s="9"/>
      <c r="APJ48" s="9"/>
      <c r="APK48" s="9"/>
      <c r="APL48" s="9"/>
      <c r="APM48" s="9"/>
      <c r="APN48" s="9"/>
      <c r="APO48" s="9"/>
      <c r="APP48" s="9"/>
      <c r="APQ48" s="9"/>
      <c r="APR48" s="9"/>
      <c r="APS48" s="9"/>
      <c r="APT48" s="9"/>
      <c r="APU48" s="9"/>
      <c r="APV48" s="9"/>
      <c r="APW48" s="9"/>
      <c r="APX48" s="9"/>
      <c r="APY48" s="9"/>
      <c r="APZ48" s="9"/>
      <c r="AQA48" s="9"/>
      <c r="AQB48" s="9"/>
      <c r="AQC48" s="9"/>
      <c r="AQD48" s="9"/>
      <c r="AQE48" s="9"/>
      <c r="AQF48" s="9"/>
      <c r="AQG48" s="9"/>
      <c r="AQH48" s="9"/>
      <c r="AQI48" s="9"/>
      <c r="AQJ48" s="9"/>
      <c r="AQK48" s="9"/>
      <c r="AQL48" s="9"/>
      <c r="AQM48" s="9"/>
      <c r="AQN48" s="9"/>
      <c r="AQO48" s="9"/>
      <c r="AQP48" s="9"/>
      <c r="AQQ48" s="9"/>
      <c r="AQR48" s="9"/>
      <c r="AQS48" s="9"/>
      <c r="AQT48" s="9"/>
      <c r="AQU48" s="9"/>
      <c r="AQV48" s="9"/>
      <c r="AQW48" s="9"/>
      <c r="AQX48" s="9"/>
      <c r="AQY48" s="9"/>
      <c r="AQZ48" s="9"/>
      <c r="ARA48" s="9"/>
      <c r="ARB48" s="9"/>
      <c r="ARC48" s="9"/>
      <c r="ARD48" s="9"/>
      <c r="ARE48" s="9"/>
      <c r="ARF48" s="9"/>
      <c r="ARG48" s="9"/>
      <c r="ARH48" s="9"/>
      <c r="ARI48" s="9"/>
      <c r="ARJ48" s="9"/>
      <c r="ARK48" s="9"/>
      <c r="ARL48" s="9"/>
      <c r="ARM48" s="9"/>
      <c r="ARN48" s="9"/>
      <c r="ARO48" s="9"/>
      <c r="ARP48" s="9"/>
      <c r="ARQ48" s="9"/>
      <c r="ARR48" s="9"/>
      <c r="ARS48" s="9"/>
      <c r="ART48" s="9"/>
      <c r="ARU48" s="9"/>
      <c r="ARV48" s="9"/>
      <c r="ARW48" s="9"/>
      <c r="ARX48" s="9"/>
      <c r="ARY48" s="9"/>
      <c r="ARZ48" s="9"/>
      <c r="ASA48" s="9"/>
      <c r="ASB48" s="9"/>
      <c r="ASC48" s="9"/>
      <c r="ASD48" s="9"/>
      <c r="ASE48" s="9"/>
      <c r="ASF48" s="9"/>
      <c r="ASG48" s="9"/>
      <c r="ASH48" s="9"/>
      <c r="ASI48" s="9"/>
      <c r="ASJ48" s="9"/>
      <c r="ASK48" s="9"/>
      <c r="ASL48" s="9"/>
      <c r="ASM48" s="9"/>
      <c r="ASN48" s="9"/>
      <c r="ASO48" s="9"/>
      <c r="ASP48" s="9"/>
      <c r="ASQ48" s="9"/>
      <c r="ASR48" s="9"/>
      <c r="ASS48" s="9"/>
      <c r="AST48" s="9"/>
      <c r="ASU48" s="9"/>
      <c r="ASV48" s="9"/>
      <c r="ASW48" s="9"/>
      <c r="ASX48" s="9"/>
      <c r="ASY48" s="9"/>
      <c r="ASZ48" s="9"/>
      <c r="ATA48" s="9"/>
      <c r="ATB48" s="9"/>
      <c r="ATC48" s="9"/>
      <c r="ATD48" s="9"/>
      <c r="ATE48" s="9"/>
      <c r="ATF48" s="9"/>
      <c r="ATG48" s="9"/>
      <c r="ATH48" s="9"/>
      <c r="ATI48" s="9"/>
      <c r="ATJ48" s="9"/>
      <c r="ATK48" s="9"/>
      <c r="ATL48" s="9"/>
      <c r="ATM48" s="9"/>
      <c r="ATN48" s="9"/>
      <c r="ATO48" s="9"/>
      <c r="ATP48" s="9"/>
      <c r="ATQ48" s="9"/>
      <c r="ATR48" s="9"/>
      <c r="ATS48" s="9"/>
      <c r="ATT48" s="9"/>
      <c r="ATU48" s="9"/>
      <c r="ATV48" s="9"/>
      <c r="ATW48" s="9"/>
      <c r="ATX48" s="9"/>
      <c r="ATY48" s="9"/>
      <c r="ATZ48" s="9"/>
      <c r="AUA48" s="9"/>
      <c r="AUB48" s="9"/>
      <c r="AUC48" s="9"/>
      <c r="AUD48" s="9"/>
      <c r="AUE48" s="9"/>
      <c r="AUF48" s="9"/>
      <c r="AUG48" s="9"/>
      <c r="AUH48" s="9"/>
      <c r="AUI48" s="9"/>
      <c r="AUJ48" s="9"/>
      <c r="AUK48" s="9"/>
      <c r="AUL48" s="9"/>
      <c r="AUM48" s="9"/>
      <c r="AUN48" s="9"/>
      <c r="AUO48" s="9"/>
      <c r="AUP48" s="9"/>
      <c r="AUQ48" s="9"/>
      <c r="AUR48" s="9"/>
      <c r="AUS48" s="9"/>
      <c r="AUT48" s="9"/>
      <c r="AUU48" s="9"/>
      <c r="AUV48" s="9"/>
      <c r="AUW48" s="9"/>
      <c r="AUX48" s="9"/>
      <c r="AUY48" s="9"/>
      <c r="AUZ48" s="9"/>
      <c r="AVA48" s="9"/>
      <c r="AVB48" s="9"/>
      <c r="AVC48" s="9"/>
      <c r="AVD48" s="9"/>
      <c r="AVE48" s="9"/>
      <c r="AVF48" s="9"/>
      <c r="AVG48" s="9"/>
      <c r="AVH48" s="9"/>
      <c r="AVI48" s="9"/>
      <c r="AVJ48" s="9"/>
      <c r="AVK48" s="9"/>
      <c r="AVL48" s="9"/>
      <c r="AVM48" s="9"/>
      <c r="AVN48" s="9"/>
      <c r="AVO48" s="9"/>
      <c r="AVP48" s="9"/>
      <c r="AVQ48" s="9"/>
      <c r="AVR48" s="9"/>
      <c r="AVS48" s="9"/>
      <c r="AVT48" s="9"/>
      <c r="AVU48" s="9"/>
      <c r="AVV48" s="9"/>
      <c r="AVW48" s="9"/>
      <c r="AVX48" s="9"/>
      <c r="AVY48" s="9"/>
      <c r="AVZ48" s="9"/>
      <c r="AWA48" s="9"/>
      <c r="AWB48" s="9"/>
      <c r="AWC48" s="9"/>
      <c r="AWD48" s="9"/>
      <c r="AWE48" s="9"/>
      <c r="AWF48" s="9"/>
      <c r="AWG48" s="9"/>
      <c r="AWH48" s="9"/>
      <c r="AWI48" s="9"/>
      <c r="AWJ48" s="9"/>
      <c r="AWK48" s="9"/>
      <c r="AWL48" s="9"/>
      <c r="AWM48" s="9"/>
      <c r="AWN48" s="9"/>
      <c r="AWO48" s="9"/>
      <c r="AWP48" s="9"/>
      <c r="AWQ48" s="9"/>
      <c r="AWR48" s="9"/>
      <c r="AWS48" s="9"/>
      <c r="AWT48" s="9"/>
      <c r="AWU48" s="9"/>
      <c r="AWV48" s="9"/>
      <c r="AWW48" s="9"/>
      <c r="AWX48" s="9"/>
      <c r="AWY48" s="9"/>
      <c r="AWZ48" s="9"/>
      <c r="AXA48" s="9"/>
      <c r="AXB48" s="9"/>
      <c r="AXC48" s="9"/>
      <c r="AXD48" s="9"/>
      <c r="AXE48" s="9"/>
      <c r="AXF48" s="9"/>
      <c r="AXG48" s="9"/>
      <c r="AXH48" s="9"/>
      <c r="AXI48" s="9"/>
      <c r="AXJ48" s="9"/>
      <c r="AXK48" s="9"/>
      <c r="AXL48" s="9"/>
      <c r="AXM48" s="9"/>
      <c r="AXN48" s="9"/>
      <c r="AXO48" s="9"/>
      <c r="AXP48" s="9"/>
      <c r="AXQ48" s="9"/>
      <c r="AXR48" s="9"/>
      <c r="AXS48" s="9"/>
      <c r="AXT48" s="9"/>
      <c r="AXU48" s="9"/>
      <c r="AXV48" s="9"/>
      <c r="AXW48" s="9"/>
      <c r="AXX48" s="9"/>
      <c r="AXY48" s="9"/>
      <c r="AXZ48" s="9"/>
      <c r="AYA48" s="9"/>
      <c r="AYB48" s="9"/>
      <c r="AYC48" s="9"/>
      <c r="AYD48" s="9"/>
      <c r="AYE48" s="9"/>
      <c r="AYF48" s="9"/>
      <c r="AYG48" s="9"/>
      <c r="AYH48" s="9"/>
      <c r="AYI48" s="9"/>
      <c r="AYJ48" s="9"/>
      <c r="AYK48" s="9"/>
      <c r="AYL48" s="9"/>
      <c r="AYM48" s="9"/>
      <c r="AYN48" s="9"/>
      <c r="AYO48" s="9"/>
      <c r="AYP48" s="9"/>
      <c r="AYQ48" s="9"/>
      <c r="AYR48" s="9"/>
      <c r="AYS48" s="9"/>
      <c r="AYT48" s="9"/>
      <c r="AYU48" s="9"/>
      <c r="AYV48" s="9"/>
      <c r="AYW48" s="9"/>
      <c r="AYX48" s="9"/>
      <c r="AYY48" s="9"/>
      <c r="AYZ48" s="9"/>
      <c r="AZA48" s="9"/>
      <c r="AZB48" s="9"/>
      <c r="AZC48" s="9"/>
      <c r="AZD48" s="9"/>
      <c r="AZE48" s="9"/>
      <c r="AZF48" s="9"/>
      <c r="AZG48" s="9"/>
      <c r="AZH48" s="9"/>
      <c r="AZI48" s="9"/>
      <c r="AZJ48" s="9"/>
      <c r="AZK48" s="9"/>
      <c r="AZL48" s="9"/>
      <c r="AZM48" s="9"/>
      <c r="AZN48" s="9"/>
      <c r="AZO48" s="9"/>
      <c r="AZP48" s="9"/>
      <c r="AZQ48" s="9"/>
      <c r="AZR48" s="9"/>
      <c r="AZS48" s="9"/>
      <c r="AZT48" s="9"/>
      <c r="AZU48" s="9"/>
      <c r="AZV48" s="9"/>
      <c r="AZW48" s="9"/>
      <c r="AZX48" s="9"/>
      <c r="AZY48" s="9"/>
      <c r="AZZ48" s="9"/>
      <c r="BAA48" s="9"/>
      <c r="BAB48" s="9"/>
      <c r="BAC48" s="9"/>
      <c r="BAD48" s="9"/>
      <c r="BAE48" s="9"/>
      <c r="BAF48" s="9"/>
      <c r="BAG48" s="9"/>
      <c r="BAH48" s="9"/>
      <c r="BAI48" s="9"/>
      <c r="BAJ48" s="9"/>
      <c r="BAK48" s="9"/>
      <c r="BAL48" s="9"/>
      <c r="BAM48" s="9"/>
      <c r="BAN48" s="9"/>
      <c r="BAO48" s="9"/>
      <c r="BAP48" s="9"/>
      <c r="BAQ48" s="9"/>
      <c r="BAR48" s="9"/>
      <c r="BAS48" s="9"/>
      <c r="BAT48" s="9"/>
      <c r="BAU48" s="9"/>
      <c r="BAV48" s="9"/>
      <c r="BAW48" s="9"/>
      <c r="BAX48" s="9"/>
      <c r="BAY48" s="9"/>
      <c r="BAZ48" s="9"/>
      <c r="BBA48" s="9"/>
      <c r="BBB48" s="9"/>
      <c r="BBC48" s="9"/>
      <c r="BBD48" s="9"/>
      <c r="BBE48" s="9"/>
      <c r="BBF48" s="9"/>
      <c r="BBG48" s="9"/>
      <c r="BBH48" s="9"/>
      <c r="BBI48" s="9"/>
      <c r="BBJ48" s="9"/>
      <c r="BBK48" s="9"/>
      <c r="BBL48" s="9"/>
      <c r="BBM48" s="9"/>
      <c r="BBN48" s="9"/>
      <c r="BBO48" s="9"/>
      <c r="BBP48" s="9"/>
      <c r="BBQ48" s="9"/>
      <c r="BBR48" s="9"/>
      <c r="BBS48" s="9"/>
      <c r="BBT48" s="9"/>
      <c r="BBU48" s="9"/>
      <c r="BBV48" s="9"/>
      <c r="BBW48" s="9"/>
      <c r="BBX48" s="9"/>
      <c r="BBY48" s="9"/>
      <c r="BBZ48" s="9"/>
      <c r="BCA48" s="9"/>
      <c r="BCB48" s="9"/>
      <c r="BCC48" s="9"/>
      <c r="BCD48" s="9"/>
      <c r="BCE48" s="9"/>
      <c r="BCF48" s="9"/>
      <c r="BCG48" s="9"/>
      <c r="BCH48" s="9"/>
      <c r="BCI48" s="9"/>
      <c r="BCJ48" s="9"/>
      <c r="BCK48" s="9"/>
      <c r="BCL48" s="9"/>
      <c r="BCM48" s="9"/>
      <c r="BCN48" s="9"/>
      <c r="BCO48" s="9"/>
      <c r="BCP48" s="9"/>
      <c r="BCQ48" s="9"/>
      <c r="BCR48" s="9"/>
      <c r="BCS48" s="9"/>
      <c r="BCT48" s="9"/>
      <c r="BCU48" s="9"/>
      <c r="BCV48" s="9"/>
      <c r="BCW48" s="9"/>
      <c r="BCX48" s="9"/>
      <c r="BCY48" s="9"/>
      <c r="BCZ48" s="9"/>
      <c r="BDA48" s="9"/>
      <c r="BDB48" s="9"/>
      <c r="BDC48" s="9"/>
      <c r="BDD48" s="9"/>
      <c r="BDE48" s="9"/>
      <c r="BDF48" s="9"/>
      <c r="BDG48" s="9"/>
      <c r="BDH48" s="9"/>
      <c r="BDI48" s="9"/>
      <c r="BDJ48" s="9"/>
      <c r="BDK48" s="9"/>
      <c r="BDL48" s="9"/>
      <c r="BDM48" s="9"/>
      <c r="BDN48" s="9"/>
      <c r="BDO48" s="9"/>
      <c r="BDP48" s="9"/>
      <c r="BDQ48" s="9"/>
      <c r="BDR48" s="9"/>
      <c r="BDS48" s="9"/>
      <c r="BDT48" s="9"/>
      <c r="BDU48" s="9"/>
      <c r="BDV48" s="9"/>
      <c r="BDW48" s="9"/>
      <c r="BDX48" s="9"/>
      <c r="BDY48" s="9"/>
      <c r="BDZ48" s="9"/>
      <c r="BEA48" s="9"/>
      <c r="BEB48" s="9"/>
      <c r="BEC48" s="9"/>
      <c r="BED48" s="9"/>
      <c r="BEE48" s="9"/>
      <c r="BEF48" s="9"/>
      <c r="BEG48" s="9"/>
      <c r="BEH48" s="9"/>
      <c r="BEI48" s="9"/>
      <c r="BEJ48" s="9"/>
      <c r="BEK48" s="9"/>
      <c r="BEL48" s="9"/>
      <c r="BEM48" s="9"/>
      <c r="BEN48" s="9"/>
      <c r="BEO48" s="9"/>
      <c r="BEP48" s="9"/>
      <c r="BEQ48" s="9"/>
      <c r="BER48" s="9"/>
      <c r="BES48" s="9"/>
      <c r="BET48" s="9"/>
      <c r="BEU48" s="9"/>
      <c r="BEV48" s="9"/>
      <c r="BEW48" s="9"/>
      <c r="BEX48" s="9"/>
      <c r="BEY48" s="9"/>
      <c r="BEZ48" s="9"/>
      <c r="BFA48" s="9"/>
      <c r="BFB48" s="9"/>
      <c r="BFC48" s="9"/>
      <c r="BFD48" s="9"/>
      <c r="BFE48" s="9"/>
      <c r="BFF48" s="9"/>
      <c r="BFG48" s="9"/>
      <c r="BFH48" s="9"/>
      <c r="BFI48" s="9"/>
      <c r="BFJ48" s="9"/>
      <c r="BFK48" s="9"/>
      <c r="BFL48" s="9"/>
      <c r="BFM48" s="9"/>
      <c r="BFN48" s="9"/>
      <c r="BFO48" s="9"/>
      <c r="BFP48" s="9"/>
      <c r="BFQ48" s="9"/>
      <c r="BFR48" s="9"/>
      <c r="BFS48" s="9"/>
      <c r="BFT48" s="9"/>
      <c r="BFU48" s="9"/>
      <c r="BFV48" s="9"/>
      <c r="BFW48" s="9"/>
      <c r="BFX48" s="9"/>
      <c r="BFY48" s="9"/>
      <c r="BFZ48" s="9"/>
      <c r="BGA48" s="9"/>
      <c r="BGB48" s="9"/>
      <c r="BGC48" s="9"/>
      <c r="BGD48" s="9"/>
      <c r="BGE48" s="9"/>
      <c r="BGF48" s="9"/>
      <c r="BGG48" s="9"/>
      <c r="BGH48" s="9"/>
      <c r="BGI48" s="9"/>
      <c r="BGJ48" s="9"/>
      <c r="BGK48" s="9"/>
      <c r="BGL48" s="9"/>
      <c r="BGM48" s="9"/>
      <c r="BGN48" s="9"/>
      <c r="BGO48" s="9"/>
      <c r="BGP48" s="9"/>
      <c r="BGQ48" s="9"/>
      <c r="BGR48" s="9"/>
      <c r="BGS48" s="9"/>
      <c r="BGT48" s="9"/>
      <c r="BGU48" s="9"/>
      <c r="BGV48" s="9"/>
      <c r="BGW48" s="9"/>
      <c r="BGX48" s="9"/>
      <c r="BGY48" s="9"/>
      <c r="BGZ48" s="9"/>
      <c r="BHA48" s="9"/>
      <c r="BHB48" s="9"/>
      <c r="BHC48" s="9"/>
      <c r="BHD48" s="9"/>
      <c r="BHE48" s="9"/>
      <c r="BHF48" s="9"/>
      <c r="BHG48" s="9"/>
      <c r="BHH48" s="9"/>
      <c r="BHI48" s="9"/>
      <c r="BHJ48" s="9"/>
      <c r="BHK48" s="9"/>
      <c r="BHL48" s="9"/>
      <c r="BHM48" s="9"/>
      <c r="BHN48" s="9"/>
      <c r="BHO48" s="9"/>
      <c r="BHP48" s="9"/>
      <c r="BHQ48" s="9"/>
      <c r="BHR48" s="9"/>
      <c r="BHS48" s="9"/>
      <c r="BHT48" s="9"/>
      <c r="BHU48" s="9"/>
      <c r="BHV48" s="9"/>
      <c r="BHW48" s="9"/>
      <c r="BHX48" s="9"/>
      <c r="BHY48" s="9"/>
      <c r="BHZ48" s="9"/>
      <c r="BIA48" s="9"/>
      <c r="BIB48" s="9"/>
      <c r="BIC48" s="9"/>
      <c r="BID48" s="9"/>
      <c r="BIE48" s="9"/>
      <c r="BIF48" s="9"/>
      <c r="BIG48" s="9"/>
      <c r="BIH48" s="9"/>
      <c r="BII48" s="9"/>
      <c r="BIJ48" s="9"/>
      <c r="BIK48" s="9"/>
      <c r="BIL48" s="9"/>
      <c r="BIM48" s="9"/>
      <c r="BIN48" s="9"/>
      <c r="BIO48" s="9"/>
      <c r="BIP48" s="9"/>
      <c r="BIQ48" s="9"/>
      <c r="BIR48" s="9"/>
      <c r="BIS48" s="9"/>
      <c r="BIT48" s="9"/>
      <c r="BIU48" s="9"/>
      <c r="BIV48" s="9"/>
      <c r="BIW48" s="9"/>
      <c r="BIX48" s="9"/>
      <c r="BIY48" s="9"/>
      <c r="BIZ48" s="9"/>
      <c r="BJA48" s="9"/>
      <c r="BJB48" s="9"/>
      <c r="BJC48" s="9"/>
      <c r="BJD48" s="9"/>
      <c r="BJE48" s="9"/>
      <c r="BJF48" s="9"/>
      <c r="BJG48" s="9"/>
      <c r="BJH48" s="9"/>
      <c r="BJI48" s="9"/>
      <c r="BJJ48" s="9"/>
      <c r="BJK48" s="9"/>
      <c r="BJL48" s="9"/>
      <c r="BJM48" s="9"/>
      <c r="BJN48" s="9"/>
      <c r="BJO48" s="9"/>
      <c r="BJP48" s="9"/>
      <c r="BJQ48" s="9"/>
      <c r="BJR48" s="9"/>
      <c r="BJS48" s="9"/>
      <c r="BJT48" s="9"/>
      <c r="BJU48" s="9"/>
      <c r="BJV48" s="9"/>
      <c r="BJW48" s="9"/>
      <c r="BJX48" s="9"/>
      <c r="BJY48" s="9"/>
      <c r="BJZ48" s="9"/>
      <c r="BKA48" s="9"/>
      <c r="BKB48" s="9"/>
      <c r="BKC48" s="9"/>
      <c r="BKD48" s="9"/>
      <c r="BKE48" s="9"/>
      <c r="BKF48" s="9"/>
      <c r="BKG48" s="9"/>
      <c r="BKH48" s="9"/>
      <c r="BKI48" s="9"/>
      <c r="BKJ48" s="9"/>
      <c r="BKK48" s="9"/>
      <c r="BKL48" s="9"/>
      <c r="BKM48" s="9"/>
      <c r="BKN48" s="9"/>
      <c r="BKO48" s="9"/>
      <c r="BKP48" s="9"/>
      <c r="BKQ48" s="9"/>
      <c r="BKR48" s="9"/>
      <c r="BKS48" s="9"/>
      <c r="BKT48" s="9"/>
      <c r="BKU48" s="9"/>
      <c r="BKV48" s="9"/>
      <c r="BKW48" s="9"/>
      <c r="BKX48" s="9"/>
      <c r="BKY48" s="9"/>
      <c r="BKZ48" s="9"/>
      <c r="BLA48" s="9"/>
      <c r="BLB48" s="9"/>
      <c r="BLC48" s="9"/>
      <c r="BLD48" s="9"/>
      <c r="BLE48" s="9"/>
      <c r="BLF48" s="9"/>
      <c r="BLG48" s="9"/>
      <c r="BLH48" s="9"/>
      <c r="BLI48" s="9"/>
      <c r="BLJ48" s="9"/>
      <c r="BLK48" s="9"/>
      <c r="BLL48" s="9"/>
      <c r="BLM48" s="9"/>
      <c r="BLN48" s="9"/>
      <c r="BLO48" s="9"/>
      <c r="BLP48" s="9"/>
      <c r="BLQ48" s="9"/>
      <c r="BLR48" s="9"/>
      <c r="BLS48" s="9"/>
      <c r="BLT48" s="9"/>
      <c r="BLU48" s="9"/>
      <c r="BLV48" s="9"/>
      <c r="BLW48" s="9"/>
      <c r="BLX48" s="9"/>
      <c r="BLY48" s="9"/>
      <c r="BLZ48" s="9"/>
      <c r="BMA48" s="9"/>
      <c r="BMB48" s="9"/>
      <c r="BMC48" s="9"/>
      <c r="BMD48" s="9"/>
      <c r="BME48" s="9"/>
      <c r="BMF48" s="9"/>
      <c r="BMG48" s="9"/>
      <c r="BMH48" s="9"/>
      <c r="BMI48" s="9"/>
      <c r="BMJ48" s="9"/>
      <c r="BMK48" s="9"/>
      <c r="BML48" s="9"/>
      <c r="BMM48" s="9"/>
      <c r="BMN48" s="9"/>
      <c r="BMO48" s="9"/>
      <c r="BMP48" s="9"/>
      <c r="BMQ48" s="9"/>
      <c r="BMR48" s="9"/>
      <c r="BMS48" s="9"/>
      <c r="BMT48" s="9"/>
      <c r="BMU48" s="9"/>
      <c r="BMV48" s="9"/>
      <c r="BMW48" s="9"/>
      <c r="BMX48" s="9"/>
      <c r="BMY48" s="9"/>
      <c r="BMZ48" s="9"/>
      <c r="BNA48" s="9"/>
      <c r="BNB48" s="9"/>
      <c r="BNC48" s="9"/>
      <c r="BND48" s="9"/>
      <c r="BNE48" s="9"/>
      <c r="BNF48" s="9"/>
      <c r="BNG48" s="9"/>
      <c r="BNH48" s="9"/>
      <c r="BNI48" s="9"/>
      <c r="BNJ48" s="9"/>
      <c r="BNK48" s="9"/>
      <c r="BNL48" s="9"/>
      <c r="BNM48" s="9"/>
      <c r="BNN48" s="9"/>
      <c r="BNO48" s="9"/>
      <c r="BNP48" s="9"/>
      <c r="BNQ48" s="9"/>
      <c r="BNR48" s="9"/>
      <c r="BNS48" s="9"/>
      <c r="BNT48" s="9"/>
      <c r="BNU48" s="9"/>
      <c r="BNV48" s="9"/>
      <c r="BNW48" s="9"/>
      <c r="BNX48" s="9"/>
      <c r="BNY48" s="9"/>
      <c r="BNZ48" s="9"/>
      <c r="BOA48" s="9"/>
      <c r="BOB48" s="9"/>
      <c r="BOC48" s="9"/>
      <c r="BOD48" s="9"/>
      <c r="BOE48" s="9"/>
      <c r="BOF48" s="9"/>
      <c r="BOG48" s="9"/>
      <c r="BOH48" s="9"/>
      <c r="BOI48" s="9"/>
      <c r="BOJ48" s="9"/>
      <c r="BOK48" s="9"/>
      <c r="BOL48" s="9"/>
      <c r="BOM48" s="9"/>
      <c r="BON48" s="9"/>
      <c r="BOO48" s="9"/>
      <c r="BOP48" s="9"/>
      <c r="BOQ48" s="9"/>
      <c r="BOR48" s="9"/>
      <c r="BOS48" s="9"/>
      <c r="BOT48" s="9"/>
      <c r="BOU48" s="9"/>
      <c r="BOV48" s="9"/>
      <c r="BOW48" s="9"/>
      <c r="BOX48" s="9"/>
      <c r="BOY48" s="9"/>
      <c r="BOZ48" s="9"/>
      <c r="BPA48" s="9"/>
      <c r="BPB48" s="9"/>
      <c r="BPC48" s="9"/>
      <c r="BPD48" s="9"/>
      <c r="BPE48" s="9"/>
      <c r="BPF48" s="9"/>
      <c r="BPG48" s="9"/>
      <c r="BPH48" s="9"/>
      <c r="BPI48" s="9"/>
      <c r="BPJ48" s="9"/>
      <c r="BPK48" s="9"/>
      <c r="BPL48" s="9"/>
      <c r="BPM48" s="9"/>
      <c r="BPN48" s="9"/>
      <c r="BPO48" s="9"/>
      <c r="BPP48" s="9"/>
      <c r="BPQ48" s="9"/>
      <c r="BPR48" s="9"/>
      <c r="BPS48" s="9"/>
      <c r="BPT48" s="9"/>
      <c r="BPU48" s="9"/>
      <c r="BPV48" s="9"/>
      <c r="BPW48" s="9"/>
      <c r="BPX48" s="9"/>
      <c r="BPY48" s="9"/>
      <c r="BPZ48" s="9"/>
      <c r="BQA48" s="9"/>
      <c r="BQB48" s="9"/>
      <c r="BQC48" s="9"/>
      <c r="BQD48" s="9"/>
      <c r="BQE48" s="9"/>
      <c r="BQF48" s="9"/>
      <c r="BQG48" s="9"/>
      <c r="BQH48" s="9"/>
      <c r="BQI48" s="9"/>
      <c r="BQJ48" s="9"/>
      <c r="BQK48" s="9"/>
      <c r="BQL48" s="9"/>
      <c r="BQM48" s="9"/>
      <c r="BQN48" s="9"/>
      <c r="BQO48" s="9"/>
      <c r="BQP48" s="9"/>
      <c r="BQQ48" s="9"/>
      <c r="BQR48" s="9"/>
      <c r="BQS48" s="9"/>
      <c r="BQT48" s="9"/>
      <c r="BQU48" s="9"/>
      <c r="BQV48" s="9"/>
      <c r="BQW48" s="9"/>
      <c r="BQX48" s="9"/>
      <c r="BQY48" s="9"/>
      <c r="BQZ48" s="9"/>
      <c r="BRA48" s="9"/>
      <c r="BRB48" s="9"/>
      <c r="BRC48" s="9"/>
      <c r="BRD48" s="9"/>
      <c r="BRE48" s="9"/>
      <c r="BRF48" s="9"/>
      <c r="BRG48" s="9"/>
      <c r="BRH48" s="9"/>
      <c r="BRI48" s="9"/>
      <c r="BRJ48" s="9"/>
      <c r="BRK48" s="9"/>
      <c r="BRL48" s="9"/>
      <c r="BRM48" s="9"/>
      <c r="BRN48" s="9"/>
      <c r="BRO48" s="9"/>
      <c r="BRP48" s="9"/>
      <c r="BRQ48" s="9"/>
      <c r="BRR48" s="9"/>
      <c r="BRS48" s="9"/>
      <c r="BRT48" s="9"/>
      <c r="BRU48" s="9"/>
      <c r="BRV48" s="9"/>
      <c r="BRW48" s="9"/>
      <c r="BRX48" s="9"/>
      <c r="BRY48" s="9"/>
      <c r="BRZ48" s="9"/>
      <c r="BSA48" s="9"/>
      <c r="BSB48" s="9"/>
      <c r="BSC48" s="9"/>
      <c r="BSD48" s="9"/>
      <c r="BSE48" s="9"/>
      <c r="BSF48" s="9"/>
      <c r="BSG48" s="9"/>
      <c r="BSH48" s="9"/>
      <c r="BSI48" s="9"/>
      <c r="BSJ48" s="9"/>
      <c r="BSK48" s="9"/>
      <c r="BSL48" s="9"/>
      <c r="BSM48" s="9"/>
      <c r="BSN48" s="9"/>
      <c r="BSO48" s="9"/>
      <c r="BSP48" s="9"/>
      <c r="BSQ48" s="9"/>
      <c r="BSR48" s="9"/>
      <c r="BSS48" s="9"/>
      <c r="BST48" s="9"/>
      <c r="BSU48" s="9"/>
      <c r="BSV48" s="9"/>
      <c r="BSW48" s="9"/>
      <c r="BSX48" s="9"/>
      <c r="BSY48" s="9"/>
      <c r="BSZ48" s="9"/>
      <c r="BTA48" s="9"/>
      <c r="BTB48" s="9"/>
      <c r="BTC48" s="9"/>
      <c r="BTD48" s="9"/>
      <c r="BTE48" s="9"/>
      <c r="BTF48" s="9"/>
      <c r="BTG48" s="9"/>
      <c r="BTH48" s="9"/>
      <c r="BTI48" s="9"/>
      <c r="BTJ48" s="9"/>
      <c r="BTK48" s="9"/>
      <c r="BTL48" s="9"/>
      <c r="BTM48" s="9"/>
      <c r="BTN48" s="9"/>
      <c r="BTO48" s="9"/>
      <c r="BTP48" s="9"/>
      <c r="BTQ48" s="9"/>
      <c r="BTR48" s="9"/>
      <c r="BTS48" s="9"/>
      <c r="BTT48" s="9"/>
      <c r="BTU48" s="9"/>
      <c r="BTV48" s="9"/>
      <c r="BTW48" s="9"/>
      <c r="BTX48" s="9"/>
      <c r="BTY48" s="9"/>
      <c r="BTZ48" s="9"/>
      <c r="BUA48" s="9"/>
      <c r="BUB48" s="9"/>
      <c r="BUC48" s="9"/>
      <c r="BUD48" s="9"/>
      <c r="BUE48" s="9"/>
      <c r="BUF48" s="9"/>
      <c r="BUG48" s="9"/>
      <c r="BUH48" s="9"/>
      <c r="BUI48" s="9"/>
      <c r="BUJ48" s="9"/>
      <c r="BUK48" s="9"/>
      <c r="BUL48" s="9"/>
      <c r="BUM48" s="9"/>
      <c r="BUN48" s="9"/>
      <c r="BUO48" s="9"/>
      <c r="BUP48" s="9"/>
      <c r="BUQ48" s="9"/>
      <c r="BUR48" s="9"/>
      <c r="BUS48" s="9"/>
      <c r="BUT48" s="9"/>
      <c r="BUU48" s="9"/>
      <c r="BUV48" s="9"/>
      <c r="BUW48" s="9"/>
      <c r="BUX48" s="9"/>
      <c r="BUY48" s="9"/>
      <c r="BUZ48" s="9"/>
      <c r="BVA48" s="9"/>
      <c r="BVB48" s="9"/>
      <c r="BVC48" s="9"/>
      <c r="BVD48" s="9"/>
      <c r="BVE48" s="9"/>
      <c r="BVF48" s="9"/>
      <c r="BVG48" s="9"/>
      <c r="BVH48" s="9"/>
      <c r="BVI48" s="9"/>
      <c r="BVJ48" s="9"/>
      <c r="BVK48" s="9"/>
      <c r="BVL48" s="9"/>
      <c r="BVM48" s="9"/>
      <c r="BVN48" s="9"/>
      <c r="BVO48" s="9"/>
      <c r="BVP48" s="9"/>
      <c r="BVQ48" s="9"/>
      <c r="BVR48" s="9"/>
      <c r="BVS48" s="9"/>
      <c r="BVT48" s="9"/>
      <c r="BVU48" s="9"/>
      <c r="BVV48" s="9"/>
      <c r="BVW48" s="9"/>
      <c r="BVX48" s="9"/>
      <c r="BVY48" s="9"/>
      <c r="BVZ48" s="9"/>
      <c r="BWA48" s="9"/>
      <c r="BWB48" s="9"/>
      <c r="BWC48" s="9"/>
      <c r="BWD48" s="9"/>
      <c r="BWE48" s="9"/>
      <c r="BWF48" s="9"/>
      <c r="BWG48" s="9"/>
      <c r="BWH48" s="9"/>
      <c r="BWI48" s="9"/>
      <c r="BWJ48" s="9"/>
      <c r="BWK48" s="9"/>
      <c r="BWL48" s="9"/>
      <c r="BWM48" s="9"/>
      <c r="BWN48" s="9"/>
      <c r="BWO48" s="9"/>
      <c r="BWP48" s="9"/>
      <c r="BWQ48" s="9"/>
      <c r="BWR48" s="9"/>
      <c r="BWS48" s="9"/>
      <c r="BWT48" s="9"/>
      <c r="BWU48" s="9"/>
      <c r="BWV48" s="9"/>
      <c r="BWW48" s="9"/>
      <c r="BWX48" s="9"/>
      <c r="BWY48" s="9"/>
      <c r="BWZ48" s="9"/>
      <c r="BXA48" s="9"/>
      <c r="BXB48" s="9"/>
      <c r="BXC48" s="9"/>
      <c r="BXD48" s="9"/>
      <c r="BXE48" s="9"/>
      <c r="BXF48" s="9"/>
      <c r="BXG48" s="9"/>
      <c r="BXH48" s="9"/>
      <c r="BXI48" s="9"/>
      <c r="BXJ48" s="9"/>
      <c r="BXK48" s="9"/>
      <c r="BXL48" s="9"/>
      <c r="BXM48" s="9"/>
      <c r="BXN48" s="9"/>
      <c r="BXO48" s="9"/>
      <c r="BXP48" s="9"/>
      <c r="BXQ48" s="9"/>
      <c r="BXR48" s="9"/>
      <c r="BXS48" s="9"/>
      <c r="BXT48" s="9"/>
      <c r="BXU48" s="9"/>
      <c r="BXV48" s="9"/>
      <c r="BXW48" s="9"/>
      <c r="BXX48" s="9"/>
      <c r="BXY48" s="9"/>
      <c r="BXZ48" s="9"/>
      <c r="BYA48" s="9"/>
      <c r="BYB48" s="9"/>
      <c r="BYC48" s="9"/>
      <c r="BYD48" s="9"/>
      <c r="BYE48" s="9"/>
      <c r="BYF48" s="9"/>
      <c r="BYG48" s="9"/>
      <c r="BYH48" s="9"/>
      <c r="BYI48" s="9"/>
      <c r="BYJ48" s="9"/>
      <c r="BYK48" s="9"/>
      <c r="BYL48" s="9"/>
      <c r="BYM48" s="9"/>
      <c r="BYN48" s="9"/>
      <c r="BYO48" s="9"/>
      <c r="BYP48" s="9"/>
      <c r="BYQ48" s="9"/>
      <c r="BYR48" s="9"/>
      <c r="BYS48" s="9"/>
      <c r="BYT48" s="9"/>
      <c r="BYU48" s="9"/>
      <c r="BYV48" s="9"/>
      <c r="BYW48" s="9"/>
      <c r="BYX48" s="9"/>
      <c r="BYY48" s="9"/>
      <c r="BYZ48" s="9"/>
      <c r="BZA48" s="9"/>
      <c r="BZB48" s="9"/>
      <c r="BZC48" s="9"/>
      <c r="BZD48" s="9"/>
      <c r="BZE48" s="9"/>
      <c r="BZF48" s="9"/>
      <c r="BZG48" s="9"/>
      <c r="BZH48" s="9"/>
      <c r="BZI48" s="9"/>
      <c r="BZJ48" s="9"/>
      <c r="BZK48" s="9"/>
      <c r="BZL48" s="9"/>
      <c r="BZM48" s="9"/>
      <c r="BZN48" s="9"/>
      <c r="BZO48" s="9"/>
      <c r="BZP48" s="9"/>
      <c r="BZQ48" s="9"/>
      <c r="BZR48" s="9"/>
      <c r="BZS48" s="9"/>
      <c r="BZT48" s="9"/>
      <c r="BZU48" s="9"/>
      <c r="BZV48" s="9"/>
      <c r="BZW48" s="9"/>
      <c r="BZX48" s="9"/>
      <c r="BZY48" s="9"/>
      <c r="BZZ48" s="9"/>
      <c r="CAA48" s="9"/>
      <c r="CAB48" s="9"/>
      <c r="CAC48" s="9"/>
      <c r="CAD48" s="9"/>
      <c r="CAE48" s="9"/>
      <c r="CAF48" s="9"/>
      <c r="CAG48" s="9"/>
      <c r="CAH48" s="9"/>
      <c r="CAI48" s="9"/>
      <c r="CAJ48" s="9"/>
      <c r="CAK48" s="9"/>
      <c r="CAL48" s="9"/>
      <c r="CAM48" s="9"/>
      <c r="CAN48" s="9"/>
      <c r="CAO48" s="9"/>
      <c r="CAP48" s="9"/>
      <c r="CAQ48" s="9"/>
      <c r="CAR48" s="9"/>
      <c r="CAS48" s="9"/>
      <c r="CAT48" s="9"/>
      <c r="CAU48" s="9"/>
      <c r="CAV48" s="9"/>
      <c r="CAW48" s="9"/>
      <c r="CAX48" s="9"/>
      <c r="CAY48" s="9"/>
      <c r="CAZ48" s="9"/>
      <c r="CBA48" s="9"/>
      <c r="CBB48" s="9"/>
      <c r="CBC48" s="9"/>
      <c r="CBD48" s="9"/>
      <c r="CBE48" s="9"/>
      <c r="CBF48" s="9"/>
      <c r="CBG48" s="9"/>
      <c r="CBH48" s="9"/>
      <c r="CBI48" s="9"/>
      <c r="CBJ48" s="9"/>
      <c r="CBK48" s="9"/>
      <c r="CBL48" s="9"/>
      <c r="CBM48" s="9"/>
      <c r="CBN48" s="9"/>
      <c r="CBO48" s="9"/>
      <c r="CBP48" s="9"/>
      <c r="CBQ48" s="9"/>
      <c r="CBR48" s="9"/>
      <c r="CBS48" s="9"/>
      <c r="CBT48" s="9"/>
      <c r="CBU48" s="9"/>
      <c r="CBV48" s="9"/>
      <c r="CBW48" s="9"/>
      <c r="CBX48" s="9"/>
      <c r="CBY48" s="9"/>
      <c r="CBZ48" s="9"/>
      <c r="CCA48" s="9"/>
      <c r="CCB48" s="9"/>
      <c r="CCC48" s="9"/>
      <c r="CCD48" s="9"/>
      <c r="CCE48" s="9"/>
      <c r="CCF48" s="9"/>
      <c r="CCG48" s="9"/>
      <c r="CCH48" s="9"/>
      <c r="CCI48" s="9"/>
      <c r="CCJ48" s="9"/>
      <c r="CCK48" s="9"/>
      <c r="CCL48" s="9"/>
      <c r="CCM48" s="9"/>
      <c r="CCN48" s="9"/>
      <c r="CCO48" s="9"/>
      <c r="CCP48" s="9"/>
      <c r="CCQ48" s="9"/>
      <c r="CCR48" s="9"/>
      <c r="CCS48" s="9"/>
      <c r="CCT48" s="9"/>
      <c r="CCU48" s="9"/>
      <c r="CCV48" s="9"/>
      <c r="CCW48" s="9"/>
      <c r="CCX48" s="9"/>
      <c r="CCY48" s="9"/>
      <c r="CCZ48" s="9"/>
      <c r="CDA48" s="9"/>
      <c r="CDB48" s="9"/>
      <c r="CDC48" s="9"/>
      <c r="CDD48" s="9"/>
      <c r="CDE48" s="9"/>
      <c r="CDF48" s="9"/>
      <c r="CDG48" s="9"/>
      <c r="CDH48" s="9"/>
      <c r="CDI48" s="9"/>
      <c r="CDJ48" s="9"/>
      <c r="CDK48" s="9"/>
      <c r="CDL48" s="9"/>
      <c r="CDM48" s="9"/>
      <c r="CDN48" s="9"/>
      <c r="CDO48" s="9"/>
      <c r="CDP48" s="9"/>
      <c r="CDQ48" s="9"/>
      <c r="CDR48" s="9"/>
      <c r="CDS48" s="9"/>
      <c r="CDT48" s="9"/>
      <c r="CDU48" s="9"/>
      <c r="CDV48" s="9"/>
      <c r="CDW48" s="9"/>
      <c r="CDX48" s="9"/>
      <c r="CDY48" s="9"/>
      <c r="CDZ48" s="9"/>
      <c r="CEA48" s="9"/>
      <c r="CEB48" s="9"/>
      <c r="CEC48" s="9"/>
      <c r="CED48" s="9"/>
      <c r="CEE48" s="9"/>
      <c r="CEF48" s="9"/>
      <c r="CEG48" s="9"/>
      <c r="CEH48" s="9"/>
      <c r="CEI48" s="9"/>
      <c r="CEJ48" s="9"/>
      <c r="CEK48" s="9"/>
      <c r="CEL48" s="9"/>
      <c r="CEM48" s="9"/>
      <c r="CEN48" s="9"/>
      <c r="CEO48" s="9"/>
      <c r="CEP48" s="9"/>
      <c r="CEQ48" s="9"/>
      <c r="CER48" s="9"/>
      <c r="CES48" s="9"/>
      <c r="CET48" s="9"/>
      <c r="CEU48" s="9"/>
      <c r="CEV48" s="9"/>
      <c r="CEW48" s="9"/>
      <c r="CEX48" s="9"/>
      <c r="CEY48" s="9"/>
      <c r="CEZ48" s="9"/>
      <c r="CFA48" s="9"/>
      <c r="CFB48" s="9"/>
      <c r="CFC48" s="9"/>
      <c r="CFD48" s="9"/>
      <c r="CFE48" s="9"/>
      <c r="CFF48" s="9"/>
      <c r="CFG48" s="9"/>
      <c r="CFH48" s="9"/>
      <c r="CFI48" s="9"/>
      <c r="CFJ48" s="9"/>
      <c r="CFK48" s="9"/>
      <c r="CFL48" s="9"/>
      <c r="CFM48" s="9"/>
      <c r="CFN48" s="9"/>
      <c r="CFO48" s="9"/>
      <c r="CFP48" s="9"/>
      <c r="CFQ48" s="9"/>
      <c r="CFR48" s="9"/>
      <c r="CFS48" s="9"/>
      <c r="CFT48" s="9"/>
      <c r="CFU48" s="9"/>
      <c r="CFV48" s="9"/>
      <c r="CFW48" s="9"/>
      <c r="CFX48" s="9"/>
      <c r="CFY48" s="9"/>
      <c r="CFZ48" s="9"/>
      <c r="CGA48" s="9"/>
      <c r="CGB48" s="9"/>
      <c r="CGC48" s="9"/>
      <c r="CGD48" s="9"/>
      <c r="CGE48" s="9"/>
      <c r="CGF48" s="9"/>
      <c r="CGG48" s="9"/>
      <c r="CGH48" s="9"/>
      <c r="CGI48" s="9"/>
      <c r="CGJ48" s="9"/>
      <c r="CGK48" s="9"/>
      <c r="CGL48" s="9"/>
      <c r="CGM48" s="9"/>
      <c r="CGN48" s="9"/>
      <c r="CGO48" s="9"/>
      <c r="CGP48" s="9"/>
      <c r="CGQ48" s="9"/>
      <c r="CGR48" s="9"/>
      <c r="CGS48" s="9"/>
      <c r="CGT48" s="9"/>
      <c r="CGU48" s="9"/>
      <c r="CGV48" s="9"/>
      <c r="CGW48" s="9"/>
      <c r="CGX48" s="9"/>
      <c r="CGY48" s="9"/>
      <c r="CGZ48" s="9"/>
      <c r="CHA48" s="9"/>
      <c r="CHB48" s="9"/>
      <c r="CHC48" s="9"/>
      <c r="CHD48" s="9"/>
      <c r="CHE48" s="9"/>
      <c r="CHF48" s="9"/>
      <c r="CHG48" s="9"/>
      <c r="CHH48" s="9"/>
      <c r="CHI48" s="9"/>
      <c r="CHJ48" s="9"/>
      <c r="CHK48" s="9"/>
      <c r="CHL48" s="9"/>
      <c r="CHM48" s="9"/>
      <c r="CHN48" s="9"/>
      <c r="CHO48" s="9"/>
      <c r="CHP48" s="9"/>
      <c r="CHQ48" s="9"/>
      <c r="CHR48" s="9"/>
      <c r="CHS48" s="9"/>
      <c r="CHT48" s="9"/>
      <c r="CHU48" s="9"/>
      <c r="CHV48" s="9"/>
      <c r="CHW48" s="9"/>
      <c r="CHX48" s="9"/>
      <c r="CHY48" s="9"/>
      <c r="CHZ48" s="9"/>
      <c r="CIA48" s="9"/>
      <c r="CIB48" s="9"/>
      <c r="CIC48" s="9"/>
      <c r="CID48" s="9"/>
      <c r="CIE48" s="9"/>
      <c r="CIF48" s="9"/>
      <c r="CIG48" s="9"/>
      <c r="CIH48" s="9"/>
      <c r="CII48" s="9"/>
      <c r="CIJ48" s="9"/>
      <c r="CIK48" s="9"/>
      <c r="CIL48" s="9"/>
      <c r="CIM48" s="9"/>
      <c r="CIN48" s="9"/>
      <c r="CIO48" s="9"/>
      <c r="CIP48" s="9"/>
      <c r="CIQ48" s="9"/>
      <c r="CIR48" s="9"/>
      <c r="CIS48" s="9"/>
      <c r="CIT48" s="9"/>
      <c r="CIU48" s="9"/>
      <c r="CIV48" s="9"/>
      <c r="CIW48" s="9"/>
      <c r="CIX48" s="9"/>
      <c r="CIY48" s="9"/>
      <c r="CIZ48" s="9"/>
      <c r="CJA48" s="9"/>
      <c r="CJB48" s="9"/>
      <c r="CJC48" s="9"/>
      <c r="CJD48" s="9"/>
      <c r="CJE48" s="9"/>
      <c r="CJF48" s="9"/>
      <c r="CJG48" s="9"/>
      <c r="CJH48" s="9"/>
      <c r="CJI48" s="9"/>
      <c r="CJJ48" s="9"/>
      <c r="CJK48" s="9"/>
      <c r="CJL48" s="9"/>
      <c r="CJM48" s="9"/>
      <c r="CJN48" s="9"/>
      <c r="CJO48" s="9"/>
      <c r="CJP48" s="9"/>
      <c r="CJQ48" s="9"/>
      <c r="CJR48" s="9"/>
      <c r="CJS48" s="9"/>
      <c r="CJT48" s="9"/>
      <c r="CJU48" s="9"/>
      <c r="CJV48" s="9"/>
      <c r="CJW48" s="9"/>
      <c r="CJX48" s="9"/>
      <c r="CJY48" s="9"/>
      <c r="CJZ48" s="9"/>
      <c r="CKA48" s="9"/>
      <c r="CKB48" s="9"/>
      <c r="CKC48" s="9"/>
      <c r="CKD48" s="9"/>
      <c r="CKE48" s="9"/>
      <c r="CKF48" s="9"/>
      <c r="CKG48" s="9"/>
      <c r="CKH48" s="9"/>
      <c r="CKI48" s="9"/>
      <c r="CKJ48" s="9"/>
      <c r="CKK48" s="9"/>
      <c r="CKL48" s="9"/>
      <c r="CKM48" s="9"/>
      <c r="CKN48" s="9"/>
      <c r="CKO48" s="9"/>
      <c r="CKP48" s="9"/>
      <c r="CKQ48" s="9"/>
      <c r="CKR48" s="9"/>
      <c r="CKS48" s="9"/>
      <c r="CKT48" s="9"/>
      <c r="CKU48" s="9"/>
      <c r="CKV48" s="9"/>
      <c r="CKW48" s="9"/>
      <c r="CKX48" s="9"/>
      <c r="CKY48" s="9"/>
      <c r="CKZ48" s="9"/>
      <c r="CLA48" s="9"/>
      <c r="CLB48" s="9"/>
      <c r="CLC48" s="9"/>
      <c r="CLD48" s="9"/>
      <c r="CLE48" s="9"/>
      <c r="CLF48" s="9"/>
      <c r="CLG48" s="9"/>
      <c r="CLH48" s="9"/>
      <c r="CLI48" s="9"/>
      <c r="CLJ48" s="9"/>
      <c r="CLK48" s="9"/>
      <c r="CLL48" s="9"/>
      <c r="CLM48" s="9"/>
      <c r="CLN48" s="9"/>
      <c r="CLO48" s="9"/>
      <c r="CLP48" s="9"/>
      <c r="CLQ48" s="9"/>
      <c r="CLR48" s="9"/>
      <c r="CLS48" s="9"/>
      <c r="CLT48" s="9"/>
      <c r="CLU48" s="9"/>
      <c r="CLV48" s="9"/>
      <c r="CLW48" s="9"/>
      <c r="CLX48" s="9"/>
      <c r="CLY48" s="9"/>
      <c r="CLZ48" s="9"/>
      <c r="CMA48" s="9"/>
      <c r="CMB48" s="9"/>
      <c r="CMC48" s="9"/>
      <c r="CMD48" s="9"/>
      <c r="CME48" s="9"/>
      <c r="CMF48" s="9"/>
      <c r="CMG48" s="9"/>
      <c r="CMH48" s="9"/>
      <c r="CMI48" s="9"/>
      <c r="CMJ48" s="9"/>
      <c r="CMK48" s="9"/>
      <c r="CML48" s="9"/>
      <c r="CMM48" s="9"/>
      <c r="CMN48" s="9"/>
      <c r="CMO48" s="9"/>
      <c r="CMP48" s="9"/>
      <c r="CMQ48" s="9"/>
      <c r="CMR48" s="9"/>
      <c r="CMS48" s="9"/>
      <c r="CMT48" s="9"/>
      <c r="CMU48" s="9"/>
      <c r="CMV48" s="9"/>
      <c r="CMW48" s="9"/>
      <c r="CMX48" s="9"/>
      <c r="CMY48" s="9"/>
      <c r="CMZ48" s="9"/>
      <c r="CNA48" s="9"/>
      <c r="CNB48" s="9"/>
      <c r="CNC48" s="9"/>
      <c r="CND48" s="9"/>
      <c r="CNE48" s="9"/>
      <c r="CNF48" s="9"/>
      <c r="CNG48" s="9"/>
      <c r="CNH48" s="9"/>
      <c r="CNI48" s="9"/>
      <c r="CNJ48" s="9"/>
      <c r="CNK48" s="9"/>
      <c r="CNL48" s="9"/>
      <c r="CNM48" s="9"/>
      <c r="CNN48" s="9"/>
      <c r="CNO48" s="9"/>
      <c r="CNP48" s="9"/>
      <c r="CNQ48" s="9"/>
      <c r="CNR48" s="9"/>
      <c r="CNS48" s="9"/>
      <c r="CNT48" s="9"/>
      <c r="CNU48" s="9"/>
      <c r="CNV48" s="9"/>
      <c r="CNW48" s="9"/>
      <c r="CNX48" s="9"/>
      <c r="CNY48" s="9"/>
      <c r="CNZ48" s="9"/>
      <c r="COA48" s="9"/>
      <c r="COB48" s="9"/>
      <c r="COC48" s="9"/>
      <c r="COD48" s="9"/>
      <c r="COE48" s="9"/>
      <c r="COF48" s="9"/>
      <c r="COG48" s="9"/>
      <c r="COH48" s="9"/>
      <c r="COI48" s="9"/>
      <c r="COJ48" s="9"/>
      <c r="COK48" s="9"/>
      <c r="COL48" s="9"/>
      <c r="COM48" s="9"/>
      <c r="CON48" s="9"/>
      <c r="COO48" s="9"/>
      <c r="COP48" s="9"/>
      <c r="COQ48" s="9"/>
      <c r="COR48" s="9"/>
      <c r="COS48" s="9"/>
      <c r="COT48" s="9"/>
      <c r="COU48" s="9"/>
      <c r="COV48" s="9"/>
      <c r="COW48" s="9"/>
      <c r="COX48" s="9"/>
      <c r="COY48" s="9"/>
      <c r="COZ48" s="9"/>
      <c r="CPA48" s="9"/>
      <c r="CPB48" s="9"/>
      <c r="CPC48" s="9"/>
      <c r="CPD48" s="9"/>
      <c r="CPE48" s="9"/>
      <c r="CPF48" s="9"/>
      <c r="CPG48" s="9"/>
      <c r="CPH48" s="9"/>
      <c r="CPI48" s="9"/>
      <c r="CPJ48" s="9"/>
      <c r="CPK48" s="9"/>
      <c r="CPL48" s="9"/>
      <c r="CPM48" s="9"/>
      <c r="CPN48" s="9"/>
      <c r="CPO48" s="9"/>
      <c r="CPP48" s="9"/>
      <c r="CPQ48" s="9"/>
      <c r="CPR48" s="9"/>
      <c r="CPS48" s="9"/>
      <c r="CPT48" s="9"/>
      <c r="CPU48" s="9"/>
      <c r="CPV48" s="9"/>
      <c r="CPW48" s="9"/>
      <c r="CPX48" s="9"/>
      <c r="CPY48" s="9"/>
      <c r="CPZ48" s="9"/>
      <c r="CQA48" s="9"/>
      <c r="CQB48" s="9"/>
      <c r="CQC48" s="9"/>
      <c r="CQD48" s="9"/>
      <c r="CQE48" s="9"/>
      <c r="CQF48" s="9"/>
      <c r="CQG48" s="9"/>
      <c r="CQH48" s="9"/>
      <c r="CQI48" s="9"/>
      <c r="CQJ48" s="9"/>
      <c r="CQK48" s="9"/>
      <c r="CQL48" s="9"/>
      <c r="CQM48" s="9"/>
      <c r="CQN48" s="9"/>
      <c r="CQO48" s="9"/>
      <c r="CQP48" s="9"/>
      <c r="CQQ48" s="9"/>
      <c r="CQR48" s="9"/>
      <c r="CQS48" s="9"/>
      <c r="CQT48" s="9"/>
      <c r="CQU48" s="9"/>
      <c r="CQV48" s="9"/>
      <c r="CQW48" s="9"/>
      <c r="CQX48" s="9"/>
      <c r="CQY48" s="9"/>
      <c r="CQZ48" s="9"/>
      <c r="CRA48" s="9"/>
      <c r="CRB48" s="9"/>
      <c r="CRC48" s="9"/>
      <c r="CRD48" s="9"/>
      <c r="CRE48" s="9"/>
      <c r="CRF48" s="9"/>
      <c r="CRG48" s="9"/>
      <c r="CRH48" s="9"/>
      <c r="CRI48" s="9"/>
      <c r="CRJ48" s="9"/>
      <c r="CRK48" s="9"/>
      <c r="CRL48" s="9"/>
      <c r="CRM48" s="9"/>
      <c r="CRN48" s="9"/>
      <c r="CRO48" s="9"/>
      <c r="CRP48" s="9"/>
      <c r="CRQ48" s="9"/>
      <c r="CRR48" s="9"/>
      <c r="CRS48" s="9"/>
      <c r="CRT48" s="9"/>
      <c r="CRU48" s="9"/>
      <c r="CRV48" s="9"/>
      <c r="CRW48" s="9"/>
      <c r="CRX48" s="9"/>
      <c r="CRY48" s="9"/>
      <c r="CRZ48" s="9"/>
      <c r="CSA48" s="9"/>
      <c r="CSB48" s="9"/>
      <c r="CSC48" s="9"/>
      <c r="CSD48" s="9"/>
      <c r="CSE48" s="9"/>
      <c r="CSF48" s="9"/>
      <c r="CSG48" s="9"/>
      <c r="CSH48" s="9"/>
      <c r="CSI48" s="9"/>
      <c r="CSJ48" s="9"/>
      <c r="CSK48" s="9"/>
      <c r="CSL48" s="9"/>
      <c r="CSM48" s="9"/>
      <c r="CSN48" s="9"/>
      <c r="CSO48" s="9"/>
      <c r="CSP48" s="9"/>
      <c r="CSQ48" s="9"/>
      <c r="CSR48" s="9"/>
      <c r="CSS48" s="9"/>
      <c r="CST48" s="9"/>
      <c r="CSU48" s="9"/>
      <c r="CSV48" s="9"/>
      <c r="CSW48" s="9"/>
      <c r="CSX48" s="9"/>
      <c r="CSY48" s="9"/>
      <c r="CSZ48" s="9"/>
      <c r="CTA48" s="9"/>
      <c r="CTB48" s="9"/>
      <c r="CTC48" s="9"/>
      <c r="CTD48" s="9"/>
      <c r="CTE48" s="9"/>
      <c r="CTF48" s="9"/>
      <c r="CTG48" s="9"/>
      <c r="CTH48" s="9"/>
      <c r="CTI48" s="9"/>
      <c r="CTJ48" s="9"/>
      <c r="CTK48" s="9"/>
      <c r="CTL48" s="9"/>
      <c r="CTM48" s="9"/>
      <c r="CTN48" s="9"/>
      <c r="CTO48" s="9"/>
      <c r="CTP48" s="9"/>
      <c r="CTQ48" s="9"/>
      <c r="CTR48" s="9"/>
      <c r="CTS48" s="9"/>
      <c r="CTT48" s="9"/>
      <c r="CTU48" s="9"/>
      <c r="CTV48" s="9"/>
      <c r="CTW48" s="9"/>
      <c r="CTX48" s="9"/>
      <c r="CTY48" s="9"/>
      <c r="CTZ48" s="9"/>
      <c r="CUA48" s="9"/>
      <c r="CUB48" s="9"/>
      <c r="CUC48" s="9"/>
      <c r="CUD48" s="9"/>
      <c r="CUE48" s="9"/>
      <c r="CUF48" s="9"/>
      <c r="CUG48" s="9"/>
      <c r="CUH48" s="9"/>
      <c r="CUI48" s="9"/>
      <c r="CUJ48" s="9"/>
      <c r="CUK48" s="9"/>
      <c r="CUL48" s="9"/>
      <c r="CUM48" s="9"/>
      <c r="CUN48" s="9"/>
      <c r="CUO48" s="9"/>
      <c r="CUP48" s="9"/>
      <c r="CUQ48" s="9"/>
      <c r="CUR48" s="9"/>
      <c r="CUS48" s="9"/>
      <c r="CUT48" s="9"/>
      <c r="CUU48" s="9"/>
      <c r="CUV48" s="9"/>
      <c r="CUW48" s="9"/>
      <c r="CUX48" s="9"/>
      <c r="CUY48" s="9"/>
      <c r="CUZ48" s="9"/>
      <c r="CVA48" s="9"/>
      <c r="CVB48" s="9"/>
      <c r="CVC48" s="9"/>
      <c r="CVD48" s="9"/>
      <c r="CVE48" s="9"/>
      <c r="CVF48" s="9"/>
      <c r="CVG48" s="9"/>
      <c r="CVH48" s="9"/>
      <c r="CVI48" s="9"/>
      <c r="CVJ48" s="9"/>
      <c r="CVK48" s="9"/>
      <c r="CVL48" s="9"/>
      <c r="CVM48" s="9"/>
      <c r="CVN48" s="9"/>
      <c r="CVO48" s="9"/>
      <c r="CVP48" s="9"/>
      <c r="CVQ48" s="9"/>
      <c r="CVR48" s="9"/>
      <c r="CVS48" s="9"/>
      <c r="CVT48" s="9"/>
      <c r="CVU48" s="9"/>
      <c r="CVV48" s="9"/>
      <c r="CVW48" s="9"/>
      <c r="CVX48" s="9"/>
      <c r="CVY48" s="9"/>
      <c r="CVZ48" s="9"/>
      <c r="CWA48" s="9"/>
      <c r="CWB48" s="9"/>
      <c r="CWC48" s="9"/>
      <c r="CWD48" s="9"/>
      <c r="CWE48" s="9"/>
      <c r="CWF48" s="9"/>
      <c r="CWG48" s="9"/>
      <c r="CWH48" s="9"/>
      <c r="CWI48" s="9"/>
      <c r="CWJ48" s="9"/>
      <c r="CWK48" s="9"/>
      <c r="CWL48" s="9"/>
      <c r="CWM48" s="9"/>
      <c r="CWN48" s="9"/>
      <c r="CWO48" s="9"/>
      <c r="CWP48" s="9"/>
      <c r="CWQ48" s="9"/>
      <c r="CWR48" s="9"/>
      <c r="CWS48" s="9"/>
      <c r="CWT48" s="9"/>
      <c r="CWU48" s="9"/>
      <c r="CWV48" s="9"/>
      <c r="CWW48" s="9"/>
      <c r="CWX48" s="9"/>
      <c r="CWY48" s="9"/>
      <c r="CWZ48" s="9"/>
      <c r="CXA48" s="9"/>
      <c r="CXB48" s="9"/>
      <c r="CXC48" s="9"/>
      <c r="CXD48" s="9"/>
      <c r="CXE48" s="9"/>
      <c r="CXF48" s="9"/>
      <c r="CXG48" s="9"/>
      <c r="CXH48" s="9"/>
      <c r="CXI48" s="9"/>
      <c r="CXJ48" s="9"/>
      <c r="CXK48" s="9"/>
      <c r="CXL48" s="9"/>
      <c r="CXM48" s="9"/>
      <c r="CXN48" s="9"/>
      <c r="CXO48" s="9"/>
      <c r="CXP48" s="9"/>
      <c r="CXQ48" s="9"/>
      <c r="CXR48" s="9"/>
      <c r="CXS48" s="9"/>
      <c r="CXT48" s="9"/>
      <c r="CXU48" s="9"/>
      <c r="CXV48" s="9"/>
      <c r="CXW48" s="9"/>
      <c r="CXX48" s="9"/>
      <c r="CXY48" s="9"/>
      <c r="CXZ48" s="9"/>
      <c r="CYA48" s="9"/>
      <c r="CYB48" s="9"/>
      <c r="CYC48" s="9"/>
      <c r="CYD48" s="9"/>
      <c r="CYE48" s="9"/>
      <c r="CYF48" s="9"/>
      <c r="CYG48" s="9"/>
      <c r="CYH48" s="9"/>
      <c r="CYI48" s="9"/>
      <c r="CYJ48" s="9"/>
      <c r="CYK48" s="9"/>
      <c r="CYL48" s="9"/>
      <c r="CYM48" s="9"/>
      <c r="CYN48" s="9"/>
      <c r="CYO48" s="9"/>
      <c r="CYP48" s="9"/>
      <c r="CYQ48" s="9"/>
      <c r="CYR48" s="9"/>
      <c r="CYS48" s="9"/>
      <c r="CYT48" s="9"/>
      <c r="CYU48" s="9"/>
      <c r="CYV48" s="9"/>
      <c r="CYW48" s="9"/>
      <c r="CYX48" s="9"/>
      <c r="CYY48" s="9"/>
      <c r="CYZ48" s="9"/>
      <c r="CZA48" s="9"/>
      <c r="CZB48" s="9"/>
      <c r="CZC48" s="9"/>
      <c r="CZD48" s="9"/>
      <c r="CZE48" s="9"/>
      <c r="CZF48" s="9"/>
      <c r="CZG48" s="9"/>
      <c r="CZH48" s="9"/>
      <c r="CZI48" s="9"/>
      <c r="CZJ48" s="9"/>
      <c r="CZK48" s="9"/>
      <c r="CZL48" s="9"/>
      <c r="CZM48" s="9"/>
      <c r="CZN48" s="9"/>
      <c r="CZO48" s="9"/>
      <c r="CZP48" s="9"/>
      <c r="CZQ48" s="9"/>
      <c r="CZR48" s="9"/>
      <c r="CZS48" s="9"/>
      <c r="CZT48" s="9"/>
      <c r="CZU48" s="9"/>
      <c r="CZV48" s="9"/>
      <c r="CZW48" s="9"/>
      <c r="CZX48" s="9"/>
      <c r="CZY48" s="9"/>
      <c r="CZZ48" s="9"/>
      <c r="DAA48" s="9"/>
      <c r="DAB48" s="9"/>
      <c r="DAC48" s="9"/>
      <c r="DAD48" s="9"/>
      <c r="DAE48" s="9"/>
      <c r="DAF48" s="9"/>
      <c r="DAG48" s="9"/>
      <c r="DAH48" s="9"/>
      <c r="DAI48" s="9"/>
      <c r="DAJ48" s="9"/>
      <c r="DAK48" s="9"/>
      <c r="DAL48" s="9"/>
      <c r="DAM48" s="9"/>
      <c r="DAN48" s="9"/>
      <c r="DAO48" s="9"/>
      <c r="DAP48" s="9"/>
      <c r="DAQ48" s="9"/>
      <c r="DAR48" s="9"/>
      <c r="DAS48" s="9"/>
      <c r="DAT48" s="9"/>
      <c r="DAU48" s="9"/>
      <c r="DAV48" s="9"/>
      <c r="DAW48" s="9"/>
      <c r="DAX48" s="9"/>
      <c r="DAY48" s="9"/>
      <c r="DAZ48" s="9"/>
      <c r="DBA48" s="9"/>
      <c r="DBB48" s="9"/>
      <c r="DBC48" s="9"/>
      <c r="DBD48" s="9"/>
      <c r="DBE48" s="9"/>
      <c r="DBF48" s="9"/>
      <c r="DBG48" s="9"/>
      <c r="DBH48" s="9"/>
      <c r="DBI48" s="9"/>
      <c r="DBJ48" s="9"/>
      <c r="DBK48" s="9"/>
      <c r="DBL48" s="9"/>
      <c r="DBM48" s="9"/>
      <c r="DBN48" s="9"/>
      <c r="DBO48" s="9"/>
      <c r="DBP48" s="9"/>
      <c r="DBQ48" s="9"/>
      <c r="DBR48" s="9"/>
      <c r="DBS48" s="9"/>
      <c r="DBT48" s="9"/>
      <c r="DBU48" s="9"/>
      <c r="DBV48" s="9"/>
      <c r="DBW48" s="9"/>
      <c r="DBX48" s="9"/>
      <c r="DBY48" s="9"/>
      <c r="DBZ48" s="9"/>
      <c r="DCA48" s="9"/>
      <c r="DCB48" s="9"/>
      <c r="DCC48" s="9"/>
      <c r="DCD48" s="9"/>
      <c r="DCE48" s="9"/>
      <c r="DCF48" s="9"/>
      <c r="DCG48" s="9"/>
      <c r="DCH48" s="9"/>
      <c r="DCI48" s="9"/>
      <c r="DCJ48" s="9"/>
      <c r="DCK48" s="9"/>
      <c r="DCL48" s="9"/>
      <c r="DCM48" s="9"/>
      <c r="DCN48" s="9"/>
      <c r="DCO48" s="9"/>
      <c r="DCP48" s="9"/>
      <c r="DCQ48" s="9"/>
      <c r="DCR48" s="9"/>
      <c r="DCS48" s="9"/>
      <c r="DCT48" s="9"/>
      <c r="DCU48" s="9"/>
      <c r="DCV48" s="9"/>
      <c r="DCW48" s="9"/>
      <c r="DCX48" s="9"/>
      <c r="DCY48" s="9"/>
      <c r="DCZ48" s="9"/>
      <c r="DDA48" s="9"/>
      <c r="DDB48" s="9"/>
      <c r="DDC48" s="9"/>
      <c r="DDD48" s="9"/>
      <c r="DDE48" s="9"/>
      <c r="DDF48" s="9"/>
      <c r="DDG48" s="9"/>
      <c r="DDH48" s="9"/>
      <c r="DDI48" s="9"/>
      <c r="DDJ48" s="9"/>
      <c r="DDK48" s="9"/>
      <c r="DDL48" s="9"/>
      <c r="DDM48" s="9"/>
      <c r="DDN48" s="9"/>
      <c r="DDO48" s="9"/>
      <c r="DDP48" s="9"/>
      <c r="DDQ48" s="9"/>
      <c r="DDR48" s="9"/>
      <c r="DDS48" s="9"/>
      <c r="DDT48" s="9"/>
      <c r="DDU48" s="9"/>
      <c r="DDV48" s="9"/>
      <c r="DDW48" s="9"/>
      <c r="DDX48" s="9"/>
      <c r="DDY48" s="9"/>
      <c r="DDZ48" s="9"/>
      <c r="DEA48" s="9"/>
      <c r="DEB48" s="9"/>
      <c r="DEC48" s="9"/>
      <c r="DED48" s="9"/>
      <c r="DEE48" s="9"/>
      <c r="DEF48" s="9"/>
      <c r="DEG48" s="9"/>
      <c r="DEH48" s="9"/>
      <c r="DEI48" s="9"/>
      <c r="DEJ48" s="9"/>
      <c r="DEK48" s="9"/>
      <c r="DEL48" s="9"/>
      <c r="DEM48" s="9"/>
      <c r="DEN48" s="9"/>
      <c r="DEO48" s="9"/>
      <c r="DEP48" s="9"/>
      <c r="DEQ48" s="9"/>
      <c r="DER48" s="9"/>
      <c r="DES48" s="9"/>
      <c r="DET48" s="9"/>
      <c r="DEU48" s="9"/>
      <c r="DEV48" s="9"/>
      <c r="DEW48" s="9"/>
      <c r="DEX48" s="9"/>
      <c r="DEY48" s="9"/>
      <c r="DEZ48" s="9"/>
      <c r="DFA48" s="9"/>
      <c r="DFB48" s="9"/>
      <c r="DFC48" s="9"/>
      <c r="DFD48" s="9"/>
      <c r="DFE48" s="9"/>
      <c r="DFF48" s="9"/>
      <c r="DFG48" s="9"/>
      <c r="DFH48" s="9"/>
      <c r="DFI48" s="9"/>
      <c r="DFJ48" s="9"/>
      <c r="DFK48" s="9"/>
      <c r="DFL48" s="9"/>
      <c r="DFM48" s="9"/>
      <c r="DFN48" s="9"/>
      <c r="DFO48" s="9"/>
      <c r="DFP48" s="9"/>
      <c r="DFQ48" s="9"/>
      <c r="DFR48" s="9"/>
      <c r="DFS48" s="9"/>
      <c r="DFT48" s="9"/>
      <c r="DFU48" s="9"/>
      <c r="DFV48" s="9"/>
      <c r="DFW48" s="9"/>
      <c r="DFX48" s="9"/>
      <c r="DFY48" s="9"/>
      <c r="DFZ48" s="9"/>
      <c r="DGA48" s="9"/>
      <c r="DGB48" s="9"/>
      <c r="DGC48" s="9"/>
      <c r="DGD48" s="9"/>
      <c r="DGE48" s="9"/>
      <c r="DGF48" s="9"/>
      <c r="DGG48" s="9"/>
      <c r="DGH48" s="9"/>
      <c r="DGI48" s="9"/>
      <c r="DGJ48" s="9"/>
      <c r="DGK48" s="9"/>
      <c r="DGL48" s="9"/>
      <c r="DGM48" s="9"/>
      <c r="DGN48" s="9"/>
      <c r="DGO48" s="9"/>
      <c r="DGP48" s="9"/>
      <c r="DGQ48" s="9"/>
      <c r="DGR48" s="9"/>
      <c r="DGS48" s="9"/>
      <c r="DGT48" s="9"/>
      <c r="DGU48" s="9"/>
      <c r="DGV48" s="9"/>
      <c r="DGW48" s="9"/>
      <c r="DGX48" s="9"/>
      <c r="DGY48" s="9"/>
      <c r="DGZ48" s="9"/>
      <c r="DHA48" s="9"/>
      <c r="DHB48" s="9"/>
      <c r="DHC48" s="9"/>
      <c r="DHD48" s="9"/>
      <c r="DHE48" s="9"/>
      <c r="DHF48" s="9"/>
      <c r="DHG48" s="9"/>
      <c r="DHH48" s="9"/>
      <c r="DHI48" s="9"/>
      <c r="DHJ48" s="9"/>
      <c r="DHK48" s="9"/>
      <c r="DHL48" s="9"/>
      <c r="DHM48" s="9"/>
      <c r="DHN48" s="9"/>
      <c r="DHO48" s="9"/>
      <c r="DHP48" s="9"/>
      <c r="DHQ48" s="9"/>
      <c r="DHR48" s="9"/>
      <c r="DHS48" s="9"/>
      <c r="DHT48" s="9"/>
      <c r="DHU48" s="9"/>
      <c r="DHV48" s="9"/>
      <c r="DHW48" s="9"/>
      <c r="DHX48" s="9"/>
      <c r="DHY48" s="9"/>
      <c r="DHZ48" s="9"/>
      <c r="DIA48" s="9"/>
      <c r="DIB48" s="9"/>
      <c r="DIC48" s="9"/>
      <c r="DID48" s="9"/>
      <c r="DIE48" s="9"/>
      <c r="DIF48" s="9"/>
      <c r="DIG48" s="9"/>
      <c r="DIH48" s="9"/>
      <c r="DII48" s="9"/>
      <c r="DIJ48" s="9"/>
      <c r="DIK48" s="9"/>
      <c r="DIL48" s="9"/>
      <c r="DIM48" s="9"/>
      <c r="DIN48" s="9"/>
      <c r="DIO48" s="9"/>
      <c r="DIP48" s="9"/>
      <c r="DIQ48" s="9"/>
      <c r="DIR48" s="9"/>
      <c r="DIS48" s="9"/>
      <c r="DIT48" s="9"/>
      <c r="DIU48" s="9"/>
      <c r="DIV48" s="9"/>
      <c r="DIW48" s="9"/>
      <c r="DIX48" s="9"/>
      <c r="DIY48" s="9"/>
      <c r="DIZ48" s="9"/>
      <c r="DJA48" s="9"/>
      <c r="DJB48" s="9"/>
      <c r="DJC48" s="9"/>
      <c r="DJD48" s="9"/>
      <c r="DJE48" s="9"/>
      <c r="DJF48" s="9"/>
      <c r="DJG48" s="9"/>
      <c r="DJH48" s="9"/>
      <c r="DJI48" s="9"/>
      <c r="DJJ48" s="9"/>
      <c r="DJK48" s="9"/>
      <c r="DJL48" s="9"/>
      <c r="DJM48" s="9"/>
      <c r="DJN48" s="9"/>
      <c r="DJO48" s="9"/>
      <c r="DJP48" s="9"/>
      <c r="DJQ48" s="9"/>
      <c r="DJR48" s="9"/>
      <c r="DJS48" s="9"/>
      <c r="DJT48" s="9"/>
      <c r="DJU48" s="9"/>
      <c r="DJV48" s="9"/>
      <c r="DJW48" s="9"/>
      <c r="DJX48" s="9"/>
      <c r="DJY48" s="9"/>
      <c r="DJZ48" s="9"/>
      <c r="DKA48" s="9"/>
      <c r="DKB48" s="9"/>
      <c r="DKC48" s="9"/>
      <c r="DKD48" s="9"/>
      <c r="DKE48" s="9"/>
      <c r="DKF48" s="9"/>
      <c r="DKG48" s="9"/>
      <c r="DKH48" s="9"/>
      <c r="DKI48" s="9"/>
      <c r="DKJ48" s="9"/>
      <c r="DKK48" s="9"/>
      <c r="DKL48" s="9"/>
      <c r="DKM48" s="9"/>
      <c r="DKN48" s="9"/>
      <c r="DKO48" s="9"/>
      <c r="DKP48" s="9"/>
      <c r="DKQ48" s="9"/>
      <c r="DKR48" s="9"/>
      <c r="DKS48" s="9"/>
      <c r="DKT48" s="9"/>
      <c r="DKU48" s="9"/>
      <c r="DKV48" s="9"/>
      <c r="DKW48" s="9"/>
      <c r="DKX48" s="9"/>
      <c r="DKY48" s="9"/>
      <c r="DKZ48" s="9"/>
      <c r="DLA48" s="9"/>
      <c r="DLB48" s="9"/>
      <c r="DLC48" s="9"/>
      <c r="DLD48" s="9"/>
      <c r="DLE48" s="9"/>
      <c r="DLF48" s="9"/>
      <c r="DLG48" s="9"/>
      <c r="DLH48" s="9"/>
      <c r="DLI48" s="9"/>
      <c r="DLJ48" s="9"/>
      <c r="DLK48" s="9"/>
      <c r="DLL48" s="9"/>
      <c r="DLM48" s="9"/>
      <c r="DLN48" s="9"/>
      <c r="DLO48" s="9"/>
      <c r="DLP48" s="9"/>
      <c r="DLQ48" s="9"/>
      <c r="DLR48" s="9"/>
      <c r="DLS48" s="9"/>
      <c r="DLT48" s="9"/>
      <c r="DLU48" s="9"/>
      <c r="DLV48" s="9"/>
      <c r="DLW48" s="9"/>
      <c r="DLX48" s="9"/>
      <c r="DLY48" s="9"/>
      <c r="DLZ48" s="9"/>
      <c r="DMA48" s="9"/>
      <c r="DMB48" s="9"/>
      <c r="DMC48" s="9"/>
      <c r="DMD48" s="9"/>
      <c r="DME48" s="9"/>
      <c r="DMF48" s="9"/>
      <c r="DMG48" s="9"/>
      <c r="DMH48" s="9"/>
      <c r="DMI48" s="9"/>
      <c r="DMJ48" s="9"/>
      <c r="DMK48" s="9"/>
      <c r="DML48" s="9"/>
      <c r="DMM48" s="9"/>
      <c r="DMN48" s="9"/>
      <c r="DMO48" s="9"/>
      <c r="DMP48" s="9"/>
      <c r="DMQ48" s="9"/>
      <c r="DMR48" s="9"/>
      <c r="DMS48" s="9"/>
      <c r="DMT48" s="9"/>
      <c r="DMU48" s="9"/>
      <c r="DMV48" s="9"/>
      <c r="DMW48" s="9"/>
      <c r="DMX48" s="9"/>
      <c r="DMY48" s="9"/>
      <c r="DMZ48" s="9"/>
      <c r="DNA48" s="9"/>
      <c r="DNB48" s="9"/>
      <c r="DNC48" s="9"/>
      <c r="DND48" s="9"/>
      <c r="DNE48" s="9"/>
      <c r="DNF48" s="9"/>
      <c r="DNG48" s="9"/>
      <c r="DNH48" s="9"/>
      <c r="DNI48" s="9"/>
      <c r="DNJ48" s="9"/>
      <c r="DNK48" s="9"/>
      <c r="DNL48" s="9"/>
      <c r="DNM48" s="9"/>
      <c r="DNN48" s="9"/>
      <c r="DNO48" s="9"/>
      <c r="DNP48" s="9"/>
      <c r="DNQ48" s="9"/>
      <c r="DNR48" s="9"/>
      <c r="DNS48" s="9"/>
      <c r="DNT48" s="9"/>
      <c r="DNU48" s="9"/>
      <c r="DNV48" s="9"/>
      <c r="DNW48" s="9"/>
      <c r="DNX48" s="9"/>
      <c r="DNY48" s="9"/>
      <c r="DNZ48" s="9"/>
      <c r="DOA48" s="9"/>
      <c r="DOB48" s="9"/>
      <c r="DOC48" s="9"/>
      <c r="DOD48" s="9"/>
      <c r="DOE48" s="9"/>
      <c r="DOF48" s="9"/>
      <c r="DOG48" s="9"/>
      <c r="DOH48" s="9"/>
      <c r="DOI48" s="9"/>
      <c r="DOJ48" s="9"/>
      <c r="DOK48" s="9"/>
      <c r="DOL48" s="9"/>
      <c r="DOM48" s="9"/>
      <c r="DON48" s="9"/>
      <c r="DOO48" s="9"/>
      <c r="DOP48" s="9"/>
      <c r="DOQ48" s="9"/>
      <c r="DOR48" s="9"/>
      <c r="DOS48" s="9"/>
      <c r="DOT48" s="9"/>
      <c r="DOU48" s="9"/>
      <c r="DOV48" s="9"/>
      <c r="DOW48" s="9"/>
      <c r="DOX48" s="9"/>
      <c r="DOY48" s="9"/>
      <c r="DOZ48" s="9"/>
      <c r="DPA48" s="9"/>
      <c r="DPB48" s="9"/>
      <c r="DPC48" s="9"/>
      <c r="DPD48" s="9"/>
      <c r="DPE48" s="9"/>
      <c r="DPF48" s="9"/>
      <c r="DPG48" s="9"/>
      <c r="DPH48" s="9"/>
      <c r="DPI48" s="9"/>
      <c r="DPJ48" s="9"/>
      <c r="DPK48" s="9"/>
      <c r="DPL48" s="9"/>
      <c r="DPM48" s="9"/>
      <c r="DPN48" s="9"/>
      <c r="DPO48" s="9"/>
      <c r="DPP48" s="9"/>
      <c r="DPQ48" s="9"/>
      <c r="DPR48" s="9"/>
      <c r="DPS48" s="9"/>
      <c r="DPT48" s="9"/>
      <c r="DPU48" s="9"/>
      <c r="DPV48" s="9"/>
      <c r="DPW48" s="9"/>
      <c r="DPX48" s="9"/>
      <c r="DPY48" s="9"/>
      <c r="DPZ48" s="9"/>
      <c r="DQA48" s="9"/>
      <c r="DQB48" s="9"/>
      <c r="DQC48" s="9"/>
      <c r="DQD48" s="9"/>
      <c r="DQE48" s="9"/>
      <c r="DQF48" s="9"/>
      <c r="DQG48" s="9"/>
      <c r="DQH48" s="9"/>
      <c r="DQI48" s="9"/>
      <c r="DQJ48" s="9"/>
      <c r="DQK48" s="9"/>
      <c r="DQL48" s="9"/>
      <c r="DQM48" s="9"/>
      <c r="DQN48" s="9"/>
      <c r="DQO48" s="9"/>
      <c r="DQP48" s="9"/>
      <c r="DQQ48" s="9"/>
      <c r="DQR48" s="9"/>
      <c r="DQS48" s="9"/>
      <c r="DQT48" s="9"/>
      <c r="DQU48" s="9"/>
      <c r="DQV48" s="9"/>
      <c r="DQW48" s="9"/>
      <c r="DQX48" s="9"/>
      <c r="DQY48" s="9"/>
      <c r="DQZ48" s="9"/>
      <c r="DRA48" s="9"/>
      <c r="DRB48" s="9"/>
      <c r="DRC48" s="9"/>
      <c r="DRD48" s="9"/>
      <c r="DRE48" s="9"/>
      <c r="DRF48" s="9"/>
      <c r="DRG48" s="9"/>
      <c r="DRH48" s="9"/>
      <c r="DRI48" s="9"/>
      <c r="DRJ48" s="9"/>
      <c r="DRK48" s="9"/>
      <c r="DRL48" s="9"/>
      <c r="DRM48" s="9"/>
      <c r="DRN48" s="9"/>
      <c r="DRO48" s="9"/>
      <c r="DRP48" s="9"/>
      <c r="DRQ48" s="9"/>
      <c r="DRR48" s="9"/>
      <c r="DRS48" s="9"/>
      <c r="DRT48" s="9"/>
      <c r="DRU48" s="9"/>
      <c r="DRV48" s="9"/>
      <c r="DRW48" s="9"/>
      <c r="DRX48" s="9"/>
      <c r="DRY48" s="9"/>
      <c r="DRZ48" s="9"/>
      <c r="DSA48" s="9"/>
      <c r="DSB48" s="9"/>
      <c r="DSC48" s="9"/>
      <c r="DSD48" s="9"/>
      <c r="DSE48" s="9"/>
      <c r="DSF48" s="9"/>
      <c r="DSG48" s="9"/>
      <c r="DSH48" s="9"/>
      <c r="DSI48" s="9"/>
      <c r="DSJ48" s="9"/>
      <c r="DSK48" s="9"/>
      <c r="DSL48" s="9"/>
      <c r="DSM48" s="9"/>
      <c r="DSN48" s="9"/>
      <c r="DSO48" s="9"/>
      <c r="DSP48" s="9"/>
      <c r="DSQ48" s="9"/>
      <c r="DSR48" s="9"/>
      <c r="DSS48" s="9"/>
      <c r="DST48" s="9"/>
      <c r="DSU48" s="9"/>
      <c r="DSV48" s="9"/>
      <c r="DSW48" s="9"/>
      <c r="DSX48" s="9"/>
      <c r="DSY48" s="9"/>
      <c r="DSZ48" s="9"/>
      <c r="DTA48" s="9"/>
      <c r="DTB48" s="9"/>
      <c r="DTC48" s="9"/>
      <c r="DTD48" s="9"/>
      <c r="DTE48" s="9"/>
      <c r="DTF48" s="9"/>
      <c r="DTG48" s="9"/>
      <c r="DTH48" s="9"/>
      <c r="DTI48" s="9"/>
      <c r="DTJ48" s="9"/>
      <c r="DTK48" s="9"/>
      <c r="DTL48" s="9"/>
      <c r="DTM48" s="9"/>
      <c r="DTN48" s="9"/>
      <c r="DTO48" s="9"/>
      <c r="DTP48" s="9"/>
      <c r="DTQ48" s="9"/>
      <c r="DTR48" s="9"/>
      <c r="DTS48" s="9"/>
      <c r="DTT48" s="9"/>
      <c r="DTU48" s="9"/>
      <c r="DTV48" s="9"/>
      <c r="DTW48" s="9"/>
      <c r="DTX48" s="9"/>
      <c r="DTY48" s="9"/>
      <c r="DTZ48" s="9"/>
      <c r="DUA48" s="9"/>
      <c r="DUB48" s="9"/>
      <c r="DUC48" s="9"/>
      <c r="DUD48" s="9"/>
      <c r="DUE48" s="9"/>
      <c r="DUF48" s="9"/>
      <c r="DUG48" s="9"/>
      <c r="DUH48" s="9"/>
      <c r="DUI48" s="9"/>
      <c r="DUJ48" s="9"/>
      <c r="DUK48" s="9"/>
      <c r="DUL48" s="9"/>
      <c r="DUM48" s="9"/>
      <c r="DUN48" s="9"/>
      <c r="DUO48" s="9"/>
      <c r="DUP48" s="9"/>
      <c r="DUQ48" s="9"/>
      <c r="DUR48" s="9"/>
      <c r="DUS48" s="9"/>
      <c r="DUT48" s="9"/>
      <c r="DUU48" s="9"/>
      <c r="DUV48" s="9"/>
      <c r="DUW48" s="9"/>
      <c r="DUX48" s="9"/>
      <c r="DUY48" s="9"/>
      <c r="DUZ48" s="9"/>
      <c r="DVA48" s="9"/>
      <c r="DVB48" s="9"/>
      <c r="DVC48" s="9"/>
      <c r="DVD48" s="9"/>
      <c r="DVE48" s="9"/>
      <c r="DVF48" s="9"/>
      <c r="DVG48" s="9"/>
      <c r="DVH48" s="9"/>
      <c r="DVI48" s="9"/>
      <c r="DVJ48" s="9"/>
      <c r="DVK48" s="9"/>
      <c r="DVL48" s="9"/>
      <c r="DVM48" s="9"/>
      <c r="DVN48" s="9"/>
      <c r="DVO48" s="9"/>
      <c r="DVP48" s="9"/>
      <c r="DVQ48" s="9"/>
      <c r="DVR48" s="9"/>
      <c r="DVS48" s="9"/>
      <c r="DVT48" s="9"/>
      <c r="DVU48" s="9"/>
      <c r="DVV48" s="9"/>
      <c r="DVW48" s="9"/>
      <c r="DVX48" s="9"/>
      <c r="DVY48" s="9"/>
      <c r="DVZ48" s="9"/>
      <c r="DWA48" s="9"/>
      <c r="DWB48" s="9"/>
      <c r="DWC48" s="9"/>
      <c r="DWD48" s="9"/>
      <c r="DWE48" s="9"/>
      <c r="DWF48" s="9"/>
      <c r="DWG48" s="9"/>
      <c r="DWH48" s="9"/>
      <c r="DWI48" s="9"/>
      <c r="DWJ48" s="9"/>
      <c r="DWK48" s="9"/>
      <c r="DWL48" s="9"/>
      <c r="DWM48" s="9"/>
      <c r="DWN48" s="9"/>
      <c r="DWO48" s="9"/>
      <c r="DWP48" s="9"/>
      <c r="DWQ48" s="9"/>
      <c r="DWR48" s="9"/>
      <c r="DWS48" s="9"/>
      <c r="DWT48" s="9"/>
      <c r="DWU48" s="9"/>
      <c r="DWV48" s="9"/>
      <c r="DWW48" s="9"/>
      <c r="DWX48" s="9"/>
      <c r="DWY48" s="9"/>
      <c r="DWZ48" s="9"/>
      <c r="DXA48" s="9"/>
      <c r="DXB48" s="9"/>
      <c r="DXC48" s="9"/>
      <c r="DXD48" s="9"/>
      <c r="DXE48" s="9"/>
      <c r="DXF48" s="9"/>
      <c r="DXG48" s="9"/>
      <c r="DXH48" s="9"/>
      <c r="DXI48" s="9"/>
      <c r="DXJ48" s="9"/>
      <c r="DXK48" s="9"/>
      <c r="DXL48" s="9"/>
      <c r="DXM48" s="9"/>
      <c r="DXN48" s="9"/>
      <c r="DXO48" s="9"/>
      <c r="DXP48" s="9"/>
      <c r="DXQ48" s="9"/>
      <c r="DXR48" s="9"/>
      <c r="DXS48" s="9"/>
      <c r="DXT48" s="9"/>
      <c r="DXU48" s="9"/>
      <c r="DXV48" s="9"/>
      <c r="DXW48" s="9"/>
      <c r="DXX48" s="9"/>
      <c r="DXY48" s="9"/>
      <c r="DXZ48" s="9"/>
      <c r="DYA48" s="9"/>
      <c r="DYB48" s="9"/>
      <c r="DYC48" s="9"/>
      <c r="DYD48" s="9"/>
      <c r="DYE48" s="9"/>
      <c r="DYF48" s="9"/>
      <c r="DYG48" s="9"/>
      <c r="DYH48" s="9"/>
      <c r="DYI48" s="9"/>
      <c r="DYJ48" s="9"/>
      <c r="DYK48" s="9"/>
      <c r="DYL48" s="9"/>
      <c r="DYM48" s="9"/>
      <c r="DYN48" s="9"/>
      <c r="DYO48" s="9"/>
      <c r="DYP48" s="9"/>
      <c r="DYQ48" s="9"/>
      <c r="DYR48" s="9"/>
      <c r="DYS48" s="9"/>
      <c r="DYT48" s="9"/>
      <c r="DYU48" s="9"/>
      <c r="DYV48" s="9"/>
      <c r="DYW48" s="9"/>
      <c r="DYX48" s="9"/>
      <c r="DYY48" s="9"/>
      <c r="DYZ48" s="9"/>
      <c r="DZA48" s="9"/>
      <c r="DZB48" s="9"/>
      <c r="DZC48" s="9"/>
      <c r="DZD48" s="9"/>
      <c r="DZE48" s="9"/>
      <c r="DZF48" s="9"/>
      <c r="DZG48" s="9"/>
      <c r="DZH48" s="9"/>
      <c r="DZI48" s="9"/>
      <c r="DZJ48" s="9"/>
      <c r="DZK48" s="9"/>
      <c r="DZL48" s="9"/>
      <c r="DZM48" s="9"/>
      <c r="DZN48" s="9"/>
      <c r="DZO48" s="9"/>
      <c r="DZP48" s="9"/>
      <c r="DZQ48" s="9"/>
      <c r="DZR48" s="9"/>
      <c r="DZS48" s="9"/>
      <c r="DZT48" s="9"/>
      <c r="DZU48" s="9"/>
      <c r="DZV48" s="9"/>
      <c r="DZW48" s="9"/>
      <c r="DZX48" s="9"/>
      <c r="DZY48" s="9"/>
      <c r="DZZ48" s="9"/>
      <c r="EAA48" s="9"/>
      <c r="EAB48" s="9"/>
      <c r="EAC48" s="9"/>
      <c r="EAD48" s="9"/>
      <c r="EAE48" s="9"/>
      <c r="EAF48" s="9"/>
      <c r="EAG48" s="9"/>
      <c r="EAH48" s="9"/>
      <c r="EAI48" s="9"/>
      <c r="EAJ48" s="9"/>
      <c r="EAK48" s="9"/>
      <c r="EAL48" s="9"/>
      <c r="EAM48" s="9"/>
      <c r="EAN48" s="9"/>
      <c r="EAO48" s="9"/>
      <c r="EAP48" s="9"/>
      <c r="EAQ48" s="9"/>
      <c r="EAR48" s="9"/>
      <c r="EAS48" s="9"/>
      <c r="EAT48" s="9"/>
      <c r="EAU48" s="9"/>
      <c r="EAV48" s="9"/>
      <c r="EAW48" s="9"/>
      <c r="EAX48" s="9"/>
      <c r="EAY48" s="9"/>
      <c r="EAZ48" s="9"/>
      <c r="EBA48" s="9"/>
      <c r="EBB48" s="9"/>
      <c r="EBC48" s="9"/>
      <c r="EBD48" s="9"/>
      <c r="EBE48" s="9"/>
      <c r="EBF48" s="9"/>
      <c r="EBG48" s="9"/>
      <c r="EBH48" s="9"/>
      <c r="EBI48" s="9"/>
      <c r="EBJ48" s="9"/>
      <c r="EBK48" s="9"/>
      <c r="EBL48" s="9"/>
      <c r="EBM48" s="9"/>
      <c r="EBN48" s="9"/>
      <c r="EBO48" s="9"/>
      <c r="EBP48" s="9"/>
      <c r="EBQ48" s="9"/>
      <c r="EBR48" s="9"/>
      <c r="EBS48" s="9"/>
      <c r="EBT48" s="9"/>
      <c r="EBU48" s="9"/>
      <c r="EBV48" s="9"/>
      <c r="EBW48" s="9"/>
      <c r="EBX48" s="9"/>
      <c r="EBY48" s="9"/>
      <c r="EBZ48" s="9"/>
      <c r="ECA48" s="9"/>
      <c r="ECB48" s="9"/>
      <c r="ECC48" s="9"/>
      <c r="ECD48" s="9"/>
      <c r="ECE48" s="9"/>
      <c r="ECF48" s="9"/>
      <c r="ECG48" s="9"/>
      <c r="ECH48" s="9"/>
      <c r="ECI48" s="9"/>
      <c r="ECJ48" s="9"/>
      <c r="ECK48" s="9"/>
      <c r="ECL48" s="9"/>
      <c r="ECM48" s="9"/>
      <c r="ECN48" s="9"/>
      <c r="ECO48" s="9"/>
      <c r="ECP48" s="9"/>
      <c r="ECQ48" s="9"/>
      <c r="ECR48" s="9"/>
      <c r="ECS48" s="9"/>
      <c r="ECT48" s="9"/>
      <c r="ECU48" s="9"/>
      <c r="ECV48" s="9"/>
      <c r="ECW48" s="9"/>
      <c r="ECX48" s="9"/>
      <c r="ECY48" s="9"/>
      <c r="ECZ48" s="9"/>
      <c r="EDA48" s="9"/>
      <c r="EDB48" s="9"/>
      <c r="EDC48" s="9"/>
      <c r="EDD48" s="9"/>
      <c r="EDE48" s="9"/>
      <c r="EDF48" s="9"/>
      <c r="EDG48" s="9"/>
      <c r="EDH48" s="9"/>
      <c r="EDI48" s="9"/>
      <c r="EDJ48" s="9"/>
      <c r="EDK48" s="9"/>
      <c r="EDL48" s="9"/>
      <c r="EDM48" s="9"/>
      <c r="EDN48" s="9"/>
      <c r="EDO48" s="9"/>
      <c r="EDP48" s="9"/>
      <c r="EDQ48" s="9"/>
      <c r="EDR48" s="9"/>
      <c r="EDS48" s="9"/>
      <c r="EDT48" s="9"/>
      <c r="EDU48" s="9"/>
      <c r="EDV48" s="9"/>
      <c r="EDW48" s="9"/>
      <c r="EDX48" s="9"/>
      <c r="EDY48" s="9"/>
      <c r="EDZ48" s="9"/>
      <c r="EEA48" s="9"/>
      <c r="EEB48" s="9"/>
      <c r="EEC48" s="9"/>
      <c r="EED48" s="9"/>
      <c r="EEE48" s="9"/>
      <c r="EEF48" s="9"/>
      <c r="EEG48" s="9"/>
      <c r="EEH48" s="9"/>
      <c r="EEI48" s="9"/>
      <c r="EEJ48" s="9"/>
      <c r="EEK48" s="9"/>
      <c r="EEL48" s="9"/>
      <c r="EEM48" s="9"/>
      <c r="EEN48" s="9"/>
      <c r="EEO48" s="9"/>
      <c r="EEP48" s="9"/>
      <c r="EEQ48" s="9"/>
      <c r="EER48" s="9"/>
      <c r="EES48" s="9"/>
      <c r="EET48" s="9"/>
      <c r="EEU48" s="9"/>
      <c r="EEV48" s="9"/>
      <c r="EEW48" s="9"/>
      <c r="EEX48" s="9"/>
      <c r="EEY48" s="9"/>
      <c r="EEZ48" s="9"/>
      <c r="EFA48" s="9"/>
      <c r="EFB48" s="9"/>
      <c r="EFC48" s="9"/>
      <c r="EFD48" s="9"/>
      <c r="EFE48" s="9"/>
      <c r="EFF48" s="9"/>
      <c r="EFG48" s="9"/>
      <c r="EFH48" s="9"/>
      <c r="EFI48" s="9"/>
      <c r="EFJ48" s="9"/>
      <c r="EFK48" s="9"/>
      <c r="EFL48" s="9"/>
      <c r="EFM48" s="9"/>
      <c r="EFN48" s="9"/>
      <c r="EFO48" s="9"/>
      <c r="EFP48" s="9"/>
      <c r="EFQ48" s="9"/>
      <c r="EFR48" s="9"/>
      <c r="EFS48" s="9"/>
      <c r="EFT48" s="9"/>
      <c r="EFU48" s="9"/>
      <c r="EFV48" s="9"/>
      <c r="EFW48" s="9"/>
      <c r="EFX48" s="9"/>
      <c r="EFY48" s="9"/>
      <c r="EFZ48" s="9"/>
      <c r="EGA48" s="9"/>
      <c r="EGB48" s="9"/>
      <c r="EGC48" s="9"/>
      <c r="EGD48" s="9"/>
      <c r="EGE48" s="9"/>
      <c r="EGF48" s="9"/>
      <c r="EGG48" s="9"/>
      <c r="EGH48" s="9"/>
      <c r="EGI48" s="9"/>
      <c r="EGJ48" s="9"/>
      <c r="EGK48" s="9"/>
      <c r="EGL48" s="9"/>
      <c r="EGM48" s="9"/>
      <c r="EGN48" s="9"/>
      <c r="EGO48" s="9"/>
      <c r="EGP48" s="9"/>
      <c r="EGQ48" s="9"/>
      <c r="EGR48" s="9"/>
      <c r="EGS48" s="9"/>
      <c r="EGT48" s="9"/>
      <c r="EGU48" s="9"/>
      <c r="EGV48" s="9"/>
      <c r="EGW48" s="9"/>
      <c r="EGX48" s="9"/>
      <c r="EGY48" s="9"/>
      <c r="EGZ48" s="9"/>
      <c r="EHA48" s="9"/>
      <c r="EHB48" s="9"/>
      <c r="EHC48" s="9"/>
      <c r="EHD48" s="9"/>
      <c r="EHE48" s="9"/>
      <c r="EHF48" s="9"/>
      <c r="EHG48" s="9"/>
      <c r="EHH48" s="9"/>
      <c r="EHI48" s="9"/>
      <c r="EHJ48" s="9"/>
      <c r="EHK48" s="9"/>
      <c r="EHL48" s="9"/>
      <c r="EHM48" s="9"/>
      <c r="EHN48" s="9"/>
      <c r="EHO48" s="9"/>
      <c r="EHP48" s="9"/>
      <c r="EHQ48" s="9"/>
      <c r="EHR48" s="9"/>
      <c r="EHS48" s="9"/>
      <c r="EHT48" s="9"/>
      <c r="EHU48" s="9"/>
      <c r="EHV48" s="9"/>
      <c r="EHW48" s="9"/>
      <c r="EHX48" s="9"/>
      <c r="EHY48" s="9"/>
      <c r="EHZ48" s="9"/>
      <c r="EIA48" s="9"/>
      <c r="EIB48" s="9"/>
      <c r="EIC48" s="9"/>
      <c r="EID48" s="9"/>
      <c r="EIE48" s="9"/>
      <c r="EIF48" s="9"/>
      <c r="EIG48" s="9"/>
      <c r="EIH48" s="9"/>
      <c r="EII48" s="9"/>
      <c r="EIJ48" s="9"/>
      <c r="EIK48" s="9"/>
      <c r="EIL48" s="9"/>
      <c r="EIM48" s="9"/>
      <c r="EIN48" s="9"/>
      <c r="EIO48" s="9"/>
      <c r="EIP48" s="9"/>
      <c r="EIQ48" s="9"/>
      <c r="EIR48" s="9"/>
      <c r="EIS48" s="9"/>
      <c r="EIT48" s="9"/>
      <c r="EIU48" s="9"/>
      <c r="EIV48" s="9"/>
      <c r="EIW48" s="9"/>
      <c r="EIX48" s="9"/>
      <c r="EIY48" s="9"/>
      <c r="EIZ48" s="9"/>
      <c r="EJA48" s="9"/>
      <c r="EJB48" s="9"/>
      <c r="EJC48" s="9"/>
      <c r="EJD48" s="9"/>
      <c r="EJE48" s="9"/>
      <c r="EJF48" s="9"/>
      <c r="EJG48" s="9"/>
      <c r="EJH48" s="9"/>
      <c r="EJI48" s="9"/>
      <c r="EJJ48" s="9"/>
      <c r="EJK48" s="9"/>
      <c r="EJL48" s="9"/>
      <c r="EJM48" s="9"/>
      <c r="EJN48" s="9"/>
      <c r="EJO48" s="9"/>
      <c r="EJP48" s="9"/>
      <c r="EJQ48" s="9"/>
      <c r="EJR48" s="9"/>
      <c r="EJS48" s="9"/>
      <c r="EJT48" s="9"/>
      <c r="EJU48" s="9"/>
      <c r="EJV48" s="9"/>
      <c r="EJW48" s="9"/>
      <c r="EJX48" s="9"/>
      <c r="EJY48" s="9"/>
      <c r="EJZ48" s="9"/>
      <c r="EKA48" s="9"/>
      <c r="EKB48" s="9"/>
      <c r="EKC48" s="9"/>
      <c r="EKD48" s="9"/>
      <c r="EKE48" s="9"/>
      <c r="EKF48" s="9"/>
      <c r="EKG48" s="9"/>
      <c r="EKH48" s="9"/>
      <c r="EKI48" s="9"/>
      <c r="EKJ48" s="9"/>
      <c r="EKK48" s="9"/>
      <c r="EKL48" s="9"/>
      <c r="EKM48" s="9"/>
      <c r="EKN48" s="9"/>
      <c r="EKO48" s="9"/>
      <c r="EKP48" s="9"/>
      <c r="EKQ48" s="9"/>
      <c r="EKR48" s="9"/>
      <c r="EKS48" s="9"/>
      <c r="EKT48" s="9"/>
      <c r="EKU48" s="9"/>
      <c r="EKV48" s="9"/>
      <c r="EKW48" s="9"/>
      <c r="EKX48" s="9"/>
      <c r="EKY48" s="9"/>
      <c r="EKZ48" s="9"/>
      <c r="ELA48" s="9"/>
      <c r="ELB48" s="9"/>
      <c r="ELC48" s="9"/>
      <c r="ELD48" s="9"/>
      <c r="ELE48" s="9"/>
      <c r="ELF48" s="9"/>
      <c r="ELG48" s="9"/>
      <c r="ELH48" s="9"/>
      <c r="ELI48" s="9"/>
      <c r="ELJ48" s="9"/>
      <c r="ELK48" s="9"/>
      <c r="ELL48" s="9"/>
      <c r="ELM48" s="9"/>
      <c r="ELN48" s="9"/>
      <c r="ELO48" s="9"/>
      <c r="ELP48" s="9"/>
      <c r="ELQ48" s="9"/>
      <c r="ELR48" s="9"/>
      <c r="ELS48" s="9"/>
      <c r="ELT48" s="9"/>
      <c r="ELU48" s="9"/>
      <c r="ELV48" s="9"/>
      <c r="ELW48" s="9"/>
      <c r="ELX48" s="9"/>
      <c r="ELY48" s="9"/>
      <c r="ELZ48" s="9"/>
      <c r="EMA48" s="9"/>
      <c r="EMB48" s="9"/>
      <c r="EMC48" s="9"/>
      <c r="EMD48" s="9"/>
      <c r="EME48" s="9"/>
      <c r="EMF48" s="9"/>
      <c r="EMG48" s="9"/>
      <c r="EMH48" s="9"/>
      <c r="EMI48" s="9"/>
      <c r="EMJ48" s="9"/>
      <c r="EMK48" s="9"/>
      <c r="EML48" s="9"/>
      <c r="EMM48" s="9"/>
      <c r="EMN48" s="9"/>
      <c r="EMO48" s="9"/>
      <c r="EMP48" s="9"/>
      <c r="EMQ48" s="9"/>
      <c r="EMR48" s="9"/>
      <c r="EMS48" s="9"/>
      <c r="EMT48" s="9"/>
      <c r="EMU48" s="9"/>
      <c r="EMV48" s="9"/>
      <c r="EMW48" s="9"/>
      <c r="EMX48" s="9"/>
      <c r="EMY48" s="9"/>
      <c r="EMZ48" s="9"/>
      <c r="ENA48" s="9"/>
      <c r="ENB48" s="9"/>
      <c r="ENC48" s="9"/>
      <c r="END48" s="9"/>
      <c r="ENE48" s="9"/>
      <c r="ENF48" s="9"/>
      <c r="ENG48" s="9"/>
      <c r="ENH48" s="9"/>
      <c r="ENI48" s="9"/>
      <c r="ENJ48" s="9"/>
      <c r="ENK48" s="9"/>
      <c r="ENL48" s="9"/>
      <c r="ENM48" s="9"/>
      <c r="ENN48" s="9"/>
      <c r="ENO48" s="9"/>
      <c r="ENP48" s="9"/>
      <c r="ENQ48" s="9"/>
      <c r="ENR48" s="9"/>
      <c r="ENS48" s="9"/>
      <c r="ENT48" s="9"/>
      <c r="ENU48" s="9"/>
      <c r="ENV48" s="9"/>
      <c r="ENW48" s="9"/>
      <c r="ENX48" s="9"/>
      <c r="ENY48" s="9"/>
      <c r="ENZ48" s="9"/>
      <c r="EOA48" s="9"/>
      <c r="EOB48" s="9"/>
      <c r="EOC48" s="9"/>
      <c r="EOD48" s="9"/>
      <c r="EOE48" s="9"/>
      <c r="EOF48" s="9"/>
      <c r="EOG48" s="9"/>
      <c r="EOH48" s="9"/>
      <c r="EOI48" s="9"/>
      <c r="EOJ48" s="9"/>
      <c r="EOK48" s="9"/>
      <c r="EOL48" s="9"/>
      <c r="EOM48" s="9"/>
      <c r="EON48" s="9"/>
      <c r="EOO48" s="9"/>
      <c r="EOP48" s="9"/>
      <c r="EOQ48" s="9"/>
      <c r="EOR48" s="9"/>
      <c r="EOS48" s="9"/>
      <c r="EOT48" s="9"/>
      <c r="EOU48" s="9"/>
      <c r="EOV48" s="9"/>
      <c r="EOW48" s="9"/>
      <c r="EOX48" s="9"/>
      <c r="EOY48" s="9"/>
      <c r="EOZ48" s="9"/>
      <c r="EPA48" s="9"/>
      <c r="EPB48" s="9"/>
      <c r="EPC48" s="9"/>
      <c r="EPD48" s="9"/>
      <c r="EPE48" s="9"/>
      <c r="EPF48" s="9"/>
      <c r="EPG48" s="9"/>
      <c r="EPH48" s="9"/>
      <c r="EPI48" s="9"/>
      <c r="EPJ48" s="9"/>
      <c r="EPK48" s="9"/>
      <c r="EPL48" s="9"/>
      <c r="EPM48" s="9"/>
      <c r="EPN48" s="9"/>
      <c r="EPO48" s="9"/>
      <c r="EPP48" s="9"/>
      <c r="EPQ48" s="9"/>
      <c r="EPR48" s="9"/>
      <c r="EPS48" s="9"/>
      <c r="EPT48" s="9"/>
      <c r="EPU48" s="9"/>
      <c r="EPV48" s="9"/>
      <c r="EPW48" s="9"/>
      <c r="EPX48" s="9"/>
      <c r="EPY48" s="9"/>
      <c r="EPZ48" s="9"/>
      <c r="EQA48" s="9"/>
      <c r="EQB48" s="9"/>
      <c r="EQC48" s="9"/>
      <c r="EQD48" s="9"/>
      <c r="EQE48" s="9"/>
      <c r="EQF48" s="9"/>
      <c r="EQG48" s="9"/>
      <c r="EQH48" s="9"/>
      <c r="EQI48" s="9"/>
      <c r="EQJ48" s="9"/>
      <c r="EQK48" s="9"/>
      <c r="EQL48" s="9"/>
      <c r="EQM48" s="9"/>
      <c r="EQN48" s="9"/>
      <c r="EQO48" s="9"/>
      <c r="EQP48" s="9"/>
      <c r="EQQ48" s="9"/>
      <c r="EQR48" s="9"/>
      <c r="EQS48" s="9"/>
      <c r="EQT48" s="9"/>
      <c r="EQU48" s="9"/>
      <c r="EQV48" s="9"/>
      <c r="EQW48" s="9"/>
      <c r="EQX48" s="9"/>
      <c r="EQY48" s="9"/>
      <c r="EQZ48" s="9"/>
      <c r="ERA48" s="9"/>
      <c r="ERB48" s="9"/>
      <c r="ERC48" s="9"/>
      <c r="ERD48" s="9"/>
      <c r="ERE48" s="9"/>
      <c r="ERF48" s="9"/>
      <c r="ERG48" s="9"/>
      <c r="ERH48" s="9"/>
      <c r="ERI48" s="9"/>
      <c r="ERJ48" s="9"/>
      <c r="ERK48" s="9"/>
      <c r="ERL48" s="9"/>
      <c r="ERM48" s="9"/>
      <c r="ERN48" s="9"/>
      <c r="ERO48" s="9"/>
      <c r="ERP48" s="9"/>
      <c r="ERQ48" s="9"/>
      <c r="ERR48" s="9"/>
      <c r="ERS48" s="9"/>
      <c r="ERT48" s="9"/>
      <c r="ERU48" s="9"/>
      <c r="ERV48" s="9"/>
      <c r="ERW48" s="9"/>
      <c r="ERX48" s="9"/>
      <c r="ERY48" s="9"/>
      <c r="ERZ48" s="9"/>
      <c r="ESA48" s="9"/>
      <c r="ESB48" s="9"/>
      <c r="ESC48" s="9"/>
      <c r="ESD48" s="9"/>
      <c r="ESE48" s="9"/>
      <c r="ESF48" s="9"/>
      <c r="ESG48" s="9"/>
      <c r="ESH48" s="9"/>
      <c r="ESI48" s="9"/>
      <c r="ESJ48" s="9"/>
      <c r="ESK48" s="9"/>
      <c r="ESL48" s="9"/>
      <c r="ESM48" s="9"/>
      <c r="ESN48" s="9"/>
      <c r="ESO48" s="9"/>
      <c r="ESP48" s="9"/>
      <c r="ESQ48" s="9"/>
      <c r="ESR48" s="9"/>
      <c r="ESS48" s="9"/>
      <c r="EST48" s="9"/>
      <c r="ESU48" s="9"/>
      <c r="ESV48" s="9"/>
      <c r="ESW48" s="9"/>
      <c r="ESX48" s="9"/>
      <c r="ESY48" s="9"/>
      <c r="ESZ48" s="9"/>
      <c r="ETA48" s="9"/>
      <c r="ETB48" s="9"/>
      <c r="ETC48" s="9"/>
      <c r="ETD48" s="9"/>
      <c r="ETE48" s="9"/>
      <c r="ETF48" s="9"/>
      <c r="ETG48" s="9"/>
      <c r="ETH48" s="9"/>
      <c r="ETI48" s="9"/>
      <c r="ETJ48" s="9"/>
      <c r="ETK48" s="9"/>
      <c r="ETL48" s="9"/>
      <c r="ETM48" s="9"/>
      <c r="ETN48" s="9"/>
      <c r="ETO48" s="9"/>
      <c r="ETP48" s="9"/>
      <c r="ETQ48" s="9"/>
      <c r="ETR48" s="9"/>
      <c r="ETS48" s="9"/>
      <c r="ETT48" s="9"/>
      <c r="ETU48" s="9"/>
      <c r="ETV48" s="9"/>
      <c r="ETW48" s="9"/>
      <c r="ETX48" s="9"/>
      <c r="ETY48" s="9"/>
      <c r="ETZ48" s="9"/>
      <c r="EUA48" s="9"/>
      <c r="EUB48" s="9"/>
      <c r="EUC48" s="9"/>
      <c r="EUD48" s="9"/>
      <c r="EUE48" s="9"/>
      <c r="EUF48" s="9"/>
      <c r="EUG48" s="9"/>
      <c r="EUH48" s="9"/>
      <c r="EUI48" s="9"/>
      <c r="EUJ48" s="9"/>
      <c r="EUK48" s="9"/>
      <c r="EUL48" s="9"/>
      <c r="EUM48" s="9"/>
      <c r="EUN48" s="9"/>
      <c r="EUO48" s="9"/>
      <c r="EUP48" s="9"/>
      <c r="EUQ48" s="9"/>
      <c r="EUR48" s="9"/>
      <c r="EUS48" s="9"/>
      <c r="EUT48" s="9"/>
      <c r="EUU48" s="9"/>
      <c r="EUV48" s="9"/>
      <c r="EUW48" s="9"/>
      <c r="EUX48" s="9"/>
      <c r="EUY48" s="9"/>
      <c r="EUZ48" s="9"/>
      <c r="EVA48" s="9"/>
      <c r="EVB48" s="9"/>
      <c r="EVC48" s="9"/>
      <c r="EVD48" s="9"/>
      <c r="EVE48" s="9"/>
      <c r="EVF48" s="9"/>
      <c r="EVG48" s="9"/>
      <c r="EVH48" s="9"/>
      <c r="EVI48" s="9"/>
      <c r="EVJ48" s="9"/>
      <c r="EVK48" s="9"/>
      <c r="EVL48" s="9"/>
      <c r="EVM48" s="9"/>
      <c r="EVN48" s="9"/>
      <c r="EVO48" s="9"/>
      <c r="EVP48" s="9"/>
      <c r="EVQ48" s="9"/>
      <c r="EVR48" s="9"/>
      <c r="EVS48" s="9"/>
      <c r="EVT48" s="9"/>
      <c r="EVU48" s="9"/>
      <c r="EVV48" s="9"/>
      <c r="EVW48" s="9"/>
      <c r="EVX48" s="9"/>
      <c r="EVY48" s="9"/>
      <c r="EVZ48" s="9"/>
      <c r="EWA48" s="9"/>
      <c r="EWB48" s="9"/>
      <c r="EWC48" s="9"/>
      <c r="EWD48" s="9"/>
      <c r="EWE48" s="9"/>
      <c r="EWF48" s="9"/>
      <c r="EWG48" s="9"/>
      <c r="EWH48" s="9"/>
      <c r="EWI48" s="9"/>
      <c r="EWJ48" s="9"/>
      <c r="EWK48" s="9"/>
      <c r="EWL48" s="9"/>
      <c r="EWM48" s="9"/>
      <c r="EWN48" s="9"/>
      <c r="EWO48" s="9"/>
      <c r="EWP48" s="9"/>
      <c r="EWQ48" s="9"/>
      <c r="EWR48" s="9"/>
      <c r="EWS48" s="9"/>
      <c r="EWT48" s="9"/>
      <c r="EWU48" s="9"/>
      <c r="EWV48" s="9"/>
      <c r="EWW48" s="9"/>
      <c r="EWX48" s="9"/>
      <c r="EWY48" s="9"/>
      <c r="EWZ48" s="9"/>
      <c r="EXA48" s="9"/>
      <c r="EXB48" s="9"/>
      <c r="EXC48" s="9"/>
      <c r="EXD48" s="9"/>
      <c r="EXE48" s="9"/>
      <c r="EXF48" s="9"/>
      <c r="EXG48" s="9"/>
      <c r="EXH48" s="9"/>
      <c r="EXI48" s="9"/>
      <c r="EXJ48" s="9"/>
      <c r="EXK48" s="9"/>
      <c r="EXL48" s="9"/>
      <c r="EXM48" s="9"/>
      <c r="EXN48" s="9"/>
      <c r="EXO48" s="9"/>
      <c r="EXP48" s="9"/>
      <c r="EXQ48" s="9"/>
      <c r="EXR48" s="9"/>
      <c r="EXS48" s="9"/>
      <c r="EXT48" s="9"/>
      <c r="EXU48" s="9"/>
      <c r="EXV48" s="9"/>
      <c r="EXW48" s="9"/>
      <c r="EXX48" s="9"/>
      <c r="EXY48" s="9"/>
      <c r="EXZ48" s="9"/>
      <c r="EYA48" s="9"/>
      <c r="EYB48" s="9"/>
      <c r="EYC48" s="9"/>
      <c r="EYD48" s="9"/>
      <c r="EYE48" s="9"/>
      <c r="EYF48" s="9"/>
      <c r="EYG48" s="9"/>
      <c r="EYH48" s="9"/>
      <c r="EYI48" s="9"/>
      <c r="EYJ48" s="9"/>
      <c r="EYK48" s="9"/>
      <c r="EYL48" s="9"/>
      <c r="EYM48" s="9"/>
      <c r="EYN48" s="9"/>
      <c r="EYO48" s="9"/>
      <c r="EYP48" s="9"/>
      <c r="EYQ48" s="9"/>
      <c r="EYR48" s="9"/>
      <c r="EYS48" s="9"/>
      <c r="EYT48" s="9"/>
      <c r="EYU48" s="9"/>
      <c r="EYV48" s="9"/>
      <c r="EYW48" s="9"/>
      <c r="EYX48" s="9"/>
      <c r="EYY48" s="9"/>
      <c r="EYZ48" s="9"/>
      <c r="EZA48" s="9"/>
      <c r="EZB48" s="9"/>
      <c r="EZC48" s="9"/>
      <c r="EZD48" s="9"/>
      <c r="EZE48" s="9"/>
      <c r="EZF48" s="9"/>
      <c r="EZG48" s="9"/>
      <c r="EZH48" s="9"/>
      <c r="EZI48" s="9"/>
      <c r="EZJ48" s="9"/>
      <c r="EZK48" s="9"/>
      <c r="EZL48" s="9"/>
      <c r="EZM48" s="9"/>
      <c r="EZN48" s="9"/>
      <c r="EZO48" s="9"/>
      <c r="EZP48" s="9"/>
      <c r="EZQ48" s="9"/>
      <c r="EZR48" s="9"/>
      <c r="EZS48" s="9"/>
      <c r="EZT48" s="9"/>
      <c r="EZU48" s="9"/>
      <c r="EZV48" s="9"/>
      <c r="EZW48" s="9"/>
      <c r="EZX48" s="9"/>
      <c r="EZY48" s="9"/>
      <c r="EZZ48" s="9"/>
      <c r="FAA48" s="9"/>
      <c r="FAB48" s="9"/>
      <c r="FAC48" s="9"/>
      <c r="FAD48" s="9"/>
      <c r="FAE48" s="9"/>
      <c r="FAF48" s="9"/>
      <c r="FAG48" s="9"/>
      <c r="FAH48" s="9"/>
      <c r="FAI48" s="9"/>
      <c r="FAJ48" s="9"/>
      <c r="FAK48" s="9"/>
      <c r="FAL48" s="9"/>
      <c r="FAM48" s="9"/>
      <c r="FAN48" s="9"/>
      <c r="FAO48" s="9"/>
      <c r="FAP48" s="9"/>
      <c r="FAQ48" s="9"/>
      <c r="FAR48" s="9"/>
      <c r="FAS48" s="9"/>
      <c r="FAT48" s="9"/>
      <c r="FAU48" s="9"/>
      <c r="FAV48" s="9"/>
      <c r="FAW48" s="9"/>
      <c r="FAX48" s="9"/>
      <c r="FAY48" s="9"/>
      <c r="FAZ48" s="9"/>
      <c r="FBA48" s="9"/>
      <c r="FBB48" s="9"/>
      <c r="FBC48" s="9"/>
      <c r="FBD48" s="9"/>
      <c r="FBE48" s="9"/>
      <c r="FBF48" s="9"/>
      <c r="FBG48" s="9"/>
      <c r="FBH48" s="9"/>
      <c r="FBI48" s="9"/>
      <c r="FBJ48" s="9"/>
      <c r="FBK48" s="9"/>
      <c r="FBL48" s="9"/>
      <c r="FBM48" s="9"/>
      <c r="FBN48" s="9"/>
      <c r="FBO48" s="9"/>
      <c r="FBP48" s="9"/>
      <c r="FBQ48" s="9"/>
      <c r="FBR48" s="9"/>
      <c r="FBS48" s="9"/>
      <c r="FBT48" s="9"/>
      <c r="FBU48" s="9"/>
      <c r="FBV48" s="9"/>
      <c r="FBW48" s="9"/>
      <c r="FBX48" s="9"/>
      <c r="FBY48" s="9"/>
      <c r="FBZ48" s="9"/>
      <c r="FCA48" s="9"/>
      <c r="FCB48" s="9"/>
      <c r="FCC48" s="9"/>
      <c r="FCD48" s="9"/>
      <c r="FCE48" s="9"/>
      <c r="FCF48" s="9"/>
      <c r="FCG48" s="9"/>
      <c r="FCH48" s="9"/>
      <c r="FCI48" s="9"/>
      <c r="FCJ48" s="9"/>
      <c r="FCK48" s="9"/>
      <c r="FCL48" s="9"/>
      <c r="FCM48" s="9"/>
      <c r="FCN48" s="9"/>
      <c r="FCO48" s="9"/>
      <c r="FCP48" s="9"/>
      <c r="FCQ48" s="9"/>
      <c r="FCR48" s="9"/>
      <c r="FCS48" s="9"/>
      <c r="FCT48" s="9"/>
      <c r="FCU48" s="9"/>
      <c r="FCV48" s="9"/>
      <c r="FCW48" s="9"/>
      <c r="FCX48" s="9"/>
      <c r="FCY48" s="9"/>
      <c r="FCZ48" s="9"/>
      <c r="FDA48" s="9"/>
      <c r="FDB48" s="9"/>
      <c r="FDC48" s="9"/>
      <c r="FDD48" s="9"/>
      <c r="FDE48" s="9"/>
      <c r="FDF48" s="9"/>
      <c r="FDG48" s="9"/>
      <c r="FDH48" s="9"/>
      <c r="FDI48" s="9"/>
      <c r="FDJ48" s="9"/>
      <c r="FDK48" s="9"/>
      <c r="FDL48" s="9"/>
      <c r="FDM48" s="9"/>
      <c r="FDN48" s="9"/>
      <c r="FDO48" s="9"/>
      <c r="FDP48" s="9"/>
      <c r="FDQ48" s="9"/>
      <c r="FDR48" s="9"/>
      <c r="FDS48" s="9"/>
      <c r="FDT48" s="9"/>
      <c r="FDU48" s="9"/>
      <c r="FDV48" s="9"/>
      <c r="FDW48" s="9"/>
      <c r="FDX48" s="9"/>
      <c r="FDY48" s="9"/>
      <c r="FDZ48" s="9"/>
      <c r="FEA48" s="9"/>
      <c r="FEB48" s="9"/>
      <c r="FEC48" s="9"/>
      <c r="FED48" s="9"/>
      <c r="FEE48" s="9"/>
      <c r="FEF48" s="9"/>
      <c r="FEG48" s="9"/>
      <c r="FEH48" s="9"/>
      <c r="FEI48" s="9"/>
      <c r="FEJ48" s="9"/>
      <c r="FEK48" s="9"/>
      <c r="FEL48" s="9"/>
      <c r="FEM48" s="9"/>
      <c r="FEN48" s="9"/>
      <c r="FEO48" s="9"/>
      <c r="FEP48" s="9"/>
      <c r="FEQ48" s="9"/>
      <c r="FER48" s="9"/>
      <c r="FES48" s="9"/>
      <c r="FET48" s="9"/>
      <c r="FEU48" s="9"/>
      <c r="FEV48" s="9"/>
      <c r="FEW48" s="9"/>
      <c r="FEX48" s="9"/>
      <c r="FEY48" s="9"/>
      <c r="FEZ48" s="9"/>
      <c r="FFA48" s="9"/>
      <c r="FFB48" s="9"/>
      <c r="FFC48" s="9"/>
      <c r="FFD48" s="9"/>
      <c r="FFE48" s="9"/>
      <c r="FFF48" s="9"/>
      <c r="FFG48" s="9"/>
      <c r="FFH48" s="9"/>
      <c r="FFI48" s="9"/>
      <c r="FFJ48" s="9"/>
      <c r="FFK48" s="9"/>
      <c r="FFL48" s="9"/>
      <c r="FFM48" s="9"/>
      <c r="FFN48" s="9"/>
      <c r="FFO48" s="9"/>
      <c r="FFP48" s="9"/>
      <c r="FFQ48" s="9"/>
      <c r="FFR48" s="9"/>
      <c r="FFS48" s="9"/>
      <c r="FFT48" s="9"/>
      <c r="FFU48" s="9"/>
      <c r="FFV48" s="9"/>
      <c r="FFW48" s="9"/>
      <c r="FFX48" s="9"/>
      <c r="FFY48" s="9"/>
      <c r="FFZ48" s="9"/>
      <c r="FGA48" s="9"/>
      <c r="FGB48" s="9"/>
      <c r="FGC48" s="9"/>
      <c r="FGD48" s="9"/>
      <c r="FGE48" s="9"/>
      <c r="FGF48" s="9"/>
      <c r="FGG48" s="9"/>
      <c r="FGH48" s="9"/>
      <c r="FGI48" s="9"/>
      <c r="FGJ48" s="9"/>
      <c r="FGK48" s="9"/>
      <c r="FGL48" s="9"/>
      <c r="FGM48" s="9"/>
      <c r="FGN48" s="9"/>
      <c r="FGO48" s="9"/>
      <c r="FGP48" s="9"/>
      <c r="FGQ48" s="9"/>
      <c r="FGR48" s="9"/>
      <c r="FGS48" s="9"/>
      <c r="FGT48" s="9"/>
      <c r="FGU48" s="9"/>
      <c r="FGV48" s="9"/>
      <c r="FGW48" s="9"/>
      <c r="FGX48" s="9"/>
      <c r="FGY48" s="9"/>
      <c r="FGZ48" s="9"/>
      <c r="FHA48" s="9"/>
      <c r="FHB48" s="9"/>
      <c r="FHC48" s="9"/>
      <c r="FHD48" s="9"/>
      <c r="FHE48" s="9"/>
      <c r="FHF48" s="9"/>
      <c r="FHG48" s="9"/>
      <c r="FHH48" s="9"/>
      <c r="FHI48" s="9"/>
      <c r="FHJ48" s="9"/>
      <c r="FHK48" s="9"/>
      <c r="FHL48" s="9"/>
      <c r="FHM48" s="9"/>
      <c r="FHN48" s="9"/>
      <c r="FHO48" s="9"/>
      <c r="FHP48" s="9"/>
      <c r="FHQ48" s="9"/>
      <c r="FHR48" s="9"/>
      <c r="FHS48" s="9"/>
      <c r="FHT48" s="9"/>
      <c r="FHU48" s="9"/>
      <c r="FHV48" s="9"/>
      <c r="FHW48" s="9"/>
      <c r="FHX48" s="9"/>
      <c r="FHY48" s="9"/>
      <c r="FHZ48" s="9"/>
      <c r="FIA48" s="9"/>
      <c r="FIB48" s="9"/>
      <c r="FIC48" s="9"/>
      <c r="FID48" s="9"/>
      <c r="FIE48" s="9"/>
      <c r="FIF48" s="9"/>
      <c r="FIG48" s="9"/>
      <c r="FIH48" s="9"/>
      <c r="FII48" s="9"/>
      <c r="FIJ48" s="9"/>
      <c r="FIK48" s="9"/>
      <c r="FIL48" s="9"/>
      <c r="FIM48" s="9"/>
      <c r="FIN48" s="9"/>
      <c r="FIO48" s="9"/>
      <c r="FIP48" s="9"/>
      <c r="FIQ48" s="9"/>
      <c r="FIR48" s="9"/>
      <c r="FIS48" s="9"/>
      <c r="FIT48" s="9"/>
      <c r="FIU48" s="9"/>
      <c r="FIV48" s="9"/>
      <c r="FIW48" s="9"/>
      <c r="FIX48" s="9"/>
      <c r="FIY48" s="9"/>
      <c r="FIZ48" s="9"/>
      <c r="FJA48" s="9"/>
      <c r="FJB48" s="9"/>
      <c r="FJC48" s="9"/>
      <c r="FJD48" s="9"/>
      <c r="FJE48" s="9"/>
      <c r="FJF48" s="9"/>
      <c r="FJG48" s="9"/>
      <c r="FJH48" s="9"/>
      <c r="FJI48" s="9"/>
      <c r="FJJ48" s="9"/>
      <c r="FJK48" s="9"/>
      <c r="FJL48" s="9"/>
      <c r="FJM48" s="9"/>
      <c r="FJN48" s="9"/>
      <c r="FJO48" s="9"/>
      <c r="FJP48" s="9"/>
      <c r="FJQ48" s="9"/>
      <c r="FJR48" s="9"/>
      <c r="FJS48" s="9"/>
      <c r="FJT48" s="9"/>
      <c r="FJU48" s="9"/>
      <c r="FJV48" s="9"/>
      <c r="FJW48" s="9"/>
      <c r="FJX48" s="9"/>
      <c r="FJY48" s="9"/>
      <c r="FJZ48" s="9"/>
      <c r="FKA48" s="9"/>
      <c r="FKB48" s="9"/>
      <c r="FKC48" s="9"/>
      <c r="FKD48" s="9"/>
      <c r="FKE48" s="9"/>
      <c r="FKF48" s="9"/>
      <c r="FKG48" s="9"/>
      <c r="FKH48" s="9"/>
      <c r="FKI48" s="9"/>
      <c r="FKJ48" s="9"/>
      <c r="FKK48" s="9"/>
      <c r="FKL48" s="9"/>
      <c r="FKM48" s="9"/>
      <c r="FKN48" s="9"/>
      <c r="FKO48" s="9"/>
      <c r="FKP48" s="9"/>
      <c r="FKQ48" s="9"/>
      <c r="FKR48" s="9"/>
      <c r="FKS48" s="9"/>
      <c r="FKT48" s="9"/>
      <c r="FKU48" s="9"/>
      <c r="FKV48" s="9"/>
      <c r="FKW48" s="9"/>
      <c r="FKX48" s="9"/>
      <c r="FKY48" s="9"/>
      <c r="FKZ48" s="9"/>
      <c r="FLA48" s="9"/>
      <c r="FLB48" s="9"/>
      <c r="FLC48" s="9"/>
      <c r="FLD48" s="9"/>
      <c r="FLE48" s="9"/>
      <c r="FLF48" s="9"/>
      <c r="FLG48" s="9"/>
      <c r="FLH48" s="9"/>
      <c r="FLI48" s="9"/>
      <c r="FLJ48" s="9"/>
      <c r="FLK48" s="9"/>
      <c r="FLL48" s="9"/>
      <c r="FLM48" s="9"/>
      <c r="FLN48" s="9"/>
      <c r="FLO48" s="9"/>
      <c r="FLP48" s="9"/>
      <c r="FLQ48" s="9"/>
      <c r="FLR48" s="9"/>
      <c r="FLS48" s="9"/>
      <c r="FLT48" s="9"/>
      <c r="FLU48" s="9"/>
      <c r="FLV48" s="9"/>
      <c r="FLW48" s="9"/>
      <c r="FLX48" s="9"/>
      <c r="FLY48" s="9"/>
      <c r="FLZ48" s="9"/>
      <c r="FMA48" s="9"/>
      <c r="FMB48" s="9"/>
      <c r="FMC48" s="9"/>
      <c r="FMD48" s="9"/>
      <c r="FME48" s="9"/>
      <c r="FMF48" s="9"/>
      <c r="FMG48" s="9"/>
      <c r="FMH48" s="9"/>
      <c r="FMI48" s="9"/>
      <c r="FMJ48" s="9"/>
      <c r="FMK48" s="9"/>
      <c r="FML48" s="9"/>
      <c r="FMM48" s="9"/>
      <c r="FMN48" s="9"/>
      <c r="FMO48" s="9"/>
      <c r="FMP48" s="9"/>
      <c r="FMQ48" s="9"/>
      <c r="FMR48" s="9"/>
      <c r="FMS48" s="9"/>
      <c r="FMT48" s="9"/>
      <c r="FMU48" s="9"/>
      <c r="FMV48" s="9"/>
      <c r="FMW48" s="9"/>
      <c r="FMX48" s="9"/>
      <c r="FMY48" s="9"/>
      <c r="FMZ48" s="9"/>
      <c r="FNA48" s="9"/>
      <c r="FNB48" s="9"/>
      <c r="FNC48" s="9"/>
      <c r="FND48" s="9"/>
      <c r="FNE48" s="9"/>
      <c r="FNF48" s="9"/>
      <c r="FNG48" s="9"/>
      <c r="FNH48" s="9"/>
      <c r="FNI48" s="9"/>
      <c r="FNJ48" s="9"/>
      <c r="FNK48" s="9"/>
      <c r="FNL48" s="9"/>
      <c r="FNM48" s="9"/>
      <c r="FNN48" s="9"/>
      <c r="FNO48" s="9"/>
      <c r="FNP48" s="9"/>
      <c r="FNQ48" s="9"/>
      <c r="FNR48" s="9"/>
      <c r="FNS48" s="9"/>
      <c r="FNT48" s="9"/>
      <c r="FNU48" s="9"/>
      <c r="FNV48" s="9"/>
      <c r="FNW48" s="9"/>
      <c r="FNX48" s="9"/>
      <c r="FNY48" s="9"/>
      <c r="FNZ48" s="9"/>
      <c r="FOA48" s="9"/>
      <c r="FOB48" s="9"/>
      <c r="FOC48" s="9"/>
      <c r="FOD48" s="9"/>
      <c r="FOE48" s="9"/>
      <c r="FOF48" s="9"/>
      <c r="FOG48" s="9"/>
      <c r="FOH48" s="9"/>
      <c r="FOI48" s="9"/>
      <c r="FOJ48" s="9"/>
      <c r="FOK48" s="9"/>
      <c r="FOL48" s="9"/>
      <c r="FOM48" s="9"/>
      <c r="FON48" s="9"/>
      <c r="FOO48" s="9"/>
      <c r="FOP48" s="9"/>
      <c r="FOQ48" s="9"/>
      <c r="FOR48" s="9"/>
      <c r="FOS48" s="9"/>
      <c r="FOT48" s="9"/>
      <c r="FOU48" s="9"/>
      <c r="FOV48" s="9"/>
      <c r="FOW48" s="9"/>
      <c r="FOX48" s="9"/>
      <c r="FOY48" s="9"/>
      <c r="FOZ48" s="9"/>
      <c r="FPA48" s="9"/>
      <c r="FPB48" s="9"/>
      <c r="FPC48" s="9"/>
      <c r="FPD48" s="9"/>
      <c r="FPE48" s="9"/>
      <c r="FPF48" s="9"/>
      <c r="FPG48" s="9"/>
      <c r="FPH48" s="9"/>
      <c r="FPI48" s="9"/>
      <c r="FPJ48" s="9"/>
      <c r="FPK48" s="9"/>
      <c r="FPL48" s="9"/>
      <c r="FPM48" s="9"/>
      <c r="FPN48" s="9"/>
      <c r="FPO48" s="9"/>
      <c r="FPP48" s="9"/>
      <c r="FPQ48" s="9"/>
      <c r="FPR48" s="9"/>
      <c r="FPS48" s="9"/>
      <c r="FPT48" s="9"/>
      <c r="FPU48" s="9"/>
      <c r="FPV48" s="9"/>
      <c r="FPW48" s="9"/>
      <c r="FPX48" s="9"/>
      <c r="FPY48" s="9"/>
      <c r="FPZ48" s="9"/>
      <c r="FQA48" s="9"/>
      <c r="FQB48" s="9"/>
      <c r="FQC48" s="9"/>
      <c r="FQD48" s="9"/>
      <c r="FQE48" s="9"/>
      <c r="FQF48" s="9"/>
      <c r="FQG48" s="9"/>
      <c r="FQH48" s="9"/>
      <c r="FQI48" s="9"/>
      <c r="FQJ48" s="9"/>
      <c r="FQK48" s="9"/>
      <c r="FQL48" s="9"/>
      <c r="FQM48" s="9"/>
      <c r="FQN48" s="9"/>
      <c r="FQO48" s="9"/>
      <c r="FQP48" s="9"/>
      <c r="FQQ48" s="9"/>
      <c r="FQR48" s="9"/>
      <c r="FQS48" s="9"/>
      <c r="FQT48" s="9"/>
      <c r="FQU48" s="9"/>
      <c r="FQV48" s="9"/>
      <c r="FQW48" s="9"/>
      <c r="FQX48" s="9"/>
      <c r="FQY48" s="9"/>
      <c r="FQZ48" s="9"/>
      <c r="FRA48" s="9"/>
      <c r="FRB48" s="9"/>
      <c r="FRC48" s="9"/>
      <c r="FRD48" s="9"/>
      <c r="FRE48" s="9"/>
      <c r="FRF48" s="9"/>
      <c r="FRG48" s="9"/>
      <c r="FRH48" s="9"/>
      <c r="FRI48" s="9"/>
      <c r="FRJ48" s="9"/>
      <c r="FRK48" s="9"/>
      <c r="FRL48" s="9"/>
      <c r="FRM48" s="9"/>
      <c r="FRN48" s="9"/>
      <c r="FRO48" s="9"/>
      <c r="FRP48" s="9"/>
      <c r="FRQ48" s="9"/>
      <c r="FRR48" s="9"/>
      <c r="FRS48" s="9"/>
      <c r="FRT48" s="9"/>
      <c r="FRU48" s="9"/>
      <c r="FRV48" s="9"/>
      <c r="FRW48" s="9"/>
      <c r="FRX48" s="9"/>
      <c r="FRY48" s="9"/>
      <c r="FRZ48" s="9"/>
      <c r="FSA48" s="9"/>
      <c r="FSB48" s="9"/>
      <c r="FSC48" s="9"/>
      <c r="FSD48" s="9"/>
      <c r="FSE48" s="9"/>
      <c r="FSF48" s="9"/>
      <c r="FSG48" s="9"/>
      <c r="FSH48" s="9"/>
      <c r="FSI48" s="9"/>
      <c r="FSJ48" s="9"/>
      <c r="FSK48" s="9"/>
      <c r="FSL48" s="9"/>
      <c r="FSM48" s="9"/>
      <c r="FSN48" s="9"/>
      <c r="FSO48" s="9"/>
      <c r="FSP48" s="9"/>
      <c r="FSQ48" s="9"/>
      <c r="FSR48" s="9"/>
      <c r="FSS48" s="9"/>
      <c r="FST48" s="9"/>
      <c r="FSU48" s="9"/>
      <c r="FSV48" s="9"/>
      <c r="FSW48" s="9"/>
      <c r="FSX48" s="9"/>
      <c r="FSY48" s="9"/>
      <c r="FSZ48" s="9"/>
      <c r="FTA48" s="9"/>
      <c r="FTB48" s="9"/>
      <c r="FTC48" s="9"/>
      <c r="FTD48" s="9"/>
      <c r="FTE48" s="9"/>
      <c r="FTF48" s="9"/>
      <c r="FTG48" s="9"/>
      <c r="FTH48" s="9"/>
      <c r="FTI48" s="9"/>
      <c r="FTJ48" s="9"/>
      <c r="FTK48" s="9"/>
      <c r="FTL48" s="9"/>
      <c r="FTM48" s="9"/>
      <c r="FTN48" s="9"/>
      <c r="FTO48" s="9"/>
      <c r="FTP48" s="9"/>
      <c r="FTQ48" s="9"/>
      <c r="FTR48" s="9"/>
      <c r="FTS48" s="9"/>
      <c r="FTT48" s="9"/>
      <c r="FTU48" s="9"/>
      <c r="FTV48" s="9"/>
      <c r="FTW48" s="9"/>
      <c r="FTX48" s="9"/>
      <c r="FTY48" s="9"/>
      <c r="FTZ48" s="9"/>
      <c r="FUA48" s="9"/>
      <c r="FUB48" s="9"/>
      <c r="FUC48" s="9"/>
      <c r="FUD48" s="9"/>
      <c r="FUE48" s="9"/>
      <c r="FUF48" s="9"/>
      <c r="FUG48" s="9"/>
      <c r="FUH48" s="9"/>
      <c r="FUI48" s="9"/>
      <c r="FUJ48" s="9"/>
      <c r="FUK48" s="9"/>
      <c r="FUL48" s="9"/>
      <c r="FUM48" s="9"/>
      <c r="FUN48" s="9"/>
      <c r="FUO48" s="9"/>
      <c r="FUP48" s="9"/>
      <c r="FUQ48" s="9"/>
      <c r="FUR48" s="9"/>
      <c r="FUS48" s="9"/>
      <c r="FUT48" s="9"/>
      <c r="FUU48" s="9"/>
      <c r="FUV48" s="9"/>
      <c r="FUW48" s="9"/>
      <c r="FUX48" s="9"/>
      <c r="FUY48" s="9"/>
      <c r="FUZ48" s="9"/>
      <c r="FVA48" s="9"/>
      <c r="FVB48" s="9"/>
      <c r="FVC48" s="9"/>
      <c r="FVD48" s="9"/>
      <c r="FVE48" s="9"/>
      <c r="FVF48" s="9"/>
      <c r="FVG48" s="9"/>
      <c r="FVH48" s="9"/>
      <c r="FVI48" s="9"/>
      <c r="FVJ48" s="9"/>
      <c r="FVK48" s="9"/>
      <c r="FVL48" s="9"/>
      <c r="FVM48" s="9"/>
      <c r="FVN48" s="9"/>
      <c r="FVO48" s="9"/>
      <c r="FVP48" s="9"/>
      <c r="FVQ48" s="9"/>
      <c r="FVR48" s="9"/>
      <c r="FVS48" s="9"/>
      <c r="FVT48" s="9"/>
      <c r="FVU48" s="9"/>
      <c r="FVV48" s="9"/>
      <c r="FVW48" s="9"/>
      <c r="FVX48" s="9"/>
      <c r="FVY48" s="9"/>
      <c r="FVZ48" s="9"/>
      <c r="FWA48" s="9"/>
      <c r="FWB48" s="9"/>
      <c r="FWC48" s="9"/>
      <c r="FWD48" s="9"/>
      <c r="FWE48" s="9"/>
      <c r="FWF48" s="9"/>
      <c r="FWG48" s="9"/>
      <c r="FWH48" s="9"/>
      <c r="FWI48" s="9"/>
      <c r="FWJ48" s="9"/>
      <c r="FWK48" s="9"/>
      <c r="FWL48" s="9"/>
      <c r="FWM48" s="9"/>
      <c r="FWN48" s="9"/>
      <c r="FWO48" s="9"/>
      <c r="FWP48" s="9"/>
      <c r="FWQ48" s="9"/>
      <c r="FWR48" s="9"/>
      <c r="FWS48" s="9"/>
      <c r="FWT48" s="9"/>
      <c r="FWU48" s="9"/>
      <c r="FWV48" s="9"/>
      <c r="FWW48" s="9"/>
      <c r="FWX48" s="9"/>
      <c r="FWY48" s="9"/>
      <c r="FWZ48" s="9"/>
      <c r="FXA48" s="9"/>
      <c r="FXB48" s="9"/>
      <c r="FXC48" s="9"/>
      <c r="FXD48" s="9"/>
      <c r="FXE48" s="9"/>
      <c r="FXF48" s="9"/>
      <c r="FXG48" s="9"/>
      <c r="FXH48" s="9"/>
      <c r="FXI48" s="9"/>
      <c r="FXJ48" s="9"/>
      <c r="FXK48" s="9"/>
      <c r="FXL48" s="9"/>
      <c r="FXM48" s="9"/>
      <c r="FXN48" s="9"/>
      <c r="FXO48" s="9"/>
      <c r="FXP48" s="9"/>
      <c r="FXQ48" s="9"/>
      <c r="FXR48" s="9"/>
      <c r="FXS48" s="9"/>
      <c r="FXT48" s="9"/>
      <c r="FXU48" s="9"/>
      <c r="FXV48" s="9"/>
      <c r="FXW48" s="9"/>
      <c r="FXX48" s="9"/>
      <c r="FXY48" s="9"/>
      <c r="FXZ48" s="9"/>
      <c r="FYA48" s="9"/>
      <c r="FYB48" s="9"/>
      <c r="FYC48" s="9"/>
      <c r="FYD48" s="9"/>
      <c r="FYE48" s="9"/>
      <c r="FYF48" s="9"/>
      <c r="FYG48" s="9"/>
      <c r="FYH48" s="9"/>
      <c r="FYI48" s="9"/>
      <c r="FYJ48" s="9"/>
      <c r="FYK48" s="9"/>
      <c r="FYL48" s="9"/>
      <c r="FYM48" s="9"/>
      <c r="FYN48" s="9"/>
      <c r="FYO48" s="9"/>
      <c r="FYP48" s="9"/>
      <c r="FYQ48" s="9"/>
      <c r="FYR48" s="9"/>
      <c r="FYS48" s="9"/>
      <c r="FYT48" s="9"/>
      <c r="FYU48" s="9"/>
      <c r="FYV48" s="9"/>
      <c r="FYW48" s="9"/>
      <c r="FYX48" s="9"/>
      <c r="FYY48" s="9"/>
      <c r="FYZ48" s="9"/>
      <c r="FZA48" s="9"/>
      <c r="FZB48" s="9"/>
      <c r="FZC48" s="9"/>
      <c r="FZD48" s="9"/>
      <c r="FZE48" s="9"/>
      <c r="FZF48" s="9"/>
      <c r="FZG48" s="9"/>
      <c r="FZH48" s="9"/>
      <c r="FZI48" s="9"/>
      <c r="FZJ48" s="9"/>
      <c r="FZK48" s="9"/>
      <c r="FZL48" s="9"/>
      <c r="FZM48" s="9"/>
      <c r="FZN48" s="9"/>
      <c r="FZO48" s="9"/>
      <c r="FZP48" s="9"/>
      <c r="FZQ48" s="9"/>
      <c r="FZR48" s="9"/>
      <c r="FZS48" s="9"/>
      <c r="FZT48" s="9"/>
      <c r="FZU48" s="9"/>
      <c r="FZV48" s="9"/>
      <c r="FZW48" s="9"/>
      <c r="FZX48" s="9"/>
      <c r="FZY48" s="9"/>
      <c r="FZZ48" s="9"/>
      <c r="GAA48" s="9"/>
      <c r="GAB48" s="9"/>
      <c r="GAC48" s="9"/>
      <c r="GAD48" s="9"/>
      <c r="GAE48" s="9"/>
      <c r="GAF48" s="9"/>
      <c r="GAG48" s="9"/>
      <c r="GAH48" s="9"/>
      <c r="GAI48" s="9"/>
      <c r="GAJ48" s="9"/>
      <c r="GAK48" s="9"/>
      <c r="GAL48" s="9"/>
      <c r="GAM48" s="9"/>
      <c r="GAN48" s="9"/>
      <c r="GAO48" s="9"/>
      <c r="GAP48" s="9"/>
      <c r="GAQ48" s="9"/>
      <c r="GAR48" s="9"/>
      <c r="GAS48" s="9"/>
      <c r="GAT48" s="9"/>
      <c r="GAU48" s="9"/>
      <c r="GAV48" s="9"/>
      <c r="GAW48" s="9"/>
      <c r="GAX48" s="9"/>
      <c r="GAY48" s="9"/>
      <c r="GAZ48" s="9"/>
      <c r="GBA48" s="9"/>
      <c r="GBB48" s="9"/>
      <c r="GBC48" s="9"/>
      <c r="GBD48" s="9"/>
      <c r="GBE48" s="9"/>
      <c r="GBF48" s="9"/>
      <c r="GBG48" s="9"/>
      <c r="GBH48" s="9"/>
      <c r="GBI48" s="9"/>
      <c r="GBJ48" s="9"/>
      <c r="GBK48" s="9"/>
      <c r="GBL48" s="9"/>
      <c r="GBM48" s="9"/>
      <c r="GBN48" s="9"/>
      <c r="GBO48" s="9"/>
      <c r="GBP48" s="9"/>
      <c r="GBQ48" s="9"/>
      <c r="GBR48" s="9"/>
      <c r="GBS48" s="9"/>
      <c r="GBT48" s="9"/>
      <c r="GBU48" s="9"/>
      <c r="GBV48" s="9"/>
      <c r="GBW48" s="9"/>
      <c r="GBX48" s="9"/>
      <c r="GBY48" s="9"/>
      <c r="GBZ48" s="9"/>
      <c r="GCA48" s="9"/>
      <c r="GCB48" s="9"/>
      <c r="GCC48" s="9"/>
      <c r="GCD48" s="9"/>
      <c r="GCE48" s="9"/>
      <c r="GCF48" s="9"/>
      <c r="GCG48" s="9"/>
      <c r="GCH48" s="9"/>
      <c r="GCI48" s="9"/>
      <c r="GCJ48" s="9"/>
      <c r="GCK48" s="9"/>
      <c r="GCL48" s="9"/>
      <c r="GCM48" s="9"/>
      <c r="GCN48" s="9"/>
      <c r="GCO48" s="9"/>
      <c r="GCP48" s="9"/>
      <c r="GCQ48" s="9"/>
      <c r="GCR48" s="9"/>
      <c r="GCS48" s="9"/>
      <c r="GCT48" s="9"/>
      <c r="GCU48" s="9"/>
      <c r="GCV48" s="9"/>
      <c r="GCW48" s="9"/>
      <c r="GCX48" s="9"/>
      <c r="GCY48" s="9"/>
      <c r="GCZ48" s="9"/>
      <c r="GDA48" s="9"/>
      <c r="GDB48" s="9"/>
      <c r="GDC48" s="9"/>
      <c r="GDD48" s="9"/>
      <c r="GDE48" s="9"/>
      <c r="GDF48" s="9"/>
      <c r="GDG48" s="9"/>
      <c r="GDH48" s="9"/>
      <c r="GDI48" s="9"/>
      <c r="GDJ48" s="9"/>
      <c r="GDK48" s="9"/>
      <c r="GDL48" s="9"/>
      <c r="GDM48" s="9"/>
      <c r="GDN48" s="9"/>
      <c r="GDO48" s="9"/>
      <c r="GDP48" s="9"/>
      <c r="GDQ48" s="9"/>
      <c r="GDR48" s="9"/>
      <c r="GDS48" s="9"/>
      <c r="GDT48" s="9"/>
      <c r="GDU48" s="9"/>
      <c r="GDV48" s="9"/>
      <c r="GDW48" s="9"/>
      <c r="GDX48" s="9"/>
      <c r="GDY48" s="9"/>
      <c r="GDZ48" s="9"/>
      <c r="GEA48" s="9"/>
      <c r="GEB48" s="9"/>
      <c r="GEC48" s="9"/>
      <c r="GED48" s="9"/>
      <c r="GEE48" s="9"/>
      <c r="GEF48" s="9"/>
      <c r="GEG48" s="9"/>
      <c r="GEH48" s="9"/>
      <c r="GEI48" s="9"/>
      <c r="GEJ48" s="9"/>
      <c r="GEK48" s="9"/>
      <c r="GEL48" s="9"/>
      <c r="GEM48" s="9"/>
      <c r="GEN48" s="9"/>
      <c r="GEO48" s="9"/>
      <c r="GEP48" s="9"/>
      <c r="GEQ48" s="9"/>
      <c r="GER48" s="9"/>
      <c r="GES48" s="9"/>
      <c r="GET48" s="9"/>
      <c r="GEU48" s="9"/>
      <c r="GEV48" s="9"/>
      <c r="GEW48" s="9"/>
      <c r="GEX48" s="9"/>
      <c r="GEY48" s="9"/>
      <c r="GEZ48" s="9"/>
      <c r="GFA48" s="9"/>
      <c r="GFB48" s="9"/>
      <c r="GFC48" s="9"/>
      <c r="GFD48" s="9"/>
      <c r="GFE48" s="9"/>
      <c r="GFF48" s="9"/>
      <c r="GFG48" s="9"/>
      <c r="GFH48" s="9"/>
      <c r="GFI48" s="9"/>
      <c r="GFJ48" s="9"/>
      <c r="GFK48" s="9"/>
      <c r="GFL48" s="9"/>
      <c r="GFM48" s="9"/>
      <c r="GFN48" s="9"/>
      <c r="GFO48" s="9"/>
      <c r="GFP48" s="9"/>
      <c r="GFQ48" s="9"/>
      <c r="GFR48" s="9"/>
      <c r="GFS48" s="9"/>
      <c r="GFT48" s="9"/>
      <c r="GFU48" s="9"/>
      <c r="GFV48" s="9"/>
      <c r="GFW48" s="9"/>
      <c r="GFX48" s="9"/>
      <c r="GFY48" s="9"/>
      <c r="GFZ48" s="9"/>
      <c r="GGA48" s="9"/>
      <c r="GGB48" s="9"/>
      <c r="GGC48" s="9"/>
      <c r="GGD48" s="9"/>
      <c r="GGE48" s="9"/>
      <c r="GGF48" s="9"/>
      <c r="GGG48" s="9"/>
      <c r="GGH48" s="9"/>
      <c r="GGI48" s="9"/>
      <c r="GGJ48" s="9"/>
      <c r="GGK48" s="9"/>
      <c r="GGL48" s="9"/>
      <c r="GGM48" s="9"/>
      <c r="GGN48" s="9"/>
      <c r="GGO48" s="9"/>
      <c r="GGP48" s="9"/>
      <c r="GGQ48" s="9"/>
      <c r="GGR48" s="9"/>
      <c r="GGS48" s="9"/>
      <c r="GGT48" s="9"/>
      <c r="GGU48" s="9"/>
      <c r="GGV48" s="9"/>
      <c r="GGW48" s="9"/>
      <c r="GGX48" s="9"/>
      <c r="GGY48" s="9"/>
      <c r="GGZ48" s="9"/>
      <c r="GHA48" s="9"/>
      <c r="GHB48" s="9"/>
      <c r="GHC48" s="9"/>
      <c r="GHD48" s="9"/>
      <c r="GHE48" s="9"/>
      <c r="GHF48" s="9"/>
      <c r="GHG48" s="9"/>
      <c r="GHH48" s="9"/>
      <c r="GHI48" s="9"/>
      <c r="GHJ48" s="9"/>
      <c r="GHK48" s="9"/>
      <c r="GHL48" s="9"/>
      <c r="GHM48" s="9"/>
      <c r="GHN48" s="9"/>
      <c r="GHO48" s="9"/>
      <c r="GHP48" s="9"/>
      <c r="GHQ48" s="9"/>
      <c r="GHR48" s="9"/>
      <c r="GHS48" s="9"/>
      <c r="GHT48" s="9"/>
      <c r="GHU48" s="9"/>
      <c r="GHV48" s="9"/>
      <c r="GHW48" s="9"/>
      <c r="GHX48" s="9"/>
      <c r="GHY48" s="9"/>
      <c r="GHZ48" s="9"/>
      <c r="GIA48" s="9"/>
      <c r="GIB48" s="9"/>
      <c r="GIC48" s="9"/>
      <c r="GID48" s="9"/>
      <c r="GIE48" s="9"/>
      <c r="GIF48" s="9"/>
      <c r="GIG48" s="9"/>
      <c r="GIH48" s="9"/>
      <c r="GII48" s="9"/>
      <c r="GIJ48" s="9"/>
      <c r="GIK48" s="9"/>
      <c r="GIL48" s="9"/>
      <c r="GIM48" s="9"/>
      <c r="GIN48" s="9"/>
      <c r="GIO48" s="9"/>
      <c r="GIP48" s="9"/>
      <c r="GIQ48" s="9"/>
      <c r="GIR48" s="9"/>
      <c r="GIS48" s="9"/>
      <c r="GIT48" s="9"/>
      <c r="GIU48" s="9"/>
      <c r="GIV48" s="9"/>
      <c r="GIW48" s="9"/>
      <c r="GIX48" s="9"/>
      <c r="GIY48" s="9"/>
      <c r="GIZ48" s="9"/>
      <c r="GJA48" s="9"/>
      <c r="GJB48" s="9"/>
      <c r="GJC48" s="9"/>
      <c r="GJD48" s="9"/>
      <c r="GJE48" s="9"/>
      <c r="GJF48" s="9"/>
      <c r="GJG48" s="9"/>
      <c r="GJH48" s="9"/>
      <c r="GJI48" s="9"/>
      <c r="GJJ48" s="9"/>
      <c r="GJK48" s="9"/>
      <c r="GJL48" s="9"/>
      <c r="GJM48" s="9"/>
      <c r="GJN48" s="9"/>
      <c r="GJO48" s="9"/>
      <c r="GJP48" s="9"/>
      <c r="GJQ48" s="9"/>
      <c r="GJR48" s="9"/>
      <c r="GJS48" s="9"/>
      <c r="GJT48" s="9"/>
      <c r="GJU48" s="9"/>
      <c r="GJV48" s="9"/>
      <c r="GJW48" s="9"/>
      <c r="GJX48" s="9"/>
      <c r="GJY48" s="9"/>
      <c r="GJZ48" s="9"/>
      <c r="GKA48" s="9"/>
      <c r="GKB48" s="9"/>
      <c r="GKC48" s="9"/>
      <c r="GKD48" s="9"/>
      <c r="GKE48" s="9"/>
      <c r="GKF48" s="9"/>
      <c r="GKG48" s="9"/>
      <c r="GKH48" s="9"/>
      <c r="GKI48" s="9"/>
      <c r="GKJ48" s="9"/>
      <c r="GKK48" s="9"/>
      <c r="GKL48" s="9"/>
      <c r="GKM48" s="9"/>
      <c r="GKN48" s="9"/>
      <c r="GKO48" s="9"/>
      <c r="GKP48" s="9"/>
      <c r="GKQ48" s="9"/>
      <c r="GKR48" s="9"/>
      <c r="GKS48" s="9"/>
      <c r="GKT48" s="9"/>
      <c r="GKU48" s="9"/>
      <c r="GKV48" s="9"/>
      <c r="GKW48" s="9"/>
      <c r="GKX48" s="9"/>
      <c r="GKY48" s="9"/>
      <c r="GKZ48" s="9"/>
      <c r="GLA48" s="9"/>
      <c r="GLB48" s="9"/>
      <c r="GLC48" s="9"/>
      <c r="GLD48" s="9"/>
      <c r="GLE48" s="9"/>
      <c r="GLF48" s="9"/>
      <c r="GLG48" s="9"/>
      <c r="GLH48" s="9"/>
      <c r="GLI48" s="9"/>
      <c r="GLJ48" s="9"/>
      <c r="GLK48" s="9"/>
      <c r="GLL48" s="9"/>
      <c r="GLM48" s="9"/>
      <c r="GLN48" s="9"/>
      <c r="GLO48" s="9"/>
      <c r="GLP48" s="9"/>
      <c r="GLQ48" s="9"/>
      <c r="GLR48" s="9"/>
      <c r="GLS48" s="9"/>
      <c r="GLT48" s="9"/>
      <c r="GLU48" s="9"/>
      <c r="GLV48" s="9"/>
      <c r="GLW48" s="9"/>
      <c r="GLX48" s="9"/>
      <c r="GLY48" s="9"/>
      <c r="GLZ48" s="9"/>
      <c r="GMA48" s="9"/>
      <c r="GMB48" s="9"/>
      <c r="GMC48" s="9"/>
      <c r="GMD48" s="9"/>
      <c r="GME48" s="9"/>
      <c r="GMF48" s="9"/>
      <c r="GMG48" s="9"/>
      <c r="GMH48" s="9"/>
      <c r="GMI48" s="9"/>
      <c r="GMJ48" s="9"/>
      <c r="GMK48" s="9"/>
      <c r="GML48" s="9"/>
      <c r="GMM48" s="9"/>
      <c r="GMN48" s="9"/>
      <c r="GMO48" s="9"/>
      <c r="GMP48" s="9"/>
      <c r="GMQ48" s="9"/>
      <c r="GMR48" s="9"/>
      <c r="GMS48" s="9"/>
      <c r="GMT48" s="9"/>
      <c r="GMU48" s="9"/>
      <c r="GMV48" s="9"/>
      <c r="GMW48" s="9"/>
      <c r="GMX48" s="9"/>
      <c r="GMY48" s="9"/>
      <c r="GMZ48" s="9"/>
      <c r="GNA48" s="9"/>
      <c r="GNB48" s="9"/>
      <c r="GNC48" s="9"/>
      <c r="GND48" s="9"/>
      <c r="GNE48" s="9"/>
      <c r="GNF48" s="9"/>
      <c r="GNG48" s="9"/>
      <c r="GNH48" s="9"/>
      <c r="GNI48" s="9"/>
      <c r="GNJ48" s="9"/>
      <c r="GNK48" s="9"/>
      <c r="GNL48" s="9"/>
      <c r="GNM48" s="9"/>
      <c r="GNN48" s="9"/>
      <c r="GNO48" s="9"/>
      <c r="GNP48" s="9"/>
      <c r="GNQ48" s="9"/>
      <c r="GNR48" s="9"/>
      <c r="GNS48" s="9"/>
      <c r="GNT48" s="9"/>
      <c r="GNU48" s="9"/>
      <c r="GNV48" s="9"/>
      <c r="GNW48" s="9"/>
      <c r="GNX48" s="9"/>
      <c r="GNY48" s="9"/>
      <c r="GNZ48" s="9"/>
      <c r="GOA48" s="9"/>
      <c r="GOB48" s="9"/>
      <c r="GOC48" s="9"/>
      <c r="GOD48" s="9"/>
      <c r="GOE48" s="9"/>
      <c r="GOF48" s="9"/>
      <c r="GOG48" s="9"/>
      <c r="GOH48" s="9"/>
      <c r="GOI48" s="9"/>
      <c r="GOJ48" s="9"/>
      <c r="GOK48" s="9"/>
      <c r="GOL48" s="9"/>
      <c r="GOM48" s="9"/>
      <c r="GON48" s="9"/>
      <c r="GOO48" s="9"/>
      <c r="GOP48" s="9"/>
      <c r="GOQ48" s="9"/>
      <c r="GOR48" s="9"/>
      <c r="GOS48" s="9"/>
      <c r="GOT48" s="9"/>
      <c r="GOU48" s="9"/>
      <c r="GOV48" s="9"/>
      <c r="GOW48" s="9"/>
      <c r="GOX48" s="9"/>
      <c r="GOY48" s="9"/>
      <c r="GOZ48" s="9"/>
      <c r="GPA48" s="9"/>
      <c r="GPB48" s="9"/>
      <c r="GPC48" s="9"/>
      <c r="GPD48" s="9"/>
      <c r="GPE48" s="9"/>
      <c r="GPF48" s="9"/>
      <c r="GPG48" s="9"/>
      <c r="GPH48" s="9"/>
      <c r="GPI48" s="9"/>
      <c r="GPJ48" s="9"/>
      <c r="GPK48" s="9"/>
      <c r="GPL48" s="9"/>
      <c r="GPM48" s="9"/>
      <c r="GPN48" s="9"/>
      <c r="GPO48" s="9"/>
      <c r="GPP48" s="9"/>
      <c r="GPQ48" s="9"/>
      <c r="GPR48" s="9"/>
      <c r="GPS48" s="9"/>
      <c r="GPT48" s="9"/>
      <c r="GPU48" s="9"/>
      <c r="GPV48" s="9"/>
      <c r="GPW48" s="9"/>
      <c r="GPX48" s="9"/>
      <c r="GPY48" s="9"/>
      <c r="GPZ48" s="9"/>
      <c r="GQA48" s="9"/>
      <c r="GQB48" s="9"/>
      <c r="GQC48" s="9"/>
      <c r="GQD48" s="9"/>
      <c r="GQE48" s="9"/>
      <c r="GQF48" s="9"/>
      <c r="GQG48" s="9"/>
      <c r="GQH48" s="9"/>
      <c r="GQI48" s="9"/>
      <c r="GQJ48" s="9"/>
      <c r="GQK48" s="9"/>
      <c r="GQL48" s="9"/>
      <c r="GQM48" s="9"/>
      <c r="GQN48" s="9"/>
      <c r="GQO48" s="9"/>
      <c r="GQP48" s="9"/>
      <c r="GQQ48" s="9"/>
      <c r="GQR48" s="9"/>
      <c r="GQS48" s="9"/>
      <c r="GQT48" s="9"/>
      <c r="GQU48" s="9"/>
      <c r="GQV48" s="9"/>
      <c r="GQW48" s="9"/>
      <c r="GQX48" s="9"/>
      <c r="GQY48" s="9"/>
      <c r="GQZ48" s="9"/>
      <c r="GRA48" s="9"/>
      <c r="GRB48" s="9"/>
      <c r="GRC48" s="9"/>
      <c r="GRD48" s="9"/>
      <c r="GRE48" s="9"/>
      <c r="GRF48" s="9"/>
      <c r="GRG48" s="9"/>
      <c r="GRH48" s="9"/>
      <c r="GRI48" s="9"/>
      <c r="GRJ48" s="9"/>
      <c r="GRK48" s="9"/>
      <c r="GRL48" s="9"/>
      <c r="GRM48" s="9"/>
      <c r="GRN48" s="9"/>
      <c r="GRO48" s="9"/>
      <c r="GRP48" s="9"/>
      <c r="GRQ48" s="9"/>
      <c r="GRR48" s="9"/>
      <c r="GRS48" s="9"/>
      <c r="GRT48" s="9"/>
      <c r="GRU48" s="9"/>
      <c r="GRV48" s="9"/>
      <c r="GRW48" s="9"/>
      <c r="GRX48" s="9"/>
      <c r="GRY48" s="9"/>
      <c r="GRZ48" s="9"/>
      <c r="GSA48" s="9"/>
      <c r="GSB48" s="9"/>
      <c r="GSC48" s="9"/>
      <c r="GSD48" s="9"/>
      <c r="GSE48" s="9"/>
      <c r="GSF48" s="9"/>
      <c r="GSG48" s="9"/>
      <c r="GSH48" s="9"/>
      <c r="GSI48" s="9"/>
      <c r="GSJ48" s="9"/>
      <c r="GSK48" s="9"/>
      <c r="GSL48" s="9"/>
      <c r="GSM48" s="9"/>
      <c r="GSN48" s="9"/>
      <c r="GSO48" s="9"/>
      <c r="GSP48" s="9"/>
      <c r="GSQ48" s="9"/>
      <c r="GSR48" s="9"/>
      <c r="GSS48" s="9"/>
      <c r="GST48" s="9"/>
      <c r="GSU48" s="9"/>
      <c r="GSV48" s="9"/>
      <c r="GSW48" s="9"/>
      <c r="GSX48" s="9"/>
      <c r="GSY48" s="9"/>
      <c r="GSZ48" s="9"/>
      <c r="GTA48" s="9"/>
      <c r="GTB48" s="9"/>
      <c r="GTC48" s="9"/>
      <c r="GTD48" s="9"/>
      <c r="GTE48" s="9"/>
      <c r="GTF48" s="9"/>
      <c r="GTG48" s="9"/>
      <c r="GTH48" s="9"/>
      <c r="GTI48" s="9"/>
      <c r="GTJ48" s="9"/>
      <c r="GTK48" s="9"/>
      <c r="GTL48" s="9"/>
      <c r="GTM48" s="9"/>
      <c r="GTN48" s="9"/>
      <c r="GTO48" s="9"/>
      <c r="GTP48" s="9"/>
      <c r="GTQ48" s="9"/>
      <c r="GTR48" s="9"/>
      <c r="GTS48" s="9"/>
      <c r="GTT48" s="9"/>
      <c r="GTU48" s="9"/>
      <c r="GTV48" s="9"/>
      <c r="GTW48" s="9"/>
      <c r="GTX48" s="9"/>
      <c r="GTY48" s="9"/>
      <c r="GTZ48" s="9"/>
      <c r="GUA48" s="9"/>
      <c r="GUB48" s="9"/>
      <c r="GUC48" s="9"/>
      <c r="GUD48" s="9"/>
      <c r="GUE48" s="9"/>
      <c r="GUF48" s="9"/>
      <c r="GUG48" s="9"/>
      <c r="GUH48" s="9"/>
      <c r="GUI48" s="9"/>
      <c r="GUJ48" s="9"/>
      <c r="GUK48" s="9"/>
      <c r="GUL48" s="9"/>
      <c r="GUM48" s="9"/>
      <c r="GUN48" s="9"/>
      <c r="GUO48" s="9"/>
      <c r="GUP48" s="9"/>
      <c r="GUQ48" s="9"/>
      <c r="GUR48" s="9"/>
      <c r="GUS48" s="9"/>
      <c r="GUT48" s="9"/>
      <c r="GUU48" s="9"/>
      <c r="GUV48" s="9"/>
      <c r="GUW48" s="9"/>
      <c r="GUX48" s="9"/>
      <c r="GUY48" s="9"/>
      <c r="GUZ48" s="9"/>
      <c r="GVA48" s="9"/>
      <c r="GVB48" s="9"/>
      <c r="GVC48" s="9"/>
      <c r="GVD48" s="9"/>
      <c r="GVE48" s="9"/>
      <c r="GVF48" s="9"/>
      <c r="GVG48" s="9"/>
      <c r="GVH48" s="9"/>
      <c r="GVI48" s="9"/>
      <c r="GVJ48" s="9"/>
      <c r="GVK48" s="9"/>
      <c r="GVL48" s="9"/>
      <c r="GVM48" s="9"/>
      <c r="GVN48" s="9"/>
      <c r="GVO48" s="9"/>
      <c r="GVP48" s="9"/>
      <c r="GVQ48" s="9"/>
      <c r="GVR48" s="9"/>
      <c r="GVS48" s="9"/>
      <c r="GVT48" s="9"/>
      <c r="GVU48" s="9"/>
      <c r="GVV48" s="9"/>
      <c r="GVW48" s="9"/>
      <c r="GVX48" s="9"/>
      <c r="GVY48" s="9"/>
      <c r="GVZ48" s="9"/>
      <c r="GWA48" s="9"/>
      <c r="GWB48" s="9"/>
      <c r="GWC48" s="9"/>
      <c r="GWD48" s="9"/>
      <c r="GWE48" s="9"/>
      <c r="GWF48" s="9"/>
      <c r="GWG48" s="9"/>
      <c r="GWH48" s="9"/>
      <c r="GWI48" s="9"/>
      <c r="GWJ48" s="9"/>
      <c r="GWK48" s="9"/>
      <c r="GWL48" s="9"/>
      <c r="GWM48" s="9"/>
      <c r="GWN48" s="9"/>
      <c r="GWO48" s="9"/>
      <c r="GWP48" s="9"/>
      <c r="GWQ48" s="9"/>
      <c r="GWR48" s="9"/>
      <c r="GWS48" s="9"/>
      <c r="GWT48" s="9"/>
      <c r="GWU48" s="9"/>
      <c r="GWV48" s="9"/>
      <c r="GWW48" s="9"/>
      <c r="GWX48" s="9"/>
      <c r="GWY48" s="9"/>
      <c r="GWZ48" s="9"/>
      <c r="GXA48" s="9"/>
      <c r="GXB48" s="9"/>
      <c r="GXC48" s="9"/>
      <c r="GXD48" s="9"/>
      <c r="GXE48" s="9"/>
      <c r="GXF48" s="9"/>
      <c r="GXG48" s="9"/>
      <c r="GXH48" s="9"/>
      <c r="GXI48" s="9"/>
      <c r="GXJ48" s="9"/>
      <c r="GXK48" s="9"/>
      <c r="GXL48" s="9"/>
      <c r="GXM48" s="9"/>
      <c r="GXN48" s="9"/>
      <c r="GXO48" s="9"/>
      <c r="GXP48" s="9"/>
      <c r="GXQ48" s="9"/>
      <c r="GXR48" s="9"/>
      <c r="GXS48" s="9"/>
      <c r="GXT48" s="9"/>
      <c r="GXU48" s="9"/>
      <c r="GXV48" s="9"/>
      <c r="GXW48" s="9"/>
      <c r="GXX48" s="9"/>
      <c r="GXY48" s="9"/>
      <c r="GXZ48" s="9"/>
      <c r="GYA48" s="9"/>
      <c r="GYB48" s="9"/>
      <c r="GYC48" s="9"/>
      <c r="GYD48" s="9"/>
      <c r="GYE48" s="9"/>
      <c r="GYF48" s="9"/>
      <c r="GYG48" s="9"/>
      <c r="GYH48" s="9"/>
      <c r="GYI48" s="9"/>
      <c r="GYJ48" s="9"/>
      <c r="GYK48" s="9"/>
      <c r="GYL48" s="9"/>
      <c r="GYM48" s="9"/>
      <c r="GYN48" s="9"/>
      <c r="GYO48" s="9"/>
      <c r="GYP48" s="9"/>
      <c r="GYQ48" s="9"/>
      <c r="GYR48" s="9"/>
      <c r="GYS48" s="9"/>
      <c r="GYT48" s="9"/>
      <c r="GYU48" s="9"/>
      <c r="GYV48" s="9"/>
      <c r="GYW48" s="9"/>
      <c r="GYX48" s="9"/>
      <c r="GYY48" s="9"/>
      <c r="GYZ48" s="9"/>
      <c r="GZA48" s="9"/>
      <c r="GZB48" s="9"/>
      <c r="GZC48" s="9"/>
      <c r="GZD48" s="9"/>
      <c r="GZE48" s="9"/>
      <c r="GZF48" s="9"/>
      <c r="GZG48" s="9"/>
      <c r="GZH48" s="9"/>
      <c r="GZI48" s="9"/>
      <c r="GZJ48" s="9"/>
      <c r="GZK48" s="9"/>
      <c r="GZL48" s="9"/>
      <c r="GZM48" s="9"/>
      <c r="GZN48" s="9"/>
      <c r="GZO48" s="9"/>
      <c r="GZP48" s="9"/>
      <c r="GZQ48" s="9"/>
      <c r="GZR48" s="9"/>
      <c r="GZS48" s="9"/>
      <c r="GZT48" s="9"/>
      <c r="GZU48" s="9"/>
      <c r="GZV48" s="9"/>
      <c r="GZW48" s="9"/>
      <c r="GZX48" s="9"/>
      <c r="GZY48" s="9"/>
      <c r="GZZ48" s="9"/>
      <c r="HAA48" s="9"/>
      <c r="HAB48" s="9"/>
      <c r="HAC48" s="9"/>
      <c r="HAD48" s="9"/>
      <c r="HAE48" s="9"/>
      <c r="HAF48" s="9"/>
      <c r="HAG48" s="9"/>
      <c r="HAH48" s="9"/>
      <c r="HAI48" s="9"/>
      <c r="HAJ48" s="9"/>
      <c r="HAK48" s="9"/>
      <c r="HAL48" s="9"/>
      <c r="HAM48" s="9"/>
      <c r="HAN48" s="9"/>
      <c r="HAO48" s="9"/>
      <c r="HAP48" s="9"/>
      <c r="HAQ48" s="9"/>
      <c r="HAR48" s="9"/>
      <c r="HAS48" s="9"/>
      <c r="HAT48" s="9"/>
      <c r="HAU48" s="9"/>
      <c r="HAV48" s="9"/>
      <c r="HAW48" s="9"/>
      <c r="HAX48" s="9"/>
      <c r="HAY48" s="9"/>
      <c r="HAZ48" s="9"/>
      <c r="HBA48" s="9"/>
      <c r="HBB48" s="9"/>
      <c r="HBC48" s="9"/>
      <c r="HBD48" s="9"/>
      <c r="HBE48" s="9"/>
      <c r="HBF48" s="9"/>
      <c r="HBG48" s="9"/>
      <c r="HBH48" s="9"/>
      <c r="HBI48" s="9"/>
      <c r="HBJ48" s="9"/>
      <c r="HBK48" s="9"/>
      <c r="HBL48" s="9"/>
      <c r="HBM48" s="9"/>
      <c r="HBN48" s="9"/>
      <c r="HBO48" s="9"/>
      <c r="HBP48" s="9"/>
      <c r="HBQ48" s="9"/>
      <c r="HBR48" s="9"/>
      <c r="HBS48" s="9"/>
      <c r="HBT48" s="9"/>
      <c r="HBU48" s="9"/>
      <c r="HBV48" s="9"/>
      <c r="HBW48" s="9"/>
      <c r="HBX48" s="9"/>
      <c r="HBY48" s="9"/>
      <c r="HBZ48" s="9"/>
      <c r="HCA48" s="9"/>
      <c r="HCB48" s="9"/>
      <c r="HCC48" s="9"/>
      <c r="HCD48" s="9"/>
      <c r="HCE48" s="9"/>
      <c r="HCF48" s="9"/>
      <c r="HCG48" s="9"/>
      <c r="HCH48" s="9"/>
      <c r="HCI48" s="9"/>
      <c r="HCJ48" s="9"/>
      <c r="HCK48" s="9"/>
      <c r="HCL48" s="9"/>
      <c r="HCM48" s="9"/>
      <c r="HCN48" s="9"/>
      <c r="HCO48" s="9"/>
      <c r="HCP48" s="9"/>
      <c r="HCQ48" s="9"/>
      <c r="HCR48" s="9"/>
      <c r="HCS48" s="9"/>
      <c r="HCT48" s="9"/>
      <c r="HCU48" s="9"/>
      <c r="HCV48" s="9"/>
      <c r="HCW48" s="9"/>
      <c r="HCX48" s="9"/>
      <c r="HCY48" s="9"/>
      <c r="HCZ48" s="9"/>
      <c r="HDA48" s="9"/>
      <c r="HDB48" s="9"/>
      <c r="HDC48" s="9"/>
      <c r="HDD48" s="9"/>
      <c r="HDE48" s="9"/>
      <c r="HDF48" s="9"/>
      <c r="HDG48" s="9"/>
      <c r="HDH48" s="9"/>
      <c r="HDI48" s="9"/>
      <c r="HDJ48" s="9"/>
      <c r="HDK48" s="9"/>
      <c r="HDL48" s="9"/>
      <c r="HDM48" s="9"/>
      <c r="HDN48" s="9"/>
      <c r="HDO48" s="9"/>
      <c r="HDP48" s="9"/>
      <c r="HDQ48" s="9"/>
      <c r="HDR48" s="9"/>
      <c r="HDS48" s="9"/>
      <c r="HDT48" s="9"/>
      <c r="HDU48" s="9"/>
      <c r="HDV48" s="9"/>
      <c r="HDW48" s="9"/>
      <c r="HDX48" s="9"/>
      <c r="HDY48" s="9"/>
      <c r="HDZ48" s="9"/>
      <c r="HEA48" s="9"/>
      <c r="HEB48" s="9"/>
      <c r="HEC48" s="9"/>
      <c r="HED48" s="9"/>
      <c r="HEE48" s="9"/>
      <c r="HEF48" s="9"/>
      <c r="HEG48" s="9"/>
      <c r="HEH48" s="9"/>
      <c r="HEI48" s="9"/>
      <c r="HEJ48" s="9"/>
      <c r="HEK48" s="9"/>
      <c r="HEL48" s="9"/>
      <c r="HEM48" s="9"/>
      <c r="HEN48" s="9"/>
      <c r="HEO48" s="9"/>
      <c r="HEP48" s="9"/>
      <c r="HEQ48" s="9"/>
      <c r="HER48" s="9"/>
      <c r="HES48" s="9"/>
      <c r="HET48" s="9"/>
      <c r="HEU48" s="9"/>
      <c r="HEV48" s="9"/>
      <c r="HEW48" s="9"/>
      <c r="HEX48" s="9"/>
      <c r="HEY48" s="9"/>
      <c r="HEZ48" s="9"/>
      <c r="HFA48" s="9"/>
      <c r="HFB48" s="9"/>
      <c r="HFC48" s="9"/>
      <c r="HFD48" s="9"/>
      <c r="HFE48" s="9"/>
      <c r="HFF48" s="9"/>
      <c r="HFG48" s="9"/>
      <c r="HFH48" s="9"/>
      <c r="HFI48" s="9"/>
      <c r="HFJ48" s="9"/>
      <c r="HFK48" s="9"/>
      <c r="HFL48" s="9"/>
      <c r="HFM48" s="9"/>
      <c r="HFN48" s="9"/>
      <c r="HFO48" s="9"/>
      <c r="HFP48" s="9"/>
      <c r="HFQ48" s="9"/>
      <c r="HFR48" s="9"/>
      <c r="HFS48" s="9"/>
      <c r="HFT48" s="9"/>
      <c r="HFU48" s="9"/>
      <c r="HFV48" s="9"/>
      <c r="HFW48" s="9"/>
      <c r="HFX48" s="9"/>
      <c r="HFY48" s="9"/>
      <c r="HFZ48" s="9"/>
      <c r="HGA48" s="9"/>
      <c r="HGB48" s="9"/>
      <c r="HGC48" s="9"/>
      <c r="HGD48" s="9"/>
      <c r="HGE48" s="9"/>
      <c r="HGF48" s="9"/>
      <c r="HGG48" s="9"/>
      <c r="HGH48" s="9"/>
      <c r="HGI48" s="9"/>
      <c r="HGJ48" s="9"/>
      <c r="HGK48" s="9"/>
      <c r="HGL48" s="9"/>
      <c r="HGM48" s="9"/>
      <c r="HGN48" s="9"/>
      <c r="HGO48" s="9"/>
      <c r="HGP48" s="9"/>
      <c r="HGQ48" s="9"/>
      <c r="HGR48" s="9"/>
      <c r="HGS48" s="9"/>
      <c r="HGT48" s="9"/>
      <c r="HGU48" s="9"/>
      <c r="HGV48" s="9"/>
      <c r="HGW48" s="9"/>
      <c r="HGX48" s="9"/>
      <c r="HGY48" s="9"/>
      <c r="HGZ48" s="9"/>
      <c r="HHA48" s="9"/>
      <c r="HHB48" s="9"/>
      <c r="HHC48" s="9"/>
      <c r="HHD48" s="9"/>
      <c r="HHE48" s="9"/>
      <c r="HHF48" s="9"/>
      <c r="HHG48" s="9"/>
      <c r="HHH48" s="9"/>
      <c r="HHI48" s="9"/>
      <c r="HHJ48" s="9"/>
      <c r="HHK48" s="9"/>
      <c r="HHL48" s="9"/>
      <c r="HHM48" s="9"/>
      <c r="HHN48" s="9"/>
      <c r="HHO48" s="9"/>
      <c r="HHP48" s="9"/>
      <c r="HHQ48" s="9"/>
      <c r="HHR48" s="9"/>
      <c r="HHS48" s="9"/>
      <c r="HHT48" s="9"/>
      <c r="HHU48" s="9"/>
      <c r="HHV48" s="9"/>
      <c r="HHW48" s="9"/>
      <c r="HHX48" s="9"/>
      <c r="HHY48" s="9"/>
      <c r="HHZ48" s="9"/>
      <c r="HIA48" s="9"/>
      <c r="HIB48" s="9"/>
      <c r="HIC48" s="9"/>
      <c r="HID48" s="9"/>
      <c r="HIE48" s="9"/>
      <c r="HIF48" s="9"/>
      <c r="HIG48" s="9"/>
      <c r="HIH48" s="9"/>
      <c r="HII48" s="9"/>
      <c r="HIJ48" s="9"/>
      <c r="HIK48" s="9"/>
      <c r="HIL48" s="9"/>
      <c r="HIM48" s="9"/>
      <c r="HIN48" s="9"/>
      <c r="HIO48" s="9"/>
      <c r="HIP48" s="9"/>
      <c r="HIQ48" s="9"/>
      <c r="HIR48" s="9"/>
      <c r="HIS48" s="9"/>
      <c r="HIT48" s="9"/>
      <c r="HIU48" s="9"/>
      <c r="HIV48" s="9"/>
      <c r="HIW48" s="9"/>
      <c r="HIX48" s="9"/>
      <c r="HIY48" s="9"/>
      <c r="HIZ48" s="9"/>
      <c r="HJA48" s="9"/>
      <c r="HJB48" s="9"/>
      <c r="HJC48" s="9"/>
      <c r="HJD48" s="9"/>
      <c r="HJE48" s="9"/>
      <c r="HJF48" s="9"/>
      <c r="HJG48" s="9"/>
      <c r="HJH48" s="9"/>
      <c r="HJI48" s="9"/>
      <c r="HJJ48" s="9"/>
      <c r="HJK48" s="9"/>
      <c r="HJL48" s="9"/>
      <c r="HJM48" s="9"/>
      <c r="HJN48" s="9"/>
      <c r="HJO48" s="9"/>
      <c r="HJP48" s="9"/>
      <c r="HJQ48" s="9"/>
      <c r="HJR48" s="9"/>
      <c r="HJS48" s="9"/>
      <c r="HJT48" s="9"/>
      <c r="HJU48" s="9"/>
      <c r="HJV48" s="9"/>
      <c r="HJW48" s="9"/>
      <c r="HJX48" s="9"/>
      <c r="HJY48" s="9"/>
      <c r="HJZ48" s="9"/>
      <c r="HKA48" s="9"/>
      <c r="HKB48" s="9"/>
      <c r="HKC48" s="9"/>
      <c r="HKD48" s="9"/>
      <c r="HKE48" s="9"/>
      <c r="HKF48" s="9"/>
      <c r="HKG48" s="9"/>
      <c r="HKH48" s="9"/>
      <c r="HKI48" s="9"/>
      <c r="HKJ48" s="9"/>
      <c r="HKK48" s="9"/>
      <c r="HKL48" s="9"/>
      <c r="HKM48" s="9"/>
      <c r="HKN48" s="9"/>
      <c r="HKO48" s="9"/>
      <c r="HKP48" s="9"/>
      <c r="HKQ48" s="9"/>
      <c r="HKR48" s="9"/>
      <c r="HKS48" s="9"/>
      <c r="HKT48" s="9"/>
      <c r="HKU48" s="9"/>
      <c r="HKV48" s="9"/>
      <c r="HKW48" s="9"/>
      <c r="HKX48" s="9"/>
      <c r="HKY48" s="9"/>
      <c r="HKZ48" s="9"/>
      <c r="HLA48" s="9"/>
      <c r="HLB48" s="9"/>
      <c r="HLC48" s="9"/>
      <c r="HLD48" s="9"/>
      <c r="HLE48" s="9"/>
      <c r="HLF48" s="9"/>
      <c r="HLG48" s="9"/>
      <c r="HLH48" s="9"/>
      <c r="HLI48" s="9"/>
      <c r="HLJ48" s="9"/>
      <c r="HLK48" s="9"/>
      <c r="HLL48" s="9"/>
      <c r="HLM48" s="9"/>
      <c r="HLN48" s="9"/>
      <c r="HLO48" s="9"/>
      <c r="HLP48" s="9"/>
      <c r="HLQ48" s="9"/>
      <c r="HLR48" s="9"/>
      <c r="HLS48" s="9"/>
      <c r="HLT48" s="9"/>
      <c r="HLU48" s="9"/>
      <c r="HLV48" s="9"/>
      <c r="HLW48" s="9"/>
      <c r="HLX48" s="9"/>
      <c r="HLY48" s="9"/>
      <c r="HLZ48" s="9"/>
      <c r="HMA48" s="9"/>
      <c r="HMB48" s="9"/>
      <c r="HMC48" s="9"/>
      <c r="HMD48" s="9"/>
      <c r="HME48" s="9"/>
      <c r="HMF48" s="9"/>
      <c r="HMG48" s="9"/>
      <c r="HMH48" s="9"/>
      <c r="HMI48" s="9"/>
      <c r="HMJ48" s="9"/>
      <c r="HMK48" s="9"/>
      <c r="HML48" s="9"/>
      <c r="HMM48" s="9"/>
      <c r="HMN48" s="9"/>
      <c r="HMO48" s="9"/>
      <c r="HMP48" s="9"/>
      <c r="HMQ48" s="9"/>
      <c r="HMR48" s="9"/>
      <c r="HMS48" s="9"/>
      <c r="HMT48" s="9"/>
      <c r="HMU48" s="9"/>
      <c r="HMV48" s="9"/>
      <c r="HMW48" s="9"/>
      <c r="HMX48" s="9"/>
      <c r="HMY48" s="9"/>
      <c r="HMZ48" s="9"/>
      <c r="HNA48" s="9"/>
      <c r="HNB48" s="9"/>
      <c r="HNC48" s="9"/>
      <c r="HND48" s="9"/>
      <c r="HNE48" s="9"/>
      <c r="HNF48" s="9"/>
      <c r="HNG48" s="9"/>
      <c r="HNH48" s="9"/>
      <c r="HNI48" s="9"/>
      <c r="HNJ48" s="9"/>
      <c r="HNK48" s="9"/>
      <c r="HNL48" s="9"/>
      <c r="HNM48" s="9"/>
      <c r="HNN48" s="9"/>
      <c r="HNO48" s="9"/>
      <c r="HNP48" s="9"/>
      <c r="HNQ48" s="9"/>
      <c r="HNR48" s="9"/>
      <c r="HNS48" s="9"/>
      <c r="HNT48" s="9"/>
      <c r="HNU48" s="9"/>
      <c r="HNV48" s="9"/>
      <c r="HNW48" s="9"/>
      <c r="HNX48" s="9"/>
      <c r="HNY48" s="9"/>
      <c r="HNZ48" s="9"/>
      <c r="HOA48" s="9"/>
      <c r="HOB48" s="9"/>
      <c r="HOC48" s="9"/>
      <c r="HOD48" s="9"/>
      <c r="HOE48" s="9"/>
      <c r="HOF48" s="9"/>
      <c r="HOG48" s="9"/>
      <c r="HOH48" s="9"/>
      <c r="HOI48" s="9"/>
      <c r="HOJ48" s="9"/>
      <c r="HOK48" s="9"/>
      <c r="HOL48" s="9"/>
      <c r="HOM48" s="9"/>
      <c r="HON48" s="9"/>
      <c r="HOO48" s="9"/>
      <c r="HOP48" s="9"/>
      <c r="HOQ48" s="9"/>
      <c r="HOR48" s="9"/>
      <c r="HOS48" s="9"/>
      <c r="HOT48" s="9"/>
      <c r="HOU48" s="9"/>
      <c r="HOV48" s="9"/>
      <c r="HOW48" s="9"/>
      <c r="HOX48" s="9"/>
      <c r="HOY48" s="9"/>
      <c r="HOZ48" s="9"/>
      <c r="HPA48" s="9"/>
      <c r="HPB48" s="9"/>
      <c r="HPC48" s="9"/>
      <c r="HPD48" s="9"/>
      <c r="HPE48" s="9"/>
      <c r="HPF48" s="9"/>
      <c r="HPG48" s="9"/>
      <c r="HPH48" s="9"/>
      <c r="HPI48" s="9"/>
      <c r="HPJ48" s="9"/>
      <c r="HPK48" s="9"/>
      <c r="HPL48" s="9"/>
      <c r="HPM48" s="9"/>
      <c r="HPN48" s="9"/>
      <c r="HPO48" s="9"/>
      <c r="HPP48" s="9"/>
      <c r="HPQ48" s="9"/>
      <c r="HPR48" s="9"/>
      <c r="HPS48" s="9"/>
      <c r="HPT48" s="9"/>
      <c r="HPU48" s="9"/>
      <c r="HPV48" s="9"/>
      <c r="HPW48" s="9"/>
      <c r="HPX48" s="9"/>
      <c r="HPY48" s="9"/>
      <c r="HPZ48" s="9"/>
      <c r="HQA48" s="9"/>
      <c r="HQB48" s="9"/>
      <c r="HQC48" s="9"/>
      <c r="HQD48" s="9"/>
      <c r="HQE48" s="9"/>
      <c r="HQF48" s="9"/>
      <c r="HQG48" s="9"/>
      <c r="HQH48" s="9"/>
      <c r="HQI48" s="9"/>
      <c r="HQJ48" s="9"/>
      <c r="HQK48" s="9"/>
      <c r="HQL48" s="9"/>
      <c r="HQM48" s="9"/>
      <c r="HQN48" s="9"/>
      <c r="HQO48" s="9"/>
      <c r="HQP48" s="9"/>
      <c r="HQQ48" s="9"/>
      <c r="HQR48" s="9"/>
      <c r="HQS48" s="9"/>
      <c r="HQT48" s="9"/>
      <c r="HQU48" s="9"/>
      <c r="HQV48" s="9"/>
      <c r="HQW48" s="9"/>
      <c r="HQX48" s="9"/>
      <c r="HQY48" s="9"/>
      <c r="HQZ48" s="9"/>
      <c r="HRA48" s="9"/>
      <c r="HRB48" s="9"/>
      <c r="HRC48" s="9"/>
      <c r="HRD48" s="9"/>
      <c r="HRE48" s="9"/>
      <c r="HRF48" s="9"/>
      <c r="HRG48" s="9"/>
      <c r="HRH48" s="9"/>
      <c r="HRI48" s="9"/>
      <c r="HRJ48" s="9"/>
      <c r="HRK48" s="9"/>
      <c r="HRL48" s="9"/>
      <c r="HRM48" s="9"/>
      <c r="HRN48" s="9"/>
      <c r="HRO48" s="9"/>
      <c r="HRP48" s="9"/>
      <c r="HRQ48" s="9"/>
      <c r="HRR48" s="9"/>
      <c r="HRS48" s="9"/>
      <c r="HRT48" s="9"/>
      <c r="HRU48" s="9"/>
      <c r="HRV48" s="9"/>
      <c r="HRW48" s="9"/>
      <c r="HRX48" s="9"/>
      <c r="HRY48" s="9"/>
      <c r="HRZ48" s="9"/>
      <c r="HSA48" s="9"/>
      <c r="HSB48" s="9"/>
      <c r="HSC48" s="9"/>
      <c r="HSD48" s="9"/>
      <c r="HSE48" s="9"/>
      <c r="HSF48" s="9"/>
      <c r="HSG48" s="9"/>
      <c r="HSH48" s="9"/>
      <c r="HSI48" s="9"/>
      <c r="HSJ48" s="9"/>
      <c r="HSK48" s="9"/>
      <c r="HSL48" s="9"/>
      <c r="HSM48" s="9"/>
      <c r="HSN48" s="9"/>
      <c r="HSO48" s="9"/>
      <c r="HSP48" s="9"/>
      <c r="HSQ48" s="9"/>
      <c r="HSR48" s="9"/>
      <c r="HSS48" s="9"/>
      <c r="HST48" s="9"/>
      <c r="HSU48" s="9"/>
      <c r="HSV48" s="9"/>
      <c r="HSW48" s="9"/>
      <c r="HSX48" s="9"/>
      <c r="HSY48" s="9"/>
      <c r="HSZ48" s="9"/>
      <c r="HTA48" s="9"/>
      <c r="HTB48" s="9"/>
      <c r="HTC48" s="9"/>
      <c r="HTD48" s="9"/>
      <c r="HTE48" s="9"/>
      <c r="HTF48" s="9"/>
      <c r="HTG48" s="9"/>
      <c r="HTH48" s="9"/>
      <c r="HTI48" s="9"/>
      <c r="HTJ48" s="9"/>
      <c r="HTK48" s="9"/>
      <c r="HTL48" s="9"/>
      <c r="HTM48" s="9"/>
      <c r="HTN48" s="9"/>
      <c r="HTO48" s="9"/>
      <c r="HTP48" s="9"/>
      <c r="HTQ48" s="9"/>
      <c r="HTR48" s="9"/>
      <c r="HTS48" s="9"/>
      <c r="HTT48" s="9"/>
      <c r="HTU48" s="9"/>
      <c r="HTV48" s="9"/>
      <c r="HTW48" s="9"/>
      <c r="HTX48" s="9"/>
      <c r="HTY48" s="9"/>
      <c r="HTZ48" s="9"/>
      <c r="HUA48" s="9"/>
      <c r="HUB48" s="9"/>
      <c r="HUC48" s="9"/>
      <c r="HUD48" s="9"/>
      <c r="HUE48" s="9"/>
      <c r="HUF48" s="9"/>
      <c r="HUG48" s="9"/>
      <c r="HUH48" s="9"/>
      <c r="HUI48" s="9"/>
      <c r="HUJ48" s="9"/>
      <c r="HUK48" s="9"/>
      <c r="HUL48" s="9"/>
      <c r="HUM48" s="9"/>
      <c r="HUN48" s="9"/>
      <c r="HUO48" s="9"/>
      <c r="HUP48" s="9"/>
      <c r="HUQ48" s="9"/>
      <c r="HUR48" s="9"/>
      <c r="HUS48" s="9"/>
      <c r="HUT48" s="9"/>
      <c r="HUU48" s="9"/>
      <c r="HUV48" s="9"/>
      <c r="HUW48" s="9"/>
      <c r="HUX48" s="9"/>
      <c r="HUY48" s="9"/>
      <c r="HUZ48" s="9"/>
      <c r="HVA48" s="9"/>
      <c r="HVB48" s="9"/>
      <c r="HVC48" s="9"/>
      <c r="HVD48" s="9"/>
      <c r="HVE48" s="9"/>
      <c r="HVF48" s="9"/>
      <c r="HVG48" s="9"/>
      <c r="HVH48" s="9"/>
      <c r="HVI48" s="9"/>
      <c r="HVJ48" s="9"/>
      <c r="HVK48" s="9"/>
      <c r="HVL48" s="9"/>
      <c r="HVM48" s="9"/>
      <c r="HVN48" s="9"/>
      <c r="HVO48" s="9"/>
      <c r="HVP48" s="9"/>
      <c r="HVQ48" s="9"/>
      <c r="HVR48" s="9"/>
      <c r="HVS48" s="9"/>
      <c r="HVT48" s="9"/>
      <c r="HVU48" s="9"/>
      <c r="HVV48" s="9"/>
      <c r="HVW48" s="9"/>
      <c r="HVX48" s="9"/>
      <c r="HVY48" s="9"/>
      <c r="HVZ48" s="9"/>
      <c r="HWA48" s="9"/>
      <c r="HWB48" s="9"/>
      <c r="HWC48" s="9"/>
      <c r="HWD48" s="9"/>
      <c r="HWE48" s="9"/>
      <c r="HWF48" s="9"/>
      <c r="HWG48" s="9"/>
      <c r="HWH48" s="9"/>
      <c r="HWI48" s="9"/>
      <c r="HWJ48" s="9"/>
      <c r="HWK48" s="9"/>
      <c r="HWL48" s="9"/>
      <c r="HWM48" s="9"/>
      <c r="HWN48" s="9"/>
      <c r="HWO48" s="9"/>
      <c r="HWP48" s="9"/>
      <c r="HWQ48" s="9"/>
      <c r="HWR48" s="9"/>
      <c r="HWS48" s="9"/>
      <c r="HWT48" s="9"/>
      <c r="HWU48" s="9"/>
      <c r="HWV48" s="9"/>
      <c r="HWW48" s="9"/>
      <c r="HWX48" s="9"/>
      <c r="HWY48" s="9"/>
      <c r="HWZ48" s="9"/>
      <c r="HXA48" s="9"/>
      <c r="HXB48" s="9"/>
      <c r="HXC48" s="9"/>
      <c r="HXD48" s="9"/>
      <c r="HXE48" s="9"/>
      <c r="HXF48" s="9"/>
      <c r="HXG48" s="9"/>
      <c r="HXH48" s="9"/>
      <c r="HXI48" s="9"/>
      <c r="HXJ48" s="9"/>
      <c r="HXK48" s="9"/>
      <c r="HXL48" s="9"/>
      <c r="HXM48" s="9"/>
      <c r="HXN48" s="9"/>
      <c r="HXO48" s="9"/>
      <c r="HXP48" s="9"/>
      <c r="HXQ48" s="9"/>
      <c r="HXR48" s="9"/>
      <c r="HXS48" s="9"/>
      <c r="HXT48" s="9"/>
      <c r="HXU48" s="9"/>
      <c r="HXV48" s="9"/>
      <c r="HXW48" s="9"/>
      <c r="HXX48" s="9"/>
      <c r="HXY48" s="9"/>
      <c r="HXZ48" s="9"/>
      <c r="HYA48" s="9"/>
      <c r="HYB48" s="9"/>
      <c r="HYC48" s="9"/>
      <c r="HYD48" s="9"/>
      <c r="HYE48" s="9"/>
      <c r="HYF48" s="9"/>
      <c r="HYG48" s="9"/>
      <c r="HYH48" s="9"/>
      <c r="HYI48" s="9"/>
      <c r="HYJ48" s="9"/>
      <c r="HYK48" s="9"/>
      <c r="HYL48" s="9"/>
      <c r="HYM48" s="9"/>
      <c r="HYN48" s="9"/>
      <c r="HYO48" s="9"/>
      <c r="HYP48" s="9"/>
      <c r="HYQ48" s="9"/>
      <c r="HYR48" s="9"/>
      <c r="HYS48" s="9"/>
      <c r="HYT48" s="9"/>
      <c r="HYU48" s="9"/>
      <c r="HYV48" s="9"/>
      <c r="HYW48" s="9"/>
      <c r="HYX48" s="9"/>
      <c r="HYY48" s="9"/>
      <c r="HYZ48" s="9"/>
      <c r="HZA48" s="9"/>
      <c r="HZB48" s="9"/>
      <c r="HZC48" s="9"/>
      <c r="HZD48" s="9"/>
      <c r="HZE48" s="9"/>
      <c r="HZF48" s="9"/>
      <c r="HZG48" s="9"/>
      <c r="HZH48" s="9"/>
      <c r="HZI48" s="9"/>
      <c r="HZJ48" s="9"/>
      <c r="HZK48" s="9"/>
      <c r="HZL48" s="9"/>
      <c r="HZM48" s="9"/>
      <c r="HZN48" s="9"/>
      <c r="HZO48" s="9"/>
      <c r="HZP48" s="9"/>
      <c r="HZQ48" s="9"/>
      <c r="HZR48" s="9"/>
      <c r="HZS48" s="9"/>
      <c r="HZT48" s="9"/>
      <c r="HZU48" s="9"/>
      <c r="HZV48" s="9"/>
      <c r="HZW48" s="9"/>
      <c r="HZX48" s="9"/>
      <c r="HZY48" s="9"/>
      <c r="HZZ48" s="9"/>
      <c r="IAA48" s="9"/>
      <c r="IAB48" s="9"/>
      <c r="IAC48" s="9"/>
      <c r="IAD48" s="9"/>
      <c r="IAE48" s="9"/>
      <c r="IAF48" s="9"/>
      <c r="IAG48" s="9"/>
      <c r="IAH48" s="9"/>
      <c r="IAI48" s="9"/>
      <c r="IAJ48" s="9"/>
      <c r="IAK48" s="9"/>
      <c r="IAL48" s="9"/>
      <c r="IAM48" s="9"/>
      <c r="IAN48" s="9"/>
      <c r="IAO48" s="9"/>
      <c r="IAP48" s="9"/>
      <c r="IAQ48" s="9"/>
      <c r="IAR48" s="9"/>
      <c r="IAS48" s="9"/>
      <c r="IAT48" s="9"/>
      <c r="IAU48" s="9"/>
      <c r="IAV48" s="9"/>
      <c r="IAW48" s="9"/>
      <c r="IAX48" s="9"/>
      <c r="IAY48" s="9"/>
      <c r="IAZ48" s="9"/>
      <c r="IBA48" s="9"/>
      <c r="IBB48" s="9"/>
      <c r="IBC48" s="9"/>
      <c r="IBD48" s="9"/>
      <c r="IBE48" s="9"/>
      <c r="IBF48" s="9"/>
      <c r="IBG48" s="9"/>
      <c r="IBH48" s="9"/>
      <c r="IBI48" s="9"/>
      <c r="IBJ48" s="9"/>
      <c r="IBK48" s="9"/>
      <c r="IBL48" s="9"/>
      <c r="IBM48" s="9"/>
      <c r="IBN48" s="9"/>
      <c r="IBO48" s="9"/>
      <c r="IBP48" s="9"/>
      <c r="IBQ48" s="9"/>
      <c r="IBR48" s="9"/>
      <c r="IBS48" s="9"/>
      <c r="IBT48" s="9"/>
      <c r="IBU48" s="9"/>
      <c r="IBV48" s="9"/>
      <c r="IBW48" s="9"/>
      <c r="IBX48" s="9"/>
      <c r="IBY48" s="9"/>
      <c r="IBZ48" s="9"/>
      <c r="ICA48" s="9"/>
      <c r="ICB48" s="9"/>
      <c r="ICC48" s="9"/>
      <c r="ICD48" s="9"/>
      <c r="ICE48" s="9"/>
      <c r="ICF48" s="9"/>
      <c r="ICG48" s="9"/>
      <c r="ICH48" s="9"/>
      <c r="ICI48" s="9"/>
      <c r="ICJ48" s="9"/>
      <c r="ICK48" s="9"/>
      <c r="ICL48" s="9"/>
      <c r="ICM48" s="9"/>
      <c r="ICN48" s="9"/>
      <c r="ICO48" s="9"/>
      <c r="ICP48" s="9"/>
      <c r="ICQ48" s="9"/>
      <c r="ICR48" s="9"/>
      <c r="ICS48" s="9"/>
      <c r="ICT48" s="9"/>
      <c r="ICU48" s="9"/>
      <c r="ICV48" s="9"/>
      <c r="ICW48" s="9"/>
      <c r="ICX48" s="9"/>
      <c r="ICY48" s="9"/>
      <c r="ICZ48" s="9"/>
      <c r="IDA48" s="9"/>
      <c r="IDB48" s="9"/>
      <c r="IDC48" s="9"/>
      <c r="IDD48" s="9"/>
      <c r="IDE48" s="9"/>
      <c r="IDF48" s="9"/>
      <c r="IDG48" s="9"/>
      <c r="IDH48" s="9"/>
      <c r="IDI48" s="9"/>
      <c r="IDJ48" s="9"/>
      <c r="IDK48" s="9"/>
      <c r="IDL48" s="9"/>
      <c r="IDM48" s="9"/>
      <c r="IDN48" s="9"/>
      <c r="IDO48" s="9"/>
      <c r="IDP48" s="9"/>
      <c r="IDQ48" s="9"/>
      <c r="IDR48" s="9"/>
      <c r="IDS48" s="9"/>
      <c r="IDT48" s="9"/>
      <c r="IDU48" s="9"/>
      <c r="IDV48" s="9"/>
      <c r="IDW48" s="9"/>
      <c r="IDX48" s="9"/>
      <c r="IDY48" s="9"/>
      <c r="IDZ48" s="9"/>
      <c r="IEA48" s="9"/>
      <c r="IEB48" s="9"/>
      <c r="IEC48" s="9"/>
      <c r="IED48" s="9"/>
      <c r="IEE48" s="9"/>
      <c r="IEF48" s="9"/>
      <c r="IEG48" s="9"/>
      <c r="IEH48" s="9"/>
      <c r="IEI48" s="9"/>
      <c r="IEJ48" s="9"/>
      <c r="IEK48" s="9"/>
      <c r="IEL48" s="9"/>
      <c r="IEM48" s="9"/>
      <c r="IEN48" s="9"/>
      <c r="IEO48" s="9"/>
      <c r="IEP48" s="9"/>
      <c r="IEQ48" s="9"/>
      <c r="IER48" s="9"/>
      <c r="IES48" s="9"/>
      <c r="IET48" s="9"/>
      <c r="IEU48" s="9"/>
      <c r="IEV48" s="9"/>
      <c r="IEW48" s="9"/>
      <c r="IEX48" s="9"/>
      <c r="IEY48" s="9"/>
      <c r="IEZ48" s="9"/>
      <c r="IFA48" s="9"/>
      <c r="IFB48" s="9"/>
      <c r="IFC48" s="9"/>
      <c r="IFD48" s="9"/>
      <c r="IFE48" s="9"/>
      <c r="IFF48" s="9"/>
      <c r="IFG48" s="9"/>
      <c r="IFH48" s="9"/>
      <c r="IFI48" s="9"/>
      <c r="IFJ48" s="9"/>
      <c r="IFK48" s="9"/>
      <c r="IFL48" s="9"/>
      <c r="IFM48" s="9"/>
      <c r="IFN48" s="9"/>
      <c r="IFO48" s="9"/>
      <c r="IFP48" s="9"/>
      <c r="IFQ48" s="9"/>
      <c r="IFR48" s="9"/>
      <c r="IFS48" s="9"/>
      <c r="IFT48" s="9"/>
      <c r="IFU48" s="9"/>
      <c r="IFV48" s="9"/>
      <c r="IFW48" s="9"/>
      <c r="IFX48" s="9"/>
      <c r="IFY48" s="9"/>
      <c r="IFZ48" s="9"/>
      <c r="IGA48" s="9"/>
      <c r="IGB48" s="9"/>
      <c r="IGC48" s="9"/>
      <c r="IGD48" s="9"/>
      <c r="IGE48" s="9"/>
      <c r="IGF48" s="9"/>
      <c r="IGG48" s="9"/>
      <c r="IGH48" s="9"/>
      <c r="IGI48" s="9"/>
      <c r="IGJ48" s="9"/>
      <c r="IGK48" s="9"/>
      <c r="IGL48" s="9"/>
      <c r="IGM48" s="9"/>
      <c r="IGN48" s="9"/>
      <c r="IGO48" s="9"/>
      <c r="IGP48" s="9"/>
      <c r="IGQ48" s="9"/>
      <c r="IGR48" s="9"/>
      <c r="IGS48" s="9"/>
      <c r="IGT48" s="9"/>
      <c r="IGU48" s="9"/>
      <c r="IGV48" s="9"/>
      <c r="IGW48" s="9"/>
      <c r="IGX48" s="9"/>
      <c r="IGY48" s="9"/>
      <c r="IGZ48" s="9"/>
      <c r="IHA48" s="9"/>
      <c r="IHB48" s="9"/>
      <c r="IHC48" s="9"/>
      <c r="IHD48" s="9"/>
      <c r="IHE48" s="9"/>
      <c r="IHF48" s="9"/>
      <c r="IHG48" s="9"/>
      <c r="IHH48" s="9"/>
      <c r="IHI48" s="9"/>
      <c r="IHJ48" s="9"/>
      <c r="IHK48" s="9"/>
      <c r="IHL48" s="9"/>
      <c r="IHM48" s="9"/>
      <c r="IHN48" s="9"/>
      <c r="IHO48" s="9"/>
      <c r="IHP48" s="9"/>
      <c r="IHQ48" s="9"/>
      <c r="IHR48" s="9"/>
      <c r="IHS48" s="9"/>
      <c r="IHT48" s="9"/>
      <c r="IHU48" s="9"/>
      <c r="IHV48" s="9"/>
      <c r="IHW48" s="9"/>
      <c r="IHX48" s="9"/>
      <c r="IHY48" s="9"/>
      <c r="IHZ48" s="9"/>
      <c r="IIA48" s="9"/>
      <c r="IIB48" s="9"/>
      <c r="IIC48" s="9"/>
      <c r="IID48" s="9"/>
      <c r="IIE48" s="9"/>
      <c r="IIF48" s="9"/>
      <c r="IIG48" s="9"/>
      <c r="IIH48" s="9"/>
      <c r="III48" s="9"/>
      <c r="IIJ48" s="9"/>
      <c r="IIK48" s="9"/>
      <c r="IIL48" s="9"/>
      <c r="IIM48" s="9"/>
      <c r="IIN48" s="9"/>
      <c r="IIO48" s="9"/>
      <c r="IIP48" s="9"/>
      <c r="IIQ48" s="9"/>
      <c r="IIR48" s="9"/>
      <c r="IIS48" s="9"/>
      <c r="IIT48" s="9"/>
      <c r="IIU48" s="9"/>
      <c r="IIV48" s="9"/>
      <c r="IIW48" s="9"/>
      <c r="IIX48" s="9"/>
      <c r="IIY48" s="9"/>
      <c r="IIZ48" s="9"/>
      <c r="IJA48" s="9"/>
      <c r="IJB48" s="9"/>
      <c r="IJC48" s="9"/>
      <c r="IJD48" s="9"/>
      <c r="IJE48" s="9"/>
      <c r="IJF48" s="9"/>
      <c r="IJG48" s="9"/>
      <c r="IJH48" s="9"/>
      <c r="IJI48" s="9"/>
      <c r="IJJ48" s="9"/>
      <c r="IJK48" s="9"/>
      <c r="IJL48" s="9"/>
      <c r="IJM48" s="9"/>
      <c r="IJN48" s="9"/>
      <c r="IJO48" s="9"/>
      <c r="IJP48" s="9"/>
      <c r="IJQ48" s="9"/>
      <c r="IJR48" s="9"/>
      <c r="IJS48" s="9"/>
      <c r="IJT48" s="9"/>
      <c r="IJU48" s="9"/>
      <c r="IJV48" s="9"/>
      <c r="IJW48" s="9"/>
      <c r="IJX48" s="9"/>
      <c r="IJY48" s="9"/>
      <c r="IJZ48" s="9"/>
      <c r="IKA48" s="9"/>
      <c r="IKB48" s="9"/>
      <c r="IKC48" s="9"/>
      <c r="IKD48" s="9"/>
      <c r="IKE48" s="9"/>
      <c r="IKF48" s="9"/>
      <c r="IKG48" s="9"/>
      <c r="IKH48" s="9"/>
      <c r="IKI48" s="9"/>
      <c r="IKJ48" s="9"/>
      <c r="IKK48" s="9"/>
      <c r="IKL48" s="9"/>
      <c r="IKM48" s="9"/>
      <c r="IKN48" s="9"/>
      <c r="IKO48" s="9"/>
      <c r="IKP48" s="9"/>
      <c r="IKQ48" s="9"/>
      <c r="IKR48" s="9"/>
      <c r="IKS48" s="9"/>
      <c r="IKT48" s="9"/>
      <c r="IKU48" s="9"/>
      <c r="IKV48" s="9"/>
      <c r="IKW48" s="9"/>
      <c r="IKX48" s="9"/>
      <c r="IKY48" s="9"/>
      <c r="IKZ48" s="9"/>
      <c r="ILA48" s="9"/>
      <c r="ILB48" s="9"/>
      <c r="ILC48" s="9"/>
      <c r="ILD48" s="9"/>
      <c r="ILE48" s="9"/>
      <c r="ILF48" s="9"/>
      <c r="ILG48" s="9"/>
      <c r="ILH48" s="9"/>
      <c r="ILI48" s="9"/>
      <c r="ILJ48" s="9"/>
      <c r="ILK48" s="9"/>
      <c r="ILL48" s="9"/>
      <c r="ILM48" s="9"/>
      <c r="ILN48" s="9"/>
      <c r="ILO48" s="9"/>
      <c r="ILP48" s="9"/>
      <c r="ILQ48" s="9"/>
      <c r="ILR48" s="9"/>
      <c r="ILS48" s="9"/>
      <c r="ILT48" s="9"/>
      <c r="ILU48" s="9"/>
      <c r="ILV48" s="9"/>
      <c r="ILW48" s="9"/>
      <c r="ILX48" s="9"/>
      <c r="ILY48" s="9"/>
      <c r="ILZ48" s="9"/>
      <c r="IMA48" s="9"/>
      <c r="IMB48" s="9"/>
      <c r="IMC48" s="9"/>
      <c r="IMD48" s="9"/>
      <c r="IME48" s="9"/>
      <c r="IMF48" s="9"/>
      <c r="IMG48" s="9"/>
      <c r="IMH48" s="9"/>
      <c r="IMI48" s="9"/>
      <c r="IMJ48" s="9"/>
      <c r="IMK48" s="9"/>
      <c r="IML48" s="9"/>
      <c r="IMM48" s="9"/>
      <c r="IMN48" s="9"/>
      <c r="IMO48" s="9"/>
      <c r="IMP48" s="9"/>
      <c r="IMQ48" s="9"/>
      <c r="IMR48" s="9"/>
      <c r="IMS48" s="9"/>
      <c r="IMT48" s="9"/>
      <c r="IMU48" s="9"/>
      <c r="IMV48" s="9"/>
      <c r="IMW48" s="9"/>
      <c r="IMX48" s="9"/>
      <c r="IMY48" s="9"/>
      <c r="IMZ48" s="9"/>
      <c r="INA48" s="9"/>
      <c r="INB48" s="9"/>
      <c r="INC48" s="9"/>
      <c r="IND48" s="9"/>
      <c r="INE48" s="9"/>
      <c r="INF48" s="9"/>
      <c r="ING48" s="9"/>
      <c r="INH48" s="9"/>
      <c r="INI48" s="9"/>
      <c r="INJ48" s="9"/>
      <c r="INK48" s="9"/>
      <c r="INL48" s="9"/>
      <c r="INM48" s="9"/>
      <c r="INN48" s="9"/>
      <c r="INO48" s="9"/>
      <c r="INP48" s="9"/>
      <c r="INQ48" s="9"/>
      <c r="INR48" s="9"/>
      <c r="INS48" s="9"/>
      <c r="INT48" s="9"/>
      <c r="INU48" s="9"/>
      <c r="INV48" s="9"/>
      <c r="INW48" s="9"/>
      <c r="INX48" s="9"/>
      <c r="INY48" s="9"/>
      <c r="INZ48" s="9"/>
      <c r="IOA48" s="9"/>
      <c r="IOB48" s="9"/>
      <c r="IOC48" s="9"/>
      <c r="IOD48" s="9"/>
      <c r="IOE48" s="9"/>
      <c r="IOF48" s="9"/>
      <c r="IOG48" s="9"/>
      <c r="IOH48" s="9"/>
      <c r="IOI48" s="9"/>
      <c r="IOJ48" s="9"/>
      <c r="IOK48" s="9"/>
      <c r="IOL48" s="9"/>
      <c r="IOM48" s="9"/>
      <c r="ION48" s="9"/>
      <c r="IOO48" s="9"/>
      <c r="IOP48" s="9"/>
      <c r="IOQ48" s="9"/>
      <c r="IOR48" s="9"/>
      <c r="IOS48" s="9"/>
      <c r="IOT48" s="9"/>
      <c r="IOU48" s="9"/>
      <c r="IOV48" s="9"/>
      <c r="IOW48" s="9"/>
      <c r="IOX48" s="9"/>
      <c r="IOY48" s="9"/>
      <c r="IOZ48" s="9"/>
      <c r="IPA48" s="9"/>
      <c r="IPB48" s="9"/>
      <c r="IPC48" s="9"/>
      <c r="IPD48" s="9"/>
      <c r="IPE48" s="9"/>
      <c r="IPF48" s="9"/>
      <c r="IPG48" s="9"/>
      <c r="IPH48" s="9"/>
      <c r="IPI48" s="9"/>
      <c r="IPJ48" s="9"/>
      <c r="IPK48" s="9"/>
      <c r="IPL48" s="9"/>
      <c r="IPM48" s="9"/>
      <c r="IPN48" s="9"/>
      <c r="IPO48" s="9"/>
      <c r="IPP48" s="9"/>
      <c r="IPQ48" s="9"/>
      <c r="IPR48" s="9"/>
      <c r="IPS48" s="9"/>
      <c r="IPT48" s="9"/>
      <c r="IPU48" s="9"/>
      <c r="IPV48" s="9"/>
      <c r="IPW48" s="9"/>
      <c r="IPX48" s="9"/>
      <c r="IPY48" s="9"/>
      <c r="IPZ48" s="9"/>
      <c r="IQA48" s="9"/>
      <c r="IQB48" s="9"/>
      <c r="IQC48" s="9"/>
      <c r="IQD48" s="9"/>
      <c r="IQE48" s="9"/>
      <c r="IQF48" s="9"/>
      <c r="IQG48" s="9"/>
      <c r="IQH48" s="9"/>
      <c r="IQI48" s="9"/>
      <c r="IQJ48" s="9"/>
      <c r="IQK48" s="9"/>
      <c r="IQL48" s="9"/>
      <c r="IQM48" s="9"/>
      <c r="IQN48" s="9"/>
      <c r="IQO48" s="9"/>
      <c r="IQP48" s="9"/>
      <c r="IQQ48" s="9"/>
      <c r="IQR48" s="9"/>
      <c r="IQS48" s="9"/>
      <c r="IQT48" s="9"/>
      <c r="IQU48" s="9"/>
      <c r="IQV48" s="9"/>
      <c r="IQW48" s="9"/>
      <c r="IQX48" s="9"/>
      <c r="IQY48" s="9"/>
      <c r="IQZ48" s="9"/>
      <c r="IRA48" s="9"/>
      <c r="IRB48" s="9"/>
      <c r="IRC48" s="9"/>
      <c r="IRD48" s="9"/>
      <c r="IRE48" s="9"/>
      <c r="IRF48" s="9"/>
      <c r="IRG48" s="9"/>
      <c r="IRH48" s="9"/>
      <c r="IRI48" s="9"/>
      <c r="IRJ48" s="9"/>
      <c r="IRK48" s="9"/>
      <c r="IRL48" s="9"/>
      <c r="IRM48" s="9"/>
      <c r="IRN48" s="9"/>
      <c r="IRO48" s="9"/>
      <c r="IRP48" s="9"/>
      <c r="IRQ48" s="9"/>
      <c r="IRR48" s="9"/>
      <c r="IRS48" s="9"/>
      <c r="IRT48" s="9"/>
      <c r="IRU48" s="9"/>
      <c r="IRV48" s="9"/>
      <c r="IRW48" s="9"/>
      <c r="IRX48" s="9"/>
      <c r="IRY48" s="9"/>
      <c r="IRZ48" s="9"/>
      <c r="ISA48" s="9"/>
      <c r="ISB48" s="9"/>
      <c r="ISC48" s="9"/>
      <c r="ISD48" s="9"/>
      <c r="ISE48" s="9"/>
      <c r="ISF48" s="9"/>
      <c r="ISG48" s="9"/>
      <c r="ISH48" s="9"/>
      <c r="ISI48" s="9"/>
      <c r="ISJ48" s="9"/>
      <c r="ISK48" s="9"/>
      <c r="ISL48" s="9"/>
      <c r="ISM48" s="9"/>
      <c r="ISN48" s="9"/>
      <c r="ISO48" s="9"/>
      <c r="ISP48" s="9"/>
      <c r="ISQ48" s="9"/>
      <c r="ISR48" s="9"/>
      <c r="ISS48" s="9"/>
      <c r="IST48" s="9"/>
      <c r="ISU48" s="9"/>
      <c r="ISV48" s="9"/>
      <c r="ISW48" s="9"/>
      <c r="ISX48" s="9"/>
      <c r="ISY48" s="9"/>
      <c r="ISZ48" s="9"/>
      <c r="ITA48" s="9"/>
      <c r="ITB48" s="9"/>
      <c r="ITC48" s="9"/>
      <c r="ITD48" s="9"/>
      <c r="ITE48" s="9"/>
      <c r="ITF48" s="9"/>
      <c r="ITG48" s="9"/>
      <c r="ITH48" s="9"/>
      <c r="ITI48" s="9"/>
      <c r="ITJ48" s="9"/>
      <c r="ITK48" s="9"/>
      <c r="ITL48" s="9"/>
      <c r="ITM48" s="9"/>
      <c r="ITN48" s="9"/>
      <c r="ITO48" s="9"/>
      <c r="ITP48" s="9"/>
      <c r="ITQ48" s="9"/>
      <c r="ITR48" s="9"/>
      <c r="ITS48" s="9"/>
      <c r="ITT48" s="9"/>
      <c r="ITU48" s="9"/>
      <c r="ITV48" s="9"/>
      <c r="ITW48" s="9"/>
      <c r="ITX48" s="9"/>
      <c r="ITY48" s="9"/>
      <c r="ITZ48" s="9"/>
      <c r="IUA48" s="9"/>
      <c r="IUB48" s="9"/>
      <c r="IUC48" s="9"/>
      <c r="IUD48" s="9"/>
      <c r="IUE48" s="9"/>
      <c r="IUF48" s="9"/>
      <c r="IUG48" s="9"/>
      <c r="IUH48" s="9"/>
      <c r="IUI48" s="9"/>
      <c r="IUJ48" s="9"/>
      <c r="IUK48" s="9"/>
      <c r="IUL48" s="9"/>
      <c r="IUM48" s="9"/>
      <c r="IUN48" s="9"/>
      <c r="IUO48" s="9"/>
      <c r="IUP48" s="9"/>
      <c r="IUQ48" s="9"/>
      <c r="IUR48" s="9"/>
      <c r="IUS48" s="9"/>
      <c r="IUT48" s="9"/>
      <c r="IUU48" s="9"/>
      <c r="IUV48" s="9"/>
      <c r="IUW48" s="9"/>
      <c r="IUX48" s="9"/>
      <c r="IUY48" s="9"/>
      <c r="IUZ48" s="9"/>
      <c r="IVA48" s="9"/>
      <c r="IVB48" s="9"/>
      <c r="IVC48" s="9"/>
      <c r="IVD48" s="9"/>
      <c r="IVE48" s="9"/>
      <c r="IVF48" s="9"/>
      <c r="IVG48" s="9"/>
      <c r="IVH48" s="9"/>
      <c r="IVI48" s="9"/>
      <c r="IVJ48" s="9"/>
      <c r="IVK48" s="9"/>
      <c r="IVL48" s="9"/>
      <c r="IVM48" s="9"/>
      <c r="IVN48" s="9"/>
      <c r="IVO48" s="9"/>
      <c r="IVP48" s="9"/>
      <c r="IVQ48" s="9"/>
      <c r="IVR48" s="9"/>
      <c r="IVS48" s="9"/>
      <c r="IVT48" s="9"/>
      <c r="IVU48" s="9"/>
      <c r="IVV48" s="9"/>
      <c r="IVW48" s="9"/>
      <c r="IVX48" s="9"/>
      <c r="IVY48" s="9"/>
      <c r="IVZ48" s="9"/>
      <c r="IWA48" s="9"/>
      <c r="IWB48" s="9"/>
      <c r="IWC48" s="9"/>
      <c r="IWD48" s="9"/>
      <c r="IWE48" s="9"/>
      <c r="IWF48" s="9"/>
      <c r="IWG48" s="9"/>
      <c r="IWH48" s="9"/>
      <c r="IWI48" s="9"/>
      <c r="IWJ48" s="9"/>
      <c r="IWK48" s="9"/>
      <c r="IWL48" s="9"/>
      <c r="IWM48" s="9"/>
      <c r="IWN48" s="9"/>
      <c r="IWO48" s="9"/>
      <c r="IWP48" s="9"/>
      <c r="IWQ48" s="9"/>
      <c r="IWR48" s="9"/>
      <c r="IWS48" s="9"/>
      <c r="IWT48" s="9"/>
      <c r="IWU48" s="9"/>
      <c r="IWV48" s="9"/>
      <c r="IWW48" s="9"/>
      <c r="IWX48" s="9"/>
      <c r="IWY48" s="9"/>
      <c r="IWZ48" s="9"/>
      <c r="IXA48" s="9"/>
      <c r="IXB48" s="9"/>
      <c r="IXC48" s="9"/>
      <c r="IXD48" s="9"/>
      <c r="IXE48" s="9"/>
      <c r="IXF48" s="9"/>
      <c r="IXG48" s="9"/>
      <c r="IXH48" s="9"/>
      <c r="IXI48" s="9"/>
      <c r="IXJ48" s="9"/>
      <c r="IXK48" s="9"/>
      <c r="IXL48" s="9"/>
      <c r="IXM48" s="9"/>
      <c r="IXN48" s="9"/>
      <c r="IXO48" s="9"/>
      <c r="IXP48" s="9"/>
      <c r="IXQ48" s="9"/>
      <c r="IXR48" s="9"/>
      <c r="IXS48" s="9"/>
      <c r="IXT48" s="9"/>
      <c r="IXU48" s="9"/>
      <c r="IXV48" s="9"/>
      <c r="IXW48" s="9"/>
      <c r="IXX48" s="9"/>
      <c r="IXY48" s="9"/>
      <c r="IXZ48" s="9"/>
      <c r="IYA48" s="9"/>
      <c r="IYB48" s="9"/>
      <c r="IYC48" s="9"/>
      <c r="IYD48" s="9"/>
      <c r="IYE48" s="9"/>
      <c r="IYF48" s="9"/>
      <c r="IYG48" s="9"/>
      <c r="IYH48" s="9"/>
      <c r="IYI48" s="9"/>
      <c r="IYJ48" s="9"/>
      <c r="IYK48" s="9"/>
      <c r="IYL48" s="9"/>
      <c r="IYM48" s="9"/>
      <c r="IYN48" s="9"/>
      <c r="IYO48" s="9"/>
      <c r="IYP48" s="9"/>
      <c r="IYQ48" s="9"/>
      <c r="IYR48" s="9"/>
      <c r="IYS48" s="9"/>
      <c r="IYT48" s="9"/>
      <c r="IYU48" s="9"/>
      <c r="IYV48" s="9"/>
      <c r="IYW48" s="9"/>
      <c r="IYX48" s="9"/>
      <c r="IYY48" s="9"/>
      <c r="IYZ48" s="9"/>
      <c r="IZA48" s="9"/>
      <c r="IZB48" s="9"/>
      <c r="IZC48" s="9"/>
      <c r="IZD48" s="9"/>
      <c r="IZE48" s="9"/>
      <c r="IZF48" s="9"/>
      <c r="IZG48" s="9"/>
      <c r="IZH48" s="9"/>
      <c r="IZI48" s="9"/>
      <c r="IZJ48" s="9"/>
      <c r="IZK48" s="9"/>
      <c r="IZL48" s="9"/>
      <c r="IZM48" s="9"/>
      <c r="IZN48" s="9"/>
      <c r="IZO48" s="9"/>
      <c r="IZP48" s="9"/>
      <c r="IZQ48" s="9"/>
      <c r="IZR48" s="9"/>
      <c r="IZS48" s="9"/>
      <c r="IZT48" s="9"/>
      <c r="IZU48" s="9"/>
      <c r="IZV48" s="9"/>
      <c r="IZW48" s="9"/>
      <c r="IZX48" s="9"/>
      <c r="IZY48" s="9"/>
      <c r="IZZ48" s="9"/>
      <c r="JAA48" s="9"/>
      <c r="JAB48" s="9"/>
      <c r="JAC48" s="9"/>
      <c r="JAD48" s="9"/>
      <c r="JAE48" s="9"/>
      <c r="JAF48" s="9"/>
      <c r="JAG48" s="9"/>
      <c r="JAH48" s="9"/>
      <c r="JAI48" s="9"/>
      <c r="JAJ48" s="9"/>
      <c r="JAK48" s="9"/>
      <c r="JAL48" s="9"/>
      <c r="JAM48" s="9"/>
      <c r="JAN48" s="9"/>
      <c r="JAO48" s="9"/>
      <c r="JAP48" s="9"/>
      <c r="JAQ48" s="9"/>
      <c r="JAR48" s="9"/>
      <c r="JAS48" s="9"/>
      <c r="JAT48" s="9"/>
      <c r="JAU48" s="9"/>
      <c r="JAV48" s="9"/>
      <c r="JAW48" s="9"/>
      <c r="JAX48" s="9"/>
      <c r="JAY48" s="9"/>
      <c r="JAZ48" s="9"/>
      <c r="JBA48" s="9"/>
      <c r="JBB48" s="9"/>
      <c r="JBC48" s="9"/>
      <c r="JBD48" s="9"/>
      <c r="JBE48" s="9"/>
      <c r="JBF48" s="9"/>
      <c r="JBG48" s="9"/>
      <c r="JBH48" s="9"/>
      <c r="JBI48" s="9"/>
      <c r="JBJ48" s="9"/>
      <c r="JBK48" s="9"/>
      <c r="JBL48" s="9"/>
      <c r="JBM48" s="9"/>
      <c r="JBN48" s="9"/>
      <c r="JBO48" s="9"/>
      <c r="JBP48" s="9"/>
      <c r="JBQ48" s="9"/>
      <c r="JBR48" s="9"/>
      <c r="JBS48" s="9"/>
      <c r="JBT48" s="9"/>
      <c r="JBU48" s="9"/>
      <c r="JBV48" s="9"/>
      <c r="JBW48" s="9"/>
      <c r="JBX48" s="9"/>
      <c r="JBY48" s="9"/>
      <c r="JBZ48" s="9"/>
      <c r="JCA48" s="9"/>
      <c r="JCB48" s="9"/>
      <c r="JCC48" s="9"/>
      <c r="JCD48" s="9"/>
      <c r="JCE48" s="9"/>
      <c r="JCF48" s="9"/>
      <c r="JCG48" s="9"/>
      <c r="JCH48" s="9"/>
      <c r="JCI48" s="9"/>
      <c r="JCJ48" s="9"/>
      <c r="JCK48" s="9"/>
      <c r="JCL48" s="9"/>
      <c r="JCM48" s="9"/>
      <c r="JCN48" s="9"/>
      <c r="JCO48" s="9"/>
      <c r="JCP48" s="9"/>
      <c r="JCQ48" s="9"/>
      <c r="JCR48" s="9"/>
      <c r="JCS48" s="9"/>
      <c r="JCT48" s="9"/>
      <c r="JCU48" s="9"/>
      <c r="JCV48" s="9"/>
      <c r="JCW48" s="9"/>
      <c r="JCX48" s="9"/>
      <c r="JCY48" s="9"/>
      <c r="JCZ48" s="9"/>
      <c r="JDA48" s="9"/>
      <c r="JDB48" s="9"/>
      <c r="JDC48" s="9"/>
      <c r="JDD48" s="9"/>
      <c r="JDE48" s="9"/>
      <c r="JDF48" s="9"/>
      <c r="JDG48" s="9"/>
      <c r="JDH48" s="9"/>
      <c r="JDI48" s="9"/>
      <c r="JDJ48" s="9"/>
      <c r="JDK48" s="9"/>
      <c r="JDL48" s="9"/>
      <c r="JDM48" s="9"/>
      <c r="JDN48" s="9"/>
      <c r="JDO48" s="9"/>
      <c r="JDP48" s="9"/>
      <c r="JDQ48" s="9"/>
      <c r="JDR48" s="9"/>
      <c r="JDS48" s="9"/>
      <c r="JDT48" s="9"/>
      <c r="JDU48" s="9"/>
      <c r="JDV48" s="9"/>
      <c r="JDW48" s="9"/>
      <c r="JDX48" s="9"/>
      <c r="JDY48" s="9"/>
      <c r="JDZ48" s="9"/>
      <c r="JEA48" s="9"/>
      <c r="JEB48" s="9"/>
      <c r="JEC48" s="9"/>
      <c r="JED48" s="9"/>
      <c r="JEE48" s="9"/>
      <c r="JEF48" s="9"/>
      <c r="JEG48" s="9"/>
      <c r="JEH48" s="9"/>
      <c r="JEI48" s="9"/>
      <c r="JEJ48" s="9"/>
      <c r="JEK48" s="9"/>
      <c r="JEL48" s="9"/>
      <c r="JEM48" s="9"/>
      <c r="JEN48" s="9"/>
      <c r="JEO48" s="9"/>
      <c r="JEP48" s="9"/>
      <c r="JEQ48" s="9"/>
      <c r="JER48" s="9"/>
      <c r="JES48" s="9"/>
      <c r="JET48" s="9"/>
      <c r="JEU48" s="9"/>
      <c r="JEV48" s="9"/>
      <c r="JEW48" s="9"/>
      <c r="JEX48" s="9"/>
      <c r="JEY48" s="9"/>
      <c r="JEZ48" s="9"/>
      <c r="JFA48" s="9"/>
      <c r="JFB48" s="9"/>
      <c r="JFC48" s="9"/>
      <c r="JFD48" s="9"/>
      <c r="JFE48" s="9"/>
      <c r="JFF48" s="9"/>
      <c r="JFG48" s="9"/>
      <c r="JFH48" s="9"/>
      <c r="JFI48" s="9"/>
      <c r="JFJ48" s="9"/>
      <c r="JFK48" s="9"/>
      <c r="JFL48" s="9"/>
      <c r="JFM48" s="9"/>
      <c r="JFN48" s="9"/>
      <c r="JFO48" s="9"/>
      <c r="JFP48" s="9"/>
      <c r="JFQ48" s="9"/>
      <c r="JFR48" s="9"/>
      <c r="JFS48" s="9"/>
      <c r="JFT48" s="9"/>
      <c r="JFU48" s="9"/>
      <c r="JFV48" s="9"/>
      <c r="JFW48" s="9"/>
      <c r="JFX48" s="9"/>
      <c r="JFY48" s="9"/>
      <c r="JFZ48" s="9"/>
      <c r="JGA48" s="9"/>
      <c r="JGB48" s="9"/>
      <c r="JGC48" s="9"/>
      <c r="JGD48" s="9"/>
      <c r="JGE48" s="9"/>
      <c r="JGF48" s="9"/>
      <c r="JGG48" s="9"/>
      <c r="JGH48" s="9"/>
      <c r="JGI48" s="9"/>
      <c r="JGJ48" s="9"/>
      <c r="JGK48" s="9"/>
      <c r="JGL48" s="9"/>
      <c r="JGM48" s="9"/>
      <c r="JGN48" s="9"/>
      <c r="JGO48" s="9"/>
      <c r="JGP48" s="9"/>
      <c r="JGQ48" s="9"/>
      <c r="JGR48" s="9"/>
      <c r="JGS48" s="9"/>
      <c r="JGT48" s="9"/>
      <c r="JGU48" s="9"/>
      <c r="JGV48" s="9"/>
      <c r="JGW48" s="9"/>
      <c r="JGX48" s="9"/>
      <c r="JGY48" s="9"/>
      <c r="JGZ48" s="9"/>
      <c r="JHA48" s="9"/>
      <c r="JHB48" s="9"/>
      <c r="JHC48" s="9"/>
      <c r="JHD48" s="9"/>
      <c r="JHE48" s="9"/>
      <c r="JHF48" s="9"/>
      <c r="JHG48" s="9"/>
      <c r="JHH48" s="9"/>
      <c r="JHI48" s="9"/>
      <c r="JHJ48" s="9"/>
      <c r="JHK48" s="9"/>
      <c r="JHL48" s="9"/>
      <c r="JHM48" s="9"/>
      <c r="JHN48" s="9"/>
      <c r="JHO48" s="9"/>
      <c r="JHP48" s="9"/>
      <c r="JHQ48" s="9"/>
      <c r="JHR48" s="9"/>
      <c r="JHS48" s="9"/>
      <c r="JHT48" s="9"/>
      <c r="JHU48" s="9"/>
      <c r="JHV48" s="9"/>
      <c r="JHW48" s="9"/>
      <c r="JHX48" s="9"/>
      <c r="JHY48" s="9"/>
      <c r="JHZ48" s="9"/>
      <c r="JIA48" s="9"/>
      <c r="JIB48" s="9"/>
      <c r="JIC48" s="9"/>
      <c r="JID48" s="9"/>
      <c r="JIE48" s="9"/>
      <c r="JIF48" s="9"/>
      <c r="JIG48" s="9"/>
      <c r="JIH48" s="9"/>
      <c r="JII48" s="9"/>
      <c r="JIJ48" s="9"/>
      <c r="JIK48" s="9"/>
      <c r="JIL48" s="9"/>
      <c r="JIM48" s="9"/>
      <c r="JIN48" s="9"/>
      <c r="JIO48" s="9"/>
      <c r="JIP48" s="9"/>
      <c r="JIQ48" s="9"/>
      <c r="JIR48" s="9"/>
      <c r="JIS48" s="9"/>
      <c r="JIT48" s="9"/>
      <c r="JIU48" s="9"/>
      <c r="JIV48" s="9"/>
      <c r="JIW48" s="9"/>
      <c r="JIX48" s="9"/>
      <c r="JIY48" s="9"/>
      <c r="JIZ48" s="9"/>
      <c r="JJA48" s="9"/>
      <c r="JJB48" s="9"/>
      <c r="JJC48" s="9"/>
      <c r="JJD48" s="9"/>
      <c r="JJE48" s="9"/>
      <c r="JJF48" s="9"/>
      <c r="JJG48" s="9"/>
      <c r="JJH48" s="9"/>
      <c r="JJI48" s="9"/>
      <c r="JJJ48" s="9"/>
      <c r="JJK48" s="9"/>
      <c r="JJL48" s="9"/>
      <c r="JJM48" s="9"/>
      <c r="JJN48" s="9"/>
      <c r="JJO48" s="9"/>
      <c r="JJP48" s="9"/>
      <c r="JJQ48" s="9"/>
      <c r="JJR48" s="9"/>
      <c r="JJS48" s="9"/>
      <c r="JJT48" s="9"/>
      <c r="JJU48" s="9"/>
      <c r="JJV48" s="9"/>
      <c r="JJW48" s="9"/>
      <c r="JJX48" s="9"/>
      <c r="JJY48" s="9"/>
      <c r="JJZ48" s="9"/>
      <c r="JKA48" s="9"/>
      <c r="JKB48" s="9"/>
      <c r="JKC48" s="9"/>
      <c r="JKD48" s="9"/>
      <c r="JKE48" s="9"/>
      <c r="JKF48" s="9"/>
      <c r="JKG48" s="9"/>
      <c r="JKH48" s="9"/>
      <c r="JKI48" s="9"/>
      <c r="JKJ48" s="9"/>
      <c r="JKK48" s="9"/>
      <c r="JKL48" s="9"/>
      <c r="JKM48" s="9"/>
      <c r="JKN48" s="9"/>
      <c r="JKO48" s="9"/>
      <c r="JKP48" s="9"/>
      <c r="JKQ48" s="9"/>
      <c r="JKR48" s="9"/>
      <c r="JKS48" s="9"/>
      <c r="JKT48" s="9"/>
      <c r="JKU48" s="9"/>
      <c r="JKV48" s="9"/>
      <c r="JKW48" s="9"/>
      <c r="JKX48" s="9"/>
      <c r="JKY48" s="9"/>
      <c r="JKZ48" s="9"/>
      <c r="JLA48" s="9"/>
      <c r="JLB48" s="9"/>
      <c r="JLC48" s="9"/>
      <c r="JLD48" s="9"/>
      <c r="JLE48" s="9"/>
      <c r="JLF48" s="9"/>
      <c r="JLG48" s="9"/>
      <c r="JLH48" s="9"/>
      <c r="JLI48" s="9"/>
      <c r="JLJ48" s="9"/>
      <c r="JLK48" s="9"/>
      <c r="JLL48" s="9"/>
      <c r="JLM48" s="9"/>
      <c r="JLN48" s="9"/>
      <c r="JLO48" s="9"/>
      <c r="JLP48" s="9"/>
      <c r="JLQ48" s="9"/>
      <c r="JLR48" s="9"/>
      <c r="JLS48" s="9"/>
      <c r="JLT48" s="9"/>
      <c r="JLU48" s="9"/>
      <c r="JLV48" s="9"/>
      <c r="JLW48" s="9"/>
      <c r="JLX48" s="9"/>
      <c r="JLY48" s="9"/>
      <c r="JLZ48" s="9"/>
      <c r="JMA48" s="9"/>
      <c r="JMB48" s="9"/>
      <c r="JMC48" s="9"/>
      <c r="JMD48" s="9"/>
      <c r="JME48" s="9"/>
      <c r="JMF48" s="9"/>
      <c r="JMG48" s="9"/>
      <c r="JMH48" s="9"/>
      <c r="JMI48" s="9"/>
      <c r="JMJ48" s="9"/>
      <c r="JMK48" s="9"/>
      <c r="JML48" s="9"/>
      <c r="JMM48" s="9"/>
      <c r="JMN48" s="9"/>
      <c r="JMO48" s="9"/>
      <c r="JMP48" s="9"/>
      <c r="JMQ48" s="9"/>
      <c r="JMR48" s="9"/>
      <c r="JMS48" s="9"/>
      <c r="JMT48" s="9"/>
      <c r="JMU48" s="9"/>
      <c r="JMV48" s="9"/>
      <c r="JMW48" s="9"/>
      <c r="JMX48" s="9"/>
      <c r="JMY48" s="9"/>
      <c r="JMZ48" s="9"/>
      <c r="JNA48" s="9"/>
      <c r="JNB48" s="9"/>
      <c r="JNC48" s="9"/>
      <c r="JND48" s="9"/>
      <c r="JNE48" s="9"/>
      <c r="JNF48" s="9"/>
      <c r="JNG48" s="9"/>
      <c r="JNH48" s="9"/>
      <c r="JNI48" s="9"/>
      <c r="JNJ48" s="9"/>
      <c r="JNK48" s="9"/>
      <c r="JNL48" s="9"/>
      <c r="JNM48" s="9"/>
      <c r="JNN48" s="9"/>
      <c r="JNO48" s="9"/>
      <c r="JNP48" s="9"/>
      <c r="JNQ48" s="9"/>
      <c r="JNR48" s="9"/>
      <c r="JNS48" s="9"/>
      <c r="JNT48" s="9"/>
      <c r="JNU48" s="9"/>
      <c r="JNV48" s="9"/>
      <c r="JNW48" s="9"/>
      <c r="JNX48" s="9"/>
      <c r="JNY48" s="9"/>
      <c r="JNZ48" s="9"/>
      <c r="JOA48" s="9"/>
      <c r="JOB48" s="9"/>
      <c r="JOC48" s="9"/>
      <c r="JOD48" s="9"/>
      <c r="JOE48" s="9"/>
      <c r="JOF48" s="9"/>
      <c r="JOG48" s="9"/>
      <c r="JOH48" s="9"/>
      <c r="JOI48" s="9"/>
      <c r="JOJ48" s="9"/>
      <c r="JOK48" s="9"/>
      <c r="JOL48" s="9"/>
      <c r="JOM48" s="9"/>
      <c r="JON48" s="9"/>
      <c r="JOO48" s="9"/>
      <c r="JOP48" s="9"/>
      <c r="JOQ48" s="9"/>
      <c r="JOR48" s="9"/>
      <c r="JOS48" s="9"/>
      <c r="JOT48" s="9"/>
      <c r="JOU48" s="9"/>
      <c r="JOV48" s="9"/>
      <c r="JOW48" s="9"/>
      <c r="JOX48" s="9"/>
      <c r="JOY48" s="9"/>
      <c r="JOZ48" s="9"/>
      <c r="JPA48" s="9"/>
      <c r="JPB48" s="9"/>
      <c r="JPC48" s="9"/>
      <c r="JPD48" s="9"/>
      <c r="JPE48" s="9"/>
      <c r="JPF48" s="9"/>
      <c r="JPG48" s="9"/>
      <c r="JPH48" s="9"/>
      <c r="JPI48" s="9"/>
      <c r="JPJ48" s="9"/>
      <c r="JPK48" s="9"/>
      <c r="JPL48" s="9"/>
      <c r="JPM48" s="9"/>
      <c r="JPN48" s="9"/>
      <c r="JPO48" s="9"/>
      <c r="JPP48" s="9"/>
      <c r="JPQ48" s="9"/>
      <c r="JPR48" s="9"/>
      <c r="JPS48" s="9"/>
      <c r="JPT48" s="9"/>
      <c r="JPU48" s="9"/>
      <c r="JPV48" s="9"/>
      <c r="JPW48" s="9"/>
      <c r="JPX48" s="9"/>
      <c r="JPY48" s="9"/>
      <c r="JPZ48" s="9"/>
      <c r="JQA48" s="9"/>
      <c r="JQB48" s="9"/>
      <c r="JQC48" s="9"/>
      <c r="JQD48" s="9"/>
      <c r="JQE48" s="9"/>
      <c r="JQF48" s="9"/>
      <c r="JQG48" s="9"/>
      <c r="JQH48" s="9"/>
      <c r="JQI48" s="9"/>
      <c r="JQJ48" s="9"/>
      <c r="JQK48" s="9"/>
      <c r="JQL48" s="9"/>
      <c r="JQM48" s="9"/>
      <c r="JQN48" s="9"/>
      <c r="JQO48" s="9"/>
      <c r="JQP48" s="9"/>
      <c r="JQQ48" s="9"/>
      <c r="JQR48" s="9"/>
      <c r="JQS48" s="9"/>
      <c r="JQT48" s="9"/>
      <c r="JQU48" s="9"/>
      <c r="JQV48" s="9"/>
      <c r="JQW48" s="9"/>
      <c r="JQX48" s="9"/>
      <c r="JQY48" s="9"/>
      <c r="JQZ48" s="9"/>
      <c r="JRA48" s="9"/>
      <c r="JRB48" s="9"/>
      <c r="JRC48" s="9"/>
      <c r="JRD48" s="9"/>
      <c r="JRE48" s="9"/>
      <c r="JRF48" s="9"/>
      <c r="JRG48" s="9"/>
      <c r="JRH48" s="9"/>
      <c r="JRI48" s="9"/>
      <c r="JRJ48" s="9"/>
      <c r="JRK48" s="9"/>
      <c r="JRL48" s="9"/>
      <c r="JRM48" s="9"/>
      <c r="JRN48" s="9"/>
      <c r="JRO48" s="9"/>
      <c r="JRP48" s="9"/>
      <c r="JRQ48" s="9"/>
      <c r="JRR48" s="9"/>
      <c r="JRS48" s="9"/>
      <c r="JRT48" s="9"/>
      <c r="JRU48" s="9"/>
      <c r="JRV48" s="9"/>
      <c r="JRW48" s="9"/>
      <c r="JRX48" s="9"/>
      <c r="JRY48" s="9"/>
      <c r="JRZ48" s="9"/>
      <c r="JSA48" s="9"/>
      <c r="JSB48" s="9"/>
      <c r="JSC48" s="9"/>
      <c r="JSD48" s="9"/>
      <c r="JSE48" s="9"/>
      <c r="JSF48" s="9"/>
      <c r="JSG48" s="9"/>
      <c r="JSH48" s="9"/>
      <c r="JSI48" s="9"/>
      <c r="JSJ48" s="9"/>
      <c r="JSK48" s="9"/>
      <c r="JSL48" s="9"/>
      <c r="JSM48" s="9"/>
      <c r="JSN48" s="9"/>
      <c r="JSO48" s="9"/>
      <c r="JSP48" s="9"/>
      <c r="JSQ48" s="9"/>
      <c r="JSR48" s="9"/>
      <c r="JSS48" s="9"/>
      <c r="JST48" s="9"/>
      <c r="JSU48" s="9"/>
      <c r="JSV48" s="9"/>
      <c r="JSW48" s="9"/>
      <c r="JSX48" s="9"/>
      <c r="JSY48" s="9"/>
      <c r="JSZ48" s="9"/>
      <c r="JTA48" s="9"/>
      <c r="JTB48" s="9"/>
      <c r="JTC48" s="9"/>
      <c r="JTD48" s="9"/>
      <c r="JTE48" s="9"/>
      <c r="JTF48" s="9"/>
      <c r="JTG48" s="9"/>
      <c r="JTH48" s="9"/>
      <c r="JTI48" s="9"/>
      <c r="JTJ48" s="9"/>
      <c r="JTK48" s="9"/>
      <c r="JTL48" s="9"/>
      <c r="JTM48" s="9"/>
      <c r="JTN48" s="9"/>
      <c r="JTO48" s="9"/>
      <c r="JTP48" s="9"/>
      <c r="JTQ48" s="9"/>
      <c r="JTR48" s="9"/>
      <c r="JTS48" s="9"/>
      <c r="JTT48" s="9"/>
      <c r="JTU48" s="9"/>
      <c r="JTV48" s="9"/>
      <c r="JTW48" s="9"/>
      <c r="JTX48" s="9"/>
      <c r="JTY48" s="9"/>
      <c r="JTZ48" s="9"/>
      <c r="JUA48" s="9"/>
      <c r="JUB48" s="9"/>
      <c r="JUC48" s="9"/>
      <c r="JUD48" s="9"/>
      <c r="JUE48" s="9"/>
      <c r="JUF48" s="9"/>
      <c r="JUG48" s="9"/>
      <c r="JUH48" s="9"/>
      <c r="JUI48" s="9"/>
      <c r="JUJ48" s="9"/>
      <c r="JUK48" s="9"/>
      <c r="JUL48" s="9"/>
      <c r="JUM48" s="9"/>
      <c r="JUN48" s="9"/>
      <c r="JUO48" s="9"/>
      <c r="JUP48" s="9"/>
      <c r="JUQ48" s="9"/>
      <c r="JUR48" s="9"/>
      <c r="JUS48" s="9"/>
      <c r="JUT48" s="9"/>
      <c r="JUU48" s="9"/>
      <c r="JUV48" s="9"/>
      <c r="JUW48" s="9"/>
      <c r="JUX48" s="9"/>
      <c r="JUY48" s="9"/>
      <c r="JUZ48" s="9"/>
      <c r="JVA48" s="9"/>
      <c r="JVB48" s="9"/>
      <c r="JVC48" s="9"/>
      <c r="JVD48" s="9"/>
      <c r="JVE48" s="9"/>
      <c r="JVF48" s="9"/>
      <c r="JVG48" s="9"/>
      <c r="JVH48" s="9"/>
      <c r="JVI48" s="9"/>
      <c r="JVJ48" s="9"/>
      <c r="JVK48" s="9"/>
      <c r="JVL48" s="9"/>
      <c r="JVM48" s="9"/>
      <c r="JVN48" s="9"/>
      <c r="JVO48" s="9"/>
      <c r="JVP48" s="9"/>
      <c r="JVQ48" s="9"/>
      <c r="JVR48" s="9"/>
      <c r="JVS48" s="9"/>
      <c r="JVT48" s="9"/>
      <c r="JVU48" s="9"/>
      <c r="JVV48" s="9"/>
      <c r="JVW48" s="9"/>
      <c r="JVX48" s="9"/>
      <c r="JVY48" s="9"/>
      <c r="JVZ48" s="9"/>
      <c r="JWA48" s="9"/>
      <c r="JWB48" s="9"/>
      <c r="JWC48" s="9"/>
      <c r="JWD48" s="9"/>
      <c r="JWE48" s="9"/>
      <c r="JWF48" s="9"/>
      <c r="JWG48" s="9"/>
      <c r="JWH48" s="9"/>
      <c r="JWI48" s="9"/>
      <c r="JWJ48" s="9"/>
      <c r="JWK48" s="9"/>
      <c r="JWL48" s="9"/>
      <c r="JWM48" s="9"/>
      <c r="JWN48" s="9"/>
      <c r="JWO48" s="9"/>
      <c r="JWP48" s="9"/>
      <c r="JWQ48" s="9"/>
      <c r="JWR48" s="9"/>
      <c r="JWS48" s="9"/>
      <c r="JWT48" s="9"/>
      <c r="JWU48" s="9"/>
      <c r="JWV48" s="9"/>
      <c r="JWW48" s="9"/>
      <c r="JWX48" s="9"/>
      <c r="JWY48" s="9"/>
      <c r="JWZ48" s="9"/>
      <c r="JXA48" s="9"/>
      <c r="JXB48" s="9"/>
      <c r="JXC48" s="9"/>
      <c r="JXD48" s="9"/>
      <c r="JXE48" s="9"/>
      <c r="JXF48" s="9"/>
      <c r="JXG48" s="9"/>
      <c r="JXH48" s="9"/>
      <c r="JXI48" s="9"/>
      <c r="JXJ48" s="9"/>
      <c r="JXK48" s="9"/>
      <c r="JXL48" s="9"/>
      <c r="JXM48" s="9"/>
      <c r="JXN48" s="9"/>
      <c r="JXO48" s="9"/>
      <c r="JXP48" s="9"/>
      <c r="JXQ48" s="9"/>
      <c r="JXR48" s="9"/>
      <c r="JXS48" s="9"/>
      <c r="JXT48" s="9"/>
      <c r="JXU48" s="9"/>
      <c r="JXV48" s="9"/>
      <c r="JXW48" s="9"/>
      <c r="JXX48" s="9"/>
      <c r="JXY48" s="9"/>
      <c r="JXZ48" s="9"/>
      <c r="JYA48" s="9"/>
      <c r="JYB48" s="9"/>
      <c r="JYC48" s="9"/>
      <c r="JYD48" s="9"/>
      <c r="JYE48" s="9"/>
      <c r="JYF48" s="9"/>
      <c r="JYG48" s="9"/>
      <c r="JYH48" s="9"/>
      <c r="JYI48" s="9"/>
      <c r="JYJ48" s="9"/>
      <c r="JYK48" s="9"/>
      <c r="JYL48" s="9"/>
      <c r="JYM48" s="9"/>
      <c r="JYN48" s="9"/>
      <c r="JYO48" s="9"/>
      <c r="JYP48" s="9"/>
      <c r="JYQ48" s="9"/>
      <c r="JYR48" s="9"/>
      <c r="JYS48" s="9"/>
      <c r="JYT48" s="9"/>
      <c r="JYU48" s="9"/>
      <c r="JYV48" s="9"/>
      <c r="JYW48" s="9"/>
      <c r="JYX48" s="9"/>
      <c r="JYY48" s="9"/>
      <c r="JYZ48" s="9"/>
      <c r="JZA48" s="9"/>
      <c r="JZB48" s="9"/>
      <c r="JZC48" s="9"/>
      <c r="JZD48" s="9"/>
      <c r="JZE48" s="9"/>
      <c r="JZF48" s="9"/>
      <c r="JZG48" s="9"/>
      <c r="JZH48" s="9"/>
      <c r="JZI48" s="9"/>
      <c r="JZJ48" s="9"/>
      <c r="JZK48" s="9"/>
      <c r="JZL48" s="9"/>
      <c r="JZM48" s="9"/>
      <c r="JZN48" s="9"/>
      <c r="JZO48" s="9"/>
      <c r="JZP48" s="9"/>
      <c r="JZQ48" s="9"/>
      <c r="JZR48" s="9"/>
      <c r="JZS48" s="9"/>
      <c r="JZT48" s="9"/>
      <c r="JZU48" s="9"/>
      <c r="JZV48" s="9"/>
      <c r="JZW48" s="9"/>
      <c r="JZX48" s="9"/>
      <c r="JZY48" s="9"/>
      <c r="JZZ48" s="9"/>
      <c r="KAA48" s="9"/>
      <c r="KAB48" s="9"/>
      <c r="KAC48" s="9"/>
      <c r="KAD48" s="9"/>
      <c r="KAE48" s="9"/>
      <c r="KAF48" s="9"/>
      <c r="KAG48" s="9"/>
      <c r="KAH48" s="9"/>
      <c r="KAI48" s="9"/>
      <c r="KAJ48" s="9"/>
      <c r="KAK48" s="9"/>
      <c r="KAL48" s="9"/>
      <c r="KAM48" s="9"/>
      <c r="KAN48" s="9"/>
      <c r="KAO48" s="9"/>
      <c r="KAP48" s="9"/>
      <c r="KAQ48" s="9"/>
      <c r="KAR48" s="9"/>
      <c r="KAS48" s="9"/>
      <c r="KAT48" s="9"/>
      <c r="KAU48" s="9"/>
      <c r="KAV48" s="9"/>
      <c r="KAW48" s="9"/>
      <c r="KAX48" s="9"/>
      <c r="KAY48" s="9"/>
      <c r="KAZ48" s="9"/>
      <c r="KBA48" s="9"/>
      <c r="KBB48" s="9"/>
      <c r="KBC48" s="9"/>
      <c r="KBD48" s="9"/>
      <c r="KBE48" s="9"/>
      <c r="KBF48" s="9"/>
      <c r="KBG48" s="9"/>
      <c r="KBH48" s="9"/>
      <c r="KBI48" s="9"/>
      <c r="KBJ48" s="9"/>
      <c r="KBK48" s="9"/>
      <c r="KBL48" s="9"/>
      <c r="KBM48" s="9"/>
      <c r="KBN48" s="9"/>
      <c r="KBO48" s="9"/>
      <c r="KBP48" s="9"/>
      <c r="KBQ48" s="9"/>
      <c r="KBR48" s="9"/>
      <c r="KBS48" s="9"/>
      <c r="KBT48" s="9"/>
      <c r="KBU48" s="9"/>
      <c r="KBV48" s="9"/>
      <c r="KBW48" s="9"/>
      <c r="KBX48" s="9"/>
      <c r="KBY48" s="9"/>
      <c r="KBZ48" s="9"/>
      <c r="KCA48" s="9"/>
      <c r="KCB48" s="9"/>
      <c r="KCC48" s="9"/>
      <c r="KCD48" s="9"/>
      <c r="KCE48" s="9"/>
      <c r="KCF48" s="9"/>
      <c r="KCG48" s="9"/>
      <c r="KCH48" s="9"/>
      <c r="KCI48" s="9"/>
      <c r="KCJ48" s="9"/>
      <c r="KCK48" s="9"/>
      <c r="KCL48" s="9"/>
      <c r="KCM48" s="9"/>
      <c r="KCN48" s="9"/>
      <c r="KCO48" s="9"/>
      <c r="KCP48" s="9"/>
      <c r="KCQ48" s="9"/>
      <c r="KCR48" s="9"/>
      <c r="KCS48" s="9"/>
      <c r="KCT48" s="9"/>
      <c r="KCU48" s="9"/>
      <c r="KCV48" s="9"/>
      <c r="KCW48" s="9"/>
      <c r="KCX48" s="9"/>
      <c r="KCY48" s="9"/>
      <c r="KCZ48" s="9"/>
      <c r="KDA48" s="9"/>
      <c r="KDB48" s="9"/>
      <c r="KDC48" s="9"/>
      <c r="KDD48" s="9"/>
      <c r="KDE48" s="9"/>
      <c r="KDF48" s="9"/>
      <c r="KDG48" s="9"/>
      <c r="KDH48" s="9"/>
      <c r="KDI48" s="9"/>
      <c r="KDJ48" s="9"/>
      <c r="KDK48" s="9"/>
      <c r="KDL48" s="9"/>
      <c r="KDM48" s="9"/>
      <c r="KDN48" s="9"/>
      <c r="KDO48" s="9"/>
      <c r="KDP48" s="9"/>
      <c r="KDQ48" s="9"/>
      <c r="KDR48" s="9"/>
      <c r="KDS48" s="9"/>
      <c r="KDT48" s="9"/>
      <c r="KDU48" s="9"/>
      <c r="KDV48" s="9"/>
      <c r="KDW48" s="9"/>
      <c r="KDX48" s="9"/>
      <c r="KDY48" s="9"/>
      <c r="KDZ48" s="9"/>
      <c r="KEA48" s="9"/>
      <c r="KEB48" s="9"/>
      <c r="KEC48" s="9"/>
      <c r="KED48" s="9"/>
      <c r="KEE48" s="9"/>
      <c r="KEF48" s="9"/>
      <c r="KEG48" s="9"/>
      <c r="KEH48" s="9"/>
      <c r="KEI48" s="9"/>
      <c r="KEJ48" s="9"/>
      <c r="KEK48" s="9"/>
      <c r="KEL48" s="9"/>
      <c r="KEM48" s="9"/>
      <c r="KEN48" s="503"/>
    </row>
    <row r="49" spans="1:7580" s="926" customFormat="1" ht="15.75" x14ac:dyDescent="0.2">
      <c r="A49" s="873">
        <v>81</v>
      </c>
      <c r="B49" s="897" t="s">
        <v>328</v>
      </c>
      <c r="C49" s="917">
        <v>62400</v>
      </c>
      <c r="D49" s="918" t="s">
        <v>234</v>
      </c>
      <c r="E49" s="918"/>
      <c r="F49" s="919" t="s">
        <v>241</v>
      </c>
      <c r="G49" s="919" t="s">
        <v>42</v>
      </c>
      <c r="H49" s="920">
        <v>12</v>
      </c>
      <c r="I49" s="920">
        <v>8</v>
      </c>
      <c r="J49" s="880">
        <f t="shared" si="19"/>
        <v>10</v>
      </c>
      <c r="K49" s="880">
        <f t="shared" si="20"/>
        <v>10</v>
      </c>
      <c r="L49" s="921"/>
      <c r="M49" s="921"/>
      <c r="N49" s="881">
        <f t="shared" si="12"/>
        <v>0</v>
      </c>
      <c r="O49" s="922"/>
      <c r="P49" s="882"/>
      <c r="Q49" s="546">
        <f t="shared" si="15"/>
        <v>3</v>
      </c>
      <c r="R49" s="882"/>
      <c r="S49" s="882"/>
      <c r="T49" s="882"/>
      <c r="U49" s="882"/>
      <c r="V49" s="1130"/>
      <c r="W49" s="923"/>
      <c r="X49" s="923"/>
      <c r="Y49" s="923"/>
      <c r="Z49" s="923"/>
      <c r="AA49" s="923"/>
      <c r="AB49" s="923"/>
      <c r="AC49" s="924"/>
      <c r="AD49" s="923"/>
      <c r="AE49" s="924">
        <v>1</v>
      </c>
      <c r="AF49" s="923"/>
      <c r="AG49" s="925"/>
      <c r="AH49" s="923"/>
      <c r="AI49" s="901"/>
      <c r="AJ49" s="1438">
        <f t="shared" si="16"/>
        <v>14</v>
      </c>
      <c r="AK49" s="888"/>
      <c r="AL49" s="888">
        <f>+IF(D49="PC",1,0)</f>
        <v>1</v>
      </c>
      <c r="AM49" s="896">
        <f>IF(D49="PC", +IF(AJ49&gt;17,1,0),0)</f>
        <v>0</v>
      </c>
      <c r="AN49" s="896">
        <f>IF(E49="CA",1,0)</f>
        <v>0</v>
      </c>
      <c r="AO49" s="889">
        <f>+IF(G49="S",5,+IF(D49="PM",10,12))</f>
        <v>12</v>
      </c>
      <c r="AP49" s="890">
        <f>+C49*AO49*AJ49</f>
        <v>10483200</v>
      </c>
      <c r="AQ49" s="890">
        <v>115008</v>
      </c>
      <c r="AR49" s="890">
        <v>340620</v>
      </c>
      <c r="AS49" s="890">
        <f>AP49*$AN$2*AN49</f>
        <v>0</v>
      </c>
      <c r="AT49" s="890">
        <f>SUM(AP49:AS49)/AO49</f>
        <v>911569</v>
      </c>
      <c r="AU49" s="890">
        <f>AT49*5/44</f>
        <v>103587.38636363637</v>
      </c>
      <c r="AV49" s="873"/>
      <c r="AW49" s="873"/>
      <c r="AX49" s="873"/>
      <c r="AY49" s="873"/>
      <c r="AZ49" s="873"/>
      <c r="BA49" s="899"/>
      <c r="BB49" s="899"/>
      <c r="BC49" s="899"/>
      <c r="BD49" s="899"/>
      <c r="BE49" s="899"/>
      <c r="BF49" s="899"/>
      <c r="BG49" s="899"/>
      <c r="BH49" s="899"/>
      <c r="BI49" s="899"/>
      <c r="BJ49" s="899"/>
      <c r="BK49" s="899"/>
      <c r="BL49" s="899"/>
      <c r="BM49" s="899"/>
      <c r="BN49" s="899"/>
      <c r="BO49" s="899"/>
      <c r="BP49" s="899"/>
      <c r="BQ49" s="899"/>
      <c r="BR49" s="899"/>
      <c r="BS49" s="899"/>
      <c r="BT49" s="899"/>
      <c r="BU49" s="899"/>
      <c r="BV49" s="899"/>
      <c r="BW49" s="899"/>
      <c r="BX49" s="899"/>
      <c r="BY49" s="899"/>
      <c r="BZ49" s="899"/>
      <c r="CA49" s="899"/>
      <c r="CB49" s="899"/>
      <c r="CC49" s="899"/>
      <c r="CD49" s="899"/>
      <c r="CE49" s="899"/>
      <c r="CF49" s="899"/>
      <c r="CG49" s="899"/>
      <c r="CH49" s="899"/>
      <c r="CI49" s="899"/>
      <c r="CJ49" s="899"/>
      <c r="CK49" s="899"/>
      <c r="CL49" s="899"/>
      <c r="CM49" s="899"/>
      <c r="CN49" s="899"/>
      <c r="CO49" s="899"/>
      <c r="CP49" s="899"/>
      <c r="CQ49" s="899"/>
      <c r="CR49" s="899"/>
      <c r="CS49" s="899"/>
      <c r="CT49" s="899"/>
      <c r="CU49" s="899"/>
      <c r="CV49" s="899"/>
      <c r="CW49" s="899"/>
      <c r="CX49" s="899"/>
      <c r="CY49" s="899"/>
      <c r="CZ49" s="899"/>
      <c r="DA49" s="899"/>
      <c r="DB49" s="899"/>
      <c r="DC49" s="899"/>
      <c r="DD49" s="899"/>
      <c r="DE49" s="899"/>
      <c r="DF49" s="899"/>
      <c r="DG49" s="899"/>
      <c r="DH49" s="899"/>
      <c r="DI49" s="899"/>
      <c r="DJ49" s="899"/>
      <c r="DK49" s="899"/>
      <c r="DL49" s="899"/>
      <c r="DM49" s="899"/>
      <c r="DN49" s="899"/>
      <c r="DO49" s="899"/>
      <c r="DP49" s="899"/>
      <c r="DQ49" s="899"/>
      <c r="DR49" s="899"/>
      <c r="DS49" s="899"/>
      <c r="DT49" s="899"/>
      <c r="DU49" s="899"/>
      <c r="DV49" s="899"/>
      <c r="DW49" s="899"/>
      <c r="DX49" s="899"/>
      <c r="DY49" s="899"/>
      <c r="DZ49" s="899"/>
      <c r="EA49" s="899"/>
      <c r="EB49" s="899"/>
      <c r="EC49" s="899"/>
      <c r="ED49" s="899"/>
      <c r="EE49" s="899"/>
      <c r="EF49" s="899"/>
      <c r="EG49" s="899"/>
      <c r="EH49" s="899"/>
      <c r="EI49" s="899"/>
      <c r="EJ49" s="899"/>
      <c r="EK49" s="899"/>
      <c r="EL49" s="899"/>
      <c r="EM49" s="899"/>
      <c r="EN49" s="899"/>
      <c r="EO49" s="899"/>
      <c r="EP49" s="899"/>
      <c r="EQ49" s="899"/>
      <c r="ER49" s="899"/>
      <c r="ES49" s="899"/>
      <c r="ET49" s="899"/>
      <c r="EU49" s="899"/>
      <c r="EV49" s="899"/>
      <c r="EW49" s="899"/>
      <c r="EX49" s="899"/>
      <c r="EY49" s="899"/>
      <c r="EZ49" s="899"/>
      <c r="FA49" s="899"/>
      <c r="FB49" s="899"/>
      <c r="FC49" s="899"/>
      <c r="FD49" s="899"/>
      <c r="FE49" s="899"/>
      <c r="FF49" s="899"/>
      <c r="FG49" s="899"/>
      <c r="FH49" s="899"/>
      <c r="FI49" s="899"/>
      <c r="FJ49" s="899"/>
      <c r="FK49" s="899"/>
      <c r="FL49" s="899"/>
      <c r="FM49" s="899"/>
      <c r="FN49" s="899"/>
      <c r="FO49" s="899"/>
      <c r="FP49" s="899"/>
      <c r="FQ49" s="899"/>
      <c r="FR49" s="899"/>
      <c r="FS49" s="899"/>
      <c r="FT49" s="899"/>
      <c r="FU49" s="899"/>
      <c r="FV49" s="899"/>
      <c r="FW49" s="899"/>
      <c r="FX49" s="899"/>
      <c r="FY49" s="899"/>
      <c r="FZ49" s="899"/>
      <c r="GA49" s="899"/>
      <c r="GB49" s="899"/>
      <c r="GC49" s="899"/>
      <c r="GD49" s="899"/>
      <c r="GE49" s="899"/>
      <c r="GF49" s="899"/>
      <c r="GG49" s="899"/>
      <c r="GH49" s="899"/>
      <c r="GI49" s="899"/>
      <c r="GJ49" s="899"/>
      <c r="GK49" s="899"/>
      <c r="GL49" s="899"/>
      <c r="GM49" s="899"/>
      <c r="GN49" s="899"/>
      <c r="GO49" s="899"/>
      <c r="GP49" s="899"/>
      <c r="GQ49" s="899"/>
      <c r="GR49" s="899"/>
      <c r="GS49" s="899"/>
      <c r="GT49" s="899"/>
      <c r="GU49" s="899"/>
      <c r="GV49" s="899"/>
      <c r="GW49" s="899"/>
      <c r="GX49" s="899"/>
      <c r="GY49" s="899"/>
      <c r="GZ49" s="899"/>
      <c r="HA49" s="899"/>
      <c r="HB49" s="899"/>
      <c r="HC49" s="899"/>
      <c r="HD49" s="899"/>
      <c r="HE49" s="899"/>
      <c r="HF49" s="899"/>
      <c r="HG49" s="899"/>
      <c r="HH49" s="899"/>
      <c r="HI49" s="899"/>
      <c r="HJ49" s="899"/>
      <c r="HK49" s="899"/>
      <c r="HL49" s="899"/>
      <c r="HM49" s="899"/>
      <c r="HN49" s="899"/>
      <c r="HO49" s="899"/>
      <c r="HP49" s="899"/>
      <c r="HQ49" s="899"/>
      <c r="HR49" s="899"/>
      <c r="HS49" s="899"/>
      <c r="HT49" s="899"/>
      <c r="HU49" s="899"/>
      <c r="HV49" s="899"/>
      <c r="HW49" s="899"/>
      <c r="HX49" s="899"/>
      <c r="HY49" s="899"/>
      <c r="HZ49" s="899"/>
      <c r="IA49" s="899"/>
      <c r="IB49" s="899"/>
      <c r="IC49" s="899"/>
      <c r="ID49" s="899"/>
      <c r="IE49" s="899"/>
      <c r="IF49" s="899"/>
      <c r="IG49" s="899"/>
      <c r="IH49" s="899"/>
      <c r="II49" s="899"/>
      <c r="IJ49" s="899"/>
      <c r="IK49" s="899"/>
      <c r="IL49" s="899"/>
      <c r="IM49" s="899"/>
      <c r="IN49" s="899"/>
      <c r="IO49" s="899"/>
      <c r="IP49" s="899"/>
      <c r="IQ49" s="899"/>
      <c r="IR49" s="899"/>
      <c r="IS49" s="899"/>
      <c r="IT49" s="899"/>
      <c r="IU49" s="899"/>
      <c r="IV49" s="899"/>
      <c r="IW49" s="899"/>
      <c r="IX49" s="899"/>
      <c r="IY49" s="899"/>
      <c r="IZ49" s="899"/>
      <c r="JA49" s="899"/>
      <c r="JB49" s="899"/>
      <c r="JC49" s="899"/>
      <c r="JD49" s="899"/>
      <c r="JE49" s="899"/>
      <c r="JF49" s="899"/>
      <c r="JG49" s="899"/>
      <c r="JH49" s="899"/>
      <c r="JI49" s="899"/>
      <c r="JJ49" s="899"/>
      <c r="JK49" s="899"/>
      <c r="JL49" s="899"/>
      <c r="JM49" s="899"/>
      <c r="JN49" s="899"/>
      <c r="JO49" s="899"/>
      <c r="JP49" s="899"/>
      <c r="JQ49" s="899"/>
      <c r="JR49" s="899"/>
      <c r="JS49" s="899"/>
      <c r="JT49" s="899"/>
      <c r="JU49" s="899"/>
      <c r="JV49" s="899"/>
      <c r="JW49" s="899"/>
      <c r="JX49" s="899"/>
      <c r="JY49" s="899"/>
      <c r="JZ49" s="899"/>
      <c r="KA49" s="899"/>
      <c r="KB49" s="899"/>
      <c r="KC49" s="899"/>
      <c r="KD49" s="899"/>
      <c r="KE49" s="899"/>
      <c r="KF49" s="899"/>
      <c r="KG49" s="899"/>
      <c r="KH49" s="899"/>
      <c r="KI49" s="899"/>
      <c r="KJ49" s="899"/>
      <c r="KK49" s="899"/>
      <c r="KL49" s="899"/>
      <c r="KM49" s="899"/>
      <c r="KN49" s="899"/>
      <c r="KO49" s="899"/>
      <c r="KP49" s="899"/>
      <c r="KQ49" s="899"/>
      <c r="KR49" s="899"/>
      <c r="KS49" s="899"/>
      <c r="KT49" s="899"/>
      <c r="KU49" s="899"/>
      <c r="KV49" s="899"/>
      <c r="KW49" s="899"/>
      <c r="KX49" s="899"/>
      <c r="KY49" s="899"/>
      <c r="KZ49" s="899"/>
      <c r="LA49" s="899"/>
      <c r="LB49" s="899"/>
      <c r="LC49" s="899"/>
      <c r="LD49" s="899"/>
      <c r="LE49" s="899"/>
      <c r="LF49" s="899"/>
      <c r="LG49" s="899"/>
      <c r="LH49" s="899"/>
      <c r="LI49" s="899"/>
      <c r="LJ49" s="899"/>
      <c r="LK49" s="899"/>
      <c r="LL49" s="899"/>
      <c r="LM49" s="899"/>
      <c r="LN49" s="899"/>
      <c r="LO49" s="899"/>
      <c r="LP49" s="899"/>
      <c r="LQ49" s="899"/>
      <c r="LR49" s="899"/>
      <c r="LS49" s="899"/>
      <c r="LT49" s="899"/>
      <c r="LU49" s="899"/>
      <c r="LV49" s="899"/>
      <c r="LW49" s="899"/>
      <c r="LX49" s="899"/>
      <c r="LY49" s="899"/>
      <c r="LZ49" s="899"/>
      <c r="MA49" s="899"/>
      <c r="MB49" s="899"/>
      <c r="MC49" s="899"/>
      <c r="MD49" s="899"/>
      <c r="ME49" s="899"/>
      <c r="MF49" s="899"/>
      <c r="MG49" s="899"/>
      <c r="MH49" s="899"/>
      <c r="MI49" s="899"/>
      <c r="MJ49" s="899"/>
      <c r="MK49" s="899"/>
      <c r="ML49" s="899"/>
      <c r="MM49" s="899"/>
      <c r="MN49" s="899"/>
      <c r="MO49" s="899"/>
      <c r="MP49" s="899"/>
      <c r="MQ49" s="899"/>
      <c r="MR49" s="899"/>
      <c r="MS49" s="899"/>
      <c r="MT49" s="899"/>
      <c r="MU49" s="899"/>
      <c r="MV49" s="899"/>
      <c r="MW49" s="899"/>
      <c r="MX49" s="899"/>
      <c r="MY49" s="899"/>
      <c r="MZ49" s="899"/>
      <c r="NA49" s="899"/>
      <c r="NB49" s="899"/>
      <c r="NC49" s="899"/>
      <c r="ND49" s="899"/>
      <c r="NE49" s="899"/>
      <c r="NF49" s="899"/>
      <c r="NG49" s="899"/>
      <c r="NH49" s="899"/>
      <c r="NI49" s="899"/>
      <c r="NJ49" s="899"/>
      <c r="NK49" s="899"/>
      <c r="NL49" s="899"/>
      <c r="NM49" s="899"/>
      <c r="NN49" s="899"/>
      <c r="NO49" s="899"/>
      <c r="NP49" s="899"/>
      <c r="NQ49" s="899"/>
      <c r="NR49" s="899"/>
      <c r="NS49" s="899"/>
      <c r="NT49" s="899"/>
      <c r="NU49" s="899"/>
      <c r="NV49" s="899"/>
      <c r="NW49" s="899"/>
      <c r="NX49" s="899"/>
      <c r="NY49" s="899"/>
      <c r="NZ49" s="899"/>
      <c r="OA49" s="899"/>
      <c r="OB49" s="899"/>
      <c r="OC49" s="899"/>
      <c r="OD49" s="899"/>
      <c r="OE49" s="899"/>
      <c r="OF49" s="899"/>
      <c r="OG49" s="899"/>
      <c r="OH49" s="899"/>
      <c r="OI49" s="899"/>
      <c r="OJ49" s="899"/>
      <c r="OK49" s="899"/>
      <c r="OL49" s="899"/>
      <c r="OM49" s="899"/>
      <c r="ON49" s="899"/>
      <c r="OO49" s="899"/>
      <c r="OP49" s="899"/>
      <c r="OQ49" s="899"/>
      <c r="OR49" s="899"/>
      <c r="OS49" s="899"/>
      <c r="OT49" s="899"/>
      <c r="OU49" s="899"/>
      <c r="OV49" s="899"/>
      <c r="OW49" s="899"/>
      <c r="OX49" s="899"/>
      <c r="OY49" s="899"/>
      <c r="OZ49" s="899"/>
      <c r="PA49" s="899"/>
      <c r="PB49" s="899"/>
      <c r="PC49" s="899"/>
      <c r="PD49" s="899"/>
      <c r="PE49" s="899"/>
      <c r="PF49" s="899"/>
      <c r="PG49" s="899"/>
      <c r="PH49" s="899"/>
      <c r="PI49" s="899"/>
      <c r="PJ49" s="899"/>
      <c r="PK49" s="899"/>
      <c r="PL49" s="899"/>
      <c r="PM49" s="899"/>
      <c r="PN49" s="899"/>
      <c r="PO49" s="899"/>
      <c r="PP49" s="899"/>
      <c r="PQ49" s="899"/>
      <c r="PR49" s="899"/>
      <c r="PS49" s="899"/>
      <c r="PT49" s="899"/>
      <c r="PU49" s="899"/>
      <c r="PV49" s="899"/>
      <c r="PW49" s="899"/>
      <c r="PX49" s="899"/>
      <c r="PY49" s="899"/>
      <c r="PZ49" s="899"/>
      <c r="QA49" s="899"/>
      <c r="QB49" s="899"/>
      <c r="QC49" s="899"/>
      <c r="QD49" s="899"/>
      <c r="QE49" s="899"/>
      <c r="QF49" s="899"/>
      <c r="QG49" s="899"/>
      <c r="QH49" s="899"/>
      <c r="QI49" s="899"/>
      <c r="QJ49" s="899"/>
      <c r="QK49" s="899"/>
      <c r="QL49" s="899"/>
      <c r="QM49" s="899"/>
      <c r="QN49" s="899"/>
      <c r="QO49" s="899"/>
      <c r="QP49" s="899"/>
      <c r="QQ49" s="899"/>
      <c r="QR49" s="899"/>
      <c r="QS49" s="899"/>
      <c r="QT49" s="899"/>
      <c r="QU49" s="899"/>
      <c r="QV49" s="899"/>
      <c r="QW49" s="899"/>
      <c r="QX49" s="899"/>
      <c r="QY49" s="899"/>
      <c r="QZ49" s="899"/>
      <c r="RA49" s="899"/>
      <c r="RB49" s="899"/>
      <c r="RC49" s="899"/>
      <c r="RD49" s="899"/>
      <c r="RE49" s="899"/>
      <c r="RF49" s="899"/>
      <c r="RG49" s="899"/>
      <c r="RH49" s="899"/>
      <c r="RI49" s="899"/>
      <c r="RJ49" s="899"/>
      <c r="RK49" s="899"/>
      <c r="RL49" s="899"/>
      <c r="RM49" s="899"/>
      <c r="RN49" s="899"/>
      <c r="RO49" s="899"/>
      <c r="RP49" s="899"/>
      <c r="RQ49" s="899"/>
      <c r="RR49" s="899"/>
      <c r="RS49" s="899"/>
      <c r="RT49" s="899"/>
      <c r="RU49" s="899"/>
      <c r="RV49" s="899"/>
      <c r="RW49" s="899"/>
      <c r="RX49" s="899"/>
      <c r="RY49" s="899"/>
      <c r="RZ49" s="899"/>
      <c r="SA49" s="899"/>
      <c r="SB49" s="899"/>
      <c r="SC49" s="899"/>
      <c r="SD49" s="899"/>
      <c r="SE49" s="899"/>
      <c r="SF49" s="899"/>
      <c r="SG49" s="899"/>
      <c r="SH49" s="899"/>
      <c r="SI49" s="899"/>
      <c r="SJ49" s="899"/>
      <c r="SK49" s="899"/>
      <c r="SL49" s="899"/>
      <c r="SM49" s="899"/>
      <c r="SN49" s="899"/>
      <c r="SO49" s="899"/>
      <c r="SP49" s="899"/>
      <c r="SQ49" s="899"/>
      <c r="SR49" s="899"/>
      <c r="SS49" s="899"/>
      <c r="ST49" s="899"/>
      <c r="SU49" s="899"/>
      <c r="SV49" s="899"/>
      <c r="SW49" s="899"/>
      <c r="SX49" s="899"/>
      <c r="SY49" s="899"/>
      <c r="SZ49" s="899"/>
      <c r="TA49" s="899"/>
      <c r="TB49" s="899"/>
      <c r="TC49" s="899"/>
      <c r="TD49" s="899"/>
      <c r="TE49" s="899"/>
      <c r="TF49" s="899"/>
      <c r="TG49" s="899"/>
      <c r="TH49" s="899"/>
      <c r="TI49" s="899"/>
      <c r="TJ49" s="899"/>
      <c r="TK49" s="899"/>
      <c r="TL49" s="899"/>
      <c r="TM49" s="899"/>
      <c r="TN49" s="899"/>
      <c r="TO49" s="899"/>
      <c r="TP49" s="899"/>
      <c r="TQ49" s="899"/>
      <c r="TR49" s="899"/>
      <c r="TS49" s="899"/>
      <c r="TT49" s="899"/>
      <c r="TU49" s="899"/>
      <c r="TV49" s="899"/>
      <c r="TW49" s="899"/>
      <c r="TX49" s="899"/>
      <c r="TY49" s="899"/>
      <c r="TZ49" s="899"/>
      <c r="UA49" s="899"/>
      <c r="UB49" s="899"/>
      <c r="UC49" s="899"/>
      <c r="UD49" s="899"/>
      <c r="UE49" s="899"/>
      <c r="UF49" s="899"/>
      <c r="UG49" s="899"/>
      <c r="UH49" s="899"/>
      <c r="UI49" s="899"/>
      <c r="UJ49" s="899"/>
      <c r="UK49" s="899"/>
      <c r="UL49" s="899"/>
      <c r="UM49" s="899"/>
      <c r="UN49" s="899"/>
      <c r="UO49" s="899"/>
      <c r="UP49" s="899"/>
      <c r="UQ49" s="899"/>
      <c r="UR49" s="899"/>
      <c r="US49" s="899"/>
      <c r="UT49" s="899"/>
      <c r="UU49" s="899"/>
      <c r="UV49" s="899"/>
      <c r="UW49" s="899"/>
      <c r="UX49" s="899"/>
      <c r="UY49" s="899"/>
      <c r="UZ49" s="899"/>
      <c r="VA49" s="899"/>
      <c r="VB49" s="899"/>
      <c r="VC49" s="899"/>
      <c r="VD49" s="899"/>
      <c r="VE49" s="899"/>
      <c r="VF49" s="899"/>
      <c r="VG49" s="899"/>
      <c r="VH49" s="899"/>
      <c r="VI49" s="899"/>
      <c r="VJ49" s="899"/>
      <c r="VK49" s="899"/>
      <c r="VL49" s="899"/>
      <c r="VM49" s="899"/>
      <c r="VN49" s="899"/>
      <c r="VO49" s="899"/>
      <c r="VP49" s="899"/>
      <c r="VQ49" s="899"/>
      <c r="VR49" s="899"/>
      <c r="VS49" s="899"/>
      <c r="VT49" s="899"/>
      <c r="VU49" s="899"/>
      <c r="VV49" s="899"/>
      <c r="VW49" s="899"/>
      <c r="VX49" s="899"/>
      <c r="VY49" s="899"/>
      <c r="VZ49" s="899"/>
      <c r="WA49" s="899"/>
      <c r="WB49" s="899"/>
      <c r="WC49" s="899"/>
      <c r="WD49" s="899"/>
      <c r="WE49" s="899"/>
      <c r="WF49" s="899"/>
      <c r="WG49" s="899"/>
      <c r="WH49" s="899"/>
      <c r="WI49" s="899"/>
      <c r="WJ49" s="899"/>
      <c r="WK49" s="899"/>
      <c r="WL49" s="899"/>
      <c r="WM49" s="899"/>
      <c r="WN49" s="899"/>
      <c r="WO49" s="899"/>
      <c r="WP49" s="899"/>
      <c r="WQ49" s="899"/>
      <c r="WR49" s="899"/>
      <c r="WS49" s="899"/>
      <c r="WT49" s="899"/>
      <c r="WU49" s="899"/>
      <c r="WV49" s="899"/>
      <c r="WW49" s="899"/>
      <c r="WX49" s="899"/>
      <c r="WY49" s="899"/>
      <c r="WZ49" s="899"/>
      <c r="XA49" s="899"/>
      <c r="XB49" s="899"/>
      <c r="XC49" s="899"/>
      <c r="XD49" s="899"/>
      <c r="XE49" s="899"/>
      <c r="XF49" s="899"/>
      <c r="XG49" s="899"/>
      <c r="XH49" s="899"/>
      <c r="XI49" s="899"/>
      <c r="XJ49" s="899"/>
      <c r="XK49" s="899"/>
      <c r="XL49" s="899"/>
      <c r="XM49" s="899"/>
      <c r="XN49" s="899"/>
      <c r="XO49" s="899"/>
      <c r="XP49" s="899"/>
      <c r="XQ49" s="899"/>
      <c r="XR49" s="899"/>
      <c r="XS49" s="899"/>
      <c r="XT49" s="899"/>
      <c r="XU49" s="899"/>
      <c r="XV49" s="899"/>
      <c r="XW49" s="899"/>
      <c r="XX49" s="899"/>
      <c r="XY49" s="899"/>
      <c r="XZ49" s="899"/>
      <c r="YA49" s="899"/>
      <c r="YB49" s="899"/>
      <c r="YC49" s="899"/>
      <c r="YD49" s="899"/>
      <c r="YE49" s="899"/>
      <c r="YF49" s="899"/>
      <c r="YG49" s="899"/>
      <c r="YH49" s="899"/>
      <c r="YI49" s="899"/>
      <c r="YJ49" s="899"/>
      <c r="YK49" s="899"/>
      <c r="YL49" s="899"/>
      <c r="YM49" s="899"/>
      <c r="YN49" s="899"/>
      <c r="YO49" s="899"/>
      <c r="YP49" s="899"/>
      <c r="YQ49" s="899"/>
      <c r="YR49" s="899"/>
      <c r="YS49" s="899"/>
      <c r="YT49" s="899"/>
      <c r="YU49" s="899"/>
      <c r="YV49" s="899"/>
      <c r="YW49" s="899"/>
      <c r="YX49" s="899"/>
      <c r="YY49" s="899"/>
      <c r="YZ49" s="899"/>
      <c r="ZA49" s="899"/>
      <c r="ZB49" s="899"/>
      <c r="ZC49" s="899"/>
      <c r="ZD49" s="899"/>
      <c r="ZE49" s="899"/>
      <c r="ZF49" s="899"/>
      <c r="ZG49" s="899"/>
      <c r="ZH49" s="899"/>
      <c r="ZI49" s="899"/>
      <c r="ZJ49" s="899"/>
      <c r="ZK49" s="899"/>
      <c r="ZL49" s="899"/>
      <c r="ZM49" s="899"/>
      <c r="ZN49" s="899"/>
      <c r="ZO49" s="899"/>
      <c r="ZP49" s="899"/>
      <c r="ZQ49" s="899"/>
      <c r="ZR49" s="899"/>
      <c r="ZS49" s="899"/>
      <c r="ZT49" s="899"/>
      <c r="ZU49" s="899"/>
      <c r="ZV49" s="899"/>
      <c r="ZW49" s="899"/>
      <c r="ZX49" s="899"/>
      <c r="ZY49" s="899"/>
      <c r="ZZ49" s="899"/>
      <c r="AAA49" s="899"/>
      <c r="AAB49" s="899"/>
      <c r="AAC49" s="899"/>
      <c r="AAD49" s="899"/>
      <c r="AAE49" s="899"/>
      <c r="AAF49" s="899"/>
      <c r="AAG49" s="899"/>
      <c r="AAH49" s="899"/>
      <c r="AAI49" s="899"/>
      <c r="AAJ49" s="899"/>
      <c r="AAK49" s="899"/>
      <c r="AAL49" s="899"/>
      <c r="AAM49" s="899"/>
      <c r="AAN49" s="899"/>
      <c r="AAO49" s="899"/>
      <c r="AAP49" s="899"/>
      <c r="AAQ49" s="899"/>
      <c r="AAR49" s="899"/>
      <c r="AAS49" s="899"/>
      <c r="AAT49" s="899"/>
      <c r="AAU49" s="899"/>
      <c r="AAV49" s="899"/>
      <c r="AAW49" s="899"/>
      <c r="AAX49" s="899"/>
      <c r="AAY49" s="899"/>
      <c r="AAZ49" s="899"/>
      <c r="ABA49" s="899"/>
      <c r="ABB49" s="899"/>
      <c r="ABC49" s="899"/>
      <c r="ABD49" s="899"/>
      <c r="ABE49" s="899"/>
      <c r="ABF49" s="899"/>
      <c r="ABG49" s="899"/>
      <c r="ABH49" s="899"/>
      <c r="ABI49" s="899"/>
      <c r="ABJ49" s="899"/>
      <c r="ABK49" s="899"/>
      <c r="ABL49" s="899"/>
      <c r="ABM49" s="899"/>
      <c r="ABN49" s="899"/>
      <c r="ABO49" s="899"/>
      <c r="ABP49" s="899"/>
      <c r="ABQ49" s="899"/>
      <c r="ABR49" s="899"/>
      <c r="ABS49" s="899"/>
      <c r="ABT49" s="899"/>
      <c r="ABU49" s="899"/>
      <c r="ABV49" s="899"/>
      <c r="ABW49" s="899"/>
      <c r="ABX49" s="899"/>
      <c r="ABY49" s="899"/>
      <c r="ABZ49" s="899"/>
      <c r="ACA49" s="899"/>
      <c r="ACB49" s="899"/>
      <c r="ACC49" s="899"/>
      <c r="ACD49" s="899"/>
      <c r="ACE49" s="899"/>
      <c r="ACF49" s="899"/>
      <c r="ACG49" s="899"/>
      <c r="ACH49" s="899"/>
      <c r="ACI49" s="899"/>
      <c r="ACJ49" s="899"/>
      <c r="ACK49" s="899"/>
      <c r="ACL49" s="899"/>
      <c r="ACM49" s="899"/>
      <c r="ACN49" s="899"/>
      <c r="ACO49" s="899"/>
      <c r="ACP49" s="899"/>
      <c r="ACQ49" s="899"/>
      <c r="ACR49" s="899"/>
      <c r="ACS49" s="899"/>
      <c r="ACT49" s="899"/>
      <c r="ACU49" s="899"/>
      <c r="ACV49" s="899"/>
      <c r="ACW49" s="899"/>
      <c r="ACX49" s="899"/>
      <c r="ACY49" s="899"/>
      <c r="ACZ49" s="899"/>
      <c r="ADA49" s="899"/>
      <c r="ADB49" s="899"/>
      <c r="ADC49" s="899"/>
      <c r="ADD49" s="899"/>
      <c r="ADE49" s="899"/>
      <c r="ADF49" s="899"/>
      <c r="ADG49" s="899"/>
      <c r="ADH49" s="899"/>
      <c r="ADI49" s="899"/>
      <c r="ADJ49" s="899"/>
      <c r="ADK49" s="899"/>
      <c r="ADL49" s="899"/>
      <c r="ADM49" s="899"/>
      <c r="ADN49" s="899"/>
      <c r="ADO49" s="899"/>
      <c r="ADP49" s="899"/>
      <c r="ADQ49" s="899"/>
      <c r="ADR49" s="899"/>
      <c r="ADS49" s="899"/>
      <c r="ADT49" s="899"/>
      <c r="ADU49" s="899"/>
      <c r="ADV49" s="899"/>
      <c r="ADW49" s="899"/>
      <c r="ADX49" s="899"/>
      <c r="ADY49" s="899"/>
      <c r="ADZ49" s="899"/>
      <c r="AEA49" s="899"/>
      <c r="AEB49" s="899"/>
      <c r="AEC49" s="899"/>
      <c r="AED49" s="899"/>
      <c r="AEE49" s="899"/>
      <c r="AEF49" s="899"/>
      <c r="AEG49" s="899"/>
      <c r="AEH49" s="899"/>
      <c r="AEI49" s="899"/>
      <c r="AEJ49" s="899"/>
      <c r="AEK49" s="899"/>
      <c r="AEL49" s="899"/>
      <c r="AEM49" s="899"/>
      <c r="AEN49" s="899"/>
      <c r="AEO49" s="899"/>
      <c r="AEP49" s="899"/>
      <c r="AEQ49" s="899"/>
      <c r="AER49" s="899"/>
      <c r="AES49" s="899"/>
      <c r="AET49" s="899"/>
      <c r="AEU49" s="899"/>
      <c r="AEV49" s="899"/>
      <c r="AEW49" s="899"/>
      <c r="AEX49" s="899"/>
      <c r="AEY49" s="899"/>
      <c r="AEZ49" s="899"/>
      <c r="AFA49" s="899"/>
      <c r="AFB49" s="899"/>
      <c r="AFC49" s="899"/>
      <c r="AFD49" s="899"/>
      <c r="AFE49" s="899"/>
      <c r="AFF49" s="899"/>
      <c r="AFG49" s="899"/>
      <c r="AFH49" s="899"/>
      <c r="AFI49" s="899"/>
      <c r="AFJ49" s="899"/>
      <c r="AFK49" s="899"/>
      <c r="AFL49" s="899"/>
      <c r="AFM49" s="899"/>
      <c r="AFN49" s="899"/>
      <c r="AFO49" s="899"/>
      <c r="AFP49" s="899"/>
      <c r="AFQ49" s="899"/>
      <c r="AFR49" s="899"/>
      <c r="AFS49" s="899"/>
      <c r="AFT49" s="899"/>
      <c r="AFU49" s="899"/>
      <c r="AFV49" s="899"/>
      <c r="AFW49" s="899"/>
      <c r="AFX49" s="899"/>
      <c r="AFY49" s="899"/>
      <c r="AFZ49" s="899"/>
      <c r="AGA49" s="899"/>
      <c r="AGB49" s="899"/>
      <c r="AGC49" s="899"/>
      <c r="AGD49" s="899"/>
      <c r="AGE49" s="899"/>
      <c r="AGF49" s="899"/>
      <c r="AGG49" s="899"/>
      <c r="AGH49" s="899"/>
      <c r="AGI49" s="899"/>
      <c r="AGJ49" s="899"/>
      <c r="AGK49" s="899"/>
      <c r="AGL49" s="899"/>
      <c r="AGM49" s="899"/>
      <c r="AGN49" s="899"/>
      <c r="AGO49" s="899"/>
      <c r="AGP49" s="899"/>
      <c r="AGQ49" s="899"/>
      <c r="AGR49" s="899"/>
      <c r="AGS49" s="899"/>
      <c r="AGT49" s="899"/>
      <c r="AGU49" s="899"/>
      <c r="AGV49" s="899"/>
      <c r="AGW49" s="899"/>
      <c r="AGX49" s="899"/>
      <c r="AGY49" s="899"/>
      <c r="AGZ49" s="899"/>
      <c r="AHA49" s="899"/>
      <c r="AHB49" s="899"/>
      <c r="AHC49" s="899"/>
      <c r="AHD49" s="899"/>
      <c r="AHE49" s="899"/>
      <c r="AHF49" s="899"/>
      <c r="AHG49" s="899"/>
      <c r="AHH49" s="899"/>
      <c r="AHI49" s="899"/>
      <c r="AHJ49" s="899"/>
      <c r="AHK49" s="899"/>
      <c r="AHL49" s="899"/>
      <c r="AHM49" s="899"/>
      <c r="AHN49" s="899"/>
      <c r="AHO49" s="899"/>
      <c r="AHP49" s="899"/>
      <c r="AHQ49" s="899"/>
      <c r="AHR49" s="899"/>
      <c r="AHS49" s="899"/>
      <c r="AHT49" s="899"/>
      <c r="AHU49" s="899"/>
      <c r="AHV49" s="899"/>
      <c r="AHW49" s="899"/>
      <c r="AHX49" s="899"/>
      <c r="AHY49" s="899"/>
      <c r="AHZ49" s="899"/>
      <c r="AIA49" s="899"/>
      <c r="AIB49" s="899"/>
      <c r="AIC49" s="899"/>
      <c r="AID49" s="899"/>
      <c r="AIE49" s="899"/>
      <c r="AIF49" s="899"/>
      <c r="AIG49" s="899"/>
      <c r="AIH49" s="899"/>
      <c r="AII49" s="899"/>
      <c r="AIJ49" s="899"/>
      <c r="AIK49" s="899"/>
      <c r="AIL49" s="899"/>
      <c r="AIM49" s="899"/>
      <c r="AIN49" s="899"/>
      <c r="AIO49" s="899"/>
      <c r="AIP49" s="899"/>
      <c r="AIQ49" s="899"/>
      <c r="AIR49" s="899"/>
      <c r="AIS49" s="899"/>
      <c r="AIT49" s="899"/>
      <c r="AIU49" s="899"/>
      <c r="AIV49" s="899"/>
      <c r="AIW49" s="899"/>
      <c r="AIX49" s="899"/>
      <c r="AIY49" s="899"/>
      <c r="AIZ49" s="899"/>
      <c r="AJA49" s="899"/>
      <c r="AJB49" s="899"/>
      <c r="AJC49" s="899"/>
      <c r="AJD49" s="899"/>
      <c r="AJE49" s="899"/>
      <c r="AJF49" s="899"/>
      <c r="AJG49" s="899"/>
      <c r="AJH49" s="899"/>
      <c r="AJI49" s="899"/>
      <c r="AJJ49" s="899"/>
      <c r="AJK49" s="899"/>
      <c r="AJL49" s="899"/>
      <c r="AJM49" s="899"/>
      <c r="AJN49" s="899"/>
      <c r="AJO49" s="899"/>
      <c r="AJP49" s="899"/>
      <c r="AJQ49" s="899"/>
      <c r="AJR49" s="899"/>
      <c r="AJS49" s="899"/>
      <c r="AJT49" s="899"/>
      <c r="AJU49" s="899"/>
      <c r="AJV49" s="899"/>
      <c r="AJW49" s="899"/>
      <c r="AJX49" s="899"/>
      <c r="AJY49" s="899"/>
      <c r="AJZ49" s="899"/>
      <c r="AKA49" s="899"/>
      <c r="AKB49" s="899"/>
      <c r="AKC49" s="899"/>
      <c r="AKD49" s="899"/>
      <c r="AKE49" s="899"/>
      <c r="AKF49" s="899"/>
      <c r="AKG49" s="899"/>
      <c r="AKH49" s="899"/>
      <c r="AKI49" s="899"/>
      <c r="AKJ49" s="899"/>
      <c r="AKK49" s="899"/>
      <c r="AKL49" s="899"/>
      <c r="AKM49" s="899"/>
      <c r="AKN49" s="899"/>
      <c r="AKO49" s="899"/>
      <c r="AKP49" s="899"/>
      <c r="AKQ49" s="899"/>
      <c r="AKR49" s="899"/>
      <c r="AKS49" s="899"/>
      <c r="AKT49" s="899"/>
      <c r="AKU49" s="899"/>
      <c r="AKV49" s="899"/>
      <c r="AKW49" s="899"/>
      <c r="AKX49" s="899"/>
      <c r="AKY49" s="899"/>
      <c r="AKZ49" s="899"/>
      <c r="ALA49" s="899"/>
      <c r="ALB49" s="899"/>
      <c r="ALC49" s="899"/>
      <c r="ALD49" s="899"/>
      <c r="ALE49" s="899"/>
      <c r="ALF49" s="899"/>
      <c r="ALG49" s="899"/>
      <c r="ALH49" s="899"/>
      <c r="ALI49" s="899"/>
      <c r="ALJ49" s="899"/>
      <c r="ALK49" s="899"/>
      <c r="ALL49" s="899"/>
      <c r="ALM49" s="899"/>
      <c r="ALN49" s="899"/>
      <c r="ALO49" s="899"/>
      <c r="ALP49" s="899"/>
      <c r="ALQ49" s="899"/>
      <c r="ALR49" s="899"/>
      <c r="ALS49" s="899"/>
      <c r="ALT49" s="899"/>
      <c r="ALU49" s="899"/>
      <c r="ALV49" s="899"/>
      <c r="ALW49" s="899"/>
      <c r="ALX49" s="899"/>
      <c r="ALY49" s="899"/>
      <c r="ALZ49" s="899"/>
      <c r="AMA49" s="899"/>
      <c r="AMB49" s="899"/>
      <c r="AMC49" s="899"/>
      <c r="AMD49" s="899"/>
      <c r="AME49" s="899"/>
      <c r="AMF49" s="899"/>
      <c r="AMG49" s="899"/>
      <c r="AMH49" s="899"/>
      <c r="AMI49" s="899"/>
      <c r="AMJ49" s="899"/>
      <c r="AMK49" s="899"/>
      <c r="AML49" s="899"/>
      <c r="AMM49" s="899"/>
      <c r="AMN49" s="899"/>
      <c r="AMO49" s="899"/>
      <c r="AMP49" s="899"/>
      <c r="AMQ49" s="899"/>
      <c r="AMR49" s="899"/>
      <c r="AMS49" s="899"/>
      <c r="AMT49" s="899"/>
      <c r="AMU49" s="899"/>
      <c r="AMV49" s="899"/>
      <c r="AMW49" s="899"/>
      <c r="AMX49" s="899"/>
      <c r="AMY49" s="899"/>
      <c r="AMZ49" s="899"/>
      <c r="ANA49" s="899"/>
      <c r="ANB49" s="899"/>
      <c r="ANC49" s="899"/>
      <c r="AND49" s="899"/>
      <c r="ANE49" s="899"/>
      <c r="ANF49" s="899"/>
      <c r="ANG49" s="899"/>
      <c r="ANH49" s="899"/>
      <c r="ANI49" s="899"/>
      <c r="ANJ49" s="899"/>
      <c r="ANK49" s="899"/>
      <c r="ANL49" s="899"/>
      <c r="ANM49" s="899"/>
      <c r="ANN49" s="899"/>
      <c r="ANO49" s="899"/>
      <c r="ANP49" s="899"/>
      <c r="ANQ49" s="899"/>
      <c r="ANR49" s="899"/>
      <c r="ANS49" s="899"/>
      <c r="ANT49" s="899"/>
      <c r="ANU49" s="899"/>
      <c r="ANV49" s="899"/>
      <c r="ANW49" s="899"/>
      <c r="ANX49" s="899"/>
      <c r="ANY49" s="899"/>
      <c r="ANZ49" s="899"/>
      <c r="AOA49" s="899"/>
      <c r="AOB49" s="899"/>
      <c r="AOC49" s="899"/>
      <c r="AOD49" s="899"/>
      <c r="AOE49" s="899"/>
      <c r="AOF49" s="899"/>
      <c r="AOG49" s="899"/>
      <c r="AOH49" s="899"/>
      <c r="AOI49" s="899"/>
      <c r="AOJ49" s="899"/>
      <c r="AOK49" s="899"/>
      <c r="AOL49" s="899"/>
      <c r="AOM49" s="899"/>
      <c r="AON49" s="899"/>
      <c r="AOO49" s="899"/>
      <c r="AOP49" s="899"/>
      <c r="AOQ49" s="899"/>
      <c r="AOR49" s="899"/>
      <c r="AOS49" s="899"/>
      <c r="AOT49" s="899"/>
      <c r="AOU49" s="899"/>
      <c r="AOV49" s="899"/>
      <c r="AOW49" s="899"/>
      <c r="AOX49" s="899"/>
      <c r="AOY49" s="899"/>
      <c r="AOZ49" s="899"/>
      <c r="APA49" s="899"/>
      <c r="APB49" s="899"/>
      <c r="APC49" s="899"/>
      <c r="APD49" s="899"/>
      <c r="APE49" s="899"/>
      <c r="APF49" s="899"/>
      <c r="APG49" s="899"/>
      <c r="APH49" s="899"/>
      <c r="API49" s="899"/>
      <c r="APJ49" s="899"/>
      <c r="APK49" s="899"/>
      <c r="APL49" s="899"/>
      <c r="APM49" s="899"/>
      <c r="APN49" s="899"/>
      <c r="APO49" s="899"/>
      <c r="APP49" s="899"/>
      <c r="APQ49" s="899"/>
      <c r="APR49" s="899"/>
      <c r="APS49" s="899"/>
      <c r="APT49" s="899"/>
      <c r="APU49" s="899"/>
      <c r="APV49" s="899"/>
      <c r="APW49" s="899"/>
      <c r="APX49" s="899"/>
      <c r="APY49" s="899"/>
      <c r="APZ49" s="899"/>
      <c r="AQA49" s="899"/>
      <c r="AQB49" s="899"/>
      <c r="AQC49" s="899"/>
      <c r="AQD49" s="899"/>
      <c r="AQE49" s="899"/>
      <c r="AQF49" s="899"/>
      <c r="AQG49" s="899"/>
      <c r="AQH49" s="899"/>
      <c r="AQI49" s="899"/>
      <c r="AQJ49" s="899"/>
      <c r="AQK49" s="899"/>
      <c r="AQL49" s="899"/>
      <c r="AQM49" s="899"/>
      <c r="AQN49" s="899"/>
      <c r="AQO49" s="899"/>
      <c r="AQP49" s="899"/>
      <c r="AQQ49" s="899"/>
      <c r="AQR49" s="899"/>
      <c r="AQS49" s="899"/>
      <c r="AQT49" s="899"/>
      <c r="AQU49" s="899"/>
      <c r="AQV49" s="899"/>
      <c r="AQW49" s="899"/>
      <c r="AQX49" s="899"/>
      <c r="AQY49" s="899"/>
      <c r="AQZ49" s="899"/>
      <c r="ARA49" s="899"/>
      <c r="ARB49" s="899"/>
      <c r="ARC49" s="899"/>
      <c r="ARD49" s="899"/>
      <c r="ARE49" s="899"/>
      <c r="ARF49" s="899"/>
      <c r="ARG49" s="899"/>
      <c r="ARH49" s="899"/>
      <c r="ARI49" s="899"/>
      <c r="ARJ49" s="899"/>
      <c r="ARK49" s="899"/>
      <c r="ARL49" s="899"/>
      <c r="ARM49" s="899"/>
      <c r="ARN49" s="899"/>
      <c r="ARO49" s="899"/>
      <c r="ARP49" s="899"/>
      <c r="ARQ49" s="899"/>
      <c r="ARR49" s="899"/>
      <c r="ARS49" s="899"/>
      <c r="ART49" s="899"/>
      <c r="ARU49" s="899"/>
      <c r="ARV49" s="899"/>
      <c r="ARW49" s="899"/>
      <c r="ARX49" s="899"/>
      <c r="ARY49" s="899"/>
      <c r="ARZ49" s="899"/>
      <c r="ASA49" s="899"/>
      <c r="ASB49" s="899"/>
      <c r="ASC49" s="899"/>
      <c r="ASD49" s="899"/>
      <c r="ASE49" s="899"/>
      <c r="ASF49" s="899"/>
      <c r="ASG49" s="899"/>
      <c r="ASH49" s="899"/>
      <c r="ASI49" s="899"/>
      <c r="ASJ49" s="899"/>
      <c r="ASK49" s="899"/>
      <c r="ASL49" s="899"/>
      <c r="ASM49" s="899"/>
      <c r="ASN49" s="899"/>
      <c r="ASO49" s="899"/>
      <c r="ASP49" s="899"/>
      <c r="ASQ49" s="899"/>
      <c r="ASR49" s="899"/>
      <c r="ASS49" s="899"/>
      <c r="AST49" s="899"/>
      <c r="ASU49" s="899"/>
      <c r="ASV49" s="899"/>
      <c r="ASW49" s="899"/>
      <c r="ASX49" s="899"/>
      <c r="ASY49" s="899"/>
      <c r="ASZ49" s="899"/>
      <c r="ATA49" s="899"/>
      <c r="ATB49" s="899"/>
      <c r="ATC49" s="899"/>
      <c r="ATD49" s="899"/>
      <c r="ATE49" s="899"/>
      <c r="ATF49" s="899"/>
      <c r="ATG49" s="899"/>
      <c r="ATH49" s="899"/>
      <c r="ATI49" s="899"/>
      <c r="ATJ49" s="899"/>
      <c r="ATK49" s="899"/>
      <c r="ATL49" s="899"/>
      <c r="ATM49" s="899"/>
      <c r="ATN49" s="899"/>
      <c r="ATO49" s="899"/>
      <c r="ATP49" s="899"/>
      <c r="ATQ49" s="899"/>
      <c r="ATR49" s="899"/>
      <c r="ATS49" s="899"/>
      <c r="ATT49" s="899"/>
      <c r="ATU49" s="899"/>
      <c r="ATV49" s="899"/>
      <c r="ATW49" s="899"/>
      <c r="ATX49" s="899"/>
      <c r="ATY49" s="899"/>
      <c r="ATZ49" s="899"/>
      <c r="AUA49" s="899"/>
      <c r="AUB49" s="899"/>
      <c r="AUC49" s="899"/>
      <c r="AUD49" s="899"/>
      <c r="AUE49" s="899"/>
      <c r="AUF49" s="899"/>
      <c r="AUG49" s="899"/>
      <c r="AUH49" s="899"/>
      <c r="AUI49" s="899"/>
      <c r="AUJ49" s="899"/>
      <c r="AUK49" s="899"/>
      <c r="AUL49" s="899"/>
      <c r="AUM49" s="899"/>
      <c r="AUN49" s="899"/>
      <c r="AUO49" s="899"/>
      <c r="AUP49" s="899"/>
      <c r="AUQ49" s="899"/>
      <c r="AUR49" s="899"/>
      <c r="AUS49" s="899"/>
      <c r="AUT49" s="899"/>
      <c r="AUU49" s="899"/>
      <c r="AUV49" s="899"/>
      <c r="AUW49" s="899"/>
      <c r="AUX49" s="899"/>
      <c r="AUY49" s="899"/>
      <c r="AUZ49" s="899"/>
      <c r="AVA49" s="899"/>
      <c r="AVB49" s="899"/>
      <c r="AVC49" s="899"/>
      <c r="AVD49" s="899"/>
      <c r="AVE49" s="899"/>
      <c r="AVF49" s="899"/>
      <c r="AVG49" s="899"/>
      <c r="AVH49" s="899"/>
      <c r="AVI49" s="899"/>
      <c r="AVJ49" s="899"/>
      <c r="AVK49" s="899"/>
      <c r="AVL49" s="899"/>
      <c r="AVM49" s="899"/>
      <c r="AVN49" s="899"/>
      <c r="AVO49" s="899"/>
      <c r="AVP49" s="899"/>
      <c r="AVQ49" s="899"/>
      <c r="AVR49" s="899"/>
      <c r="AVS49" s="899"/>
      <c r="AVT49" s="899"/>
      <c r="AVU49" s="899"/>
      <c r="AVV49" s="899"/>
      <c r="AVW49" s="899"/>
      <c r="AVX49" s="899"/>
      <c r="AVY49" s="899"/>
      <c r="AVZ49" s="899"/>
      <c r="AWA49" s="899"/>
      <c r="AWB49" s="899"/>
      <c r="AWC49" s="899"/>
      <c r="AWD49" s="899"/>
      <c r="AWE49" s="899"/>
      <c r="AWF49" s="899"/>
      <c r="AWG49" s="899"/>
      <c r="AWH49" s="899"/>
      <c r="AWI49" s="899"/>
      <c r="AWJ49" s="899"/>
      <c r="AWK49" s="899"/>
      <c r="AWL49" s="899"/>
      <c r="AWM49" s="899"/>
      <c r="AWN49" s="899"/>
      <c r="AWO49" s="899"/>
      <c r="AWP49" s="899"/>
      <c r="AWQ49" s="899"/>
      <c r="AWR49" s="899"/>
      <c r="AWS49" s="899"/>
      <c r="AWT49" s="899"/>
      <c r="AWU49" s="899"/>
      <c r="AWV49" s="899"/>
      <c r="AWW49" s="899"/>
      <c r="AWX49" s="899"/>
      <c r="AWY49" s="899"/>
      <c r="AWZ49" s="899"/>
      <c r="AXA49" s="899"/>
      <c r="AXB49" s="899"/>
      <c r="AXC49" s="899"/>
      <c r="AXD49" s="899"/>
      <c r="AXE49" s="899"/>
      <c r="AXF49" s="899"/>
      <c r="AXG49" s="899"/>
      <c r="AXH49" s="899"/>
      <c r="AXI49" s="899"/>
      <c r="AXJ49" s="899"/>
      <c r="AXK49" s="899"/>
      <c r="AXL49" s="899"/>
      <c r="AXM49" s="899"/>
      <c r="AXN49" s="899"/>
      <c r="AXO49" s="899"/>
      <c r="AXP49" s="899"/>
      <c r="AXQ49" s="899"/>
      <c r="AXR49" s="899"/>
      <c r="AXS49" s="899"/>
      <c r="AXT49" s="899"/>
      <c r="AXU49" s="899"/>
      <c r="AXV49" s="899"/>
      <c r="AXW49" s="899"/>
      <c r="AXX49" s="899"/>
      <c r="AXY49" s="899"/>
      <c r="AXZ49" s="899"/>
      <c r="AYA49" s="899"/>
      <c r="AYB49" s="899"/>
      <c r="AYC49" s="899"/>
      <c r="AYD49" s="899"/>
      <c r="AYE49" s="899"/>
      <c r="AYF49" s="899"/>
      <c r="AYG49" s="899"/>
      <c r="AYH49" s="899"/>
      <c r="AYI49" s="899"/>
      <c r="AYJ49" s="899"/>
      <c r="AYK49" s="899"/>
      <c r="AYL49" s="899"/>
      <c r="AYM49" s="899"/>
      <c r="AYN49" s="899"/>
      <c r="AYO49" s="899"/>
      <c r="AYP49" s="899"/>
      <c r="AYQ49" s="899"/>
      <c r="AYR49" s="899"/>
      <c r="AYS49" s="899"/>
      <c r="AYT49" s="899"/>
      <c r="AYU49" s="899"/>
      <c r="AYV49" s="899"/>
      <c r="AYW49" s="899"/>
      <c r="AYX49" s="899"/>
      <c r="AYY49" s="899"/>
      <c r="AYZ49" s="899"/>
      <c r="AZA49" s="899"/>
      <c r="AZB49" s="899"/>
      <c r="AZC49" s="899"/>
      <c r="AZD49" s="899"/>
      <c r="AZE49" s="899"/>
      <c r="AZF49" s="899"/>
      <c r="AZG49" s="899"/>
      <c r="AZH49" s="899"/>
      <c r="AZI49" s="899"/>
      <c r="AZJ49" s="899"/>
      <c r="AZK49" s="899"/>
      <c r="AZL49" s="899"/>
      <c r="AZM49" s="899"/>
      <c r="AZN49" s="899"/>
      <c r="AZO49" s="899"/>
      <c r="AZP49" s="899"/>
      <c r="AZQ49" s="899"/>
      <c r="AZR49" s="899"/>
      <c r="AZS49" s="899"/>
      <c r="AZT49" s="899"/>
      <c r="AZU49" s="899"/>
      <c r="AZV49" s="899"/>
      <c r="AZW49" s="899"/>
      <c r="AZX49" s="899"/>
      <c r="AZY49" s="899"/>
      <c r="AZZ49" s="899"/>
      <c r="BAA49" s="899"/>
      <c r="BAB49" s="899"/>
      <c r="BAC49" s="899"/>
      <c r="BAD49" s="899"/>
      <c r="BAE49" s="899"/>
      <c r="BAF49" s="899"/>
      <c r="BAG49" s="899"/>
      <c r="BAH49" s="899"/>
      <c r="BAI49" s="899"/>
      <c r="BAJ49" s="899"/>
      <c r="BAK49" s="899"/>
      <c r="BAL49" s="899"/>
      <c r="BAM49" s="899"/>
      <c r="BAN49" s="899"/>
      <c r="BAO49" s="899"/>
      <c r="BAP49" s="899"/>
      <c r="BAQ49" s="899"/>
      <c r="BAR49" s="899"/>
      <c r="BAS49" s="899"/>
      <c r="BAT49" s="899"/>
      <c r="BAU49" s="899"/>
      <c r="BAV49" s="899"/>
      <c r="BAW49" s="899"/>
      <c r="BAX49" s="899"/>
      <c r="BAY49" s="899"/>
      <c r="BAZ49" s="899"/>
      <c r="BBA49" s="899"/>
      <c r="BBB49" s="899"/>
      <c r="BBC49" s="899"/>
      <c r="BBD49" s="899"/>
      <c r="BBE49" s="899"/>
      <c r="BBF49" s="899"/>
      <c r="BBG49" s="899"/>
      <c r="BBH49" s="899"/>
      <c r="BBI49" s="899"/>
      <c r="BBJ49" s="899"/>
      <c r="BBK49" s="899"/>
      <c r="BBL49" s="899"/>
      <c r="BBM49" s="899"/>
      <c r="BBN49" s="899"/>
      <c r="BBO49" s="899"/>
      <c r="BBP49" s="899"/>
      <c r="BBQ49" s="899"/>
      <c r="BBR49" s="899"/>
      <c r="BBS49" s="899"/>
      <c r="BBT49" s="899"/>
      <c r="BBU49" s="899"/>
      <c r="BBV49" s="899"/>
      <c r="BBW49" s="899"/>
      <c r="BBX49" s="899"/>
      <c r="BBY49" s="899"/>
      <c r="BBZ49" s="899"/>
      <c r="BCA49" s="899"/>
      <c r="BCB49" s="899"/>
      <c r="BCC49" s="899"/>
      <c r="BCD49" s="899"/>
      <c r="BCE49" s="899"/>
      <c r="BCF49" s="899"/>
      <c r="BCG49" s="899"/>
      <c r="BCH49" s="899"/>
      <c r="BCI49" s="899"/>
      <c r="BCJ49" s="899"/>
      <c r="BCK49" s="899"/>
      <c r="BCL49" s="899"/>
      <c r="BCM49" s="899"/>
      <c r="BCN49" s="899"/>
      <c r="BCO49" s="899"/>
      <c r="BCP49" s="899"/>
      <c r="BCQ49" s="899"/>
      <c r="BCR49" s="899"/>
      <c r="BCS49" s="899"/>
      <c r="BCT49" s="899"/>
      <c r="BCU49" s="899"/>
      <c r="BCV49" s="899"/>
      <c r="BCW49" s="899"/>
      <c r="BCX49" s="899"/>
      <c r="BCY49" s="899"/>
      <c r="BCZ49" s="899"/>
      <c r="BDA49" s="899"/>
      <c r="BDB49" s="899"/>
      <c r="BDC49" s="899"/>
      <c r="BDD49" s="899"/>
      <c r="BDE49" s="899"/>
      <c r="BDF49" s="899"/>
      <c r="BDG49" s="899"/>
      <c r="BDH49" s="899"/>
      <c r="BDI49" s="899"/>
      <c r="BDJ49" s="899"/>
      <c r="BDK49" s="899"/>
      <c r="BDL49" s="899"/>
      <c r="BDM49" s="899"/>
      <c r="BDN49" s="899"/>
      <c r="BDO49" s="899"/>
      <c r="BDP49" s="899"/>
      <c r="BDQ49" s="899"/>
      <c r="BDR49" s="899"/>
      <c r="BDS49" s="899"/>
      <c r="BDT49" s="899"/>
      <c r="BDU49" s="899"/>
      <c r="BDV49" s="899"/>
      <c r="BDW49" s="899"/>
      <c r="BDX49" s="899"/>
      <c r="BDY49" s="899"/>
      <c r="BDZ49" s="899"/>
      <c r="BEA49" s="899"/>
      <c r="BEB49" s="899"/>
      <c r="BEC49" s="899"/>
      <c r="BED49" s="899"/>
      <c r="BEE49" s="899"/>
      <c r="BEF49" s="899"/>
      <c r="BEG49" s="899"/>
      <c r="BEH49" s="899"/>
      <c r="BEI49" s="899"/>
      <c r="BEJ49" s="899"/>
      <c r="BEK49" s="899"/>
      <c r="BEL49" s="899"/>
      <c r="BEM49" s="899"/>
      <c r="BEN49" s="899"/>
      <c r="BEO49" s="899"/>
      <c r="BEP49" s="899"/>
      <c r="BEQ49" s="899"/>
      <c r="BER49" s="899"/>
      <c r="BES49" s="899"/>
      <c r="BET49" s="899"/>
      <c r="BEU49" s="899"/>
      <c r="BEV49" s="899"/>
      <c r="BEW49" s="899"/>
      <c r="BEX49" s="899"/>
      <c r="BEY49" s="899"/>
      <c r="BEZ49" s="899"/>
      <c r="BFA49" s="899"/>
      <c r="BFB49" s="899"/>
      <c r="BFC49" s="899"/>
      <c r="BFD49" s="899"/>
      <c r="BFE49" s="899"/>
      <c r="BFF49" s="899"/>
      <c r="BFG49" s="899"/>
      <c r="BFH49" s="899"/>
      <c r="BFI49" s="899"/>
      <c r="BFJ49" s="899"/>
      <c r="BFK49" s="899"/>
      <c r="BFL49" s="899"/>
      <c r="BFM49" s="899"/>
      <c r="BFN49" s="899"/>
      <c r="BFO49" s="899"/>
      <c r="BFP49" s="899"/>
      <c r="BFQ49" s="899"/>
      <c r="BFR49" s="899"/>
      <c r="BFS49" s="899"/>
      <c r="BFT49" s="899"/>
      <c r="BFU49" s="899"/>
      <c r="BFV49" s="899"/>
      <c r="BFW49" s="899"/>
      <c r="BFX49" s="899"/>
      <c r="BFY49" s="899"/>
      <c r="BFZ49" s="899"/>
      <c r="BGA49" s="899"/>
      <c r="BGB49" s="899"/>
      <c r="BGC49" s="899"/>
      <c r="BGD49" s="899"/>
      <c r="BGE49" s="899"/>
      <c r="BGF49" s="899"/>
      <c r="BGG49" s="899"/>
      <c r="BGH49" s="899"/>
      <c r="BGI49" s="899"/>
      <c r="BGJ49" s="899"/>
      <c r="BGK49" s="899"/>
      <c r="BGL49" s="899"/>
      <c r="BGM49" s="899"/>
      <c r="BGN49" s="899"/>
      <c r="BGO49" s="899"/>
      <c r="BGP49" s="899"/>
      <c r="BGQ49" s="899"/>
      <c r="BGR49" s="899"/>
      <c r="BGS49" s="899"/>
      <c r="BGT49" s="899"/>
      <c r="BGU49" s="899"/>
      <c r="BGV49" s="899"/>
      <c r="BGW49" s="899"/>
      <c r="BGX49" s="899"/>
      <c r="BGY49" s="899"/>
      <c r="BGZ49" s="899"/>
      <c r="BHA49" s="899"/>
      <c r="BHB49" s="899"/>
      <c r="BHC49" s="899"/>
      <c r="BHD49" s="899"/>
      <c r="BHE49" s="899"/>
      <c r="BHF49" s="899"/>
      <c r="BHG49" s="899"/>
      <c r="BHH49" s="899"/>
      <c r="BHI49" s="899"/>
      <c r="BHJ49" s="899"/>
      <c r="BHK49" s="899"/>
      <c r="BHL49" s="899"/>
      <c r="BHM49" s="899"/>
      <c r="BHN49" s="899"/>
      <c r="BHO49" s="899"/>
      <c r="BHP49" s="899"/>
      <c r="BHQ49" s="899"/>
      <c r="BHR49" s="899"/>
      <c r="BHS49" s="899"/>
      <c r="BHT49" s="899"/>
      <c r="BHU49" s="899"/>
      <c r="BHV49" s="899"/>
      <c r="BHW49" s="899"/>
      <c r="BHX49" s="899"/>
      <c r="BHY49" s="899"/>
      <c r="BHZ49" s="899"/>
      <c r="BIA49" s="899"/>
      <c r="BIB49" s="899"/>
      <c r="BIC49" s="899"/>
      <c r="BID49" s="899"/>
      <c r="BIE49" s="899"/>
      <c r="BIF49" s="899"/>
      <c r="BIG49" s="899"/>
      <c r="BIH49" s="899"/>
      <c r="BII49" s="899"/>
      <c r="BIJ49" s="899"/>
      <c r="BIK49" s="899"/>
      <c r="BIL49" s="899"/>
      <c r="BIM49" s="899"/>
      <c r="BIN49" s="899"/>
      <c r="BIO49" s="899"/>
      <c r="BIP49" s="899"/>
      <c r="BIQ49" s="899"/>
      <c r="BIR49" s="899"/>
      <c r="BIS49" s="899"/>
      <c r="BIT49" s="899"/>
      <c r="BIU49" s="899"/>
      <c r="BIV49" s="899"/>
      <c r="BIW49" s="899"/>
      <c r="BIX49" s="899"/>
      <c r="BIY49" s="899"/>
      <c r="BIZ49" s="899"/>
      <c r="BJA49" s="899"/>
      <c r="BJB49" s="899"/>
      <c r="BJC49" s="899"/>
      <c r="BJD49" s="899"/>
      <c r="BJE49" s="899"/>
      <c r="BJF49" s="899"/>
      <c r="BJG49" s="899"/>
      <c r="BJH49" s="899"/>
      <c r="BJI49" s="899"/>
      <c r="BJJ49" s="899"/>
      <c r="BJK49" s="899"/>
      <c r="BJL49" s="899"/>
      <c r="BJM49" s="899"/>
      <c r="BJN49" s="899"/>
      <c r="BJO49" s="899"/>
      <c r="BJP49" s="899"/>
      <c r="BJQ49" s="899"/>
      <c r="BJR49" s="899"/>
      <c r="BJS49" s="899"/>
      <c r="BJT49" s="899"/>
      <c r="BJU49" s="899"/>
      <c r="BJV49" s="899"/>
      <c r="BJW49" s="899"/>
      <c r="BJX49" s="899"/>
      <c r="BJY49" s="899"/>
      <c r="BJZ49" s="899"/>
      <c r="BKA49" s="899"/>
      <c r="BKB49" s="899"/>
      <c r="BKC49" s="899"/>
      <c r="BKD49" s="899"/>
      <c r="BKE49" s="899"/>
      <c r="BKF49" s="899"/>
      <c r="BKG49" s="899"/>
      <c r="BKH49" s="899"/>
      <c r="BKI49" s="899"/>
      <c r="BKJ49" s="899"/>
      <c r="BKK49" s="899"/>
      <c r="BKL49" s="899"/>
      <c r="BKM49" s="899"/>
      <c r="BKN49" s="899"/>
      <c r="BKO49" s="899"/>
      <c r="BKP49" s="899"/>
      <c r="BKQ49" s="899"/>
      <c r="BKR49" s="899"/>
      <c r="BKS49" s="899"/>
      <c r="BKT49" s="899"/>
      <c r="BKU49" s="899"/>
      <c r="BKV49" s="899"/>
      <c r="BKW49" s="899"/>
      <c r="BKX49" s="899"/>
      <c r="BKY49" s="899"/>
      <c r="BKZ49" s="899"/>
      <c r="BLA49" s="899"/>
      <c r="BLB49" s="899"/>
      <c r="BLC49" s="899"/>
      <c r="BLD49" s="899"/>
      <c r="BLE49" s="899"/>
      <c r="BLF49" s="899"/>
      <c r="BLG49" s="899"/>
      <c r="BLH49" s="899"/>
      <c r="BLI49" s="899"/>
      <c r="BLJ49" s="899"/>
      <c r="BLK49" s="899"/>
      <c r="BLL49" s="899"/>
      <c r="BLM49" s="899"/>
      <c r="BLN49" s="899"/>
      <c r="BLO49" s="899"/>
      <c r="BLP49" s="899"/>
      <c r="BLQ49" s="899"/>
      <c r="BLR49" s="899"/>
      <c r="BLS49" s="899"/>
      <c r="BLT49" s="899"/>
      <c r="BLU49" s="899"/>
      <c r="BLV49" s="899"/>
      <c r="BLW49" s="899"/>
      <c r="BLX49" s="899"/>
      <c r="BLY49" s="899"/>
      <c r="BLZ49" s="899"/>
      <c r="BMA49" s="899"/>
      <c r="BMB49" s="899"/>
      <c r="BMC49" s="899"/>
      <c r="BMD49" s="899"/>
      <c r="BME49" s="899"/>
      <c r="BMF49" s="899"/>
      <c r="BMG49" s="899"/>
      <c r="BMH49" s="899"/>
      <c r="BMI49" s="899"/>
      <c r="BMJ49" s="899"/>
      <c r="BMK49" s="899"/>
      <c r="BML49" s="899"/>
      <c r="BMM49" s="899"/>
      <c r="BMN49" s="899"/>
      <c r="BMO49" s="899"/>
      <c r="BMP49" s="899"/>
      <c r="BMQ49" s="899"/>
      <c r="BMR49" s="899"/>
      <c r="BMS49" s="899"/>
      <c r="BMT49" s="899"/>
      <c r="BMU49" s="899"/>
      <c r="BMV49" s="899"/>
      <c r="BMW49" s="899"/>
      <c r="BMX49" s="899"/>
      <c r="BMY49" s="899"/>
      <c r="BMZ49" s="899"/>
      <c r="BNA49" s="899"/>
      <c r="BNB49" s="899"/>
      <c r="BNC49" s="899"/>
      <c r="BND49" s="899"/>
      <c r="BNE49" s="899"/>
      <c r="BNF49" s="899"/>
      <c r="BNG49" s="899"/>
      <c r="BNH49" s="899"/>
      <c r="BNI49" s="899"/>
      <c r="BNJ49" s="899"/>
      <c r="BNK49" s="899"/>
      <c r="BNL49" s="899"/>
      <c r="BNM49" s="899"/>
      <c r="BNN49" s="899"/>
      <c r="BNO49" s="899"/>
      <c r="BNP49" s="899"/>
      <c r="BNQ49" s="899"/>
      <c r="BNR49" s="899"/>
      <c r="BNS49" s="899"/>
      <c r="BNT49" s="899"/>
      <c r="BNU49" s="899"/>
      <c r="BNV49" s="899"/>
      <c r="BNW49" s="899"/>
      <c r="BNX49" s="899"/>
      <c r="BNY49" s="899"/>
      <c r="BNZ49" s="899"/>
      <c r="BOA49" s="899"/>
      <c r="BOB49" s="899"/>
      <c r="BOC49" s="899"/>
      <c r="BOD49" s="899"/>
      <c r="BOE49" s="899"/>
      <c r="BOF49" s="899"/>
      <c r="BOG49" s="899"/>
      <c r="BOH49" s="899"/>
      <c r="BOI49" s="899"/>
      <c r="BOJ49" s="899"/>
      <c r="BOK49" s="899"/>
      <c r="BOL49" s="899"/>
      <c r="BOM49" s="899"/>
      <c r="BON49" s="899"/>
      <c r="BOO49" s="899"/>
      <c r="BOP49" s="899"/>
      <c r="BOQ49" s="899"/>
      <c r="BOR49" s="899"/>
      <c r="BOS49" s="899"/>
      <c r="BOT49" s="899"/>
      <c r="BOU49" s="899"/>
      <c r="BOV49" s="899"/>
      <c r="BOW49" s="899"/>
      <c r="BOX49" s="899"/>
      <c r="BOY49" s="899"/>
      <c r="BOZ49" s="899"/>
      <c r="BPA49" s="899"/>
      <c r="BPB49" s="899"/>
      <c r="BPC49" s="899"/>
      <c r="BPD49" s="899"/>
      <c r="BPE49" s="899"/>
      <c r="BPF49" s="899"/>
      <c r="BPG49" s="899"/>
      <c r="BPH49" s="899"/>
      <c r="BPI49" s="899"/>
      <c r="BPJ49" s="899"/>
      <c r="BPK49" s="899"/>
      <c r="BPL49" s="899"/>
      <c r="BPM49" s="899"/>
      <c r="BPN49" s="899"/>
      <c r="BPO49" s="899"/>
      <c r="BPP49" s="899"/>
      <c r="BPQ49" s="899"/>
      <c r="BPR49" s="899"/>
      <c r="BPS49" s="899"/>
      <c r="BPT49" s="899"/>
      <c r="BPU49" s="899"/>
      <c r="BPV49" s="899"/>
      <c r="BPW49" s="899"/>
      <c r="BPX49" s="899"/>
      <c r="BPY49" s="899"/>
      <c r="BPZ49" s="899"/>
      <c r="BQA49" s="899"/>
      <c r="BQB49" s="899"/>
      <c r="BQC49" s="899"/>
      <c r="BQD49" s="899"/>
      <c r="BQE49" s="899"/>
      <c r="BQF49" s="899"/>
      <c r="BQG49" s="899"/>
      <c r="BQH49" s="899"/>
      <c r="BQI49" s="899"/>
      <c r="BQJ49" s="899"/>
      <c r="BQK49" s="899"/>
      <c r="BQL49" s="899"/>
      <c r="BQM49" s="899"/>
      <c r="BQN49" s="899"/>
      <c r="BQO49" s="899"/>
      <c r="BQP49" s="899"/>
      <c r="BQQ49" s="899"/>
      <c r="BQR49" s="899"/>
      <c r="BQS49" s="899"/>
      <c r="BQT49" s="899"/>
      <c r="BQU49" s="899"/>
      <c r="BQV49" s="899"/>
      <c r="BQW49" s="899"/>
      <c r="BQX49" s="899"/>
      <c r="BQY49" s="899"/>
      <c r="BQZ49" s="899"/>
      <c r="BRA49" s="899"/>
      <c r="BRB49" s="899"/>
      <c r="BRC49" s="899"/>
      <c r="BRD49" s="899"/>
      <c r="BRE49" s="899"/>
      <c r="BRF49" s="899"/>
      <c r="BRG49" s="899"/>
      <c r="BRH49" s="899"/>
      <c r="BRI49" s="899"/>
      <c r="BRJ49" s="899"/>
      <c r="BRK49" s="899"/>
      <c r="BRL49" s="899"/>
      <c r="BRM49" s="899"/>
      <c r="BRN49" s="899"/>
      <c r="BRO49" s="899"/>
      <c r="BRP49" s="899"/>
      <c r="BRQ49" s="899"/>
      <c r="BRR49" s="899"/>
      <c r="BRS49" s="899"/>
      <c r="BRT49" s="899"/>
      <c r="BRU49" s="899"/>
      <c r="BRV49" s="899"/>
      <c r="BRW49" s="899"/>
      <c r="BRX49" s="899"/>
      <c r="BRY49" s="899"/>
      <c r="BRZ49" s="899"/>
      <c r="BSA49" s="899"/>
      <c r="BSB49" s="899"/>
      <c r="BSC49" s="899"/>
      <c r="BSD49" s="899"/>
      <c r="BSE49" s="899"/>
      <c r="BSF49" s="899"/>
      <c r="BSG49" s="899"/>
      <c r="BSH49" s="899"/>
      <c r="BSI49" s="899"/>
      <c r="BSJ49" s="899"/>
      <c r="BSK49" s="899"/>
      <c r="BSL49" s="899"/>
      <c r="BSM49" s="899"/>
      <c r="BSN49" s="899"/>
      <c r="BSO49" s="899"/>
      <c r="BSP49" s="899"/>
      <c r="BSQ49" s="899"/>
      <c r="BSR49" s="899"/>
      <c r="BSS49" s="899"/>
      <c r="BST49" s="899"/>
      <c r="BSU49" s="899"/>
      <c r="BSV49" s="899"/>
      <c r="BSW49" s="899"/>
      <c r="BSX49" s="899"/>
      <c r="BSY49" s="899"/>
      <c r="BSZ49" s="899"/>
      <c r="BTA49" s="899"/>
      <c r="BTB49" s="899"/>
      <c r="BTC49" s="899"/>
      <c r="BTD49" s="899"/>
      <c r="BTE49" s="899"/>
      <c r="BTF49" s="899"/>
      <c r="BTG49" s="899"/>
      <c r="BTH49" s="899"/>
      <c r="BTI49" s="899"/>
      <c r="BTJ49" s="899"/>
      <c r="BTK49" s="899"/>
      <c r="BTL49" s="899"/>
      <c r="BTM49" s="899"/>
      <c r="BTN49" s="899"/>
      <c r="BTO49" s="899"/>
      <c r="BTP49" s="899"/>
      <c r="BTQ49" s="899"/>
      <c r="BTR49" s="899"/>
      <c r="BTS49" s="899"/>
      <c r="BTT49" s="899"/>
      <c r="BTU49" s="899"/>
      <c r="BTV49" s="899"/>
      <c r="BTW49" s="899"/>
      <c r="BTX49" s="899"/>
      <c r="BTY49" s="899"/>
      <c r="BTZ49" s="899"/>
      <c r="BUA49" s="899"/>
      <c r="BUB49" s="899"/>
      <c r="BUC49" s="899"/>
      <c r="BUD49" s="899"/>
      <c r="BUE49" s="899"/>
      <c r="BUF49" s="899"/>
      <c r="BUG49" s="899"/>
      <c r="BUH49" s="899"/>
      <c r="BUI49" s="899"/>
      <c r="BUJ49" s="899"/>
      <c r="BUK49" s="899"/>
      <c r="BUL49" s="899"/>
      <c r="BUM49" s="899"/>
      <c r="BUN49" s="899"/>
      <c r="BUO49" s="899"/>
      <c r="BUP49" s="899"/>
      <c r="BUQ49" s="899"/>
      <c r="BUR49" s="899"/>
      <c r="BUS49" s="899"/>
      <c r="BUT49" s="899"/>
      <c r="BUU49" s="899"/>
      <c r="BUV49" s="899"/>
      <c r="BUW49" s="899"/>
      <c r="BUX49" s="899"/>
      <c r="BUY49" s="899"/>
      <c r="BUZ49" s="899"/>
      <c r="BVA49" s="899"/>
      <c r="BVB49" s="899"/>
      <c r="BVC49" s="899"/>
      <c r="BVD49" s="899"/>
      <c r="BVE49" s="899"/>
      <c r="BVF49" s="899"/>
      <c r="BVG49" s="899"/>
      <c r="BVH49" s="899"/>
      <c r="BVI49" s="899"/>
      <c r="BVJ49" s="899"/>
      <c r="BVK49" s="899"/>
      <c r="BVL49" s="899"/>
      <c r="BVM49" s="899"/>
      <c r="BVN49" s="899"/>
      <c r="BVO49" s="899"/>
      <c r="BVP49" s="899"/>
      <c r="BVQ49" s="899"/>
      <c r="BVR49" s="899"/>
      <c r="BVS49" s="899"/>
      <c r="BVT49" s="899"/>
      <c r="BVU49" s="899"/>
      <c r="BVV49" s="899"/>
      <c r="BVW49" s="899"/>
      <c r="BVX49" s="899"/>
      <c r="BVY49" s="899"/>
      <c r="BVZ49" s="899"/>
      <c r="BWA49" s="899"/>
      <c r="BWB49" s="899"/>
      <c r="BWC49" s="899"/>
      <c r="BWD49" s="899"/>
      <c r="BWE49" s="899"/>
      <c r="BWF49" s="899"/>
      <c r="BWG49" s="899"/>
      <c r="BWH49" s="899"/>
      <c r="BWI49" s="899"/>
      <c r="BWJ49" s="899"/>
      <c r="BWK49" s="899"/>
      <c r="BWL49" s="899"/>
      <c r="BWM49" s="899"/>
      <c r="BWN49" s="899"/>
      <c r="BWO49" s="899"/>
      <c r="BWP49" s="899"/>
      <c r="BWQ49" s="899"/>
      <c r="BWR49" s="899"/>
      <c r="BWS49" s="899"/>
      <c r="BWT49" s="899"/>
      <c r="BWU49" s="899"/>
      <c r="BWV49" s="899"/>
      <c r="BWW49" s="899"/>
      <c r="BWX49" s="899"/>
      <c r="BWY49" s="899"/>
      <c r="BWZ49" s="899"/>
      <c r="BXA49" s="899"/>
      <c r="BXB49" s="899"/>
      <c r="BXC49" s="899"/>
      <c r="BXD49" s="899"/>
      <c r="BXE49" s="899"/>
      <c r="BXF49" s="899"/>
      <c r="BXG49" s="899"/>
      <c r="BXH49" s="899"/>
      <c r="BXI49" s="899"/>
      <c r="BXJ49" s="899"/>
      <c r="BXK49" s="899"/>
      <c r="BXL49" s="899"/>
      <c r="BXM49" s="899"/>
      <c r="BXN49" s="899"/>
      <c r="BXO49" s="899"/>
      <c r="BXP49" s="899"/>
      <c r="BXQ49" s="899"/>
      <c r="BXR49" s="899"/>
      <c r="BXS49" s="899"/>
      <c r="BXT49" s="899"/>
      <c r="BXU49" s="899"/>
      <c r="BXV49" s="899"/>
      <c r="BXW49" s="899"/>
      <c r="BXX49" s="899"/>
      <c r="BXY49" s="899"/>
      <c r="BXZ49" s="899"/>
      <c r="BYA49" s="899"/>
      <c r="BYB49" s="899"/>
      <c r="BYC49" s="899"/>
      <c r="BYD49" s="899"/>
      <c r="BYE49" s="899"/>
      <c r="BYF49" s="899"/>
      <c r="BYG49" s="899"/>
      <c r="BYH49" s="899"/>
      <c r="BYI49" s="899"/>
      <c r="BYJ49" s="899"/>
      <c r="BYK49" s="899"/>
      <c r="BYL49" s="899"/>
      <c r="BYM49" s="899"/>
      <c r="BYN49" s="899"/>
      <c r="BYO49" s="899"/>
      <c r="BYP49" s="899"/>
      <c r="BYQ49" s="899"/>
      <c r="BYR49" s="899"/>
      <c r="BYS49" s="899"/>
      <c r="BYT49" s="899"/>
      <c r="BYU49" s="899"/>
      <c r="BYV49" s="899"/>
      <c r="BYW49" s="899"/>
      <c r="BYX49" s="899"/>
      <c r="BYY49" s="899"/>
      <c r="BYZ49" s="899"/>
      <c r="BZA49" s="899"/>
      <c r="BZB49" s="899"/>
      <c r="BZC49" s="899"/>
      <c r="BZD49" s="899"/>
      <c r="BZE49" s="899"/>
      <c r="BZF49" s="899"/>
      <c r="BZG49" s="899"/>
      <c r="BZH49" s="899"/>
      <c r="BZI49" s="899"/>
      <c r="BZJ49" s="899"/>
      <c r="BZK49" s="899"/>
      <c r="BZL49" s="899"/>
      <c r="BZM49" s="899"/>
      <c r="BZN49" s="899"/>
      <c r="BZO49" s="899"/>
      <c r="BZP49" s="899"/>
      <c r="BZQ49" s="899"/>
      <c r="BZR49" s="899"/>
      <c r="BZS49" s="899"/>
      <c r="BZT49" s="899"/>
      <c r="BZU49" s="899"/>
      <c r="BZV49" s="899"/>
      <c r="BZW49" s="899"/>
      <c r="BZX49" s="899"/>
      <c r="BZY49" s="899"/>
      <c r="BZZ49" s="899"/>
      <c r="CAA49" s="899"/>
      <c r="CAB49" s="899"/>
      <c r="CAC49" s="899"/>
      <c r="CAD49" s="899"/>
      <c r="CAE49" s="899"/>
      <c r="CAF49" s="899"/>
      <c r="CAG49" s="899"/>
      <c r="CAH49" s="899"/>
      <c r="CAI49" s="899"/>
      <c r="CAJ49" s="899"/>
      <c r="CAK49" s="899"/>
      <c r="CAL49" s="899"/>
      <c r="CAM49" s="899"/>
      <c r="CAN49" s="899"/>
      <c r="CAO49" s="899"/>
      <c r="CAP49" s="899"/>
      <c r="CAQ49" s="899"/>
      <c r="CAR49" s="899"/>
      <c r="CAS49" s="899"/>
      <c r="CAT49" s="899"/>
      <c r="CAU49" s="899"/>
      <c r="CAV49" s="899"/>
      <c r="CAW49" s="899"/>
      <c r="CAX49" s="899"/>
      <c r="CAY49" s="899"/>
      <c r="CAZ49" s="899"/>
      <c r="CBA49" s="899"/>
      <c r="CBB49" s="899"/>
      <c r="CBC49" s="899"/>
      <c r="CBD49" s="899"/>
      <c r="CBE49" s="899"/>
      <c r="CBF49" s="899"/>
      <c r="CBG49" s="899"/>
      <c r="CBH49" s="899"/>
      <c r="CBI49" s="899"/>
      <c r="CBJ49" s="899"/>
      <c r="CBK49" s="899"/>
      <c r="CBL49" s="899"/>
      <c r="CBM49" s="899"/>
      <c r="CBN49" s="899"/>
      <c r="CBO49" s="899"/>
      <c r="CBP49" s="899"/>
      <c r="CBQ49" s="899"/>
      <c r="CBR49" s="899"/>
      <c r="CBS49" s="899"/>
      <c r="CBT49" s="899"/>
      <c r="CBU49" s="899"/>
      <c r="CBV49" s="899"/>
      <c r="CBW49" s="899"/>
      <c r="CBX49" s="899"/>
      <c r="CBY49" s="899"/>
      <c r="CBZ49" s="899"/>
      <c r="CCA49" s="899"/>
      <c r="CCB49" s="899"/>
      <c r="CCC49" s="899"/>
      <c r="CCD49" s="899"/>
      <c r="CCE49" s="899"/>
      <c r="CCF49" s="899"/>
      <c r="CCG49" s="899"/>
      <c r="CCH49" s="899"/>
      <c r="CCI49" s="899"/>
      <c r="CCJ49" s="899"/>
      <c r="CCK49" s="899"/>
      <c r="CCL49" s="899"/>
      <c r="CCM49" s="899"/>
      <c r="CCN49" s="899"/>
      <c r="CCO49" s="899"/>
      <c r="CCP49" s="899"/>
      <c r="CCQ49" s="899"/>
      <c r="CCR49" s="899"/>
      <c r="CCS49" s="899"/>
      <c r="CCT49" s="899"/>
      <c r="CCU49" s="899"/>
      <c r="CCV49" s="899"/>
      <c r="CCW49" s="899"/>
      <c r="CCX49" s="899"/>
      <c r="CCY49" s="899"/>
      <c r="CCZ49" s="899"/>
      <c r="CDA49" s="899"/>
      <c r="CDB49" s="899"/>
      <c r="CDC49" s="899"/>
      <c r="CDD49" s="899"/>
      <c r="CDE49" s="899"/>
      <c r="CDF49" s="899"/>
      <c r="CDG49" s="899"/>
      <c r="CDH49" s="899"/>
      <c r="CDI49" s="899"/>
      <c r="CDJ49" s="899"/>
      <c r="CDK49" s="899"/>
      <c r="CDL49" s="899"/>
      <c r="CDM49" s="899"/>
      <c r="CDN49" s="899"/>
      <c r="CDO49" s="899"/>
      <c r="CDP49" s="899"/>
      <c r="CDQ49" s="899"/>
      <c r="CDR49" s="899"/>
      <c r="CDS49" s="899"/>
      <c r="CDT49" s="899"/>
      <c r="CDU49" s="899"/>
      <c r="CDV49" s="899"/>
      <c r="CDW49" s="899"/>
      <c r="CDX49" s="899"/>
      <c r="CDY49" s="899"/>
      <c r="CDZ49" s="899"/>
      <c r="CEA49" s="899"/>
      <c r="CEB49" s="899"/>
      <c r="CEC49" s="899"/>
      <c r="CED49" s="899"/>
      <c r="CEE49" s="899"/>
      <c r="CEF49" s="899"/>
      <c r="CEG49" s="899"/>
      <c r="CEH49" s="899"/>
      <c r="CEI49" s="899"/>
      <c r="CEJ49" s="899"/>
      <c r="CEK49" s="899"/>
      <c r="CEL49" s="899"/>
      <c r="CEM49" s="899"/>
      <c r="CEN49" s="899"/>
      <c r="CEO49" s="899"/>
      <c r="CEP49" s="899"/>
      <c r="CEQ49" s="899"/>
      <c r="CER49" s="899"/>
      <c r="CES49" s="899"/>
      <c r="CET49" s="899"/>
      <c r="CEU49" s="899"/>
      <c r="CEV49" s="899"/>
      <c r="CEW49" s="899"/>
      <c r="CEX49" s="899"/>
      <c r="CEY49" s="899"/>
      <c r="CEZ49" s="899"/>
      <c r="CFA49" s="899"/>
      <c r="CFB49" s="899"/>
      <c r="CFC49" s="899"/>
      <c r="CFD49" s="899"/>
      <c r="CFE49" s="899"/>
      <c r="CFF49" s="899"/>
      <c r="CFG49" s="899"/>
      <c r="CFH49" s="899"/>
      <c r="CFI49" s="899"/>
      <c r="CFJ49" s="899"/>
      <c r="CFK49" s="899"/>
      <c r="CFL49" s="899"/>
      <c r="CFM49" s="899"/>
      <c r="CFN49" s="899"/>
      <c r="CFO49" s="899"/>
      <c r="CFP49" s="899"/>
      <c r="CFQ49" s="899"/>
      <c r="CFR49" s="899"/>
      <c r="CFS49" s="899"/>
      <c r="CFT49" s="899"/>
      <c r="CFU49" s="899"/>
      <c r="CFV49" s="899"/>
      <c r="CFW49" s="899"/>
      <c r="CFX49" s="899"/>
      <c r="CFY49" s="899"/>
      <c r="CFZ49" s="899"/>
      <c r="CGA49" s="899"/>
      <c r="CGB49" s="899"/>
      <c r="CGC49" s="899"/>
      <c r="CGD49" s="899"/>
      <c r="CGE49" s="899"/>
      <c r="CGF49" s="899"/>
      <c r="CGG49" s="899"/>
      <c r="CGH49" s="899"/>
      <c r="CGI49" s="899"/>
      <c r="CGJ49" s="899"/>
      <c r="CGK49" s="899"/>
      <c r="CGL49" s="899"/>
      <c r="CGM49" s="899"/>
      <c r="CGN49" s="899"/>
      <c r="CGO49" s="899"/>
      <c r="CGP49" s="899"/>
      <c r="CGQ49" s="899"/>
      <c r="CGR49" s="899"/>
      <c r="CGS49" s="899"/>
      <c r="CGT49" s="899"/>
      <c r="CGU49" s="899"/>
      <c r="CGV49" s="899"/>
      <c r="CGW49" s="899"/>
      <c r="CGX49" s="899"/>
      <c r="CGY49" s="899"/>
      <c r="CGZ49" s="899"/>
      <c r="CHA49" s="899"/>
      <c r="CHB49" s="899"/>
      <c r="CHC49" s="899"/>
      <c r="CHD49" s="899"/>
      <c r="CHE49" s="899"/>
      <c r="CHF49" s="899"/>
      <c r="CHG49" s="899"/>
      <c r="CHH49" s="899"/>
      <c r="CHI49" s="899"/>
      <c r="CHJ49" s="899"/>
      <c r="CHK49" s="899"/>
      <c r="CHL49" s="899"/>
      <c r="CHM49" s="899"/>
      <c r="CHN49" s="899"/>
      <c r="CHO49" s="899"/>
      <c r="CHP49" s="899"/>
      <c r="CHQ49" s="899"/>
      <c r="CHR49" s="899"/>
      <c r="CHS49" s="899"/>
      <c r="CHT49" s="899"/>
      <c r="CHU49" s="899"/>
      <c r="CHV49" s="899"/>
      <c r="CHW49" s="899"/>
      <c r="CHX49" s="899"/>
      <c r="CHY49" s="899"/>
      <c r="CHZ49" s="899"/>
      <c r="CIA49" s="899"/>
      <c r="CIB49" s="899"/>
      <c r="CIC49" s="899"/>
      <c r="CID49" s="899"/>
      <c r="CIE49" s="899"/>
      <c r="CIF49" s="899"/>
      <c r="CIG49" s="899"/>
      <c r="CIH49" s="899"/>
      <c r="CII49" s="899"/>
      <c r="CIJ49" s="899"/>
      <c r="CIK49" s="899"/>
      <c r="CIL49" s="899"/>
      <c r="CIM49" s="899"/>
      <c r="CIN49" s="899"/>
      <c r="CIO49" s="899"/>
      <c r="CIP49" s="899"/>
      <c r="CIQ49" s="899"/>
      <c r="CIR49" s="899"/>
      <c r="CIS49" s="899"/>
      <c r="CIT49" s="899"/>
      <c r="CIU49" s="899"/>
      <c r="CIV49" s="899"/>
      <c r="CIW49" s="899"/>
      <c r="CIX49" s="899"/>
      <c r="CIY49" s="899"/>
      <c r="CIZ49" s="899"/>
      <c r="CJA49" s="899"/>
      <c r="CJB49" s="899"/>
      <c r="CJC49" s="899"/>
      <c r="CJD49" s="899"/>
      <c r="CJE49" s="899"/>
      <c r="CJF49" s="899"/>
      <c r="CJG49" s="899"/>
      <c r="CJH49" s="899"/>
      <c r="CJI49" s="899"/>
      <c r="CJJ49" s="899"/>
      <c r="CJK49" s="899"/>
      <c r="CJL49" s="899"/>
      <c r="CJM49" s="899"/>
      <c r="CJN49" s="899"/>
      <c r="CJO49" s="899"/>
      <c r="CJP49" s="899"/>
      <c r="CJQ49" s="899"/>
      <c r="CJR49" s="899"/>
      <c r="CJS49" s="899"/>
      <c r="CJT49" s="899"/>
      <c r="CJU49" s="899"/>
      <c r="CJV49" s="899"/>
      <c r="CJW49" s="899"/>
      <c r="CJX49" s="899"/>
      <c r="CJY49" s="899"/>
      <c r="CJZ49" s="899"/>
      <c r="CKA49" s="899"/>
      <c r="CKB49" s="899"/>
      <c r="CKC49" s="899"/>
      <c r="CKD49" s="899"/>
      <c r="CKE49" s="899"/>
      <c r="CKF49" s="899"/>
      <c r="CKG49" s="899"/>
      <c r="CKH49" s="899"/>
      <c r="CKI49" s="899"/>
      <c r="CKJ49" s="899"/>
      <c r="CKK49" s="899"/>
      <c r="CKL49" s="899"/>
      <c r="CKM49" s="899"/>
      <c r="CKN49" s="899"/>
      <c r="CKO49" s="899"/>
      <c r="CKP49" s="899"/>
      <c r="CKQ49" s="899"/>
      <c r="CKR49" s="899"/>
      <c r="CKS49" s="899"/>
      <c r="CKT49" s="899"/>
      <c r="CKU49" s="899"/>
      <c r="CKV49" s="899"/>
      <c r="CKW49" s="899"/>
      <c r="CKX49" s="899"/>
      <c r="CKY49" s="899"/>
      <c r="CKZ49" s="899"/>
      <c r="CLA49" s="899"/>
      <c r="CLB49" s="899"/>
      <c r="CLC49" s="899"/>
      <c r="CLD49" s="899"/>
      <c r="CLE49" s="899"/>
      <c r="CLF49" s="899"/>
      <c r="CLG49" s="899"/>
      <c r="CLH49" s="899"/>
      <c r="CLI49" s="899"/>
      <c r="CLJ49" s="899"/>
      <c r="CLK49" s="899"/>
      <c r="CLL49" s="899"/>
      <c r="CLM49" s="899"/>
      <c r="CLN49" s="899"/>
      <c r="CLO49" s="899"/>
      <c r="CLP49" s="899"/>
      <c r="CLQ49" s="899"/>
      <c r="CLR49" s="899"/>
      <c r="CLS49" s="899"/>
      <c r="CLT49" s="899"/>
      <c r="CLU49" s="899"/>
      <c r="CLV49" s="899"/>
      <c r="CLW49" s="899"/>
      <c r="CLX49" s="899"/>
      <c r="CLY49" s="899"/>
      <c r="CLZ49" s="899"/>
      <c r="CMA49" s="899"/>
      <c r="CMB49" s="899"/>
      <c r="CMC49" s="899"/>
      <c r="CMD49" s="899"/>
      <c r="CME49" s="899"/>
      <c r="CMF49" s="899"/>
      <c r="CMG49" s="899"/>
      <c r="CMH49" s="899"/>
      <c r="CMI49" s="899"/>
      <c r="CMJ49" s="899"/>
      <c r="CMK49" s="899"/>
      <c r="CML49" s="899"/>
      <c r="CMM49" s="899"/>
      <c r="CMN49" s="899"/>
      <c r="CMO49" s="899"/>
      <c r="CMP49" s="899"/>
      <c r="CMQ49" s="899"/>
      <c r="CMR49" s="899"/>
      <c r="CMS49" s="899"/>
      <c r="CMT49" s="899"/>
      <c r="CMU49" s="899"/>
      <c r="CMV49" s="899"/>
      <c r="CMW49" s="899"/>
      <c r="CMX49" s="899"/>
      <c r="CMY49" s="899"/>
      <c r="CMZ49" s="899"/>
      <c r="CNA49" s="899"/>
      <c r="CNB49" s="899"/>
      <c r="CNC49" s="899"/>
      <c r="CND49" s="899"/>
      <c r="CNE49" s="899"/>
      <c r="CNF49" s="899"/>
      <c r="CNG49" s="899"/>
      <c r="CNH49" s="899"/>
      <c r="CNI49" s="899"/>
      <c r="CNJ49" s="899"/>
      <c r="CNK49" s="899"/>
      <c r="CNL49" s="899"/>
      <c r="CNM49" s="899"/>
      <c r="CNN49" s="899"/>
      <c r="CNO49" s="899"/>
      <c r="CNP49" s="899"/>
      <c r="CNQ49" s="899"/>
      <c r="CNR49" s="899"/>
      <c r="CNS49" s="899"/>
      <c r="CNT49" s="899"/>
      <c r="CNU49" s="899"/>
      <c r="CNV49" s="899"/>
      <c r="CNW49" s="899"/>
      <c r="CNX49" s="899"/>
      <c r="CNY49" s="899"/>
      <c r="CNZ49" s="899"/>
      <c r="COA49" s="899"/>
      <c r="COB49" s="899"/>
      <c r="COC49" s="899"/>
      <c r="COD49" s="899"/>
      <c r="COE49" s="899"/>
      <c r="COF49" s="899"/>
      <c r="COG49" s="899"/>
      <c r="COH49" s="899"/>
      <c r="COI49" s="899"/>
      <c r="COJ49" s="899"/>
      <c r="COK49" s="899"/>
      <c r="COL49" s="899"/>
      <c r="COM49" s="899"/>
      <c r="CON49" s="899"/>
      <c r="COO49" s="899"/>
      <c r="COP49" s="899"/>
      <c r="COQ49" s="899"/>
      <c r="COR49" s="899"/>
      <c r="COS49" s="899"/>
      <c r="COT49" s="899"/>
      <c r="COU49" s="899"/>
      <c r="COV49" s="899"/>
      <c r="COW49" s="899"/>
      <c r="COX49" s="899"/>
      <c r="COY49" s="899"/>
      <c r="COZ49" s="899"/>
      <c r="CPA49" s="899"/>
      <c r="CPB49" s="899"/>
      <c r="CPC49" s="899"/>
      <c r="CPD49" s="899"/>
      <c r="CPE49" s="899"/>
      <c r="CPF49" s="899"/>
      <c r="CPG49" s="899"/>
      <c r="CPH49" s="899"/>
      <c r="CPI49" s="899"/>
      <c r="CPJ49" s="899"/>
      <c r="CPK49" s="899"/>
      <c r="CPL49" s="899"/>
      <c r="CPM49" s="899"/>
      <c r="CPN49" s="899"/>
      <c r="CPO49" s="899"/>
      <c r="CPP49" s="899"/>
      <c r="CPQ49" s="899"/>
      <c r="CPR49" s="899"/>
      <c r="CPS49" s="899"/>
      <c r="CPT49" s="899"/>
      <c r="CPU49" s="899"/>
      <c r="CPV49" s="899"/>
      <c r="CPW49" s="899"/>
      <c r="CPX49" s="899"/>
      <c r="CPY49" s="899"/>
      <c r="CPZ49" s="899"/>
      <c r="CQA49" s="899"/>
      <c r="CQB49" s="899"/>
      <c r="CQC49" s="899"/>
      <c r="CQD49" s="899"/>
      <c r="CQE49" s="899"/>
      <c r="CQF49" s="899"/>
      <c r="CQG49" s="899"/>
      <c r="CQH49" s="899"/>
      <c r="CQI49" s="899"/>
      <c r="CQJ49" s="899"/>
      <c r="CQK49" s="899"/>
      <c r="CQL49" s="899"/>
      <c r="CQM49" s="899"/>
      <c r="CQN49" s="899"/>
      <c r="CQO49" s="899"/>
      <c r="CQP49" s="899"/>
      <c r="CQQ49" s="899"/>
      <c r="CQR49" s="899"/>
      <c r="CQS49" s="899"/>
      <c r="CQT49" s="899"/>
      <c r="CQU49" s="899"/>
      <c r="CQV49" s="899"/>
      <c r="CQW49" s="899"/>
      <c r="CQX49" s="899"/>
      <c r="CQY49" s="899"/>
      <c r="CQZ49" s="899"/>
      <c r="CRA49" s="899"/>
      <c r="CRB49" s="899"/>
      <c r="CRC49" s="899"/>
      <c r="CRD49" s="899"/>
      <c r="CRE49" s="899"/>
      <c r="CRF49" s="899"/>
      <c r="CRG49" s="899"/>
      <c r="CRH49" s="899"/>
      <c r="CRI49" s="899"/>
      <c r="CRJ49" s="899"/>
      <c r="CRK49" s="899"/>
      <c r="CRL49" s="899"/>
      <c r="CRM49" s="899"/>
      <c r="CRN49" s="899"/>
      <c r="CRO49" s="899"/>
      <c r="CRP49" s="899"/>
      <c r="CRQ49" s="899"/>
      <c r="CRR49" s="899"/>
      <c r="CRS49" s="899"/>
      <c r="CRT49" s="899"/>
      <c r="CRU49" s="899"/>
      <c r="CRV49" s="899"/>
      <c r="CRW49" s="899"/>
      <c r="CRX49" s="899"/>
      <c r="CRY49" s="899"/>
      <c r="CRZ49" s="899"/>
      <c r="CSA49" s="899"/>
      <c r="CSB49" s="899"/>
      <c r="CSC49" s="899"/>
      <c r="CSD49" s="899"/>
      <c r="CSE49" s="899"/>
      <c r="CSF49" s="899"/>
      <c r="CSG49" s="899"/>
      <c r="CSH49" s="899"/>
      <c r="CSI49" s="899"/>
      <c r="CSJ49" s="899"/>
      <c r="CSK49" s="899"/>
      <c r="CSL49" s="899"/>
      <c r="CSM49" s="899"/>
      <c r="CSN49" s="899"/>
      <c r="CSO49" s="899"/>
      <c r="CSP49" s="899"/>
      <c r="CSQ49" s="899"/>
      <c r="CSR49" s="899"/>
      <c r="CSS49" s="899"/>
      <c r="CST49" s="899"/>
      <c r="CSU49" s="899"/>
      <c r="CSV49" s="899"/>
      <c r="CSW49" s="899"/>
      <c r="CSX49" s="899"/>
      <c r="CSY49" s="899"/>
      <c r="CSZ49" s="899"/>
      <c r="CTA49" s="899"/>
      <c r="CTB49" s="899"/>
      <c r="CTC49" s="899"/>
      <c r="CTD49" s="899"/>
      <c r="CTE49" s="899"/>
      <c r="CTF49" s="899"/>
      <c r="CTG49" s="899"/>
      <c r="CTH49" s="899"/>
      <c r="CTI49" s="899"/>
      <c r="CTJ49" s="899"/>
      <c r="CTK49" s="899"/>
      <c r="CTL49" s="899"/>
      <c r="CTM49" s="899"/>
      <c r="CTN49" s="899"/>
      <c r="CTO49" s="899"/>
      <c r="CTP49" s="899"/>
      <c r="CTQ49" s="899"/>
      <c r="CTR49" s="899"/>
      <c r="CTS49" s="899"/>
      <c r="CTT49" s="899"/>
      <c r="CTU49" s="899"/>
      <c r="CTV49" s="899"/>
      <c r="CTW49" s="899"/>
      <c r="CTX49" s="899"/>
      <c r="CTY49" s="899"/>
      <c r="CTZ49" s="899"/>
      <c r="CUA49" s="899"/>
      <c r="CUB49" s="899"/>
      <c r="CUC49" s="899"/>
      <c r="CUD49" s="899"/>
      <c r="CUE49" s="899"/>
      <c r="CUF49" s="899"/>
      <c r="CUG49" s="899"/>
      <c r="CUH49" s="899"/>
      <c r="CUI49" s="899"/>
      <c r="CUJ49" s="899"/>
      <c r="CUK49" s="899"/>
      <c r="CUL49" s="899"/>
      <c r="CUM49" s="899"/>
      <c r="CUN49" s="899"/>
      <c r="CUO49" s="899"/>
      <c r="CUP49" s="899"/>
      <c r="CUQ49" s="899"/>
      <c r="CUR49" s="899"/>
      <c r="CUS49" s="899"/>
      <c r="CUT49" s="899"/>
      <c r="CUU49" s="899"/>
      <c r="CUV49" s="899"/>
      <c r="CUW49" s="899"/>
      <c r="CUX49" s="899"/>
      <c r="CUY49" s="899"/>
      <c r="CUZ49" s="899"/>
      <c r="CVA49" s="899"/>
      <c r="CVB49" s="899"/>
      <c r="CVC49" s="899"/>
      <c r="CVD49" s="899"/>
      <c r="CVE49" s="899"/>
      <c r="CVF49" s="899"/>
      <c r="CVG49" s="899"/>
      <c r="CVH49" s="899"/>
      <c r="CVI49" s="899"/>
      <c r="CVJ49" s="899"/>
      <c r="CVK49" s="899"/>
      <c r="CVL49" s="899"/>
      <c r="CVM49" s="899"/>
      <c r="CVN49" s="899"/>
      <c r="CVO49" s="899"/>
      <c r="CVP49" s="899"/>
      <c r="CVQ49" s="899"/>
      <c r="CVR49" s="899"/>
      <c r="CVS49" s="899"/>
      <c r="CVT49" s="899"/>
      <c r="CVU49" s="899"/>
      <c r="CVV49" s="899"/>
      <c r="CVW49" s="899"/>
      <c r="CVX49" s="899"/>
      <c r="CVY49" s="899"/>
      <c r="CVZ49" s="899"/>
      <c r="CWA49" s="899"/>
      <c r="CWB49" s="899"/>
      <c r="CWC49" s="899"/>
      <c r="CWD49" s="899"/>
      <c r="CWE49" s="899"/>
      <c r="CWF49" s="899"/>
      <c r="CWG49" s="899"/>
      <c r="CWH49" s="899"/>
      <c r="CWI49" s="899"/>
      <c r="CWJ49" s="899"/>
      <c r="CWK49" s="899"/>
      <c r="CWL49" s="899"/>
      <c r="CWM49" s="899"/>
      <c r="CWN49" s="899"/>
      <c r="CWO49" s="899"/>
      <c r="CWP49" s="899"/>
      <c r="CWQ49" s="899"/>
      <c r="CWR49" s="899"/>
      <c r="CWS49" s="899"/>
      <c r="CWT49" s="899"/>
      <c r="CWU49" s="899"/>
      <c r="CWV49" s="899"/>
      <c r="CWW49" s="899"/>
      <c r="CWX49" s="899"/>
      <c r="CWY49" s="899"/>
      <c r="CWZ49" s="899"/>
      <c r="CXA49" s="899"/>
      <c r="CXB49" s="899"/>
      <c r="CXC49" s="899"/>
      <c r="CXD49" s="899"/>
      <c r="CXE49" s="899"/>
      <c r="CXF49" s="899"/>
      <c r="CXG49" s="899"/>
      <c r="CXH49" s="899"/>
      <c r="CXI49" s="899"/>
      <c r="CXJ49" s="899"/>
      <c r="CXK49" s="899"/>
      <c r="CXL49" s="899"/>
      <c r="CXM49" s="899"/>
      <c r="CXN49" s="899"/>
      <c r="CXO49" s="899"/>
      <c r="CXP49" s="899"/>
      <c r="CXQ49" s="899"/>
      <c r="CXR49" s="899"/>
      <c r="CXS49" s="899"/>
      <c r="CXT49" s="899"/>
      <c r="CXU49" s="899"/>
      <c r="CXV49" s="899"/>
      <c r="CXW49" s="899"/>
      <c r="CXX49" s="899"/>
      <c r="CXY49" s="899"/>
      <c r="CXZ49" s="899"/>
      <c r="CYA49" s="899"/>
      <c r="CYB49" s="899"/>
      <c r="CYC49" s="899"/>
      <c r="CYD49" s="899"/>
      <c r="CYE49" s="899"/>
      <c r="CYF49" s="899"/>
      <c r="CYG49" s="899"/>
      <c r="CYH49" s="899"/>
      <c r="CYI49" s="899"/>
      <c r="CYJ49" s="899"/>
      <c r="CYK49" s="899"/>
      <c r="CYL49" s="899"/>
      <c r="CYM49" s="899"/>
      <c r="CYN49" s="899"/>
      <c r="CYO49" s="899"/>
      <c r="CYP49" s="899"/>
      <c r="CYQ49" s="899"/>
      <c r="CYR49" s="899"/>
      <c r="CYS49" s="899"/>
      <c r="CYT49" s="899"/>
      <c r="CYU49" s="899"/>
      <c r="CYV49" s="899"/>
      <c r="CYW49" s="899"/>
      <c r="CYX49" s="899"/>
      <c r="CYY49" s="899"/>
      <c r="CYZ49" s="899"/>
      <c r="CZA49" s="899"/>
      <c r="CZB49" s="899"/>
      <c r="CZC49" s="899"/>
      <c r="CZD49" s="899"/>
      <c r="CZE49" s="899"/>
      <c r="CZF49" s="899"/>
      <c r="CZG49" s="899"/>
      <c r="CZH49" s="899"/>
      <c r="CZI49" s="899"/>
      <c r="CZJ49" s="899"/>
      <c r="CZK49" s="899"/>
      <c r="CZL49" s="899"/>
      <c r="CZM49" s="899"/>
      <c r="CZN49" s="899"/>
      <c r="CZO49" s="899"/>
      <c r="CZP49" s="899"/>
      <c r="CZQ49" s="899"/>
      <c r="CZR49" s="899"/>
      <c r="CZS49" s="899"/>
      <c r="CZT49" s="899"/>
      <c r="CZU49" s="899"/>
      <c r="CZV49" s="899"/>
      <c r="CZW49" s="899"/>
      <c r="CZX49" s="899"/>
      <c r="CZY49" s="899"/>
      <c r="CZZ49" s="899"/>
      <c r="DAA49" s="899"/>
      <c r="DAB49" s="899"/>
      <c r="DAC49" s="899"/>
      <c r="DAD49" s="899"/>
      <c r="DAE49" s="899"/>
      <c r="DAF49" s="899"/>
      <c r="DAG49" s="899"/>
      <c r="DAH49" s="899"/>
      <c r="DAI49" s="899"/>
      <c r="DAJ49" s="899"/>
      <c r="DAK49" s="899"/>
      <c r="DAL49" s="899"/>
      <c r="DAM49" s="899"/>
      <c r="DAN49" s="899"/>
      <c r="DAO49" s="899"/>
      <c r="DAP49" s="899"/>
      <c r="DAQ49" s="899"/>
      <c r="DAR49" s="899"/>
      <c r="DAS49" s="899"/>
      <c r="DAT49" s="899"/>
      <c r="DAU49" s="899"/>
      <c r="DAV49" s="899"/>
      <c r="DAW49" s="899"/>
      <c r="DAX49" s="899"/>
      <c r="DAY49" s="899"/>
      <c r="DAZ49" s="899"/>
      <c r="DBA49" s="899"/>
      <c r="DBB49" s="899"/>
      <c r="DBC49" s="899"/>
      <c r="DBD49" s="899"/>
      <c r="DBE49" s="899"/>
      <c r="DBF49" s="899"/>
      <c r="DBG49" s="899"/>
      <c r="DBH49" s="899"/>
      <c r="DBI49" s="899"/>
      <c r="DBJ49" s="899"/>
      <c r="DBK49" s="899"/>
      <c r="DBL49" s="899"/>
      <c r="DBM49" s="899"/>
      <c r="DBN49" s="899"/>
      <c r="DBO49" s="899"/>
      <c r="DBP49" s="899"/>
      <c r="DBQ49" s="899"/>
      <c r="DBR49" s="899"/>
      <c r="DBS49" s="899"/>
      <c r="DBT49" s="899"/>
      <c r="DBU49" s="899"/>
      <c r="DBV49" s="899"/>
      <c r="DBW49" s="899"/>
      <c r="DBX49" s="899"/>
      <c r="DBY49" s="899"/>
      <c r="DBZ49" s="899"/>
      <c r="DCA49" s="899"/>
      <c r="DCB49" s="899"/>
      <c r="DCC49" s="899"/>
      <c r="DCD49" s="899"/>
      <c r="DCE49" s="899"/>
      <c r="DCF49" s="899"/>
      <c r="DCG49" s="899"/>
      <c r="DCH49" s="899"/>
      <c r="DCI49" s="899"/>
      <c r="DCJ49" s="899"/>
      <c r="DCK49" s="899"/>
      <c r="DCL49" s="899"/>
      <c r="DCM49" s="899"/>
      <c r="DCN49" s="899"/>
      <c r="DCO49" s="899"/>
      <c r="DCP49" s="899"/>
      <c r="DCQ49" s="899"/>
      <c r="DCR49" s="899"/>
      <c r="DCS49" s="899"/>
      <c r="DCT49" s="899"/>
      <c r="DCU49" s="899"/>
      <c r="DCV49" s="899"/>
      <c r="DCW49" s="899"/>
      <c r="DCX49" s="899"/>
      <c r="DCY49" s="899"/>
      <c r="DCZ49" s="899"/>
      <c r="DDA49" s="899"/>
      <c r="DDB49" s="899"/>
      <c r="DDC49" s="899"/>
      <c r="DDD49" s="899"/>
      <c r="DDE49" s="899"/>
      <c r="DDF49" s="899"/>
      <c r="DDG49" s="899"/>
      <c r="DDH49" s="899"/>
      <c r="DDI49" s="899"/>
      <c r="DDJ49" s="899"/>
      <c r="DDK49" s="899"/>
      <c r="DDL49" s="899"/>
      <c r="DDM49" s="899"/>
      <c r="DDN49" s="899"/>
      <c r="DDO49" s="899"/>
      <c r="DDP49" s="899"/>
      <c r="DDQ49" s="899"/>
      <c r="DDR49" s="899"/>
      <c r="DDS49" s="899"/>
      <c r="DDT49" s="899"/>
      <c r="DDU49" s="899"/>
      <c r="DDV49" s="899"/>
      <c r="DDW49" s="899"/>
      <c r="DDX49" s="899"/>
      <c r="DDY49" s="899"/>
      <c r="DDZ49" s="899"/>
      <c r="DEA49" s="899"/>
      <c r="DEB49" s="899"/>
      <c r="DEC49" s="899"/>
      <c r="DED49" s="899"/>
      <c r="DEE49" s="899"/>
      <c r="DEF49" s="899"/>
      <c r="DEG49" s="899"/>
      <c r="DEH49" s="899"/>
      <c r="DEI49" s="899"/>
      <c r="DEJ49" s="899"/>
      <c r="DEK49" s="899"/>
      <c r="DEL49" s="899"/>
      <c r="DEM49" s="899"/>
      <c r="DEN49" s="899"/>
      <c r="DEO49" s="899"/>
      <c r="DEP49" s="899"/>
      <c r="DEQ49" s="899"/>
      <c r="DER49" s="899"/>
      <c r="DES49" s="899"/>
      <c r="DET49" s="899"/>
      <c r="DEU49" s="899"/>
      <c r="DEV49" s="899"/>
      <c r="DEW49" s="899"/>
      <c r="DEX49" s="899"/>
      <c r="DEY49" s="899"/>
      <c r="DEZ49" s="899"/>
      <c r="DFA49" s="899"/>
      <c r="DFB49" s="899"/>
      <c r="DFC49" s="899"/>
      <c r="DFD49" s="899"/>
      <c r="DFE49" s="899"/>
      <c r="DFF49" s="899"/>
      <c r="DFG49" s="899"/>
      <c r="DFH49" s="899"/>
      <c r="DFI49" s="899"/>
      <c r="DFJ49" s="899"/>
      <c r="DFK49" s="899"/>
      <c r="DFL49" s="899"/>
      <c r="DFM49" s="899"/>
      <c r="DFN49" s="899"/>
      <c r="DFO49" s="899"/>
      <c r="DFP49" s="899"/>
      <c r="DFQ49" s="899"/>
      <c r="DFR49" s="899"/>
      <c r="DFS49" s="899"/>
      <c r="DFT49" s="899"/>
      <c r="DFU49" s="899"/>
      <c r="DFV49" s="899"/>
      <c r="DFW49" s="899"/>
      <c r="DFX49" s="899"/>
      <c r="DFY49" s="899"/>
      <c r="DFZ49" s="899"/>
      <c r="DGA49" s="899"/>
      <c r="DGB49" s="899"/>
      <c r="DGC49" s="899"/>
      <c r="DGD49" s="899"/>
      <c r="DGE49" s="899"/>
      <c r="DGF49" s="899"/>
      <c r="DGG49" s="899"/>
      <c r="DGH49" s="899"/>
      <c r="DGI49" s="899"/>
      <c r="DGJ49" s="899"/>
      <c r="DGK49" s="899"/>
      <c r="DGL49" s="899"/>
      <c r="DGM49" s="899"/>
      <c r="DGN49" s="899"/>
      <c r="DGO49" s="899"/>
      <c r="DGP49" s="899"/>
      <c r="DGQ49" s="899"/>
      <c r="DGR49" s="899"/>
      <c r="DGS49" s="899"/>
      <c r="DGT49" s="899"/>
      <c r="DGU49" s="899"/>
      <c r="DGV49" s="899"/>
      <c r="DGW49" s="899"/>
      <c r="DGX49" s="899"/>
      <c r="DGY49" s="899"/>
      <c r="DGZ49" s="899"/>
      <c r="DHA49" s="899"/>
      <c r="DHB49" s="899"/>
      <c r="DHC49" s="899"/>
      <c r="DHD49" s="899"/>
      <c r="DHE49" s="899"/>
      <c r="DHF49" s="899"/>
      <c r="DHG49" s="899"/>
      <c r="DHH49" s="899"/>
      <c r="DHI49" s="899"/>
      <c r="DHJ49" s="899"/>
      <c r="DHK49" s="899"/>
      <c r="DHL49" s="899"/>
      <c r="DHM49" s="899"/>
      <c r="DHN49" s="899"/>
      <c r="DHO49" s="899"/>
      <c r="DHP49" s="899"/>
      <c r="DHQ49" s="899"/>
      <c r="DHR49" s="899"/>
      <c r="DHS49" s="899"/>
      <c r="DHT49" s="899"/>
      <c r="DHU49" s="899"/>
      <c r="DHV49" s="899"/>
      <c r="DHW49" s="899"/>
      <c r="DHX49" s="899"/>
      <c r="DHY49" s="899"/>
      <c r="DHZ49" s="899"/>
      <c r="DIA49" s="899"/>
      <c r="DIB49" s="899"/>
      <c r="DIC49" s="899"/>
      <c r="DID49" s="899"/>
      <c r="DIE49" s="899"/>
      <c r="DIF49" s="899"/>
      <c r="DIG49" s="899"/>
      <c r="DIH49" s="899"/>
      <c r="DII49" s="899"/>
      <c r="DIJ49" s="899"/>
      <c r="DIK49" s="899"/>
      <c r="DIL49" s="899"/>
      <c r="DIM49" s="899"/>
      <c r="DIN49" s="899"/>
      <c r="DIO49" s="899"/>
      <c r="DIP49" s="899"/>
      <c r="DIQ49" s="899"/>
      <c r="DIR49" s="899"/>
      <c r="DIS49" s="899"/>
      <c r="DIT49" s="899"/>
      <c r="DIU49" s="899"/>
      <c r="DIV49" s="899"/>
      <c r="DIW49" s="899"/>
      <c r="DIX49" s="899"/>
      <c r="DIY49" s="899"/>
      <c r="DIZ49" s="899"/>
      <c r="DJA49" s="899"/>
      <c r="DJB49" s="899"/>
      <c r="DJC49" s="899"/>
      <c r="DJD49" s="899"/>
      <c r="DJE49" s="899"/>
      <c r="DJF49" s="899"/>
      <c r="DJG49" s="899"/>
      <c r="DJH49" s="899"/>
      <c r="DJI49" s="899"/>
      <c r="DJJ49" s="899"/>
      <c r="DJK49" s="899"/>
      <c r="DJL49" s="899"/>
      <c r="DJM49" s="899"/>
      <c r="DJN49" s="899"/>
      <c r="DJO49" s="899"/>
      <c r="DJP49" s="899"/>
      <c r="DJQ49" s="899"/>
      <c r="DJR49" s="899"/>
      <c r="DJS49" s="899"/>
      <c r="DJT49" s="899"/>
      <c r="DJU49" s="899"/>
      <c r="DJV49" s="899"/>
      <c r="DJW49" s="899"/>
      <c r="DJX49" s="899"/>
      <c r="DJY49" s="899"/>
      <c r="DJZ49" s="899"/>
      <c r="DKA49" s="899"/>
      <c r="DKB49" s="899"/>
      <c r="DKC49" s="899"/>
      <c r="DKD49" s="899"/>
      <c r="DKE49" s="899"/>
      <c r="DKF49" s="899"/>
      <c r="DKG49" s="899"/>
      <c r="DKH49" s="899"/>
      <c r="DKI49" s="899"/>
      <c r="DKJ49" s="899"/>
      <c r="DKK49" s="899"/>
      <c r="DKL49" s="899"/>
      <c r="DKM49" s="899"/>
      <c r="DKN49" s="899"/>
      <c r="DKO49" s="899"/>
      <c r="DKP49" s="899"/>
      <c r="DKQ49" s="899"/>
      <c r="DKR49" s="899"/>
      <c r="DKS49" s="899"/>
      <c r="DKT49" s="899"/>
      <c r="DKU49" s="899"/>
      <c r="DKV49" s="899"/>
      <c r="DKW49" s="899"/>
      <c r="DKX49" s="899"/>
      <c r="DKY49" s="899"/>
      <c r="DKZ49" s="899"/>
      <c r="DLA49" s="899"/>
      <c r="DLB49" s="899"/>
      <c r="DLC49" s="899"/>
      <c r="DLD49" s="899"/>
      <c r="DLE49" s="899"/>
      <c r="DLF49" s="899"/>
      <c r="DLG49" s="899"/>
      <c r="DLH49" s="899"/>
      <c r="DLI49" s="899"/>
      <c r="DLJ49" s="899"/>
      <c r="DLK49" s="899"/>
      <c r="DLL49" s="899"/>
      <c r="DLM49" s="899"/>
      <c r="DLN49" s="899"/>
      <c r="DLO49" s="899"/>
      <c r="DLP49" s="899"/>
      <c r="DLQ49" s="899"/>
      <c r="DLR49" s="899"/>
      <c r="DLS49" s="899"/>
      <c r="DLT49" s="899"/>
      <c r="DLU49" s="899"/>
      <c r="DLV49" s="899"/>
      <c r="DLW49" s="899"/>
      <c r="DLX49" s="899"/>
      <c r="DLY49" s="899"/>
      <c r="DLZ49" s="899"/>
      <c r="DMA49" s="899"/>
      <c r="DMB49" s="899"/>
      <c r="DMC49" s="899"/>
      <c r="DMD49" s="899"/>
      <c r="DME49" s="899"/>
      <c r="DMF49" s="899"/>
      <c r="DMG49" s="899"/>
      <c r="DMH49" s="899"/>
      <c r="DMI49" s="899"/>
      <c r="DMJ49" s="899"/>
      <c r="DMK49" s="899"/>
      <c r="DML49" s="899"/>
      <c r="DMM49" s="899"/>
      <c r="DMN49" s="899"/>
      <c r="DMO49" s="899"/>
      <c r="DMP49" s="899"/>
      <c r="DMQ49" s="899"/>
      <c r="DMR49" s="899"/>
      <c r="DMS49" s="899"/>
      <c r="DMT49" s="899"/>
      <c r="DMU49" s="899"/>
      <c r="DMV49" s="899"/>
      <c r="DMW49" s="899"/>
      <c r="DMX49" s="899"/>
      <c r="DMY49" s="899"/>
      <c r="DMZ49" s="899"/>
      <c r="DNA49" s="899"/>
      <c r="DNB49" s="899"/>
      <c r="DNC49" s="899"/>
      <c r="DND49" s="899"/>
      <c r="DNE49" s="899"/>
      <c r="DNF49" s="899"/>
      <c r="DNG49" s="899"/>
      <c r="DNH49" s="899"/>
      <c r="DNI49" s="899"/>
      <c r="DNJ49" s="899"/>
      <c r="DNK49" s="899"/>
      <c r="DNL49" s="899"/>
      <c r="DNM49" s="899"/>
      <c r="DNN49" s="899"/>
      <c r="DNO49" s="899"/>
      <c r="DNP49" s="899"/>
      <c r="DNQ49" s="899"/>
      <c r="DNR49" s="899"/>
      <c r="DNS49" s="899"/>
      <c r="DNT49" s="899"/>
      <c r="DNU49" s="899"/>
      <c r="DNV49" s="899"/>
      <c r="DNW49" s="899"/>
      <c r="DNX49" s="899"/>
      <c r="DNY49" s="899"/>
      <c r="DNZ49" s="899"/>
      <c r="DOA49" s="899"/>
      <c r="DOB49" s="899"/>
      <c r="DOC49" s="899"/>
      <c r="DOD49" s="899"/>
      <c r="DOE49" s="899"/>
      <c r="DOF49" s="899"/>
      <c r="DOG49" s="899"/>
      <c r="DOH49" s="899"/>
      <c r="DOI49" s="899"/>
      <c r="DOJ49" s="899"/>
      <c r="DOK49" s="899"/>
      <c r="DOL49" s="899"/>
      <c r="DOM49" s="899"/>
      <c r="DON49" s="899"/>
      <c r="DOO49" s="899"/>
      <c r="DOP49" s="899"/>
      <c r="DOQ49" s="899"/>
      <c r="DOR49" s="899"/>
      <c r="DOS49" s="899"/>
      <c r="DOT49" s="899"/>
      <c r="DOU49" s="899"/>
      <c r="DOV49" s="899"/>
      <c r="DOW49" s="899"/>
      <c r="DOX49" s="899"/>
      <c r="DOY49" s="899"/>
      <c r="DOZ49" s="899"/>
      <c r="DPA49" s="899"/>
      <c r="DPB49" s="899"/>
      <c r="DPC49" s="899"/>
      <c r="DPD49" s="899"/>
      <c r="DPE49" s="899"/>
      <c r="DPF49" s="899"/>
      <c r="DPG49" s="899"/>
      <c r="DPH49" s="899"/>
      <c r="DPI49" s="899"/>
      <c r="DPJ49" s="899"/>
      <c r="DPK49" s="899"/>
      <c r="DPL49" s="899"/>
      <c r="DPM49" s="899"/>
      <c r="DPN49" s="899"/>
      <c r="DPO49" s="899"/>
      <c r="DPP49" s="899"/>
      <c r="DPQ49" s="899"/>
      <c r="DPR49" s="899"/>
      <c r="DPS49" s="899"/>
      <c r="DPT49" s="899"/>
      <c r="DPU49" s="899"/>
      <c r="DPV49" s="899"/>
      <c r="DPW49" s="899"/>
      <c r="DPX49" s="899"/>
      <c r="DPY49" s="899"/>
      <c r="DPZ49" s="899"/>
      <c r="DQA49" s="899"/>
      <c r="DQB49" s="899"/>
      <c r="DQC49" s="899"/>
      <c r="DQD49" s="899"/>
      <c r="DQE49" s="899"/>
      <c r="DQF49" s="899"/>
      <c r="DQG49" s="899"/>
      <c r="DQH49" s="899"/>
      <c r="DQI49" s="899"/>
      <c r="DQJ49" s="899"/>
      <c r="DQK49" s="899"/>
      <c r="DQL49" s="899"/>
      <c r="DQM49" s="899"/>
      <c r="DQN49" s="899"/>
      <c r="DQO49" s="899"/>
      <c r="DQP49" s="899"/>
      <c r="DQQ49" s="899"/>
      <c r="DQR49" s="899"/>
      <c r="DQS49" s="899"/>
      <c r="DQT49" s="899"/>
      <c r="DQU49" s="899"/>
      <c r="DQV49" s="899"/>
      <c r="DQW49" s="899"/>
      <c r="DQX49" s="899"/>
      <c r="DQY49" s="899"/>
      <c r="DQZ49" s="899"/>
      <c r="DRA49" s="899"/>
      <c r="DRB49" s="899"/>
      <c r="DRC49" s="899"/>
      <c r="DRD49" s="899"/>
      <c r="DRE49" s="899"/>
      <c r="DRF49" s="899"/>
      <c r="DRG49" s="899"/>
      <c r="DRH49" s="899"/>
      <c r="DRI49" s="899"/>
      <c r="DRJ49" s="899"/>
      <c r="DRK49" s="899"/>
      <c r="DRL49" s="899"/>
      <c r="DRM49" s="899"/>
      <c r="DRN49" s="899"/>
      <c r="DRO49" s="899"/>
      <c r="DRP49" s="899"/>
      <c r="DRQ49" s="899"/>
      <c r="DRR49" s="899"/>
      <c r="DRS49" s="899"/>
      <c r="DRT49" s="899"/>
      <c r="DRU49" s="899"/>
      <c r="DRV49" s="899"/>
      <c r="DRW49" s="899"/>
      <c r="DRX49" s="899"/>
      <c r="DRY49" s="899"/>
      <c r="DRZ49" s="899"/>
      <c r="DSA49" s="899"/>
      <c r="DSB49" s="899"/>
      <c r="DSC49" s="899"/>
      <c r="DSD49" s="899"/>
      <c r="DSE49" s="899"/>
      <c r="DSF49" s="899"/>
      <c r="DSG49" s="899"/>
      <c r="DSH49" s="899"/>
      <c r="DSI49" s="899"/>
      <c r="DSJ49" s="899"/>
      <c r="DSK49" s="899"/>
      <c r="DSL49" s="899"/>
      <c r="DSM49" s="899"/>
      <c r="DSN49" s="899"/>
      <c r="DSO49" s="899"/>
      <c r="DSP49" s="899"/>
      <c r="DSQ49" s="899"/>
      <c r="DSR49" s="899"/>
      <c r="DSS49" s="899"/>
      <c r="DST49" s="899"/>
      <c r="DSU49" s="899"/>
      <c r="DSV49" s="899"/>
      <c r="DSW49" s="899"/>
      <c r="DSX49" s="899"/>
      <c r="DSY49" s="899"/>
      <c r="DSZ49" s="899"/>
      <c r="DTA49" s="899"/>
      <c r="DTB49" s="899"/>
      <c r="DTC49" s="899"/>
      <c r="DTD49" s="899"/>
      <c r="DTE49" s="899"/>
      <c r="DTF49" s="899"/>
      <c r="DTG49" s="899"/>
      <c r="DTH49" s="899"/>
      <c r="DTI49" s="899"/>
      <c r="DTJ49" s="899"/>
      <c r="DTK49" s="899"/>
      <c r="DTL49" s="899"/>
      <c r="DTM49" s="899"/>
      <c r="DTN49" s="899"/>
      <c r="DTO49" s="899"/>
      <c r="DTP49" s="899"/>
      <c r="DTQ49" s="899"/>
      <c r="DTR49" s="899"/>
      <c r="DTS49" s="899"/>
      <c r="DTT49" s="899"/>
      <c r="DTU49" s="899"/>
      <c r="DTV49" s="899"/>
      <c r="DTW49" s="899"/>
      <c r="DTX49" s="899"/>
      <c r="DTY49" s="899"/>
      <c r="DTZ49" s="899"/>
      <c r="DUA49" s="899"/>
      <c r="DUB49" s="899"/>
      <c r="DUC49" s="899"/>
      <c r="DUD49" s="899"/>
      <c r="DUE49" s="899"/>
      <c r="DUF49" s="899"/>
      <c r="DUG49" s="899"/>
      <c r="DUH49" s="899"/>
      <c r="DUI49" s="899"/>
      <c r="DUJ49" s="899"/>
      <c r="DUK49" s="899"/>
      <c r="DUL49" s="899"/>
      <c r="DUM49" s="899"/>
      <c r="DUN49" s="899"/>
      <c r="DUO49" s="899"/>
      <c r="DUP49" s="899"/>
      <c r="DUQ49" s="899"/>
      <c r="DUR49" s="899"/>
      <c r="DUS49" s="899"/>
      <c r="DUT49" s="899"/>
      <c r="DUU49" s="899"/>
      <c r="DUV49" s="899"/>
      <c r="DUW49" s="899"/>
      <c r="DUX49" s="899"/>
      <c r="DUY49" s="899"/>
      <c r="DUZ49" s="899"/>
      <c r="DVA49" s="899"/>
      <c r="DVB49" s="899"/>
      <c r="DVC49" s="899"/>
      <c r="DVD49" s="899"/>
      <c r="DVE49" s="899"/>
      <c r="DVF49" s="899"/>
      <c r="DVG49" s="899"/>
      <c r="DVH49" s="899"/>
      <c r="DVI49" s="899"/>
      <c r="DVJ49" s="899"/>
      <c r="DVK49" s="899"/>
      <c r="DVL49" s="899"/>
      <c r="DVM49" s="899"/>
      <c r="DVN49" s="899"/>
      <c r="DVO49" s="899"/>
      <c r="DVP49" s="899"/>
      <c r="DVQ49" s="899"/>
      <c r="DVR49" s="899"/>
      <c r="DVS49" s="899"/>
      <c r="DVT49" s="899"/>
      <c r="DVU49" s="899"/>
      <c r="DVV49" s="899"/>
      <c r="DVW49" s="899"/>
      <c r="DVX49" s="899"/>
      <c r="DVY49" s="899"/>
      <c r="DVZ49" s="899"/>
      <c r="DWA49" s="899"/>
      <c r="DWB49" s="899"/>
      <c r="DWC49" s="899"/>
      <c r="DWD49" s="899"/>
      <c r="DWE49" s="899"/>
      <c r="DWF49" s="899"/>
      <c r="DWG49" s="899"/>
      <c r="DWH49" s="899"/>
      <c r="DWI49" s="899"/>
      <c r="DWJ49" s="899"/>
      <c r="DWK49" s="899"/>
      <c r="DWL49" s="899"/>
      <c r="DWM49" s="899"/>
      <c r="DWN49" s="899"/>
      <c r="DWO49" s="899"/>
      <c r="DWP49" s="899"/>
      <c r="DWQ49" s="899"/>
      <c r="DWR49" s="899"/>
      <c r="DWS49" s="899"/>
      <c r="DWT49" s="899"/>
      <c r="DWU49" s="899"/>
      <c r="DWV49" s="899"/>
      <c r="DWW49" s="899"/>
      <c r="DWX49" s="899"/>
      <c r="DWY49" s="899"/>
      <c r="DWZ49" s="899"/>
      <c r="DXA49" s="899"/>
      <c r="DXB49" s="899"/>
      <c r="DXC49" s="899"/>
      <c r="DXD49" s="899"/>
      <c r="DXE49" s="899"/>
      <c r="DXF49" s="899"/>
      <c r="DXG49" s="899"/>
      <c r="DXH49" s="899"/>
      <c r="DXI49" s="899"/>
      <c r="DXJ49" s="899"/>
      <c r="DXK49" s="899"/>
      <c r="DXL49" s="899"/>
      <c r="DXM49" s="899"/>
      <c r="DXN49" s="899"/>
      <c r="DXO49" s="899"/>
      <c r="DXP49" s="899"/>
      <c r="DXQ49" s="899"/>
      <c r="DXR49" s="899"/>
      <c r="DXS49" s="899"/>
      <c r="DXT49" s="899"/>
      <c r="DXU49" s="899"/>
      <c r="DXV49" s="899"/>
      <c r="DXW49" s="899"/>
      <c r="DXX49" s="899"/>
      <c r="DXY49" s="899"/>
      <c r="DXZ49" s="899"/>
      <c r="DYA49" s="899"/>
      <c r="DYB49" s="899"/>
      <c r="DYC49" s="899"/>
      <c r="DYD49" s="899"/>
      <c r="DYE49" s="899"/>
      <c r="DYF49" s="899"/>
      <c r="DYG49" s="899"/>
      <c r="DYH49" s="899"/>
      <c r="DYI49" s="899"/>
      <c r="DYJ49" s="899"/>
      <c r="DYK49" s="899"/>
      <c r="DYL49" s="899"/>
      <c r="DYM49" s="899"/>
      <c r="DYN49" s="899"/>
      <c r="DYO49" s="899"/>
      <c r="DYP49" s="899"/>
      <c r="DYQ49" s="899"/>
      <c r="DYR49" s="899"/>
      <c r="DYS49" s="899"/>
      <c r="DYT49" s="899"/>
      <c r="DYU49" s="899"/>
      <c r="DYV49" s="899"/>
      <c r="DYW49" s="899"/>
      <c r="DYX49" s="899"/>
      <c r="DYY49" s="899"/>
      <c r="DYZ49" s="899"/>
      <c r="DZA49" s="899"/>
      <c r="DZB49" s="899"/>
      <c r="DZC49" s="899"/>
      <c r="DZD49" s="899"/>
      <c r="DZE49" s="899"/>
      <c r="DZF49" s="899"/>
      <c r="DZG49" s="899"/>
      <c r="DZH49" s="899"/>
      <c r="DZI49" s="899"/>
      <c r="DZJ49" s="899"/>
      <c r="DZK49" s="899"/>
      <c r="DZL49" s="899"/>
      <c r="DZM49" s="899"/>
      <c r="DZN49" s="899"/>
      <c r="DZO49" s="899"/>
      <c r="DZP49" s="899"/>
      <c r="DZQ49" s="899"/>
      <c r="DZR49" s="899"/>
      <c r="DZS49" s="899"/>
      <c r="DZT49" s="899"/>
      <c r="DZU49" s="899"/>
      <c r="DZV49" s="899"/>
      <c r="DZW49" s="899"/>
      <c r="DZX49" s="899"/>
      <c r="DZY49" s="899"/>
      <c r="DZZ49" s="899"/>
      <c r="EAA49" s="899"/>
      <c r="EAB49" s="899"/>
      <c r="EAC49" s="899"/>
      <c r="EAD49" s="899"/>
      <c r="EAE49" s="899"/>
      <c r="EAF49" s="899"/>
      <c r="EAG49" s="899"/>
      <c r="EAH49" s="899"/>
      <c r="EAI49" s="899"/>
      <c r="EAJ49" s="899"/>
      <c r="EAK49" s="899"/>
      <c r="EAL49" s="899"/>
      <c r="EAM49" s="899"/>
      <c r="EAN49" s="899"/>
      <c r="EAO49" s="899"/>
      <c r="EAP49" s="899"/>
      <c r="EAQ49" s="899"/>
      <c r="EAR49" s="899"/>
      <c r="EAS49" s="899"/>
      <c r="EAT49" s="899"/>
      <c r="EAU49" s="899"/>
      <c r="EAV49" s="899"/>
      <c r="EAW49" s="899"/>
      <c r="EAX49" s="899"/>
      <c r="EAY49" s="899"/>
      <c r="EAZ49" s="899"/>
      <c r="EBA49" s="899"/>
      <c r="EBB49" s="899"/>
      <c r="EBC49" s="899"/>
      <c r="EBD49" s="899"/>
      <c r="EBE49" s="899"/>
      <c r="EBF49" s="899"/>
      <c r="EBG49" s="899"/>
      <c r="EBH49" s="899"/>
      <c r="EBI49" s="899"/>
      <c r="EBJ49" s="899"/>
      <c r="EBK49" s="899"/>
      <c r="EBL49" s="899"/>
      <c r="EBM49" s="899"/>
      <c r="EBN49" s="899"/>
      <c r="EBO49" s="899"/>
      <c r="EBP49" s="899"/>
      <c r="EBQ49" s="899"/>
      <c r="EBR49" s="899"/>
      <c r="EBS49" s="899"/>
      <c r="EBT49" s="899"/>
      <c r="EBU49" s="899"/>
      <c r="EBV49" s="899"/>
      <c r="EBW49" s="899"/>
      <c r="EBX49" s="899"/>
      <c r="EBY49" s="899"/>
      <c r="EBZ49" s="899"/>
      <c r="ECA49" s="899"/>
      <c r="ECB49" s="899"/>
      <c r="ECC49" s="899"/>
      <c r="ECD49" s="899"/>
      <c r="ECE49" s="899"/>
      <c r="ECF49" s="899"/>
      <c r="ECG49" s="899"/>
      <c r="ECH49" s="899"/>
      <c r="ECI49" s="899"/>
      <c r="ECJ49" s="899"/>
      <c r="ECK49" s="899"/>
      <c r="ECL49" s="899"/>
      <c r="ECM49" s="899"/>
      <c r="ECN49" s="899"/>
      <c r="ECO49" s="899"/>
      <c r="ECP49" s="899"/>
      <c r="ECQ49" s="899"/>
      <c r="ECR49" s="899"/>
      <c r="ECS49" s="899"/>
      <c r="ECT49" s="899"/>
      <c r="ECU49" s="899"/>
      <c r="ECV49" s="899"/>
      <c r="ECW49" s="899"/>
      <c r="ECX49" s="899"/>
      <c r="ECY49" s="899"/>
      <c r="ECZ49" s="899"/>
      <c r="EDA49" s="899"/>
      <c r="EDB49" s="899"/>
      <c r="EDC49" s="899"/>
      <c r="EDD49" s="899"/>
      <c r="EDE49" s="899"/>
      <c r="EDF49" s="899"/>
      <c r="EDG49" s="899"/>
      <c r="EDH49" s="899"/>
      <c r="EDI49" s="899"/>
      <c r="EDJ49" s="899"/>
      <c r="EDK49" s="899"/>
      <c r="EDL49" s="899"/>
      <c r="EDM49" s="899"/>
      <c r="EDN49" s="899"/>
      <c r="EDO49" s="899"/>
      <c r="EDP49" s="899"/>
      <c r="EDQ49" s="899"/>
      <c r="EDR49" s="899"/>
      <c r="EDS49" s="899"/>
      <c r="EDT49" s="899"/>
      <c r="EDU49" s="899"/>
      <c r="EDV49" s="899"/>
      <c r="EDW49" s="899"/>
      <c r="EDX49" s="899"/>
      <c r="EDY49" s="899"/>
      <c r="EDZ49" s="899"/>
      <c r="EEA49" s="899"/>
      <c r="EEB49" s="899"/>
      <c r="EEC49" s="899"/>
      <c r="EED49" s="899"/>
      <c r="EEE49" s="899"/>
      <c r="EEF49" s="899"/>
      <c r="EEG49" s="899"/>
      <c r="EEH49" s="899"/>
      <c r="EEI49" s="899"/>
      <c r="EEJ49" s="899"/>
      <c r="EEK49" s="899"/>
      <c r="EEL49" s="899"/>
      <c r="EEM49" s="899"/>
      <c r="EEN49" s="899"/>
      <c r="EEO49" s="899"/>
      <c r="EEP49" s="899"/>
      <c r="EEQ49" s="899"/>
      <c r="EER49" s="899"/>
      <c r="EES49" s="899"/>
      <c r="EET49" s="899"/>
      <c r="EEU49" s="899"/>
      <c r="EEV49" s="899"/>
      <c r="EEW49" s="899"/>
      <c r="EEX49" s="899"/>
      <c r="EEY49" s="899"/>
      <c r="EEZ49" s="899"/>
      <c r="EFA49" s="899"/>
      <c r="EFB49" s="899"/>
      <c r="EFC49" s="899"/>
      <c r="EFD49" s="899"/>
      <c r="EFE49" s="899"/>
      <c r="EFF49" s="899"/>
      <c r="EFG49" s="899"/>
      <c r="EFH49" s="899"/>
      <c r="EFI49" s="899"/>
      <c r="EFJ49" s="899"/>
      <c r="EFK49" s="899"/>
      <c r="EFL49" s="899"/>
      <c r="EFM49" s="899"/>
      <c r="EFN49" s="899"/>
      <c r="EFO49" s="899"/>
      <c r="EFP49" s="899"/>
      <c r="EFQ49" s="899"/>
      <c r="EFR49" s="899"/>
      <c r="EFS49" s="899"/>
      <c r="EFT49" s="899"/>
      <c r="EFU49" s="899"/>
      <c r="EFV49" s="899"/>
      <c r="EFW49" s="899"/>
      <c r="EFX49" s="899"/>
      <c r="EFY49" s="899"/>
      <c r="EFZ49" s="899"/>
      <c r="EGA49" s="899"/>
      <c r="EGB49" s="899"/>
      <c r="EGC49" s="899"/>
      <c r="EGD49" s="899"/>
      <c r="EGE49" s="899"/>
      <c r="EGF49" s="899"/>
      <c r="EGG49" s="899"/>
      <c r="EGH49" s="899"/>
      <c r="EGI49" s="899"/>
      <c r="EGJ49" s="899"/>
      <c r="EGK49" s="899"/>
      <c r="EGL49" s="899"/>
      <c r="EGM49" s="899"/>
      <c r="EGN49" s="899"/>
      <c r="EGO49" s="899"/>
      <c r="EGP49" s="899"/>
      <c r="EGQ49" s="899"/>
      <c r="EGR49" s="899"/>
      <c r="EGS49" s="899"/>
      <c r="EGT49" s="899"/>
      <c r="EGU49" s="899"/>
      <c r="EGV49" s="899"/>
      <c r="EGW49" s="899"/>
      <c r="EGX49" s="899"/>
      <c r="EGY49" s="899"/>
      <c r="EGZ49" s="899"/>
      <c r="EHA49" s="899"/>
      <c r="EHB49" s="899"/>
      <c r="EHC49" s="899"/>
      <c r="EHD49" s="899"/>
      <c r="EHE49" s="899"/>
      <c r="EHF49" s="899"/>
      <c r="EHG49" s="899"/>
      <c r="EHH49" s="899"/>
      <c r="EHI49" s="899"/>
      <c r="EHJ49" s="899"/>
      <c r="EHK49" s="899"/>
      <c r="EHL49" s="899"/>
      <c r="EHM49" s="899"/>
      <c r="EHN49" s="899"/>
      <c r="EHO49" s="899"/>
      <c r="EHP49" s="899"/>
      <c r="EHQ49" s="899"/>
      <c r="EHR49" s="899"/>
      <c r="EHS49" s="899"/>
      <c r="EHT49" s="899"/>
      <c r="EHU49" s="899"/>
      <c r="EHV49" s="899"/>
      <c r="EHW49" s="899"/>
      <c r="EHX49" s="899"/>
      <c r="EHY49" s="899"/>
      <c r="EHZ49" s="899"/>
      <c r="EIA49" s="899"/>
      <c r="EIB49" s="899"/>
      <c r="EIC49" s="899"/>
      <c r="EID49" s="899"/>
      <c r="EIE49" s="899"/>
      <c r="EIF49" s="899"/>
      <c r="EIG49" s="899"/>
      <c r="EIH49" s="899"/>
      <c r="EII49" s="899"/>
      <c r="EIJ49" s="899"/>
      <c r="EIK49" s="899"/>
      <c r="EIL49" s="899"/>
      <c r="EIM49" s="899"/>
      <c r="EIN49" s="899"/>
      <c r="EIO49" s="899"/>
      <c r="EIP49" s="899"/>
      <c r="EIQ49" s="899"/>
      <c r="EIR49" s="899"/>
      <c r="EIS49" s="899"/>
      <c r="EIT49" s="899"/>
      <c r="EIU49" s="899"/>
      <c r="EIV49" s="899"/>
      <c r="EIW49" s="899"/>
      <c r="EIX49" s="899"/>
      <c r="EIY49" s="899"/>
      <c r="EIZ49" s="899"/>
      <c r="EJA49" s="899"/>
      <c r="EJB49" s="899"/>
      <c r="EJC49" s="899"/>
      <c r="EJD49" s="899"/>
      <c r="EJE49" s="899"/>
      <c r="EJF49" s="899"/>
      <c r="EJG49" s="899"/>
      <c r="EJH49" s="899"/>
      <c r="EJI49" s="899"/>
      <c r="EJJ49" s="899"/>
      <c r="EJK49" s="899"/>
      <c r="EJL49" s="899"/>
      <c r="EJM49" s="899"/>
      <c r="EJN49" s="899"/>
      <c r="EJO49" s="899"/>
      <c r="EJP49" s="899"/>
      <c r="EJQ49" s="899"/>
      <c r="EJR49" s="899"/>
      <c r="EJS49" s="899"/>
      <c r="EJT49" s="899"/>
      <c r="EJU49" s="899"/>
      <c r="EJV49" s="899"/>
      <c r="EJW49" s="899"/>
      <c r="EJX49" s="899"/>
      <c r="EJY49" s="899"/>
      <c r="EJZ49" s="899"/>
      <c r="EKA49" s="899"/>
      <c r="EKB49" s="899"/>
      <c r="EKC49" s="899"/>
      <c r="EKD49" s="899"/>
      <c r="EKE49" s="899"/>
      <c r="EKF49" s="899"/>
      <c r="EKG49" s="899"/>
      <c r="EKH49" s="899"/>
      <c r="EKI49" s="899"/>
      <c r="EKJ49" s="899"/>
      <c r="EKK49" s="899"/>
      <c r="EKL49" s="899"/>
      <c r="EKM49" s="899"/>
      <c r="EKN49" s="899"/>
      <c r="EKO49" s="899"/>
      <c r="EKP49" s="899"/>
      <c r="EKQ49" s="899"/>
      <c r="EKR49" s="899"/>
      <c r="EKS49" s="899"/>
      <c r="EKT49" s="899"/>
      <c r="EKU49" s="899"/>
      <c r="EKV49" s="899"/>
      <c r="EKW49" s="899"/>
      <c r="EKX49" s="899"/>
      <c r="EKY49" s="899"/>
      <c r="EKZ49" s="899"/>
      <c r="ELA49" s="899"/>
      <c r="ELB49" s="899"/>
      <c r="ELC49" s="899"/>
      <c r="ELD49" s="899"/>
      <c r="ELE49" s="899"/>
      <c r="ELF49" s="899"/>
      <c r="ELG49" s="899"/>
      <c r="ELH49" s="899"/>
      <c r="ELI49" s="899"/>
      <c r="ELJ49" s="899"/>
      <c r="ELK49" s="899"/>
      <c r="ELL49" s="899"/>
      <c r="ELM49" s="899"/>
      <c r="ELN49" s="899"/>
      <c r="ELO49" s="899"/>
      <c r="ELP49" s="899"/>
      <c r="ELQ49" s="899"/>
      <c r="ELR49" s="899"/>
      <c r="ELS49" s="899"/>
      <c r="ELT49" s="899"/>
      <c r="ELU49" s="899"/>
      <c r="ELV49" s="899"/>
      <c r="ELW49" s="899"/>
      <c r="ELX49" s="899"/>
      <c r="ELY49" s="899"/>
      <c r="ELZ49" s="899"/>
      <c r="EMA49" s="899"/>
      <c r="EMB49" s="899"/>
      <c r="EMC49" s="899"/>
      <c r="EMD49" s="899"/>
      <c r="EME49" s="899"/>
      <c r="EMF49" s="899"/>
      <c r="EMG49" s="899"/>
      <c r="EMH49" s="899"/>
      <c r="EMI49" s="899"/>
      <c r="EMJ49" s="899"/>
      <c r="EMK49" s="899"/>
      <c r="EML49" s="899"/>
      <c r="EMM49" s="899"/>
      <c r="EMN49" s="899"/>
      <c r="EMO49" s="899"/>
      <c r="EMP49" s="899"/>
      <c r="EMQ49" s="899"/>
      <c r="EMR49" s="899"/>
      <c r="EMS49" s="899"/>
      <c r="EMT49" s="899"/>
      <c r="EMU49" s="899"/>
      <c r="EMV49" s="899"/>
      <c r="EMW49" s="899"/>
      <c r="EMX49" s="899"/>
      <c r="EMY49" s="899"/>
      <c r="EMZ49" s="899"/>
      <c r="ENA49" s="899"/>
      <c r="ENB49" s="899"/>
      <c r="ENC49" s="899"/>
      <c r="END49" s="899"/>
      <c r="ENE49" s="899"/>
      <c r="ENF49" s="899"/>
      <c r="ENG49" s="899"/>
      <c r="ENH49" s="899"/>
      <c r="ENI49" s="899"/>
      <c r="ENJ49" s="899"/>
      <c r="ENK49" s="899"/>
      <c r="ENL49" s="899"/>
      <c r="ENM49" s="899"/>
      <c r="ENN49" s="899"/>
      <c r="ENO49" s="899"/>
      <c r="ENP49" s="899"/>
      <c r="ENQ49" s="899"/>
      <c r="ENR49" s="899"/>
      <c r="ENS49" s="899"/>
      <c r="ENT49" s="899"/>
      <c r="ENU49" s="899"/>
      <c r="ENV49" s="899"/>
      <c r="ENW49" s="899"/>
      <c r="ENX49" s="899"/>
      <c r="ENY49" s="899"/>
      <c r="ENZ49" s="899"/>
      <c r="EOA49" s="899"/>
      <c r="EOB49" s="899"/>
      <c r="EOC49" s="899"/>
      <c r="EOD49" s="899"/>
      <c r="EOE49" s="899"/>
      <c r="EOF49" s="899"/>
      <c r="EOG49" s="899"/>
      <c r="EOH49" s="899"/>
      <c r="EOI49" s="899"/>
      <c r="EOJ49" s="899"/>
      <c r="EOK49" s="899"/>
      <c r="EOL49" s="899"/>
      <c r="EOM49" s="899"/>
      <c r="EON49" s="899"/>
      <c r="EOO49" s="899"/>
      <c r="EOP49" s="899"/>
      <c r="EOQ49" s="899"/>
      <c r="EOR49" s="899"/>
      <c r="EOS49" s="899"/>
      <c r="EOT49" s="899"/>
      <c r="EOU49" s="899"/>
      <c r="EOV49" s="899"/>
      <c r="EOW49" s="899"/>
      <c r="EOX49" s="899"/>
      <c r="EOY49" s="899"/>
      <c r="EOZ49" s="899"/>
      <c r="EPA49" s="899"/>
      <c r="EPB49" s="899"/>
      <c r="EPC49" s="899"/>
      <c r="EPD49" s="899"/>
      <c r="EPE49" s="899"/>
      <c r="EPF49" s="899"/>
      <c r="EPG49" s="899"/>
      <c r="EPH49" s="899"/>
      <c r="EPI49" s="899"/>
      <c r="EPJ49" s="899"/>
      <c r="EPK49" s="899"/>
      <c r="EPL49" s="899"/>
      <c r="EPM49" s="899"/>
      <c r="EPN49" s="899"/>
      <c r="EPO49" s="899"/>
      <c r="EPP49" s="899"/>
      <c r="EPQ49" s="899"/>
      <c r="EPR49" s="899"/>
      <c r="EPS49" s="899"/>
      <c r="EPT49" s="899"/>
      <c r="EPU49" s="899"/>
      <c r="EPV49" s="899"/>
      <c r="EPW49" s="899"/>
      <c r="EPX49" s="899"/>
      <c r="EPY49" s="899"/>
      <c r="EPZ49" s="899"/>
      <c r="EQA49" s="899"/>
      <c r="EQB49" s="899"/>
      <c r="EQC49" s="899"/>
      <c r="EQD49" s="899"/>
      <c r="EQE49" s="899"/>
      <c r="EQF49" s="899"/>
      <c r="EQG49" s="899"/>
      <c r="EQH49" s="899"/>
      <c r="EQI49" s="899"/>
      <c r="EQJ49" s="899"/>
      <c r="EQK49" s="899"/>
      <c r="EQL49" s="899"/>
      <c r="EQM49" s="899"/>
      <c r="EQN49" s="899"/>
      <c r="EQO49" s="899"/>
      <c r="EQP49" s="899"/>
      <c r="EQQ49" s="899"/>
      <c r="EQR49" s="899"/>
      <c r="EQS49" s="899"/>
      <c r="EQT49" s="899"/>
      <c r="EQU49" s="899"/>
      <c r="EQV49" s="899"/>
      <c r="EQW49" s="899"/>
      <c r="EQX49" s="899"/>
      <c r="EQY49" s="899"/>
      <c r="EQZ49" s="899"/>
      <c r="ERA49" s="899"/>
      <c r="ERB49" s="899"/>
      <c r="ERC49" s="899"/>
      <c r="ERD49" s="899"/>
      <c r="ERE49" s="899"/>
      <c r="ERF49" s="899"/>
      <c r="ERG49" s="899"/>
      <c r="ERH49" s="899"/>
      <c r="ERI49" s="899"/>
      <c r="ERJ49" s="899"/>
      <c r="ERK49" s="899"/>
      <c r="ERL49" s="899"/>
      <c r="ERM49" s="899"/>
      <c r="ERN49" s="899"/>
      <c r="ERO49" s="899"/>
      <c r="ERP49" s="899"/>
      <c r="ERQ49" s="899"/>
      <c r="ERR49" s="899"/>
      <c r="ERS49" s="899"/>
      <c r="ERT49" s="899"/>
      <c r="ERU49" s="899"/>
      <c r="ERV49" s="899"/>
      <c r="ERW49" s="899"/>
      <c r="ERX49" s="899"/>
      <c r="ERY49" s="899"/>
      <c r="ERZ49" s="899"/>
      <c r="ESA49" s="899"/>
      <c r="ESB49" s="899"/>
      <c r="ESC49" s="899"/>
      <c r="ESD49" s="899"/>
      <c r="ESE49" s="899"/>
      <c r="ESF49" s="899"/>
      <c r="ESG49" s="899"/>
      <c r="ESH49" s="899"/>
      <c r="ESI49" s="899"/>
      <c r="ESJ49" s="899"/>
      <c r="ESK49" s="899"/>
      <c r="ESL49" s="899"/>
      <c r="ESM49" s="899"/>
      <c r="ESN49" s="899"/>
      <c r="ESO49" s="899"/>
      <c r="ESP49" s="899"/>
      <c r="ESQ49" s="899"/>
      <c r="ESR49" s="899"/>
      <c r="ESS49" s="899"/>
      <c r="EST49" s="899"/>
      <c r="ESU49" s="899"/>
      <c r="ESV49" s="899"/>
      <c r="ESW49" s="899"/>
      <c r="ESX49" s="899"/>
      <c r="ESY49" s="899"/>
      <c r="ESZ49" s="899"/>
      <c r="ETA49" s="899"/>
      <c r="ETB49" s="899"/>
      <c r="ETC49" s="899"/>
      <c r="ETD49" s="899"/>
      <c r="ETE49" s="899"/>
      <c r="ETF49" s="899"/>
      <c r="ETG49" s="899"/>
      <c r="ETH49" s="899"/>
      <c r="ETI49" s="899"/>
      <c r="ETJ49" s="899"/>
      <c r="ETK49" s="899"/>
      <c r="ETL49" s="899"/>
      <c r="ETM49" s="899"/>
      <c r="ETN49" s="899"/>
      <c r="ETO49" s="899"/>
      <c r="ETP49" s="899"/>
      <c r="ETQ49" s="899"/>
      <c r="ETR49" s="899"/>
      <c r="ETS49" s="899"/>
      <c r="ETT49" s="899"/>
      <c r="ETU49" s="899"/>
      <c r="ETV49" s="899"/>
      <c r="ETW49" s="899"/>
      <c r="ETX49" s="899"/>
      <c r="ETY49" s="899"/>
      <c r="ETZ49" s="899"/>
      <c r="EUA49" s="899"/>
      <c r="EUB49" s="899"/>
      <c r="EUC49" s="899"/>
      <c r="EUD49" s="899"/>
      <c r="EUE49" s="899"/>
      <c r="EUF49" s="899"/>
      <c r="EUG49" s="899"/>
      <c r="EUH49" s="899"/>
      <c r="EUI49" s="899"/>
      <c r="EUJ49" s="899"/>
      <c r="EUK49" s="899"/>
      <c r="EUL49" s="899"/>
      <c r="EUM49" s="899"/>
      <c r="EUN49" s="899"/>
      <c r="EUO49" s="899"/>
      <c r="EUP49" s="899"/>
      <c r="EUQ49" s="899"/>
      <c r="EUR49" s="899"/>
      <c r="EUS49" s="899"/>
      <c r="EUT49" s="899"/>
      <c r="EUU49" s="899"/>
      <c r="EUV49" s="899"/>
      <c r="EUW49" s="899"/>
      <c r="EUX49" s="899"/>
      <c r="EUY49" s="899"/>
      <c r="EUZ49" s="899"/>
      <c r="EVA49" s="899"/>
      <c r="EVB49" s="899"/>
      <c r="EVC49" s="899"/>
      <c r="EVD49" s="899"/>
      <c r="EVE49" s="899"/>
      <c r="EVF49" s="899"/>
      <c r="EVG49" s="899"/>
      <c r="EVH49" s="899"/>
      <c r="EVI49" s="899"/>
      <c r="EVJ49" s="899"/>
      <c r="EVK49" s="899"/>
      <c r="EVL49" s="899"/>
      <c r="EVM49" s="899"/>
      <c r="EVN49" s="899"/>
      <c r="EVO49" s="899"/>
      <c r="EVP49" s="899"/>
      <c r="EVQ49" s="899"/>
      <c r="EVR49" s="899"/>
      <c r="EVS49" s="899"/>
      <c r="EVT49" s="899"/>
      <c r="EVU49" s="899"/>
      <c r="EVV49" s="899"/>
      <c r="EVW49" s="899"/>
      <c r="EVX49" s="899"/>
      <c r="EVY49" s="899"/>
      <c r="EVZ49" s="899"/>
      <c r="EWA49" s="899"/>
      <c r="EWB49" s="899"/>
      <c r="EWC49" s="899"/>
      <c r="EWD49" s="899"/>
      <c r="EWE49" s="899"/>
      <c r="EWF49" s="899"/>
      <c r="EWG49" s="899"/>
      <c r="EWH49" s="899"/>
      <c r="EWI49" s="899"/>
      <c r="EWJ49" s="899"/>
      <c r="EWK49" s="899"/>
      <c r="EWL49" s="899"/>
      <c r="EWM49" s="899"/>
      <c r="EWN49" s="899"/>
      <c r="EWO49" s="899"/>
      <c r="EWP49" s="899"/>
      <c r="EWQ49" s="899"/>
      <c r="EWR49" s="899"/>
      <c r="EWS49" s="899"/>
      <c r="EWT49" s="899"/>
      <c r="EWU49" s="899"/>
      <c r="EWV49" s="899"/>
      <c r="EWW49" s="899"/>
      <c r="EWX49" s="899"/>
      <c r="EWY49" s="899"/>
      <c r="EWZ49" s="899"/>
      <c r="EXA49" s="899"/>
      <c r="EXB49" s="899"/>
      <c r="EXC49" s="899"/>
      <c r="EXD49" s="899"/>
      <c r="EXE49" s="899"/>
      <c r="EXF49" s="899"/>
      <c r="EXG49" s="899"/>
      <c r="EXH49" s="899"/>
      <c r="EXI49" s="899"/>
      <c r="EXJ49" s="899"/>
      <c r="EXK49" s="899"/>
      <c r="EXL49" s="899"/>
      <c r="EXM49" s="899"/>
      <c r="EXN49" s="899"/>
      <c r="EXO49" s="899"/>
      <c r="EXP49" s="899"/>
      <c r="EXQ49" s="899"/>
      <c r="EXR49" s="899"/>
      <c r="EXS49" s="899"/>
      <c r="EXT49" s="899"/>
      <c r="EXU49" s="899"/>
      <c r="EXV49" s="899"/>
      <c r="EXW49" s="899"/>
      <c r="EXX49" s="899"/>
      <c r="EXY49" s="899"/>
      <c r="EXZ49" s="899"/>
      <c r="EYA49" s="899"/>
      <c r="EYB49" s="899"/>
      <c r="EYC49" s="899"/>
      <c r="EYD49" s="899"/>
      <c r="EYE49" s="899"/>
      <c r="EYF49" s="899"/>
      <c r="EYG49" s="899"/>
      <c r="EYH49" s="899"/>
      <c r="EYI49" s="899"/>
      <c r="EYJ49" s="899"/>
      <c r="EYK49" s="899"/>
      <c r="EYL49" s="899"/>
      <c r="EYM49" s="899"/>
      <c r="EYN49" s="899"/>
      <c r="EYO49" s="899"/>
      <c r="EYP49" s="899"/>
      <c r="EYQ49" s="899"/>
      <c r="EYR49" s="899"/>
      <c r="EYS49" s="899"/>
      <c r="EYT49" s="899"/>
      <c r="EYU49" s="899"/>
      <c r="EYV49" s="899"/>
      <c r="EYW49" s="899"/>
      <c r="EYX49" s="899"/>
      <c r="EYY49" s="899"/>
      <c r="EYZ49" s="899"/>
      <c r="EZA49" s="899"/>
      <c r="EZB49" s="899"/>
      <c r="EZC49" s="899"/>
      <c r="EZD49" s="899"/>
      <c r="EZE49" s="899"/>
      <c r="EZF49" s="899"/>
      <c r="EZG49" s="899"/>
      <c r="EZH49" s="899"/>
      <c r="EZI49" s="899"/>
      <c r="EZJ49" s="899"/>
      <c r="EZK49" s="899"/>
      <c r="EZL49" s="899"/>
      <c r="EZM49" s="899"/>
      <c r="EZN49" s="899"/>
      <c r="EZO49" s="899"/>
      <c r="EZP49" s="899"/>
      <c r="EZQ49" s="899"/>
      <c r="EZR49" s="899"/>
      <c r="EZS49" s="899"/>
      <c r="EZT49" s="899"/>
      <c r="EZU49" s="899"/>
      <c r="EZV49" s="899"/>
      <c r="EZW49" s="899"/>
      <c r="EZX49" s="899"/>
      <c r="EZY49" s="899"/>
      <c r="EZZ49" s="899"/>
      <c r="FAA49" s="899"/>
      <c r="FAB49" s="899"/>
      <c r="FAC49" s="899"/>
      <c r="FAD49" s="899"/>
      <c r="FAE49" s="899"/>
      <c r="FAF49" s="899"/>
      <c r="FAG49" s="899"/>
      <c r="FAH49" s="899"/>
      <c r="FAI49" s="899"/>
      <c r="FAJ49" s="899"/>
      <c r="FAK49" s="899"/>
      <c r="FAL49" s="899"/>
      <c r="FAM49" s="899"/>
      <c r="FAN49" s="899"/>
      <c r="FAO49" s="899"/>
      <c r="FAP49" s="899"/>
      <c r="FAQ49" s="899"/>
      <c r="FAR49" s="899"/>
      <c r="FAS49" s="899"/>
      <c r="FAT49" s="899"/>
      <c r="FAU49" s="899"/>
      <c r="FAV49" s="899"/>
      <c r="FAW49" s="899"/>
      <c r="FAX49" s="899"/>
      <c r="FAY49" s="899"/>
      <c r="FAZ49" s="899"/>
      <c r="FBA49" s="899"/>
      <c r="FBB49" s="899"/>
      <c r="FBC49" s="899"/>
      <c r="FBD49" s="899"/>
      <c r="FBE49" s="899"/>
      <c r="FBF49" s="899"/>
      <c r="FBG49" s="899"/>
      <c r="FBH49" s="899"/>
      <c r="FBI49" s="899"/>
      <c r="FBJ49" s="899"/>
      <c r="FBK49" s="899"/>
      <c r="FBL49" s="899"/>
      <c r="FBM49" s="899"/>
      <c r="FBN49" s="899"/>
      <c r="FBO49" s="899"/>
      <c r="FBP49" s="899"/>
      <c r="FBQ49" s="899"/>
      <c r="FBR49" s="899"/>
      <c r="FBS49" s="899"/>
      <c r="FBT49" s="899"/>
      <c r="FBU49" s="899"/>
      <c r="FBV49" s="899"/>
      <c r="FBW49" s="899"/>
      <c r="FBX49" s="899"/>
      <c r="FBY49" s="899"/>
      <c r="FBZ49" s="899"/>
      <c r="FCA49" s="899"/>
      <c r="FCB49" s="899"/>
      <c r="FCC49" s="899"/>
      <c r="FCD49" s="899"/>
      <c r="FCE49" s="899"/>
      <c r="FCF49" s="899"/>
      <c r="FCG49" s="899"/>
      <c r="FCH49" s="899"/>
      <c r="FCI49" s="899"/>
      <c r="FCJ49" s="899"/>
      <c r="FCK49" s="899"/>
      <c r="FCL49" s="899"/>
      <c r="FCM49" s="899"/>
      <c r="FCN49" s="899"/>
      <c r="FCO49" s="899"/>
      <c r="FCP49" s="899"/>
      <c r="FCQ49" s="899"/>
      <c r="FCR49" s="899"/>
      <c r="FCS49" s="899"/>
      <c r="FCT49" s="899"/>
      <c r="FCU49" s="899"/>
      <c r="FCV49" s="899"/>
      <c r="FCW49" s="899"/>
      <c r="FCX49" s="899"/>
      <c r="FCY49" s="899"/>
      <c r="FCZ49" s="899"/>
      <c r="FDA49" s="899"/>
      <c r="FDB49" s="899"/>
      <c r="FDC49" s="899"/>
      <c r="FDD49" s="899"/>
      <c r="FDE49" s="899"/>
      <c r="FDF49" s="899"/>
      <c r="FDG49" s="899"/>
      <c r="FDH49" s="899"/>
      <c r="FDI49" s="899"/>
      <c r="FDJ49" s="899"/>
      <c r="FDK49" s="899"/>
      <c r="FDL49" s="899"/>
      <c r="FDM49" s="899"/>
      <c r="FDN49" s="899"/>
      <c r="FDO49" s="899"/>
      <c r="FDP49" s="899"/>
      <c r="FDQ49" s="899"/>
      <c r="FDR49" s="899"/>
      <c r="FDS49" s="899"/>
      <c r="FDT49" s="899"/>
      <c r="FDU49" s="899"/>
      <c r="FDV49" s="899"/>
      <c r="FDW49" s="899"/>
      <c r="FDX49" s="899"/>
      <c r="FDY49" s="899"/>
      <c r="FDZ49" s="899"/>
      <c r="FEA49" s="899"/>
      <c r="FEB49" s="899"/>
      <c r="FEC49" s="899"/>
      <c r="FED49" s="899"/>
      <c r="FEE49" s="899"/>
      <c r="FEF49" s="899"/>
      <c r="FEG49" s="899"/>
      <c r="FEH49" s="899"/>
      <c r="FEI49" s="899"/>
      <c r="FEJ49" s="899"/>
      <c r="FEK49" s="899"/>
      <c r="FEL49" s="899"/>
      <c r="FEM49" s="899"/>
      <c r="FEN49" s="899"/>
      <c r="FEO49" s="899"/>
      <c r="FEP49" s="899"/>
      <c r="FEQ49" s="899"/>
      <c r="FER49" s="899"/>
      <c r="FES49" s="899"/>
      <c r="FET49" s="899"/>
      <c r="FEU49" s="899"/>
      <c r="FEV49" s="899"/>
      <c r="FEW49" s="899"/>
      <c r="FEX49" s="899"/>
      <c r="FEY49" s="899"/>
      <c r="FEZ49" s="899"/>
      <c r="FFA49" s="899"/>
      <c r="FFB49" s="899"/>
      <c r="FFC49" s="899"/>
      <c r="FFD49" s="899"/>
      <c r="FFE49" s="899"/>
      <c r="FFF49" s="899"/>
      <c r="FFG49" s="899"/>
      <c r="FFH49" s="899"/>
      <c r="FFI49" s="899"/>
      <c r="FFJ49" s="899"/>
      <c r="FFK49" s="899"/>
      <c r="FFL49" s="899"/>
      <c r="FFM49" s="899"/>
      <c r="FFN49" s="899"/>
      <c r="FFO49" s="899"/>
      <c r="FFP49" s="899"/>
      <c r="FFQ49" s="899"/>
      <c r="FFR49" s="899"/>
      <c r="FFS49" s="899"/>
      <c r="FFT49" s="899"/>
      <c r="FFU49" s="899"/>
      <c r="FFV49" s="899"/>
      <c r="FFW49" s="899"/>
      <c r="FFX49" s="899"/>
      <c r="FFY49" s="899"/>
      <c r="FFZ49" s="899"/>
      <c r="FGA49" s="899"/>
      <c r="FGB49" s="899"/>
      <c r="FGC49" s="899"/>
      <c r="FGD49" s="899"/>
      <c r="FGE49" s="899"/>
      <c r="FGF49" s="899"/>
      <c r="FGG49" s="899"/>
      <c r="FGH49" s="899"/>
      <c r="FGI49" s="899"/>
      <c r="FGJ49" s="899"/>
      <c r="FGK49" s="899"/>
      <c r="FGL49" s="899"/>
      <c r="FGM49" s="899"/>
      <c r="FGN49" s="899"/>
      <c r="FGO49" s="899"/>
      <c r="FGP49" s="899"/>
      <c r="FGQ49" s="899"/>
      <c r="FGR49" s="899"/>
      <c r="FGS49" s="899"/>
      <c r="FGT49" s="899"/>
      <c r="FGU49" s="899"/>
      <c r="FGV49" s="899"/>
      <c r="FGW49" s="899"/>
      <c r="FGX49" s="899"/>
      <c r="FGY49" s="899"/>
      <c r="FGZ49" s="899"/>
      <c r="FHA49" s="899"/>
      <c r="FHB49" s="899"/>
      <c r="FHC49" s="899"/>
      <c r="FHD49" s="899"/>
      <c r="FHE49" s="899"/>
      <c r="FHF49" s="899"/>
      <c r="FHG49" s="899"/>
      <c r="FHH49" s="899"/>
      <c r="FHI49" s="899"/>
      <c r="FHJ49" s="899"/>
      <c r="FHK49" s="899"/>
      <c r="FHL49" s="899"/>
      <c r="FHM49" s="899"/>
      <c r="FHN49" s="899"/>
      <c r="FHO49" s="899"/>
      <c r="FHP49" s="899"/>
      <c r="FHQ49" s="899"/>
      <c r="FHR49" s="899"/>
      <c r="FHS49" s="899"/>
      <c r="FHT49" s="899"/>
      <c r="FHU49" s="899"/>
      <c r="FHV49" s="899"/>
      <c r="FHW49" s="899"/>
      <c r="FHX49" s="899"/>
      <c r="FHY49" s="899"/>
      <c r="FHZ49" s="899"/>
      <c r="FIA49" s="899"/>
      <c r="FIB49" s="899"/>
      <c r="FIC49" s="899"/>
      <c r="FID49" s="899"/>
      <c r="FIE49" s="899"/>
      <c r="FIF49" s="899"/>
      <c r="FIG49" s="899"/>
      <c r="FIH49" s="899"/>
      <c r="FII49" s="899"/>
      <c r="FIJ49" s="899"/>
      <c r="FIK49" s="899"/>
      <c r="FIL49" s="899"/>
      <c r="FIM49" s="899"/>
      <c r="FIN49" s="899"/>
      <c r="FIO49" s="899"/>
      <c r="FIP49" s="899"/>
      <c r="FIQ49" s="899"/>
      <c r="FIR49" s="899"/>
      <c r="FIS49" s="899"/>
      <c r="FIT49" s="899"/>
      <c r="FIU49" s="899"/>
      <c r="FIV49" s="899"/>
      <c r="FIW49" s="899"/>
      <c r="FIX49" s="899"/>
      <c r="FIY49" s="899"/>
      <c r="FIZ49" s="899"/>
      <c r="FJA49" s="899"/>
      <c r="FJB49" s="899"/>
      <c r="FJC49" s="899"/>
      <c r="FJD49" s="899"/>
      <c r="FJE49" s="899"/>
      <c r="FJF49" s="899"/>
      <c r="FJG49" s="899"/>
      <c r="FJH49" s="899"/>
      <c r="FJI49" s="899"/>
      <c r="FJJ49" s="899"/>
      <c r="FJK49" s="899"/>
      <c r="FJL49" s="899"/>
      <c r="FJM49" s="899"/>
      <c r="FJN49" s="899"/>
      <c r="FJO49" s="899"/>
      <c r="FJP49" s="899"/>
      <c r="FJQ49" s="899"/>
      <c r="FJR49" s="899"/>
      <c r="FJS49" s="899"/>
      <c r="FJT49" s="899"/>
      <c r="FJU49" s="899"/>
      <c r="FJV49" s="899"/>
      <c r="FJW49" s="899"/>
      <c r="FJX49" s="899"/>
      <c r="FJY49" s="899"/>
      <c r="FJZ49" s="899"/>
      <c r="FKA49" s="899"/>
      <c r="FKB49" s="899"/>
      <c r="FKC49" s="899"/>
      <c r="FKD49" s="899"/>
      <c r="FKE49" s="899"/>
      <c r="FKF49" s="899"/>
      <c r="FKG49" s="899"/>
      <c r="FKH49" s="899"/>
      <c r="FKI49" s="899"/>
      <c r="FKJ49" s="899"/>
      <c r="FKK49" s="899"/>
      <c r="FKL49" s="899"/>
      <c r="FKM49" s="899"/>
      <c r="FKN49" s="899"/>
      <c r="FKO49" s="899"/>
      <c r="FKP49" s="899"/>
      <c r="FKQ49" s="899"/>
      <c r="FKR49" s="899"/>
      <c r="FKS49" s="899"/>
      <c r="FKT49" s="899"/>
      <c r="FKU49" s="899"/>
      <c r="FKV49" s="899"/>
      <c r="FKW49" s="899"/>
      <c r="FKX49" s="899"/>
      <c r="FKY49" s="899"/>
      <c r="FKZ49" s="899"/>
      <c r="FLA49" s="899"/>
      <c r="FLB49" s="899"/>
      <c r="FLC49" s="899"/>
      <c r="FLD49" s="899"/>
      <c r="FLE49" s="899"/>
      <c r="FLF49" s="899"/>
      <c r="FLG49" s="899"/>
      <c r="FLH49" s="899"/>
      <c r="FLI49" s="899"/>
      <c r="FLJ49" s="899"/>
      <c r="FLK49" s="899"/>
      <c r="FLL49" s="899"/>
      <c r="FLM49" s="899"/>
      <c r="FLN49" s="899"/>
      <c r="FLO49" s="899"/>
      <c r="FLP49" s="899"/>
      <c r="FLQ49" s="899"/>
      <c r="FLR49" s="899"/>
      <c r="FLS49" s="899"/>
      <c r="FLT49" s="899"/>
      <c r="FLU49" s="899"/>
      <c r="FLV49" s="899"/>
      <c r="FLW49" s="899"/>
      <c r="FLX49" s="899"/>
      <c r="FLY49" s="899"/>
      <c r="FLZ49" s="899"/>
      <c r="FMA49" s="899"/>
      <c r="FMB49" s="899"/>
      <c r="FMC49" s="899"/>
      <c r="FMD49" s="899"/>
      <c r="FME49" s="899"/>
      <c r="FMF49" s="899"/>
      <c r="FMG49" s="899"/>
      <c r="FMH49" s="899"/>
      <c r="FMI49" s="899"/>
      <c r="FMJ49" s="899"/>
      <c r="FMK49" s="899"/>
      <c r="FML49" s="899"/>
      <c r="FMM49" s="899"/>
      <c r="FMN49" s="899"/>
      <c r="FMO49" s="899"/>
      <c r="FMP49" s="899"/>
      <c r="FMQ49" s="899"/>
      <c r="FMR49" s="899"/>
      <c r="FMS49" s="899"/>
      <c r="FMT49" s="899"/>
      <c r="FMU49" s="899"/>
      <c r="FMV49" s="899"/>
      <c r="FMW49" s="899"/>
      <c r="FMX49" s="899"/>
      <c r="FMY49" s="899"/>
      <c r="FMZ49" s="899"/>
      <c r="FNA49" s="899"/>
      <c r="FNB49" s="899"/>
      <c r="FNC49" s="899"/>
      <c r="FND49" s="899"/>
      <c r="FNE49" s="899"/>
      <c r="FNF49" s="899"/>
      <c r="FNG49" s="899"/>
      <c r="FNH49" s="899"/>
      <c r="FNI49" s="899"/>
      <c r="FNJ49" s="899"/>
      <c r="FNK49" s="899"/>
      <c r="FNL49" s="899"/>
      <c r="FNM49" s="899"/>
      <c r="FNN49" s="899"/>
      <c r="FNO49" s="899"/>
      <c r="FNP49" s="899"/>
      <c r="FNQ49" s="899"/>
      <c r="FNR49" s="899"/>
      <c r="FNS49" s="899"/>
      <c r="FNT49" s="899"/>
      <c r="FNU49" s="899"/>
      <c r="FNV49" s="899"/>
      <c r="FNW49" s="899"/>
      <c r="FNX49" s="899"/>
      <c r="FNY49" s="899"/>
      <c r="FNZ49" s="899"/>
      <c r="FOA49" s="899"/>
      <c r="FOB49" s="899"/>
      <c r="FOC49" s="899"/>
      <c r="FOD49" s="899"/>
      <c r="FOE49" s="899"/>
      <c r="FOF49" s="899"/>
      <c r="FOG49" s="899"/>
      <c r="FOH49" s="899"/>
      <c r="FOI49" s="899"/>
      <c r="FOJ49" s="899"/>
      <c r="FOK49" s="899"/>
      <c r="FOL49" s="899"/>
      <c r="FOM49" s="899"/>
      <c r="FON49" s="899"/>
      <c r="FOO49" s="899"/>
      <c r="FOP49" s="899"/>
      <c r="FOQ49" s="899"/>
      <c r="FOR49" s="899"/>
      <c r="FOS49" s="899"/>
      <c r="FOT49" s="899"/>
      <c r="FOU49" s="899"/>
      <c r="FOV49" s="899"/>
      <c r="FOW49" s="899"/>
      <c r="FOX49" s="899"/>
      <c r="FOY49" s="899"/>
      <c r="FOZ49" s="899"/>
      <c r="FPA49" s="899"/>
      <c r="FPB49" s="899"/>
      <c r="FPC49" s="899"/>
      <c r="FPD49" s="899"/>
      <c r="FPE49" s="899"/>
      <c r="FPF49" s="899"/>
      <c r="FPG49" s="899"/>
      <c r="FPH49" s="899"/>
      <c r="FPI49" s="899"/>
      <c r="FPJ49" s="899"/>
      <c r="FPK49" s="899"/>
      <c r="FPL49" s="899"/>
      <c r="FPM49" s="899"/>
      <c r="FPN49" s="899"/>
      <c r="FPO49" s="899"/>
      <c r="FPP49" s="899"/>
      <c r="FPQ49" s="899"/>
      <c r="FPR49" s="899"/>
      <c r="FPS49" s="899"/>
      <c r="FPT49" s="899"/>
      <c r="FPU49" s="899"/>
      <c r="FPV49" s="899"/>
      <c r="FPW49" s="899"/>
      <c r="FPX49" s="899"/>
      <c r="FPY49" s="899"/>
      <c r="FPZ49" s="899"/>
      <c r="FQA49" s="899"/>
      <c r="FQB49" s="899"/>
      <c r="FQC49" s="899"/>
      <c r="FQD49" s="899"/>
      <c r="FQE49" s="899"/>
      <c r="FQF49" s="899"/>
      <c r="FQG49" s="899"/>
      <c r="FQH49" s="899"/>
      <c r="FQI49" s="899"/>
      <c r="FQJ49" s="899"/>
      <c r="FQK49" s="899"/>
      <c r="FQL49" s="899"/>
      <c r="FQM49" s="899"/>
      <c r="FQN49" s="899"/>
      <c r="FQO49" s="899"/>
      <c r="FQP49" s="899"/>
      <c r="FQQ49" s="899"/>
      <c r="FQR49" s="899"/>
      <c r="FQS49" s="899"/>
      <c r="FQT49" s="899"/>
      <c r="FQU49" s="899"/>
      <c r="FQV49" s="899"/>
      <c r="FQW49" s="899"/>
      <c r="FQX49" s="899"/>
      <c r="FQY49" s="899"/>
      <c r="FQZ49" s="899"/>
      <c r="FRA49" s="899"/>
      <c r="FRB49" s="899"/>
      <c r="FRC49" s="899"/>
      <c r="FRD49" s="899"/>
      <c r="FRE49" s="899"/>
      <c r="FRF49" s="899"/>
      <c r="FRG49" s="899"/>
      <c r="FRH49" s="899"/>
      <c r="FRI49" s="899"/>
      <c r="FRJ49" s="899"/>
      <c r="FRK49" s="899"/>
      <c r="FRL49" s="899"/>
      <c r="FRM49" s="899"/>
      <c r="FRN49" s="899"/>
      <c r="FRO49" s="899"/>
      <c r="FRP49" s="899"/>
      <c r="FRQ49" s="899"/>
      <c r="FRR49" s="899"/>
      <c r="FRS49" s="899"/>
      <c r="FRT49" s="899"/>
      <c r="FRU49" s="899"/>
      <c r="FRV49" s="899"/>
      <c r="FRW49" s="899"/>
      <c r="FRX49" s="899"/>
      <c r="FRY49" s="899"/>
      <c r="FRZ49" s="899"/>
      <c r="FSA49" s="899"/>
      <c r="FSB49" s="899"/>
      <c r="FSC49" s="899"/>
      <c r="FSD49" s="899"/>
      <c r="FSE49" s="899"/>
      <c r="FSF49" s="899"/>
      <c r="FSG49" s="899"/>
      <c r="FSH49" s="899"/>
      <c r="FSI49" s="899"/>
      <c r="FSJ49" s="899"/>
      <c r="FSK49" s="899"/>
      <c r="FSL49" s="899"/>
      <c r="FSM49" s="899"/>
      <c r="FSN49" s="899"/>
      <c r="FSO49" s="899"/>
      <c r="FSP49" s="899"/>
      <c r="FSQ49" s="899"/>
      <c r="FSR49" s="899"/>
      <c r="FSS49" s="899"/>
      <c r="FST49" s="899"/>
      <c r="FSU49" s="899"/>
      <c r="FSV49" s="899"/>
      <c r="FSW49" s="899"/>
      <c r="FSX49" s="899"/>
      <c r="FSY49" s="899"/>
      <c r="FSZ49" s="899"/>
      <c r="FTA49" s="899"/>
      <c r="FTB49" s="899"/>
      <c r="FTC49" s="899"/>
      <c r="FTD49" s="899"/>
      <c r="FTE49" s="899"/>
      <c r="FTF49" s="899"/>
      <c r="FTG49" s="899"/>
      <c r="FTH49" s="899"/>
      <c r="FTI49" s="899"/>
      <c r="FTJ49" s="899"/>
      <c r="FTK49" s="899"/>
      <c r="FTL49" s="899"/>
      <c r="FTM49" s="899"/>
      <c r="FTN49" s="899"/>
      <c r="FTO49" s="899"/>
      <c r="FTP49" s="899"/>
      <c r="FTQ49" s="899"/>
      <c r="FTR49" s="899"/>
      <c r="FTS49" s="899"/>
      <c r="FTT49" s="899"/>
      <c r="FTU49" s="899"/>
      <c r="FTV49" s="899"/>
      <c r="FTW49" s="899"/>
      <c r="FTX49" s="899"/>
      <c r="FTY49" s="899"/>
      <c r="FTZ49" s="899"/>
      <c r="FUA49" s="899"/>
      <c r="FUB49" s="899"/>
      <c r="FUC49" s="899"/>
      <c r="FUD49" s="899"/>
      <c r="FUE49" s="899"/>
      <c r="FUF49" s="899"/>
      <c r="FUG49" s="899"/>
      <c r="FUH49" s="899"/>
      <c r="FUI49" s="899"/>
      <c r="FUJ49" s="899"/>
      <c r="FUK49" s="899"/>
      <c r="FUL49" s="899"/>
      <c r="FUM49" s="899"/>
      <c r="FUN49" s="899"/>
      <c r="FUO49" s="899"/>
      <c r="FUP49" s="899"/>
      <c r="FUQ49" s="899"/>
      <c r="FUR49" s="899"/>
      <c r="FUS49" s="899"/>
      <c r="FUT49" s="899"/>
      <c r="FUU49" s="899"/>
      <c r="FUV49" s="899"/>
      <c r="FUW49" s="899"/>
      <c r="FUX49" s="899"/>
      <c r="FUY49" s="899"/>
      <c r="FUZ49" s="899"/>
      <c r="FVA49" s="899"/>
      <c r="FVB49" s="899"/>
      <c r="FVC49" s="899"/>
      <c r="FVD49" s="899"/>
      <c r="FVE49" s="899"/>
      <c r="FVF49" s="899"/>
      <c r="FVG49" s="899"/>
      <c r="FVH49" s="899"/>
      <c r="FVI49" s="899"/>
      <c r="FVJ49" s="899"/>
      <c r="FVK49" s="899"/>
      <c r="FVL49" s="899"/>
      <c r="FVM49" s="899"/>
      <c r="FVN49" s="899"/>
      <c r="FVO49" s="899"/>
      <c r="FVP49" s="899"/>
      <c r="FVQ49" s="899"/>
      <c r="FVR49" s="899"/>
      <c r="FVS49" s="899"/>
      <c r="FVT49" s="899"/>
      <c r="FVU49" s="899"/>
      <c r="FVV49" s="899"/>
      <c r="FVW49" s="899"/>
      <c r="FVX49" s="899"/>
      <c r="FVY49" s="899"/>
      <c r="FVZ49" s="899"/>
      <c r="FWA49" s="899"/>
      <c r="FWB49" s="899"/>
      <c r="FWC49" s="899"/>
      <c r="FWD49" s="899"/>
      <c r="FWE49" s="899"/>
      <c r="FWF49" s="899"/>
      <c r="FWG49" s="899"/>
      <c r="FWH49" s="899"/>
      <c r="FWI49" s="899"/>
      <c r="FWJ49" s="899"/>
      <c r="FWK49" s="899"/>
      <c r="FWL49" s="899"/>
      <c r="FWM49" s="899"/>
      <c r="FWN49" s="899"/>
      <c r="FWO49" s="899"/>
      <c r="FWP49" s="899"/>
      <c r="FWQ49" s="899"/>
      <c r="FWR49" s="899"/>
      <c r="FWS49" s="899"/>
      <c r="FWT49" s="899"/>
      <c r="FWU49" s="899"/>
      <c r="FWV49" s="899"/>
      <c r="FWW49" s="899"/>
      <c r="FWX49" s="899"/>
      <c r="FWY49" s="899"/>
      <c r="FWZ49" s="899"/>
      <c r="FXA49" s="899"/>
      <c r="FXB49" s="899"/>
      <c r="FXC49" s="899"/>
      <c r="FXD49" s="899"/>
      <c r="FXE49" s="899"/>
      <c r="FXF49" s="899"/>
      <c r="FXG49" s="899"/>
      <c r="FXH49" s="899"/>
      <c r="FXI49" s="899"/>
      <c r="FXJ49" s="899"/>
      <c r="FXK49" s="899"/>
      <c r="FXL49" s="899"/>
      <c r="FXM49" s="899"/>
      <c r="FXN49" s="899"/>
      <c r="FXO49" s="899"/>
      <c r="FXP49" s="899"/>
      <c r="FXQ49" s="899"/>
      <c r="FXR49" s="899"/>
      <c r="FXS49" s="899"/>
      <c r="FXT49" s="899"/>
      <c r="FXU49" s="899"/>
      <c r="FXV49" s="899"/>
      <c r="FXW49" s="899"/>
      <c r="FXX49" s="899"/>
      <c r="FXY49" s="899"/>
      <c r="FXZ49" s="899"/>
      <c r="FYA49" s="899"/>
      <c r="FYB49" s="899"/>
      <c r="FYC49" s="899"/>
      <c r="FYD49" s="899"/>
      <c r="FYE49" s="899"/>
      <c r="FYF49" s="899"/>
      <c r="FYG49" s="899"/>
      <c r="FYH49" s="899"/>
      <c r="FYI49" s="899"/>
      <c r="FYJ49" s="899"/>
      <c r="FYK49" s="899"/>
      <c r="FYL49" s="899"/>
      <c r="FYM49" s="899"/>
      <c r="FYN49" s="899"/>
      <c r="FYO49" s="899"/>
      <c r="FYP49" s="899"/>
      <c r="FYQ49" s="899"/>
      <c r="FYR49" s="899"/>
      <c r="FYS49" s="899"/>
      <c r="FYT49" s="899"/>
      <c r="FYU49" s="899"/>
      <c r="FYV49" s="899"/>
      <c r="FYW49" s="899"/>
      <c r="FYX49" s="899"/>
      <c r="FYY49" s="899"/>
      <c r="FYZ49" s="899"/>
      <c r="FZA49" s="899"/>
      <c r="FZB49" s="899"/>
      <c r="FZC49" s="899"/>
      <c r="FZD49" s="899"/>
      <c r="FZE49" s="899"/>
      <c r="FZF49" s="899"/>
      <c r="FZG49" s="899"/>
      <c r="FZH49" s="899"/>
      <c r="FZI49" s="899"/>
      <c r="FZJ49" s="899"/>
      <c r="FZK49" s="899"/>
      <c r="FZL49" s="899"/>
      <c r="FZM49" s="899"/>
      <c r="FZN49" s="899"/>
      <c r="FZO49" s="899"/>
      <c r="FZP49" s="899"/>
      <c r="FZQ49" s="899"/>
      <c r="FZR49" s="899"/>
      <c r="FZS49" s="899"/>
      <c r="FZT49" s="899"/>
      <c r="FZU49" s="899"/>
      <c r="FZV49" s="899"/>
      <c r="FZW49" s="899"/>
      <c r="FZX49" s="899"/>
      <c r="FZY49" s="899"/>
      <c r="FZZ49" s="899"/>
      <c r="GAA49" s="899"/>
      <c r="GAB49" s="899"/>
      <c r="GAC49" s="899"/>
      <c r="GAD49" s="899"/>
      <c r="GAE49" s="899"/>
      <c r="GAF49" s="899"/>
      <c r="GAG49" s="899"/>
      <c r="GAH49" s="899"/>
      <c r="GAI49" s="899"/>
      <c r="GAJ49" s="899"/>
      <c r="GAK49" s="899"/>
      <c r="GAL49" s="899"/>
      <c r="GAM49" s="899"/>
      <c r="GAN49" s="899"/>
      <c r="GAO49" s="899"/>
      <c r="GAP49" s="899"/>
      <c r="GAQ49" s="899"/>
      <c r="GAR49" s="899"/>
      <c r="GAS49" s="899"/>
      <c r="GAT49" s="899"/>
      <c r="GAU49" s="899"/>
      <c r="GAV49" s="899"/>
      <c r="GAW49" s="899"/>
      <c r="GAX49" s="899"/>
      <c r="GAY49" s="899"/>
      <c r="GAZ49" s="899"/>
      <c r="GBA49" s="899"/>
      <c r="GBB49" s="899"/>
      <c r="GBC49" s="899"/>
      <c r="GBD49" s="899"/>
      <c r="GBE49" s="899"/>
      <c r="GBF49" s="899"/>
      <c r="GBG49" s="899"/>
      <c r="GBH49" s="899"/>
      <c r="GBI49" s="899"/>
      <c r="GBJ49" s="899"/>
      <c r="GBK49" s="899"/>
      <c r="GBL49" s="899"/>
      <c r="GBM49" s="899"/>
      <c r="GBN49" s="899"/>
      <c r="GBO49" s="899"/>
      <c r="GBP49" s="899"/>
      <c r="GBQ49" s="899"/>
      <c r="GBR49" s="899"/>
      <c r="GBS49" s="899"/>
      <c r="GBT49" s="899"/>
      <c r="GBU49" s="899"/>
      <c r="GBV49" s="899"/>
      <c r="GBW49" s="899"/>
      <c r="GBX49" s="899"/>
      <c r="GBY49" s="899"/>
      <c r="GBZ49" s="899"/>
      <c r="GCA49" s="899"/>
      <c r="GCB49" s="899"/>
      <c r="GCC49" s="899"/>
      <c r="GCD49" s="899"/>
      <c r="GCE49" s="899"/>
      <c r="GCF49" s="899"/>
      <c r="GCG49" s="899"/>
      <c r="GCH49" s="899"/>
      <c r="GCI49" s="899"/>
      <c r="GCJ49" s="899"/>
      <c r="GCK49" s="899"/>
      <c r="GCL49" s="899"/>
      <c r="GCM49" s="899"/>
      <c r="GCN49" s="899"/>
      <c r="GCO49" s="899"/>
      <c r="GCP49" s="899"/>
      <c r="GCQ49" s="899"/>
      <c r="GCR49" s="899"/>
      <c r="GCS49" s="899"/>
      <c r="GCT49" s="899"/>
      <c r="GCU49" s="899"/>
      <c r="GCV49" s="899"/>
      <c r="GCW49" s="899"/>
      <c r="GCX49" s="899"/>
      <c r="GCY49" s="899"/>
      <c r="GCZ49" s="899"/>
      <c r="GDA49" s="899"/>
      <c r="GDB49" s="899"/>
      <c r="GDC49" s="899"/>
      <c r="GDD49" s="899"/>
      <c r="GDE49" s="899"/>
      <c r="GDF49" s="899"/>
      <c r="GDG49" s="899"/>
      <c r="GDH49" s="899"/>
      <c r="GDI49" s="899"/>
      <c r="GDJ49" s="899"/>
      <c r="GDK49" s="899"/>
      <c r="GDL49" s="899"/>
      <c r="GDM49" s="899"/>
      <c r="GDN49" s="899"/>
      <c r="GDO49" s="899"/>
      <c r="GDP49" s="899"/>
      <c r="GDQ49" s="899"/>
      <c r="GDR49" s="899"/>
      <c r="GDS49" s="899"/>
      <c r="GDT49" s="899"/>
      <c r="GDU49" s="899"/>
      <c r="GDV49" s="899"/>
      <c r="GDW49" s="899"/>
      <c r="GDX49" s="899"/>
      <c r="GDY49" s="899"/>
      <c r="GDZ49" s="899"/>
      <c r="GEA49" s="899"/>
      <c r="GEB49" s="899"/>
      <c r="GEC49" s="899"/>
      <c r="GED49" s="899"/>
      <c r="GEE49" s="899"/>
      <c r="GEF49" s="899"/>
      <c r="GEG49" s="899"/>
      <c r="GEH49" s="899"/>
      <c r="GEI49" s="899"/>
      <c r="GEJ49" s="899"/>
      <c r="GEK49" s="899"/>
      <c r="GEL49" s="899"/>
      <c r="GEM49" s="899"/>
      <c r="GEN49" s="899"/>
      <c r="GEO49" s="899"/>
      <c r="GEP49" s="899"/>
      <c r="GEQ49" s="899"/>
      <c r="GER49" s="899"/>
      <c r="GES49" s="899"/>
      <c r="GET49" s="899"/>
      <c r="GEU49" s="899"/>
      <c r="GEV49" s="899"/>
      <c r="GEW49" s="899"/>
      <c r="GEX49" s="899"/>
      <c r="GEY49" s="899"/>
      <c r="GEZ49" s="899"/>
      <c r="GFA49" s="899"/>
      <c r="GFB49" s="899"/>
      <c r="GFC49" s="899"/>
      <c r="GFD49" s="899"/>
      <c r="GFE49" s="899"/>
      <c r="GFF49" s="899"/>
      <c r="GFG49" s="899"/>
      <c r="GFH49" s="899"/>
      <c r="GFI49" s="899"/>
      <c r="GFJ49" s="899"/>
      <c r="GFK49" s="899"/>
      <c r="GFL49" s="899"/>
      <c r="GFM49" s="899"/>
      <c r="GFN49" s="899"/>
      <c r="GFO49" s="899"/>
      <c r="GFP49" s="899"/>
      <c r="GFQ49" s="899"/>
      <c r="GFR49" s="899"/>
      <c r="GFS49" s="899"/>
      <c r="GFT49" s="899"/>
      <c r="GFU49" s="899"/>
      <c r="GFV49" s="899"/>
      <c r="GFW49" s="899"/>
      <c r="GFX49" s="899"/>
      <c r="GFY49" s="899"/>
      <c r="GFZ49" s="899"/>
      <c r="GGA49" s="899"/>
      <c r="GGB49" s="899"/>
      <c r="GGC49" s="899"/>
      <c r="GGD49" s="899"/>
      <c r="GGE49" s="899"/>
      <c r="GGF49" s="899"/>
      <c r="GGG49" s="899"/>
      <c r="GGH49" s="899"/>
      <c r="GGI49" s="899"/>
      <c r="GGJ49" s="899"/>
      <c r="GGK49" s="899"/>
      <c r="GGL49" s="899"/>
      <c r="GGM49" s="899"/>
      <c r="GGN49" s="899"/>
      <c r="GGO49" s="899"/>
      <c r="GGP49" s="899"/>
      <c r="GGQ49" s="899"/>
      <c r="GGR49" s="899"/>
      <c r="GGS49" s="899"/>
      <c r="GGT49" s="899"/>
      <c r="GGU49" s="899"/>
      <c r="GGV49" s="899"/>
      <c r="GGW49" s="899"/>
      <c r="GGX49" s="899"/>
      <c r="GGY49" s="899"/>
      <c r="GGZ49" s="899"/>
      <c r="GHA49" s="899"/>
      <c r="GHB49" s="899"/>
      <c r="GHC49" s="899"/>
      <c r="GHD49" s="899"/>
      <c r="GHE49" s="899"/>
      <c r="GHF49" s="899"/>
      <c r="GHG49" s="899"/>
      <c r="GHH49" s="899"/>
      <c r="GHI49" s="899"/>
      <c r="GHJ49" s="899"/>
      <c r="GHK49" s="899"/>
      <c r="GHL49" s="899"/>
      <c r="GHM49" s="899"/>
      <c r="GHN49" s="899"/>
      <c r="GHO49" s="899"/>
      <c r="GHP49" s="899"/>
      <c r="GHQ49" s="899"/>
      <c r="GHR49" s="899"/>
      <c r="GHS49" s="899"/>
      <c r="GHT49" s="899"/>
      <c r="GHU49" s="899"/>
      <c r="GHV49" s="899"/>
      <c r="GHW49" s="899"/>
      <c r="GHX49" s="899"/>
      <c r="GHY49" s="899"/>
      <c r="GHZ49" s="899"/>
      <c r="GIA49" s="899"/>
      <c r="GIB49" s="899"/>
      <c r="GIC49" s="899"/>
      <c r="GID49" s="899"/>
      <c r="GIE49" s="899"/>
      <c r="GIF49" s="899"/>
      <c r="GIG49" s="899"/>
      <c r="GIH49" s="899"/>
      <c r="GII49" s="899"/>
      <c r="GIJ49" s="899"/>
      <c r="GIK49" s="899"/>
      <c r="GIL49" s="899"/>
      <c r="GIM49" s="899"/>
      <c r="GIN49" s="899"/>
      <c r="GIO49" s="899"/>
      <c r="GIP49" s="899"/>
      <c r="GIQ49" s="899"/>
      <c r="GIR49" s="899"/>
      <c r="GIS49" s="899"/>
      <c r="GIT49" s="899"/>
      <c r="GIU49" s="899"/>
      <c r="GIV49" s="899"/>
      <c r="GIW49" s="899"/>
      <c r="GIX49" s="899"/>
      <c r="GIY49" s="899"/>
      <c r="GIZ49" s="899"/>
      <c r="GJA49" s="899"/>
      <c r="GJB49" s="899"/>
      <c r="GJC49" s="899"/>
      <c r="GJD49" s="899"/>
      <c r="GJE49" s="899"/>
      <c r="GJF49" s="899"/>
      <c r="GJG49" s="899"/>
      <c r="GJH49" s="899"/>
      <c r="GJI49" s="899"/>
      <c r="GJJ49" s="899"/>
      <c r="GJK49" s="899"/>
      <c r="GJL49" s="899"/>
      <c r="GJM49" s="899"/>
      <c r="GJN49" s="899"/>
      <c r="GJO49" s="899"/>
      <c r="GJP49" s="899"/>
      <c r="GJQ49" s="899"/>
      <c r="GJR49" s="899"/>
      <c r="GJS49" s="899"/>
      <c r="GJT49" s="899"/>
      <c r="GJU49" s="899"/>
      <c r="GJV49" s="899"/>
      <c r="GJW49" s="899"/>
      <c r="GJX49" s="899"/>
      <c r="GJY49" s="899"/>
      <c r="GJZ49" s="899"/>
      <c r="GKA49" s="899"/>
      <c r="GKB49" s="899"/>
      <c r="GKC49" s="899"/>
      <c r="GKD49" s="899"/>
      <c r="GKE49" s="899"/>
      <c r="GKF49" s="899"/>
      <c r="GKG49" s="899"/>
      <c r="GKH49" s="899"/>
      <c r="GKI49" s="899"/>
      <c r="GKJ49" s="899"/>
      <c r="GKK49" s="899"/>
      <c r="GKL49" s="899"/>
      <c r="GKM49" s="899"/>
      <c r="GKN49" s="899"/>
      <c r="GKO49" s="899"/>
      <c r="GKP49" s="899"/>
      <c r="GKQ49" s="899"/>
      <c r="GKR49" s="899"/>
      <c r="GKS49" s="899"/>
      <c r="GKT49" s="899"/>
      <c r="GKU49" s="899"/>
      <c r="GKV49" s="899"/>
      <c r="GKW49" s="899"/>
      <c r="GKX49" s="899"/>
      <c r="GKY49" s="899"/>
      <c r="GKZ49" s="899"/>
      <c r="GLA49" s="899"/>
      <c r="GLB49" s="899"/>
      <c r="GLC49" s="899"/>
      <c r="GLD49" s="899"/>
      <c r="GLE49" s="899"/>
      <c r="GLF49" s="899"/>
      <c r="GLG49" s="899"/>
      <c r="GLH49" s="899"/>
      <c r="GLI49" s="899"/>
      <c r="GLJ49" s="899"/>
      <c r="GLK49" s="899"/>
      <c r="GLL49" s="899"/>
      <c r="GLM49" s="899"/>
      <c r="GLN49" s="899"/>
      <c r="GLO49" s="899"/>
      <c r="GLP49" s="899"/>
      <c r="GLQ49" s="899"/>
      <c r="GLR49" s="899"/>
      <c r="GLS49" s="899"/>
      <c r="GLT49" s="899"/>
      <c r="GLU49" s="899"/>
      <c r="GLV49" s="899"/>
      <c r="GLW49" s="899"/>
      <c r="GLX49" s="899"/>
      <c r="GLY49" s="899"/>
      <c r="GLZ49" s="899"/>
      <c r="GMA49" s="899"/>
      <c r="GMB49" s="899"/>
      <c r="GMC49" s="899"/>
      <c r="GMD49" s="899"/>
      <c r="GME49" s="899"/>
      <c r="GMF49" s="899"/>
      <c r="GMG49" s="899"/>
      <c r="GMH49" s="899"/>
      <c r="GMI49" s="899"/>
      <c r="GMJ49" s="899"/>
      <c r="GMK49" s="899"/>
      <c r="GML49" s="899"/>
      <c r="GMM49" s="899"/>
      <c r="GMN49" s="899"/>
      <c r="GMO49" s="899"/>
      <c r="GMP49" s="899"/>
      <c r="GMQ49" s="899"/>
      <c r="GMR49" s="899"/>
      <c r="GMS49" s="899"/>
      <c r="GMT49" s="899"/>
      <c r="GMU49" s="899"/>
      <c r="GMV49" s="899"/>
      <c r="GMW49" s="899"/>
      <c r="GMX49" s="899"/>
      <c r="GMY49" s="899"/>
      <c r="GMZ49" s="899"/>
      <c r="GNA49" s="899"/>
      <c r="GNB49" s="899"/>
      <c r="GNC49" s="899"/>
      <c r="GND49" s="899"/>
      <c r="GNE49" s="899"/>
      <c r="GNF49" s="899"/>
      <c r="GNG49" s="899"/>
      <c r="GNH49" s="899"/>
      <c r="GNI49" s="899"/>
      <c r="GNJ49" s="899"/>
      <c r="GNK49" s="899"/>
      <c r="GNL49" s="899"/>
      <c r="GNM49" s="899"/>
      <c r="GNN49" s="899"/>
      <c r="GNO49" s="899"/>
      <c r="GNP49" s="899"/>
      <c r="GNQ49" s="899"/>
      <c r="GNR49" s="899"/>
      <c r="GNS49" s="899"/>
      <c r="GNT49" s="899"/>
      <c r="GNU49" s="899"/>
      <c r="GNV49" s="899"/>
      <c r="GNW49" s="899"/>
      <c r="GNX49" s="899"/>
      <c r="GNY49" s="899"/>
      <c r="GNZ49" s="899"/>
      <c r="GOA49" s="899"/>
      <c r="GOB49" s="899"/>
      <c r="GOC49" s="899"/>
      <c r="GOD49" s="899"/>
      <c r="GOE49" s="899"/>
      <c r="GOF49" s="899"/>
      <c r="GOG49" s="899"/>
      <c r="GOH49" s="899"/>
      <c r="GOI49" s="899"/>
      <c r="GOJ49" s="899"/>
      <c r="GOK49" s="899"/>
      <c r="GOL49" s="899"/>
      <c r="GOM49" s="899"/>
      <c r="GON49" s="899"/>
      <c r="GOO49" s="899"/>
      <c r="GOP49" s="899"/>
      <c r="GOQ49" s="899"/>
      <c r="GOR49" s="899"/>
      <c r="GOS49" s="899"/>
      <c r="GOT49" s="899"/>
      <c r="GOU49" s="899"/>
      <c r="GOV49" s="899"/>
      <c r="GOW49" s="899"/>
      <c r="GOX49" s="899"/>
      <c r="GOY49" s="899"/>
      <c r="GOZ49" s="899"/>
      <c r="GPA49" s="899"/>
      <c r="GPB49" s="899"/>
      <c r="GPC49" s="899"/>
      <c r="GPD49" s="899"/>
      <c r="GPE49" s="899"/>
      <c r="GPF49" s="899"/>
      <c r="GPG49" s="899"/>
      <c r="GPH49" s="899"/>
      <c r="GPI49" s="899"/>
      <c r="GPJ49" s="899"/>
      <c r="GPK49" s="899"/>
      <c r="GPL49" s="899"/>
      <c r="GPM49" s="899"/>
      <c r="GPN49" s="899"/>
      <c r="GPO49" s="899"/>
      <c r="GPP49" s="899"/>
      <c r="GPQ49" s="899"/>
      <c r="GPR49" s="899"/>
      <c r="GPS49" s="899"/>
      <c r="GPT49" s="899"/>
      <c r="GPU49" s="899"/>
      <c r="GPV49" s="899"/>
      <c r="GPW49" s="899"/>
      <c r="GPX49" s="899"/>
      <c r="GPY49" s="899"/>
      <c r="GPZ49" s="899"/>
      <c r="GQA49" s="899"/>
      <c r="GQB49" s="899"/>
      <c r="GQC49" s="899"/>
      <c r="GQD49" s="899"/>
      <c r="GQE49" s="899"/>
      <c r="GQF49" s="899"/>
      <c r="GQG49" s="899"/>
      <c r="GQH49" s="899"/>
      <c r="GQI49" s="899"/>
      <c r="GQJ49" s="899"/>
      <c r="GQK49" s="899"/>
      <c r="GQL49" s="899"/>
      <c r="GQM49" s="899"/>
      <c r="GQN49" s="899"/>
      <c r="GQO49" s="899"/>
      <c r="GQP49" s="899"/>
      <c r="GQQ49" s="899"/>
      <c r="GQR49" s="899"/>
      <c r="GQS49" s="899"/>
      <c r="GQT49" s="899"/>
      <c r="GQU49" s="899"/>
      <c r="GQV49" s="899"/>
      <c r="GQW49" s="899"/>
      <c r="GQX49" s="899"/>
      <c r="GQY49" s="899"/>
      <c r="GQZ49" s="899"/>
      <c r="GRA49" s="899"/>
      <c r="GRB49" s="899"/>
      <c r="GRC49" s="899"/>
      <c r="GRD49" s="899"/>
      <c r="GRE49" s="899"/>
      <c r="GRF49" s="899"/>
      <c r="GRG49" s="899"/>
      <c r="GRH49" s="899"/>
      <c r="GRI49" s="899"/>
      <c r="GRJ49" s="899"/>
      <c r="GRK49" s="899"/>
      <c r="GRL49" s="899"/>
      <c r="GRM49" s="899"/>
      <c r="GRN49" s="899"/>
      <c r="GRO49" s="899"/>
      <c r="GRP49" s="899"/>
      <c r="GRQ49" s="899"/>
      <c r="GRR49" s="899"/>
      <c r="GRS49" s="899"/>
      <c r="GRT49" s="899"/>
      <c r="GRU49" s="899"/>
      <c r="GRV49" s="899"/>
      <c r="GRW49" s="899"/>
      <c r="GRX49" s="899"/>
      <c r="GRY49" s="899"/>
      <c r="GRZ49" s="899"/>
      <c r="GSA49" s="899"/>
      <c r="GSB49" s="899"/>
      <c r="GSC49" s="899"/>
      <c r="GSD49" s="899"/>
      <c r="GSE49" s="899"/>
      <c r="GSF49" s="899"/>
      <c r="GSG49" s="899"/>
      <c r="GSH49" s="899"/>
      <c r="GSI49" s="899"/>
      <c r="GSJ49" s="899"/>
      <c r="GSK49" s="899"/>
      <c r="GSL49" s="899"/>
      <c r="GSM49" s="899"/>
      <c r="GSN49" s="899"/>
      <c r="GSO49" s="899"/>
      <c r="GSP49" s="899"/>
      <c r="GSQ49" s="899"/>
      <c r="GSR49" s="899"/>
      <c r="GSS49" s="899"/>
      <c r="GST49" s="899"/>
      <c r="GSU49" s="899"/>
      <c r="GSV49" s="899"/>
      <c r="GSW49" s="899"/>
      <c r="GSX49" s="899"/>
      <c r="GSY49" s="899"/>
      <c r="GSZ49" s="899"/>
      <c r="GTA49" s="899"/>
      <c r="GTB49" s="899"/>
      <c r="GTC49" s="899"/>
      <c r="GTD49" s="899"/>
      <c r="GTE49" s="899"/>
      <c r="GTF49" s="899"/>
      <c r="GTG49" s="899"/>
      <c r="GTH49" s="899"/>
      <c r="GTI49" s="899"/>
      <c r="GTJ49" s="899"/>
      <c r="GTK49" s="899"/>
      <c r="GTL49" s="899"/>
      <c r="GTM49" s="899"/>
      <c r="GTN49" s="899"/>
      <c r="GTO49" s="899"/>
      <c r="GTP49" s="899"/>
      <c r="GTQ49" s="899"/>
      <c r="GTR49" s="899"/>
      <c r="GTS49" s="899"/>
      <c r="GTT49" s="899"/>
      <c r="GTU49" s="899"/>
      <c r="GTV49" s="899"/>
      <c r="GTW49" s="899"/>
      <c r="GTX49" s="899"/>
      <c r="GTY49" s="899"/>
      <c r="GTZ49" s="899"/>
      <c r="GUA49" s="899"/>
      <c r="GUB49" s="899"/>
      <c r="GUC49" s="899"/>
      <c r="GUD49" s="899"/>
      <c r="GUE49" s="899"/>
      <c r="GUF49" s="899"/>
      <c r="GUG49" s="899"/>
      <c r="GUH49" s="899"/>
      <c r="GUI49" s="899"/>
      <c r="GUJ49" s="899"/>
      <c r="GUK49" s="899"/>
      <c r="GUL49" s="899"/>
      <c r="GUM49" s="899"/>
      <c r="GUN49" s="899"/>
      <c r="GUO49" s="899"/>
      <c r="GUP49" s="899"/>
      <c r="GUQ49" s="899"/>
      <c r="GUR49" s="899"/>
      <c r="GUS49" s="899"/>
      <c r="GUT49" s="899"/>
      <c r="GUU49" s="899"/>
      <c r="GUV49" s="899"/>
      <c r="GUW49" s="899"/>
      <c r="GUX49" s="899"/>
      <c r="GUY49" s="899"/>
      <c r="GUZ49" s="899"/>
      <c r="GVA49" s="899"/>
      <c r="GVB49" s="899"/>
      <c r="GVC49" s="899"/>
      <c r="GVD49" s="899"/>
      <c r="GVE49" s="899"/>
      <c r="GVF49" s="899"/>
      <c r="GVG49" s="899"/>
      <c r="GVH49" s="899"/>
      <c r="GVI49" s="899"/>
      <c r="GVJ49" s="899"/>
      <c r="GVK49" s="899"/>
      <c r="GVL49" s="899"/>
      <c r="GVM49" s="899"/>
      <c r="GVN49" s="899"/>
      <c r="GVO49" s="899"/>
      <c r="GVP49" s="899"/>
      <c r="GVQ49" s="899"/>
      <c r="GVR49" s="899"/>
      <c r="GVS49" s="899"/>
      <c r="GVT49" s="899"/>
      <c r="GVU49" s="899"/>
      <c r="GVV49" s="899"/>
      <c r="GVW49" s="899"/>
      <c r="GVX49" s="899"/>
      <c r="GVY49" s="899"/>
      <c r="GVZ49" s="899"/>
      <c r="GWA49" s="899"/>
      <c r="GWB49" s="899"/>
      <c r="GWC49" s="899"/>
      <c r="GWD49" s="899"/>
      <c r="GWE49" s="899"/>
      <c r="GWF49" s="899"/>
      <c r="GWG49" s="899"/>
      <c r="GWH49" s="899"/>
      <c r="GWI49" s="899"/>
      <c r="GWJ49" s="899"/>
      <c r="GWK49" s="899"/>
      <c r="GWL49" s="899"/>
      <c r="GWM49" s="899"/>
      <c r="GWN49" s="899"/>
      <c r="GWO49" s="899"/>
      <c r="GWP49" s="899"/>
      <c r="GWQ49" s="899"/>
      <c r="GWR49" s="899"/>
      <c r="GWS49" s="899"/>
      <c r="GWT49" s="899"/>
      <c r="GWU49" s="899"/>
      <c r="GWV49" s="899"/>
      <c r="GWW49" s="899"/>
      <c r="GWX49" s="899"/>
      <c r="GWY49" s="899"/>
      <c r="GWZ49" s="899"/>
      <c r="GXA49" s="899"/>
      <c r="GXB49" s="899"/>
      <c r="GXC49" s="899"/>
      <c r="GXD49" s="899"/>
      <c r="GXE49" s="899"/>
      <c r="GXF49" s="899"/>
      <c r="GXG49" s="899"/>
      <c r="GXH49" s="899"/>
      <c r="GXI49" s="899"/>
      <c r="GXJ49" s="899"/>
      <c r="GXK49" s="899"/>
      <c r="GXL49" s="899"/>
      <c r="GXM49" s="899"/>
      <c r="GXN49" s="899"/>
      <c r="GXO49" s="899"/>
      <c r="GXP49" s="899"/>
      <c r="GXQ49" s="899"/>
      <c r="GXR49" s="899"/>
      <c r="GXS49" s="899"/>
      <c r="GXT49" s="899"/>
      <c r="GXU49" s="899"/>
      <c r="GXV49" s="899"/>
      <c r="GXW49" s="899"/>
      <c r="GXX49" s="899"/>
      <c r="GXY49" s="899"/>
      <c r="GXZ49" s="899"/>
      <c r="GYA49" s="899"/>
      <c r="GYB49" s="899"/>
      <c r="GYC49" s="899"/>
      <c r="GYD49" s="899"/>
      <c r="GYE49" s="899"/>
      <c r="GYF49" s="899"/>
      <c r="GYG49" s="899"/>
      <c r="GYH49" s="899"/>
      <c r="GYI49" s="899"/>
      <c r="GYJ49" s="899"/>
      <c r="GYK49" s="899"/>
      <c r="GYL49" s="899"/>
      <c r="GYM49" s="899"/>
      <c r="GYN49" s="899"/>
      <c r="GYO49" s="899"/>
      <c r="GYP49" s="899"/>
      <c r="GYQ49" s="899"/>
      <c r="GYR49" s="899"/>
      <c r="GYS49" s="899"/>
      <c r="GYT49" s="899"/>
      <c r="GYU49" s="899"/>
      <c r="GYV49" s="899"/>
      <c r="GYW49" s="899"/>
      <c r="GYX49" s="899"/>
      <c r="GYY49" s="899"/>
      <c r="GYZ49" s="899"/>
      <c r="GZA49" s="899"/>
      <c r="GZB49" s="899"/>
      <c r="GZC49" s="899"/>
      <c r="GZD49" s="899"/>
      <c r="GZE49" s="899"/>
      <c r="GZF49" s="899"/>
      <c r="GZG49" s="899"/>
      <c r="GZH49" s="899"/>
      <c r="GZI49" s="899"/>
      <c r="GZJ49" s="899"/>
      <c r="GZK49" s="899"/>
      <c r="GZL49" s="899"/>
      <c r="GZM49" s="899"/>
      <c r="GZN49" s="899"/>
      <c r="GZO49" s="899"/>
      <c r="GZP49" s="899"/>
      <c r="GZQ49" s="899"/>
      <c r="GZR49" s="899"/>
      <c r="GZS49" s="899"/>
      <c r="GZT49" s="899"/>
      <c r="GZU49" s="899"/>
      <c r="GZV49" s="899"/>
      <c r="GZW49" s="899"/>
      <c r="GZX49" s="899"/>
      <c r="GZY49" s="899"/>
      <c r="GZZ49" s="899"/>
      <c r="HAA49" s="899"/>
      <c r="HAB49" s="899"/>
      <c r="HAC49" s="899"/>
      <c r="HAD49" s="899"/>
      <c r="HAE49" s="899"/>
      <c r="HAF49" s="899"/>
      <c r="HAG49" s="899"/>
      <c r="HAH49" s="899"/>
      <c r="HAI49" s="899"/>
      <c r="HAJ49" s="899"/>
      <c r="HAK49" s="899"/>
      <c r="HAL49" s="899"/>
      <c r="HAM49" s="899"/>
      <c r="HAN49" s="899"/>
      <c r="HAO49" s="899"/>
      <c r="HAP49" s="899"/>
      <c r="HAQ49" s="899"/>
      <c r="HAR49" s="899"/>
      <c r="HAS49" s="899"/>
      <c r="HAT49" s="899"/>
      <c r="HAU49" s="899"/>
      <c r="HAV49" s="899"/>
      <c r="HAW49" s="899"/>
      <c r="HAX49" s="899"/>
      <c r="HAY49" s="899"/>
      <c r="HAZ49" s="899"/>
      <c r="HBA49" s="899"/>
      <c r="HBB49" s="899"/>
      <c r="HBC49" s="899"/>
      <c r="HBD49" s="899"/>
      <c r="HBE49" s="899"/>
      <c r="HBF49" s="899"/>
      <c r="HBG49" s="899"/>
      <c r="HBH49" s="899"/>
      <c r="HBI49" s="899"/>
      <c r="HBJ49" s="899"/>
      <c r="HBK49" s="899"/>
      <c r="HBL49" s="899"/>
      <c r="HBM49" s="899"/>
      <c r="HBN49" s="899"/>
      <c r="HBO49" s="899"/>
      <c r="HBP49" s="899"/>
      <c r="HBQ49" s="899"/>
      <c r="HBR49" s="899"/>
      <c r="HBS49" s="899"/>
      <c r="HBT49" s="899"/>
      <c r="HBU49" s="899"/>
      <c r="HBV49" s="899"/>
      <c r="HBW49" s="899"/>
      <c r="HBX49" s="899"/>
      <c r="HBY49" s="899"/>
      <c r="HBZ49" s="899"/>
      <c r="HCA49" s="899"/>
      <c r="HCB49" s="899"/>
      <c r="HCC49" s="899"/>
      <c r="HCD49" s="899"/>
      <c r="HCE49" s="899"/>
      <c r="HCF49" s="899"/>
      <c r="HCG49" s="899"/>
      <c r="HCH49" s="899"/>
      <c r="HCI49" s="899"/>
      <c r="HCJ49" s="899"/>
      <c r="HCK49" s="899"/>
      <c r="HCL49" s="899"/>
      <c r="HCM49" s="899"/>
      <c r="HCN49" s="899"/>
      <c r="HCO49" s="899"/>
      <c r="HCP49" s="899"/>
      <c r="HCQ49" s="899"/>
      <c r="HCR49" s="899"/>
      <c r="HCS49" s="899"/>
      <c r="HCT49" s="899"/>
      <c r="HCU49" s="899"/>
      <c r="HCV49" s="899"/>
      <c r="HCW49" s="899"/>
      <c r="HCX49" s="899"/>
      <c r="HCY49" s="899"/>
      <c r="HCZ49" s="899"/>
      <c r="HDA49" s="899"/>
      <c r="HDB49" s="899"/>
      <c r="HDC49" s="899"/>
      <c r="HDD49" s="899"/>
      <c r="HDE49" s="899"/>
      <c r="HDF49" s="899"/>
      <c r="HDG49" s="899"/>
      <c r="HDH49" s="899"/>
      <c r="HDI49" s="899"/>
      <c r="HDJ49" s="899"/>
      <c r="HDK49" s="899"/>
      <c r="HDL49" s="899"/>
      <c r="HDM49" s="899"/>
      <c r="HDN49" s="899"/>
      <c r="HDO49" s="899"/>
      <c r="HDP49" s="899"/>
      <c r="HDQ49" s="899"/>
      <c r="HDR49" s="899"/>
      <c r="HDS49" s="899"/>
      <c r="HDT49" s="899"/>
      <c r="HDU49" s="899"/>
      <c r="HDV49" s="899"/>
      <c r="HDW49" s="899"/>
      <c r="HDX49" s="899"/>
      <c r="HDY49" s="899"/>
      <c r="HDZ49" s="899"/>
      <c r="HEA49" s="899"/>
      <c r="HEB49" s="899"/>
      <c r="HEC49" s="899"/>
      <c r="HED49" s="899"/>
      <c r="HEE49" s="899"/>
      <c r="HEF49" s="899"/>
      <c r="HEG49" s="899"/>
      <c r="HEH49" s="899"/>
      <c r="HEI49" s="899"/>
      <c r="HEJ49" s="899"/>
      <c r="HEK49" s="899"/>
      <c r="HEL49" s="899"/>
      <c r="HEM49" s="899"/>
      <c r="HEN49" s="899"/>
      <c r="HEO49" s="899"/>
      <c r="HEP49" s="899"/>
      <c r="HEQ49" s="899"/>
      <c r="HER49" s="899"/>
      <c r="HES49" s="899"/>
      <c r="HET49" s="899"/>
      <c r="HEU49" s="899"/>
      <c r="HEV49" s="899"/>
      <c r="HEW49" s="899"/>
      <c r="HEX49" s="899"/>
      <c r="HEY49" s="899"/>
      <c r="HEZ49" s="899"/>
      <c r="HFA49" s="899"/>
      <c r="HFB49" s="899"/>
      <c r="HFC49" s="899"/>
      <c r="HFD49" s="899"/>
      <c r="HFE49" s="899"/>
      <c r="HFF49" s="899"/>
      <c r="HFG49" s="899"/>
      <c r="HFH49" s="899"/>
      <c r="HFI49" s="899"/>
      <c r="HFJ49" s="899"/>
      <c r="HFK49" s="899"/>
      <c r="HFL49" s="899"/>
      <c r="HFM49" s="899"/>
      <c r="HFN49" s="899"/>
      <c r="HFO49" s="899"/>
      <c r="HFP49" s="899"/>
      <c r="HFQ49" s="899"/>
      <c r="HFR49" s="899"/>
      <c r="HFS49" s="899"/>
      <c r="HFT49" s="899"/>
      <c r="HFU49" s="899"/>
      <c r="HFV49" s="899"/>
      <c r="HFW49" s="899"/>
      <c r="HFX49" s="899"/>
      <c r="HFY49" s="899"/>
      <c r="HFZ49" s="899"/>
      <c r="HGA49" s="899"/>
      <c r="HGB49" s="899"/>
      <c r="HGC49" s="899"/>
      <c r="HGD49" s="899"/>
      <c r="HGE49" s="899"/>
      <c r="HGF49" s="899"/>
      <c r="HGG49" s="899"/>
      <c r="HGH49" s="899"/>
      <c r="HGI49" s="899"/>
      <c r="HGJ49" s="899"/>
      <c r="HGK49" s="899"/>
      <c r="HGL49" s="899"/>
      <c r="HGM49" s="899"/>
      <c r="HGN49" s="899"/>
      <c r="HGO49" s="899"/>
      <c r="HGP49" s="899"/>
      <c r="HGQ49" s="899"/>
      <c r="HGR49" s="899"/>
      <c r="HGS49" s="899"/>
      <c r="HGT49" s="899"/>
      <c r="HGU49" s="899"/>
      <c r="HGV49" s="899"/>
      <c r="HGW49" s="899"/>
      <c r="HGX49" s="899"/>
      <c r="HGY49" s="899"/>
      <c r="HGZ49" s="899"/>
      <c r="HHA49" s="899"/>
      <c r="HHB49" s="899"/>
      <c r="HHC49" s="899"/>
      <c r="HHD49" s="899"/>
      <c r="HHE49" s="899"/>
      <c r="HHF49" s="899"/>
      <c r="HHG49" s="899"/>
      <c r="HHH49" s="899"/>
      <c r="HHI49" s="899"/>
      <c r="HHJ49" s="899"/>
      <c r="HHK49" s="899"/>
      <c r="HHL49" s="899"/>
      <c r="HHM49" s="899"/>
      <c r="HHN49" s="899"/>
      <c r="HHO49" s="899"/>
      <c r="HHP49" s="899"/>
      <c r="HHQ49" s="899"/>
      <c r="HHR49" s="899"/>
      <c r="HHS49" s="899"/>
      <c r="HHT49" s="899"/>
      <c r="HHU49" s="899"/>
      <c r="HHV49" s="899"/>
      <c r="HHW49" s="899"/>
      <c r="HHX49" s="899"/>
      <c r="HHY49" s="899"/>
      <c r="HHZ49" s="899"/>
      <c r="HIA49" s="899"/>
      <c r="HIB49" s="899"/>
      <c r="HIC49" s="899"/>
      <c r="HID49" s="899"/>
      <c r="HIE49" s="899"/>
      <c r="HIF49" s="899"/>
      <c r="HIG49" s="899"/>
      <c r="HIH49" s="899"/>
      <c r="HII49" s="899"/>
      <c r="HIJ49" s="899"/>
      <c r="HIK49" s="899"/>
      <c r="HIL49" s="899"/>
      <c r="HIM49" s="899"/>
      <c r="HIN49" s="899"/>
      <c r="HIO49" s="899"/>
      <c r="HIP49" s="899"/>
      <c r="HIQ49" s="899"/>
      <c r="HIR49" s="899"/>
      <c r="HIS49" s="899"/>
      <c r="HIT49" s="899"/>
      <c r="HIU49" s="899"/>
      <c r="HIV49" s="899"/>
      <c r="HIW49" s="899"/>
      <c r="HIX49" s="899"/>
      <c r="HIY49" s="899"/>
      <c r="HIZ49" s="899"/>
      <c r="HJA49" s="899"/>
      <c r="HJB49" s="899"/>
      <c r="HJC49" s="899"/>
      <c r="HJD49" s="899"/>
      <c r="HJE49" s="899"/>
      <c r="HJF49" s="899"/>
      <c r="HJG49" s="899"/>
      <c r="HJH49" s="899"/>
      <c r="HJI49" s="899"/>
      <c r="HJJ49" s="899"/>
      <c r="HJK49" s="899"/>
      <c r="HJL49" s="899"/>
      <c r="HJM49" s="899"/>
      <c r="HJN49" s="899"/>
      <c r="HJO49" s="899"/>
      <c r="HJP49" s="899"/>
      <c r="HJQ49" s="899"/>
      <c r="HJR49" s="899"/>
      <c r="HJS49" s="899"/>
      <c r="HJT49" s="899"/>
      <c r="HJU49" s="899"/>
      <c r="HJV49" s="899"/>
      <c r="HJW49" s="899"/>
      <c r="HJX49" s="899"/>
      <c r="HJY49" s="899"/>
      <c r="HJZ49" s="899"/>
      <c r="HKA49" s="899"/>
      <c r="HKB49" s="899"/>
      <c r="HKC49" s="899"/>
      <c r="HKD49" s="899"/>
      <c r="HKE49" s="899"/>
      <c r="HKF49" s="899"/>
      <c r="HKG49" s="899"/>
      <c r="HKH49" s="899"/>
      <c r="HKI49" s="899"/>
      <c r="HKJ49" s="899"/>
      <c r="HKK49" s="899"/>
      <c r="HKL49" s="899"/>
      <c r="HKM49" s="899"/>
      <c r="HKN49" s="899"/>
      <c r="HKO49" s="899"/>
      <c r="HKP49" s="899"/>
      <c r="HKQ49" s="899"/>
      <c r="HKR49" s="899"/>
      <c r="HKS49" s="899"/>
      <c r="HKT49" s="899"/>
      <c r="HKU49" s="899"/>
      <c r="HKV49" s="899"/>
      <c r="HKW49" s="899"/>
      <c r="HKX49" s="899"/>
      <c r="HKY49" s="899"/>
      <c r="HKZ49" s="899"/>
      <c r="HLA49" s="899"/>
      <c r="HLB49" s="899"/>
      <c r="HLC49" s="899"/>
      <c r="HLD49" s="899"/>
      <c r="HLE49" s="899"/>
      <c r="HLF49" s="899"/>
      <c r="HLG49" s="899"/>
      <c r="HLH49" s="899"/>
      <c r="HLI49" s="899"/>
      <c r="HLJ49" s="899"/>
      <c r="HLK49" s="899"/>
      <c r="HLL49" s="899"/>
      <c r="HLM49" s="899"/>
      <c r="HLN49" s="899"/>
      <c r="HLO49" s="899"/>
      <c r="HLP49" s="899"/>
      <c r="HLQ49" s="899"/>
      <c r="HLR49" s="899"/>
      <c r="HLS49" s="899"/>
      <c r="HLT49" s="899"/>
      <c r="HLU49" s="899"/>
      <c r="HLV49" s="899"/>
      <c r="HLW49" s="899"/>
      <c r="HLX49" s="899"/>
      <c r="HLY49" s="899"/>
      <c r="HLZ49" s="899"/>
      <c r="HMA49" s="899"/>
      <c r="HMB49" s="899"/>
      <c r="HMC49" s="899"/>
      <c r="HMD49" s="899"/>
      <c r="HME49" s="899"/>
      <c r="HMF49" s="899"/>
      <c r="HMG49" s="899"/>
      <c r="HMH49" s="899"/>
      <c r="HMI49" s="899"/>
      <c r="HMJ49" s="899"/>
      <c r="HMK49" s="899"/>
      <c r="HML49" s="899"/>
      <c r="HMM49" s="899"/>
      <c r="HMN49" s="899"/>
      <c r="HMO49" s="899"/>
      <c r="HMP49" s="899"/>
      <c r="HMQ49" s="899"/>
      <c r="HMR49" s="899"/>
      <c r="HMS49" s="899"/>
      <c r="HMT49" s="899"/>
      <c r="HMU49" s="899"/>
      <c r="HMV49" s="899"/>
      <c r="HMW49" s="899"/>
      <c r="HMX49" s="899"/>
      <c r="HMY49" s="899"/>
      <c r="HMZ49" s="899"/>
      <c r="HNA49" s="899"/>
      <c r="HNB49" s="899"/>
      <c r="HNC49" s="899"/>
      <c r="HND49" s="899"/>
      <c r="HNE49" s="899"/>
      <c r="HNF49" s="899"/>
      <c r="HNG49" s="899"/>
      <c r="HNH49" s="899"/>
      <c r="HNI49" s="899"/>
      <c r="HNJ49" s="899"/>
      <c r="HNK49" s="899"/>
      <c r="HNL49" s="899"/>
      <c r="HNM49" s="899"/>
      <c r="HNN49" s="899"/>
      <c r="HNO49" s="899"/>
      <c r="HNP49" s="899"/>
      <c r="HNQ49" s="899"/>
      <c r="HNR49" s="899"/>
      <c r="HNS49" s="899"/>
      <c r="HNT49" s="899"/>
      <c r="HNU49" s="899"/>
      <c r="HNV49" s="899"/>
      <c r="HNW49" s="899"/>
      <c r="HNX49" s="899"/>
      <c r="HNY49" s="899"/>
      <c r="HNZ49" s="899"/>
      <c r="HOA49" s="899"/>
      <c r="HOB49" s="899"/>
      <c r="HOC49" s="899"/>
      <c r="HOD49" s="899"/>
      <c r="HOE49" s="899"/>
      <c r="HOF49" s="899"/>
      <c r="HOG49" s="899"/>
      <c r="HOH49" s="899"/>
      <c r="HOI49" s="899"/>
      <c r="HOJ49" s="899"/>
      <c r="HOK49" s="899"/>
      <c r="HOL49" s="899"/>
      <c r="HOM49" s="899"/>
      <c r="HON49" s="899"/>
      <c r="HOO49" s="899"/>
      <c r="HOP49" s="899"/>
      <c r="HOQ49" s="899"/>
      <c r="HOR49" s="899"/>
      <c r="HOS49" s="899"/>
      <c r="HOT49" s="899"/>
      <c r="HOU49" s="899"/>
      <c r="HOV49" s="899"/>
      <c r="HOW49" s="899"/>
      <c r="HOX49" s="899"/>
      <c r="HOY49" s="899"/>
      <c r="HOZ49" s="899"/>
      <c r="HPA49" s="899"/>
      <c r="HPB49" s="899"/>
      <c r="HPC49" s="899"/>
      <c r="HPD49" s="899"/>
      <c r="HPE49" s="899"/>
      <c r="HPF49" s="899"/>
      <c r="HPG49" s="899"/>
      <c r="HPH49" s="899"/>
      <c r="HPI49" s="899"/>
      <c r="HPJ49" s="899"/>
      <c r="HPK49" s="899"/>
      <c r="HPL49" s="899"/>
      <c r="HPM49" s="899"/>
      <c r="HPN49" s="899"/>
      <c r="HPO49" s="899"/>
      <c r="HPP49" s="899"/>
      <c r="HPQ49" s="899"/>
      <c r="HPR49" s="899"/>
      <c r="HPS49" s="899"/>
      <c r="HPT49" s="899"/>
      <c r="HPU49" s="899"/>
      <c r="HPV49" s="899"/>
      <c r="HPW49" s="899"/>
      <c r="HPX49" s="899"/>
      <c r="HPY49" s="899"/>
      <c r="HPZ49" s="899"/>
      <c r="HQA49" s="899"/>
      <c r="HQB49" s="899"/>
      <c r="HQC49" s="899"/>
      <c r="HQD49" s="899"/>
      <c r="HQE49" s="899"/>
      <c r="HQF49" s="899"/>
      <c r="HQG49" s="899"/>
      <c r="HQH49" s="899"/>
      <c r="HQI49" s="899"/>
      <c r="HQJ49" s="899"/>
      <c r="HQK49" s="899"/>
      <c r="HQL49" s="899"/>
      <c r="HQM49" s="899"/>
      <c r="HQN49" s="899"/>
      <c r="HQO49" s="899"/>
      <c r="HQP49" s="899"/>
      <c r="HQQ49" s="899"/>
      <c r="HQR49" s="899"/>
      <c r="HQS49" s="899"/>
      <c r="HQT49" s="899"/>
      <c r="HQU49" s="899"/>
      <c r="HQV49" s="899"/>
      <c r="HQW49" s="899"/>
      <c r="HQX49" s="899"/>
      <c r="HQY49" s="899"/>
      <c r="HQZ49" s="899"/>
      <c r="HRA49" s="899"/>
      <c r="HRB49" s="899"/>
      <c r="HRC49" s="899"/>
      <c r="HRD49" s="899"/>
      <c r="HRE49" s="899"/>
      <c r="HRF49" s="899"/>
      <c r="HRG49" s="899"/>
      <c r="HRH49" s="899"/>
      <c r="HRI49" s="899"/>
      <c r="HRJ49" s="899"/>
      <c r="HRK49" s="899"/>
      <c r="HRL49" s="899"/>
      <c r="HRM49" s="899"/>
      <c r="HRN49" s="899"/>
      <c r="HRO49" s="899"/>
      <c r="HRP49" s="899"/>
      <c r="HRQ49" s="899"/>
      <c r="HRR49" s="899"/>
      <c r="HRS49" s="899"/>
      <c r="HRT49" s="899"/>
      <c r="HRU49" s="899"/>
      <c r="HRV49" s="899"/>
      <c r="HRW49" s="899"/>
      <c r="HRX49" s="899"/>
      <c r="HRY49" s="899"/>
      <c r="HRZ49" s="899"/>
      <c r="HSA49" s="899"/>
      <c r="HSB49" s="899"/>
      <c r="HSC49" s="899"/>
      <c r="HSD49" s="899"/>
      <c r="HSE49" s="899"/>
      <c r="HSF49" s="899"/>
      <c r="HSG49" s="899"/>
      <c r="HSH49" s="899"/>
      <c r="HSI49" s="899"/>
      <c r="HSJ49" s="899"/>
      <c r="HSK49" s="899"/>
      <c r="HSL49" s="899"/>
      <c r="HSM49" s="899"/>
      <c r="HSN49" s="899"/>
      <c r="HSO49" s="899"/>
      <c r="HSP49" s="899"/>
      <c r="HSQ49" s="899"/>
      <c r="HSR49" s="899"/>
      <c r="HSS49" s="899"/>
      <c r="HST49" s="899"/>
      <c r="HSU49" s="899"/>
      <c r="HSV49" s="899"/>
      <c r="HSW49" s="899"/>
      <c r="HSX49" s="899"/>
      <c r="HSY49" s="899"/>
      <c r="HSZ49" s="899"/>
      <c r="HTA49" s="899"/>
      <c r="HTB49" s="899"/>
      <c r="HTC49" s="899"/>
      <c r="HTD49" s="899"/>
      <c r="HTE49" s="899"/>
      <c r="HTF49" s="899"/>
      <c r="HTG49" s="899"/>
      <c r="HTH49" s="899"/>
      <c r="HTI49" s="899"/>
      <c r="HTJ49" s="899"/>
      <c r="HTK49" s="899"/>
      <c r="HTL49" s="899"/>
      <c r="HTM49" s="899"/>
      <c r="HTN49" s="899"/>
      <c r="HTO49" s="899"/>
      <c r="HTP49" s="899"/>
      <c r="HTQ49" s="899"/>
      <c r="HTR49" s="899"/>
      <c r="HTS49" s="899"/>
      <c r="HTT49" s="899"/>
      <c r="HTU49" s="899"/>
      <c r="HTV49" s="899"/>
      <c r="HTW49" s="899"/>
      <c r="HTX49" s="899"/>
      <c r="HTY49" s="899"/>
      <c r="HTZ49" s="899"/>
      <c r="HUA49" s="899"/>
      <c r="HUB49" s="899"/>
      <c r="HUC49" s="899"/>
      <c r="HUD49" s="899"/>
      <c r="HUE49" s="899"/>
      <c r="HUF49" s="899"/>
      <c r="HUG49" s="899"/>
      <c r="HUH49" s="899"/>
      <c r="HUI49" s="899"/>
      <c r="HUJ49" s="899"/>
      <c r="HUK49" s="899"/>
      <c r="HUL49" s="899"/>
      <c r="HUM49" s="899"/>
      <c r="HUN49" s="899"/>
      <c r="HUO49" s="899"/>
      <c r="HUP49" s="899"/>
      <c r="HUQ49" s="899"/>
      <c r="HUR49" s="899"/>
      <c r="HUS49" s="899"/>
      <c r="HUT49" s="899"/>
      <c r="HUU49" s="899"/>
      <c r="HUV49" s="899"/>
      <c r="HUW49" s="899"/>
      <c r="HUX49" s="899"/>
      <c r="HUY49" s="899"/>
      <c r="HUZ49" s="899"/>
      <c r="HVA49" s="899"/>
      <c r="HVB49" s="899"/>
      <c r="HVC49" s="899"/>
      <c r="HVD49" s="899"/>
      <c r="HVE49" s="899"/>
      <c r="HVF49" s="899"/>
      <c r="HVG49" s="899"/>
      <c r="HVH49" s="899"/>
      <c r="HVI49" s="899"/>
      <c r="HVJ49" s="899"/>
      <c r="HVK49" s="899"/>
      <c r="HVL49" s="899"/>
      <c r="HVM49" s="899"/>
      <c r="HVN49" s="899"/>
      <c r="HVO49" s="899"/>
      <c r="HVP49" s="899"/>
      <c r="HVQ49" s="899"/>
      <c r="HVR49" s="899"/>
      <c r="HVS49" s="899"/>
      <c r="HVT49" s="899"/>
      <c r="HVU49" s="899"/>
      <c r="HVV49" s="899"/>
      <c r="HVW49" s="899"/>
      <c r="HVX49" s="899"/>
      <c r="HVY49" s="899"/>
      <c r="HVZ49" s="899"/>
      <c r="HWA49" s="899"/>
      <c r="HWB49" s="899"/>
      <c r="HWC49" s="899"/>
      <c r="HWD49" s="899"/>
      <c r="HWE49" s="899"/>
      <c r="HWF49" s="899"/>
      <c r="HWG49" s="899"/>
      <c r="HWH49" s="899"/>
      <c r="HWI49" s="899"/>
      <c r="HWJ49" s="899"/>
      <c r="HWK49" s="899"/>
      <c r="HWL49" s="899"/>
      <c r="HWM49" s="899"/>
      <c r="HWN49" s="899"/>
      <c r="HWO49" s="899"/>
      <c r="HWP49" s="899"/>
      <c r="HWQ49" s="899"/>
      <c r="HWR49" s="899"/>
      <c r="HWS49" s="899"/>
      <c r="HWT49" s="899"/>
      <c r="HWU49" s="899"/>
      <c r="HWV49" s="899"/>
      <c r="HWW49" s="899"/>
      <c r="HWX49" s="899"/>
      <c r="HWY49" s="899"/>
      <c r="HWZ49" s="899"/>
      <c r="HXA49" s="899"/>
      <c r="HXB49" s="899"/>
      <c r="HXC49" s="899"/>
      <c r="HXD49" s="899"/>
      <c r="HXE49" s="899"/>
      <c r="HXF49" s="899"/>
      <c r="HXG49" s="899"/>
      <c r="HXH49" s="899"/>
      <c r="HXI49" s="899"/>
      <c r="HXJ49" s="899"/>
      <c r="HXK49" s="899"/>
      <c r="HXL49" s="899"/>
      <c r="HXM49" s="899"/>
      <c r="HXN49" s="899"/>
      <c r="HXO49" s="899"/>
      <c r="HXP49" s="899"/>
      <c r="HXQ49" s="899"/>
      <c r="HXR49" s="899"/>
      <c r="HXS49" s="899"/>
      <c r="HXT49" s="899"/>
      <c r="HXU49" s="899"/>
      <c r="HXV49" s="899"/>
      <c r="HXW49" s="899"/>
      <c r="HXX49" s="899"/>
      <c r="HXY49" s="899"/>
      <c r="HXZ49" s="899"/>
      <c r="HYA49" s="899"/>
      <c r="HYB49" s="899"/>
      <c r="HYC49" s="899"/>
      <c r="HYD49" s="899"/>
      <c r="HYE49" s="899"/>
      <c r="HYF49" s="899"/>
      <c r="HYG49" s="899"/>
      <c r="HYH49" s="899"/>
      <c r="HYI49" s="899"/>
      <c r="HYJ49" s="899"/>
      <c r="HYK49" s="899"/>
      <c r="HYL49" s="899"/>
      <c r="HYM49" s="899"/>
      <c r="HYN49" s="899"/>
      <c r="HYO49" s="899"/>
      <c r="HYP49" s="899"/>
      <c r="HYQ49" s="899"/>
      <c r="HYR49" s="899"/>
      <c r="HYS49" s="899"/>
      <c r="HYT49" s="899"/>
      <c r="HYU49" s="899"/>
      <c r="HYV49" s="899"/>
      <c r="HYW49" s="899"/>
      <c r="HYX49" s="899"/>
      <c r="HYY49" s="899"/>
      <c r="HYZ49" s="899"/>
      <c r="HZA49" s="899"/>
      <c r="HZB49" s="899"/>
      <c r="HZC49" s="899"/>
      <c r="HZD49" s="899"/>
      <c r="HZE49" s="899"/>
      <c r="HZF49" s="899"/>
      <c r="HZG49" s="899"/>
      <c r="HZH49" s="899"/>
      <c r="HZI49" s="899"/>
      <c r="HZJ49" s="899"/>
      <c r="HZK49" s="899"/>
      <c r="HZL49" s="899"/>
      <c r="HZM49" s="899"/>
      <c r="HZN49" s="899"/>
      <c r="HZO49" s="899"/>
      <c r="HZP49" s="899"/>
      <c r="HZQ49" s="899"/>
      <c r="HZR49" s="899"/>
      <c r="HZS49" s="899"/>
      <c r="HZT49" s="899"/>
      <c r="HZU49" s="899"/>
      <c r="HZV49" s="899"/>
      <c r="HZW49" s="899"/>
      <c r="HZX49" s="899"/>
      <c r="HZY49" s="899"/>
      <c r="HZZ49" s="899"/>
      <c r="IAA49" s="899"/>
      <c r="IAB49" s="899"/>
      <c r="IAC49" s="899"/>
      <c r="IAD49" s="899"/>
      <c r="IAE49" s="899"/>
      <c r="IAF49" s="899"/>
      <c r="IAG49" s="899"/>
      <c r="IAH49" s="899"/>
      <c r="IAI49" s="899"/>
      <c r="IAJ49" s="899"/>
      <c r="IAK49" s="899"/>
      <c r="IAL49" s="899"/>
      <c r="IAM49" s="899"/>
      <c r="IAN49" s="899"/>
      <c r="IAO49" s="899"/>
      <c r="IAP49" s="899"/>
      <c r="IAQ49" s="899"/>
      <c r="IAR49" s="899"/>
      <c r="IAS49" s="899"/>
      <c r="IAT49" s="899"/>
      <c r="IAU49" s="899"/>
      <c r="IAV49" s="899"/>
      <c r="IAW49" s="899"/>
      <c r="IAX49" s="899"/>
      <c r="IAY49" s="899"/>
      <c r="IAZ49" s="899"/>
      <c r="IBA49" s="899"/>
      <c r="IBB49" s="899"/>
      <c r="IBC49" s="899"/>
      <c r="IBD49" s="899"/>
      <c r="IBE49" s="899"/>
      <c r="IBF49" s="899"/>
      <c r="IBG49" s="899"/>
      <c r="IBH49" s="899"/>
      <c r="IBI49" s="899"/>
      <c r="IBJ49" s="899"/>
      <c r="IBK49" s="899"/>
      <c r="IBL49" s="899"/>
      <c r="IBM49" s="899"/>
      <c r="IBN49" s="899"/>
      <c r="IBO49" s="899"/>
      <c r="IBP49" s="899"/>
      <c r="IBQ49" s="899"/>
      <c r="IBR49" s="899"/>
      <c r="IBS49" s="899"/>
      <c r="IBT49" s="899"/>
      <c r="IBU49" s="899"/>
      <c r="IBV49" s="899"/>
      <c r="IBW49" s="899"/>
      <c r="IBX49" s="899"/>
      <c r="IBY49" s="899"/>
      <c r="IBZ49" s="899"/>
      <c r="ICA49" s="899"/>
      <c r="ICB49" s="899"/>
      <c r="ICC49" s="899"/>
      <c r="ICD49" s="899"/>
      <c r="ICE49" s="899"/>
      <c r="ICF49" s="899"/>
      <c r="ICG49" s="899"/>
      <c r="ICH49" s="899"/>
      <c r="ICI49" s="899"/>
      <c r="ICJ49" s="899"/>
      <c r="ICK49" s="899"/>
      <c r="ICL49" s="899"/>
      <c r="ICM49" s="899"/>
      <c r="ICN49" s="899"/>
      <c r="ICO49" s="899"/>
      <c r="ICP49" s="899"/>
      <c r="ICQ49" s="899"/>
      <c r="ICR49" s="899"/>
      <c r="ICS49" s="899"/>
      <c r="ICT49" s="899"/>
      <c r="ICU49" s="899"/>
      <c r="ICV49" s="899"/>
      <c r="ICW49" s="899"/>
      <c r="ICX49" s="899"/>
      <c r="ICY49" s="899"/>
      <c r="ICZ49" s="899"/>
      <c r="IDA49" s="899"/>
      <c r="IDB49" s="899"/>
      <c r="IDC49" s="899"/>
      <c r="IDD49" s="899"/>
      <c r="IDE49" s="899"/>
      <c r="IDF49" s="899"/>
      <c r="IDG49" s="899"/>
      <c r="IDH49" s="899"/>
      <c r="IDI49" s="899"/>
      <c r="IDJ49" s="899"/>
      <c r="IDK49" s="899"/>
      <c r="IDL49" s="899"/>
      <c r="IDM49" s="899"/>
      <c r="IDN49" s="899"/>
      <c r="IDO49" s="899"/>
      <c r="IDP49" s="899"/>
      <c r="IDQ49" s="899"/>
      <c r="IDR49" s="899"/>
      <c r="IDS49" s="899"/>
      <c r="IDT49" s="899"/>
      <c r="IDU49" s="899"/>
      <c r="IDV49" s="899"/>
      <c r="IDW49" s="899"/>
      <c r="IDX49" s="899"/>
      <c r="IDY49" s="899"/>
      <c r="IDZ49" s="899"/>
      <c r="IEA49" s="899"/>
      <c r="IEB49" s="899"/>
      <c r="IEC49" s="899"/>
      <c r="IED49" s="899"/>
      <c r="IEE49" s="899"/>
      <c r="IEF49" s="899"/>
      <c r="IEG49" s="899"/>
      <c r="IEH49" s="899"/>
      <c r="IEI49" s="899"/>
      <c r="IEJ49" s="899"/>
      <c r="IEK49" s="899"/>
      <c r="IEL49" s="899"/>
      <c r="IEM49" s="899"/>
      <c r="IEN49" s="899"/>
      <c r="IEO49" s="899"/>
      <c r="IEP49" s="899"/>
      <c r="IEQ49" s="899"/>
      <c r="IER49" s="899"/>
      <c r="IES49" s="899"/>
      <c r="IET49" s="899"/>
      <c r="IEU49" s="899"/>
      <c r="IEV49" s="899"/>
      <c r="IEW49" s="899"/>
      <c r="IEX49" s="899"/>
      <c r="IEY49" s="899"/>
      <c r="IEZ49" s="899"/>
      <c r="IFA49" s="899"/>
      <c r="IFB49" s="899"/>
      <c r="IFC49" s="899"/>
      <c r="IFD49" s="899"/>
      <c r="IFE49" s="899"/>
      <c r="IFF49" s="899"/>
      <c r="IFG49" s="899"/>
      <c r="IFH49" s="899"/>
      <c r="IFI49" s="899"/>
      <c r="IFJ49" s="899"/>
      <c r="IFK49" s="899"/>
      <c r="IFL49" s="899"/>
      <c r="IFM49" s="899"/>
      <c r="IFN49" s="899"/>
      <c r="IFO49" s="899"/>
      <c r="IFP49" s="899"/>
      <c r="IFQ49" s="899"/>
      <c r="IFR49" s="899"/>
      <c r="IFS49" s="899"/>
      <c r="IFT49" s="899"/>
      <c r="IFU49" s="899"/>
      <c r="IFV49" s="899"/>
      <c r="IFW49" s="899"/>
      <c r="IFX49" s="899"/>
      <c r="IFY49" s="899"/>
      <c r="IFZ49" s="899"/>
      <c r="IGA49" s="899"/>
      <c r="IGB49" s="899"/>
      <c r="IGC49" s="899"/>
      <c r="IGD49" s="899"/>
      <c r="IGE49" s="899"/>
      <c r="IGF49" s="899"/>
      <c r="IGG49" s="899"/>
      <c r="IGH49" s="899"/>
      <c r="IGI49" s="899"/>
      <c r="IGJ49" s="899"/>
      <c r="IGK49" s="899"/>
      <c r="IGL49" s="899"/>
      <c r="IGM49" s="899"/>
      <c r="IGN49" s="899"/>
      <c r="IGO49" s="899"/>
      <c r="IGP49" s="899"/>
      <c r="IGQ49" s="899"/>
      <c r="IGR49" s="899"/>
      <c r="IGS49" s="899"/>
      <c r="IGT49" s="899"/>
      <c r="IGU49" s="899"/>
      <c r="IGV49" s="899"/>
      <c r="IGW49" s="899"/>
      <c r="IGX49" s="899"/>
      <c r="IGY49" s="899"/>
      <c r="IGZ49" s="899"/>
      <c r="IHA49" s="899"/>
      <c r="IHB49" s="899"/>
      <c r="IHC49" s="899"/>
      <c r="IHD49" s="899"/>
      <c r="IHE49" s="899"/>
      <c r="IHF49" s="899"/>
      <c r="IHG49" s="899"/>
      <c r="IHH49" s="899"/>
      <c r="IHI49" s="899"/>
      <c r="IHJ49" s="899"/>
      <c r="IHK49" s="899"/>
      <c r="IHL49" s="899"/>
      <c r="IHM49" s="899"/>
      <c r="IHN49" s="899"/>
      <c r="IHO49" s="899"/>
      <c r="IHP49" s="899"/>
      <c r="IHQ49" s="899"/>
      <c r="IHR49" s="899"/>
      <c r="IHS49" s="899"/>
      <c r="IHT49" s="899"/>
      <c r="IHU49" s="899"/>
      <c r="IHV49" s="899"/>
      <c r="IHW49" s="899"/>
      <c r="IHX49" s="899"/>
      <c r="IHY49" s="899"/>
      <c r="IHZ49" s="899"/>
      <c r="IIA49" s="899"/>
      <c r="IIB49" s="899"/>
      <c r="IIC49" s="899"/>
      <c r="IID49" s="899"/>
      <c r="IIE49" s="899"/>
      <c r="IIF49" s="899"/>
      <c r="IIG49" s="899"/>
      <c r="IIH49" s="899"/>
      <c r="III49" s="899"/>
      <c r="IIJ49" s="899"/>
      <c r="IIK49" s="899"/>
      <c r="IIL49" s="899"/>
      <c r="IIM49" s="899"/>
      <c r="IIN49" s="899"/>
      <c r="IIO49" s="899"/>
      <c r="IIP49" s="899"/>
      <c r="IIQ49" s="899"/>
      <c r="IIR49" s="899"/>
      <c r="IIS49" s="899"/>
      <c r="IIT49" s="899"/>
      <c r="IIU49" s="899"/>
      <c r="IIV49" s="899"/>
      <c r="IIW49" s="899"/>
      <c r="IIX49" s="899"/>
      <c r="IIY49" s="899"/>
      <c r="IIZ49" s="899"/>
      <c r="IJA49" s="899"/>
      <c r="IJB49" s="899"/>
      <c r="IJC49" s="899"/>
      <c r="IJD49" s="899"/>
      <c r="IJE49" s="899"/>
      <c r="IJF49" s="899"/>
      <c r="IJG49" s="899"/>
      <c r="IJH49" s="899"/>
      <c r="IJI49" s="899"/>
      <c r="IJJ49" s="899"/>
      <c r="IJK49" s="899"/>
      <c r="IJL49" s="899"/>
      <c r="IJM49" s="899"/>
      <c r="IJN49" s="899"/>
      <c r="IJO49" s="899"/>
      <c r="IJP49" s="899"/>
      <c r="IJQ49" s="899"/>
      <c r="IJR49" s="899"/>
      <c r="IJS49" s="899"/>
      <c r="IJT49" s="899"/>
      <c r="IJU49" s="899"/>
      <c r="IJV49" s="899"/>
      <c r="IJW49" s="899"/>
      <c r="IJX49" s="899"/>
      <c r="IJY49" s="899"/>
      <c r="IJZ49" s="899"/>
      <c r="IKA49" s="899"/>
      <c r="IKB49" s="899"/>
      <c r="IKC49" s="899"/>
      <c r="IKD49" s="899"/>
      <c r="IKE49" s="899"/>
      <c r="IKF49" s="899"/>
      <c r="IKG49" s="899"/>
      <c r="IKH49" s="899"/>
      <c r="IKI49" s="899"/>
      <c r="IKJ49" s="899"/>
      <c r="IKK49" s="899"/>
      <c r="IKL49" s="899"/>
      <c r="IKM49" s="899"/>
      <c r="IKN49" s="899"/>
      <c r="IKO49" s="899"/>
      <c r="IKP49" s="899"/>
      <c r="IKQ49" s="899"/>
      <c r="IKR49" s="899"/>
      <c r="IKS49" s="899"/>
      <c r="IKT49" s="899"/>
      <c r="IKU49" s="899"/>
      <c r="IKV49" s="899"/>
      <c r="IKW49" s="899"/>
      <c r="IKX49" s="899"/>
      <c r="IKY49" s="899"/>
      <c r="IKZ49" s="899"/>
      <c r="ILA49" s="899"/>
      <c r="ILB49" s="899"/>
      <c r="ILC49" s="899"/>
      <c r="ILD49" s="899"/>
      <c r="ILE49" s="899"/>
      <c r="ILF49" s="899"/>
      <c r="ILG49" s="899"/>
      <c r="ILH49" s="899"/>
      <c r="ILI49" s="899"/>
      <c r="ILJ49" s="899"/>
      <c r="ILK49" s="899"/>
      <c r="ILL49" s="899"/>
      <c r="ILM49" s="899"/>
      <c r="ILN49" s="899"/>
      <c r="ILO49" s="899"/>
      <c r="ILP49" s="899"/>
      <c r="ILQ49" s="899"/>
      <c r="ILR49" s="899"/>
      <c r="ILS49" s="899"/>
      <c r="ILT49" s="899"/>
      <c r="ILU49" s="899"/>
      <c r="ILV49" s="899"/>
      <c r="ILW49" s="899"/>
      <c r="ILX49" s="899"/>
      <c r="ILY49" s="899"/>
      <c r="ILZ49" s="899"/>
      <c r="IMA49" s="899"/>
      <c r="IMB49" s="899"/>
      <c r="IMC49" s="899"/>
      <c r="IMD49" s="899"/>
      <c r="IME49" s="899"/>
      <c r="IMF49" s="899"/>
      <c r="IMG49" s="899"/>
      <c r="IMH49" s="899"/>
      <c r="IMI49" s="899"/>
      <c r="IMJ49" s="899"/>
      <c r="IMK49" s="899"/>
      <c r="IML49" s="899"/>
      <c r="IMM49" s="899"/>
      <c r="IMN49" s="899"/>
      <c r="IMO49" s="899"/>
      <c r="IMP49" s="899"/>
      <c r="IMQ49" s="899"/>
      <c r="IMR49" s="899"/>
      <c r="IMS49" s="899"/>
      <c r="IMT49" s="899"/>
      <c r="IMU49" s="899"/>
      <c r="IMV49" s="899"/>
      <c r="IMW49" s="899"/>
      <c r="IMX49" s="899"/>
      <c r="IMY49" s="899"/>
      <c r="IMZ49" s="899"/>
      <c r="INA49" s="899"/>
      <c r="INB49" s="899"/>
      <c r="INC49" s="899"/>
      <c r="IND49" s="899"/>
      <c r="INE49" s="899"/>
      <c r="INF49" s="899"/>
      <c r="ING49" s="899"/>
      <c r="INH49" s="899"/>
      <c r="INI49" s="899"/>
      <c r="INJ49" s="899"/>
      <c r="INK49" s="899"/>
      <c r="INL49" s="899"/>
      <c r="INM49" s="899"/>
      <c r="INN49" s="899"/>
      <c r="INO49" s="899"/>
      <c r="INP49" s="899"/>
      <c r="INQ49" s="899"/>
      <c r="INR49" s="899"/>
      <c r="INS49" s="899"/>
      <c r="INT49" s="899"/>
      <c r="INU49" s="899"/>
      <c r="INV49" s="899"/>
      <c r="INW49" s="899"/>
      <c r="INX49" s="899"/>
      <c r="INY49" s="899"/>
      <c r="INZ49" s="899"/>
      <c r="IOA49" s="899"/>
      <c r="IOB49" s="899"/>
      <c r="IOC49" s="899"/>
      <c r="IOD49" s="899"/>
      <c r="IOE49" s="899"/>
      <c r="IOF49" s="899"/>
      <c r="IOG49" s="899"/>
      <c r="IOH49" s="899"/>
      <c r="IOI49" s="899"/>
      <c r="IOJ49" s="899"/>
      <c r="IOK49" s="899"/>
      <c r="IOL49" s="899"/>
      <c r="IOM49" s="899"/>
      <c r="ION49" s="899"/>
      <c r="IOO49" s="899"/>
      <c r="IOP49" s="899"/>
      <c r="IOQ49" s="899"/>
      <c r="IOR49" s="899"/>
      <c r="IOS49" s="899"/>
      <c r="IOT49" s="899"/>
      <c r="IOU49" s="899"/>
      <c r="IOV49" s="899"/>
      <c r="IOW49" s="899"/>
      <c r="IOX49" s="899"/>
      <c r="IOY49" s="899"/>
      <c r="IOZ49" s="899"/>
      <c r="IPA49" s="899"/>
      <c r="IPB49" s="899"/>
      <c r="IPC49" s="899"/>
      <c r="IPD49" s="899"/>
      <c r="IPE49" s="899"/>
      <c r="IPF49" s="899"/>
      <c r="IPG49" s="899"/>
      <c r="IPH49" s="899"/>
      <c r="IPI49" s="899"/>
      <c r="IPJ49" s="899"/>
      <c r="IPK49" s="899"/>
      <c r="IPL49" s="899"/>
      <c r="IPM49" s="899"/>
      <c r="IPN49" s="899"/>
      <c r="IPO49" s="899"/>
      <c r="IPP49" s="899"/>
      <c r="IPQ49" s="899"/>
      <c r="IPR49" s="899"/>
      <c r="IPS49" s="899"/>
      <c r="IPT49" s="899"/>
      <c r="IPU49" s="899"/>
      <c r="IPV49" s="899"/>
      <c r="IPW49" s="899"/>
      <c r="IPX49" s="899"/>
      <c r="IPY49" s="899"/>
      <c r="IPZ49" s="899"/>
      <c r="IQA49" s="899"/>
      <c r="IQB49" s="899"/>
      <c r="IQC49" s="899"/>
      <c r="IQD49" s="899"/>
      <c r="IQE49" s="899"/>
      <c r="IQF49" s="899"/>
      <c r="IQG49" s="899"/>
      <c r="IQH49" s="899"/>
      <c r="IQI49" s="899"/>
      <c r="IQJ49" s="899"/>
      <c r="IQK49" s="899"/>
      <c r="IQL49" s="899"/>
      <c r="IQM49" s="899"/>
      <c r="IQN49" s="899"/>
      <c r="IQO49" s="899"/>
      <c r="IQP49" s="899"/>
      <c r="IQQ49" s="899"/>
      <c r="IQR49" s="899"/>
      <c r="IQS49" s="899"/>
      <c r="IQT49" s="899"/>
      <c r="IQU49" s="899"/>
      <c r="IQV49" s="899"/>
      <c r="IQW49" s="899"/>
      <c r="IQX49" s="899"/>
      <c r="IQY49" s="899"/>
      <c r="IQZ49" s="899"/>
      <c r="IRA49" s="899"/>
      <c r="IRB49" s="899"/>
      <c r="IRC49" s="899"/>
      <c r="IRD49" s="899"/>
      <c r="IRE49" s="899"/>
      <c r="IRF49" s="899"/>
      <c r="IRG49" s="899"/>
      <c r="IRH49" s="899"/>
      <c r="IRI49" s="899"/>
      <c r="IRJ49" s="899"/>
      <c r="IRK49" s="899"/>
      <c r="IRL49" s="899"/>
      <c r="IRM49" s="899"/>
      <c r="IRN49" s="899"/>
      <c r="IRO49" s="899"/>
      <c r="IRP49" s="899"/>
      <c r="IRQ49" s="899"/>
      <c r="IRR49" s="899"/>
      <c r="IRS49" s="899"/>
      <c r="IRT49" s="899"/>
      <c r="IRU49" s="899"/>
      <c r="IRV49" s="899"/>
      <c r="IRW49" s="899"/>
      <c r="IRX49" s="899"/>
      <c r="IRY49" s="899"/>
      <c r="IRZ49" s="899"/>
      <c r="ISA49" s="899"/>
      <c r="ISB49" s="899"/>
      <c r="ISC49" s="899"/>
      <c r="ISD49" s="899"/>
      <c r="ISE49" s="899"/>
      <c r="ISF49" s="899"/>
      <c r="ISG49" s="899"/>
      <c r="ISH49" s="899"/>
      <c r="ISI49" s="899"/>
      <c r="ISJ49" s="899"/>
      <c r="ISK49" s="899"/>
      <c r="ISL49" s="899"/>
      <c r="ISM49" s="899"/>
      <c r="ISN49" s="899"/>
      <c r="ISO49" s="899"/>
      <c r="ISP49" s="899"/>
      <c r="ISQ49" s="899"/>
      <c r="ISR49" s="899"/>
      <c r="ISS49" s="899"/>
      <c r="IST49" s="899"/>
      <c r="ISU49" s="899"/>
      <c r="ISV49" s="899"/>
      <c r="ISW49" s="899"/>
      <c r="ISX49" s="899"/>
      <c r="ISY49" s="899"/>
      <c r="ISZ49" s="899"/>
      <c r="ITA49" s="899"/>
      <c r="ITB49" s="899"/>
      <c r="ITC49" s="899"/>
      <c r="ITD49" s="899"/>
      <c r="ITE49" s="899"/>
      <c r="ITF49" s="899"/>
      <c r="ITG49" s="899"/>
      <c r="ITH49" s="899"/>
      <c r="ITI49" s="899"/>
      <c r="ITJ49" s="899"/>
      <c r="ITK49" s="899"/>
      <c r="ITL49" s="899"/>
      <c r="ITM49" s="899"/>
      <c r="ITN49" s="899"/>
      <c r="ITO49" s="899"/>
      <c r="ITP49" s="899"/>
      <c r="ITQ49" s="899"/>
      <c r="ITR49" s="899"/>
      <c r="ITS49" s="899"/>
      <c r="ITT49" s="899"/>
      <c r="ITU49" s="899"/>
      <c r="ITV49" s="899"/>
      <c r="ITW49" s="899"/>
      <c r="ITX49" s="899"/>
      <c r="ITY49" s="899"/>
      <c r="ITZ49" s="899"/>
      <c r="IUA49" s="899"/>
      <c r="IUB49" s="899"/>
      <c r="IUC49" s="899"/>
      <c r="IUD49" s="899"/>
      <c r="IUE49" s="899"/>
      <c r="IUF49" s="899"/>
      <c r="IUG49" s="899"/>
      <c r="IUH49" s="899"/>
      <c r="IUI49" s="899"/>
      <c r="IUJ49" s="899"/>
      <c r="IUK49" s="899"/>
      <c r="IUL49" s="899"/>
      <c r="IUM49" s="899"/>
      <c r="IUN49" s="899"/>
      <c r="IUO49" s="899"/>
      <c r="IUP49" s="899"/>
      <c r="IUQ49" s="899"/>
      <c r="IUR49" s="899"/>
      <c r="IUS49" s="899"/>
      <c r="IUT49" s="899"/>
      <c r="IUU49" s="899"/>
      <c r="IUV49" s="899"/>
      <c r="IUW49" s="899"/>
      <c r="IUX49" s="899"/>
      <c r="IUY49" s="899"/>
      <c r="IUZ49" s="899"/>
      <c r="IVA49" s="899"/>
      <c r="IVB49" s="899"/>
      <c r="IVC49" s="899"/>
      <c r="IVD49" s="899"/>
      <c r="IVE49" s="899"/>
      <c r="IVF49" s="899"/>
      <c r="IVG49" s="899"/>
      <c r="IVH49" s="899"/>
      <c r="IVI49" s="899"/>
      <c r="IVJ49" s="899"/>
      <c r="IVK49" s="899"/>
      <c r="IVL49" s="899"/>
      <c r="IVM49" s="899"/>
      <c r="IVN49" s="899"/>
      <c r="IVO49" s="899"/>
      <c r="IVP49" s="899"/>
      <c r="IVQ49" s="899"/>
      <c r="IVR49" s="899"/>
      <c r="IVS49" s="899"/>
      <c r="IVT49" s="899"/>
      <c r="IVU49" s="899"/>
      <c r="IVV49" s="899"/>
      <c r="IVW49" s="899"/>
      <c r="IVX49" s="899"/>
      <c r="IVY49" s="899"/>
      <c r="IVZ49" s="899"/>
      <c r="IWA49" s="899"/>
      <c r="IWB49" s="899"/>
      <c r="IWC49" s="899"/>
      <c r="IWD49" s="899"/>
      <c r="IWE49" s="899"/>
      <c r="IWF49" s="899"/>
      <c r="IWG49" s="899"/>
      <c r="IWH49" s="899"/>
      <c r="IWI49" s="899"/>
      <c r="IWJ49" s="899"/>
      <c r="IWK49" s="899"/>
      <c r="IWL49" s="899"/>
      <c r="IWM49" s="899"/>
      <c r="IWN49" s="899"/>
      <c r="IWO49" s="899"/>
      <c r="IWP49" s="899"/>
      <c r="IWQ49" s="899"/>
      <c r="IWR49" s="899"/>
      <c r="IWS49" s="899"/>
      <c r="IWT49" s="899"/>
      <c r="IWU49" s="899"/>
      <c r="IWV49" s="899"/>
      <c r="IWW49" s="899"/>
      <c r="IWX49" s="899"/>
      <c r="IWY49" s="899"/>
      <c r="IWZ49" s="899"/>
      <c r="IXA49" s="899"/>
      <c r="IXB49" s="899"/>
      <c r="IXC49" s="899"/>
      <c r="IXD49" s="899"/>
      <c r="IXE49" s="899"/>
      <c r="IXF49" s="899"/>
      <c r="IXG49" s="899"/>
      <c r="IXH49" s="899"/>
      <c r="IXI49" s="899"/>
      <c r="IXJ49" s="899"/>
      <c r="IXK49" s="899"/>
      <c r="IXL49" s="899"/>
      <c r="IXM49" s="899"/>
      <c r="IXN49" s="899"/>
      <c r="IXO49" s="899"/>
      <c r="IXP49" s="899"/>
      <c r="IXQ49" s="899"/>
      <c r="IXR49" s="899"/>
      <c r="IXS49" s="899"/>
      <c r="IXT49" s="899"/>
      <c r="IXU49" s="899"/>
      <c r="IXV49" s="899"/>
      <c r="IXW49" s="899"/>
      <c r="IXX49" s="899"/>
      <c r="IXY49" s="899"/>
      <c r="IXZ49" s="899"/>
      <c r="IYA49" s="899"/>
      <c r="IYB49" s="899"/>
      <c r="IYC49" s="899"/>
      <c r="IYD49" s="899"/>
      <c r="IYE49" s="899"/>
      <c r="IYF49" s="899"/>
      <c r="IYG49" s="899"/>
      <c r="IYH49" s="899"/>
      <c r="IYI49" s="899"/>
      <c r="IYJ49" s="899"/>
      <c r="IYK49" s="899"/>
      <c r="IYL49" s="899"/>
      <c r="IYM49" s="899"/>
      <c r="IYN49" s="899"/>
      <c r="IYO49" s="899"/>
      <c r="IYP49" s="899"/>
      <c r="IYQ49" s="899"/>
      <c r="IYR49" s="899"/>
      <c r="IYS49" s="899"/>
      <c r="IYT49" s="899"/>
      <c r="IYU49" s="899"/>
      <c r="IYV49" s="899"/>
      <c r="IYW49" s="899"/>
      <c r="IYX49" s="899"/>
      <c r="IYY49" s="899"/>
      <c r="IYZ49" s="899"/>
      <c r="IZA49" s="899"/>
      <c r="IZB49" s="899"/>
      <c r="IZC49" s="899"/>
      <c r="IZD49" s="899"/>
      <c r="IZE49" s="899"/>
      <c r="IZF49" s="899"/>
      <c r="IZG49" s="899"/>
      <c r="IZH49" s="899"/>
      <c r="IZI49" s="899"/>
      <c r="IZJ49" s="899"/>
      <c r="IZK49" s="899"/>
      <c r="IZL49" s="899"/>
      <c r="IZM49" s="899"/>
      <c r="IZN49" s="899"/>
      <c r="IZO49" s="899"/>
      <c r="IZP49" s="899"/>
      <c r="IZQ49" s="899"/>
      <c r="IZR49" s="899"/>
      <c r="IZS49" s="899"/>
      <c r="IZT49" s="899"/>
      <c r="IZU49" s="899"/>
      <c r="IZV49" s="899"/>
      <c r="IZW49" s="899"/>
      <c r="IZX49" s="899"/>
      <c r="IZY49" s="899"/>
      <c r="IZZ49" s="899"/>
      <c r="JAA49" s="899"/>
      <c r="JAB49" s="899"/>
      <c r="JAC49" s="899"/>
      <c r="JAD49" s="899"/>
      <c r="JAE49" s="899"/>
      <c r="JAF49" s="899"/>
      <c r="JAG49" s="899"/>
      <c r="JAH49" s="899"/>
      <c r="JAI49" s="899"/>
      <c r="JAJ49" s="899"/>
      <c r="JAK49" s="899"/>
      <c r="JAL49" s="899"/>
      <c r="JAM49" s="899"/>
      <c r="JAN49" s="899"/>
      <c r="JAO49" s="899"/>
      <c r="JAP49" s="899"/>
      <c r="JAQ49" s="899"/>
      <c r="JAR49" s="899"/>
      <c r="JAS49" s="899"/>
      <c r="JAT49" s="899"/>
      <c r="JAU49" s="899"/>
      <c r="JAV49" s="899"/>
      <c r="JAW49" s="899"/>
      <c r="JAX49" s="899"/>
      <c r="JAY49" s="899"/>
      <c r="JAZ49" s="899"/>
      <c r="JBA49" s="899"/>
      <c r="JBB49" s="899"/>
      <c r="JBC49" s="899"/>
      <c r="JBD49" s="899"/>
      <c r="JBE49" s="899"/>
      <c r="JBF49" s="899"/>
      <c r="JBG49" s="899"/>
      <c r="JBH49" s="899"/>
      <c r="JBI49" s="899"/>
      <c r="JBJ49" s="899"/>
      <c r="JBK49" s="899"/>
      <c r="JBL49" s="899"/>
      <c r="JBM49" s="899"/>
      <c r="JBN49" s="899"/>
      <c r="JBO49" s="899"/>
      <c r="JBP49" s="899"/>
      <c r="JBQ49" s="899"/>
      <c r="JBR49" s="899"/>
      <c r="JBS49" s="899"/>
      <c r="JBT49" s="899"/>
      <c r="JBU49" s="899"/>
      <c r="JBV49" s="899"/>
      <c r="JBW49" s="899"/>
      <c r="JBX49" s="899"/>
      <c r="JBY49" s="899"/>
      <c r="JBZ49" s="899"/>
      <c r="JCA49" s="899"/>
      <c r="JCB49" s="899"/>
      <c r="JCC49" s="899"/>
      <c r="JCD49" s="899"/>
      <c r="JCE49" s="899"/>
      <c r="JCF49" s="899"/>
      <c r="JCG49" s="899"/>
      <c r="JCH49" s="899"/>
      <c r="JCI49" s="899"/>
      <c r="JCJ49" s="899"/>
      <c r="JCK49" s="899"/>
      <c r="JCL49" s="899"/>
      <c r="JCM49" s="899"/>
      <c r="JCN49" s="899"/>
      <c r="JCO49" s="899"/>
      <c r="JCP49" s="899"/>
      <c r="JCQ49" s="899"/>
      <c r="JCR49" s="899"/>
      <c r="JCS49" s="899"/>
      <c r="JCT49" s="899"/>
      <c r="JCU49" s="899"/>
      <c r="JCV49" s="899"/>
      <c r="JCW49" s="899"/>
      <c r="JCX49" s="899"/>
      <c r="JCY49" s="899"/>
      <c r="JCZ49" s="899"/>
      <c r="JDA49" s="899"/>
      <c r="JDB49" s="899"/>
      <c r="JDC49" s="899"/>
      <c r="JDD49" s="899"/>
      <c r="JDE49" s="899"/>
      <c r="JDF49" s="899"/>
      <c r="JDG49" s="899"/>
      <c r="JDH49" s="899"/>
      <c r="JDI49" s="899"/>
      <c r="JDJ49" s="899"/>
      <c r="JDK49" s="899"/>
      <c r="JDL49" s="899"/>
      <c r="JDM49" s="899"/>
      <c r="JDN49" s="899"/>
      <c r="JDO49" s="899"/>
      <c r="JDP49" s="899"/>
      <c r="JDQ49" s="899"/>
      <c r="JDR49" s="899"/>
      <c r="JDS49" s="899"/>
      <c r="JDT49" s="899"/>
      <c r="JDU49" s="899"/>
      <c r="JDV49" s="899"/>
      <c r="JDW49" s="899"/>
      <c r="JDX49" s="899"/>
      <c r="JDY49" s="899"/>
      <c r="JDZ49" s="899"/>
      <c r="JEA49" s="899"/>
      <c r="JEB49" s="899"/>
      <c r="JEC49" s="899"/>
      <c r="JED49" s="899"/>
      <c r="JEE49" s="899"/>
      <c r="JEF49" s="899"/>
      <c r="JEG49" s="899"/>
      <c r="JEH49" s="899"/>
      <c r="JEI49" s="899"/>
      <c r="JEJ49" s="899"/>
      <c r="JEK49" s="899"/>
      <c r="JEL49" s="899"/>
      <c r="JEM49" s="899"/>
      <c r="JEN49" s="899"/>
      <c r="JEO49" s="899"/>
      <c r="JEP49" s="899"/>
      <c r="JEQ49" s="899"/>
      <c r="JER49" s="899"/>
      <c r="JES49" s="899"/>
      <c r="JET49" s="899"/>
      <c r="JEU49" s="899"/>
      <c r="JEV49" s="899"/>
      <c r="JEW49" s="899"/>
      <c r="JEX49" s="899"/>
      <c r="JEY49" s="899"/>
      <c r="JEZ49" s="899"/>
      <c r="JFA49" s="899"/>
      <c r="JFB49" s="899"/>
      <c r="JFC49" s="899"/>
      <c r="JFD49" s="899"/>
      <c r="JFE49" s="899"/>
      <c r="JFF49" s="899"/>
      <c r="JFG49" s="899"/>
      <c r="JFH49" s="899"/>
      <c r="JFI49" s="899"/>
      <c r="JFJ49" s="899"/>
      <c r="JFK49" s="899"/>
      <c r="JFL49" s="899"/>
      <c r="JFM49" s="899"/>
      <c r="JFN49" s="899"/>
      <c r="JFO49" s="899"/>
      <c r="JFP49" s="899"/>
      <c r="JFQ49" s="899"/>
      <c r="JFR49" s="899"/>
      <c r="JFS49" s="899"/>
      <c r="JFT49" s="899"/>
      <c r="JFU49" s="899"/>
      <c r="JFV49" s="899"/>
      <c r="JFW49" s="899"/>
      <c r="JFX49" s="899"/>
      <c r="JFY49" s="899"/>
      <c r="JFZ49" s="899"/>
      <c r="JGA49" s="899"/>
      <c r="JGB49" s="899"/>
      <c r="JGC49" s="899"/>
      <c r="JGD49" s="899"/>
      <c r="JGE49" s="899"/>
      <c r="JGF49" s="899"/>
      <c r="JGG49" s="899"/>
      <c r="JGH49" s="899"/>
      <c r="JGI49" s="899"/>
      <c r="JGJ49" s="899"/>
      <c r="JGK49" s="899"/>
      <c r="JGL49" s="899"/>
      <c r="JGM49" s="899"/>
      <c r="JGN49" s="899"/>
      <c r="JGO49" s="899"/>
      <c r="JGP49" s="899"/>
      <c r="JGQ49" s="899"/>
      <c r="JGR49" s="899"/>
      <c r="JGS49" s="899"/>
      <c r="JGT49" s="899"/>
      <c r="JGU49" s="899"/>
      <c r="JGV49" s="899"/>
      <c r="JGW49" s="899"/>
      <c r="JGX49" s="899"/>
      <c r="JGY49" s="899"/>
      <c r="JGZ49" s="899"/>
      <c r="JHA49" s="899"/>
      <c r="JHB49" s="899"/>
      <c r="JHC49" s="899"/>
      <c r="JHD49" s="899"/>
      <c r="JHE49" s="899"/>
      <c r="JHF49" s="899"/>
      <c r="JHG49" s="899"/>
      <c r="JHH49" s="899"/>
      <c r="JHI49" s="899"/>
      <c r="JHJ49" s="899"/>
      <c r="JHK49" s="899"/>
      <c r="JHL49" s="899"/>
      <c r="JHM49" s="899"/>
      <c r="JHN49" s="899"/>
      <c r="JHO49" s="899"/>
      <c r="JHP49" s="899"/>
      <c r="JHQ49" s="899"/>
      <c r="JHR49" s="899"/>
      <c r="JHS49" s="899"/>
      <c r="JHT49" s="899"/>
      <c r="JHU49" s="899"/>
      <c r="JHV49" s="899"/>
      <c r="JHW49" s="899"/>
      <c r="JHX49" s="899"/>
      <c r="JHY49" s="899"/>
      <c r="JHZ49" s="899"/>
      <c r="JIA49" s="899"/>
      <c r="JIB49" s="899"/>
      <c r="JIC49" s="899"/>
      <c r="JID49" s="899"/>
      <c r="JIE49" s="899"/>
      <c r="JIF49" s="899"/>
      <c r="JIG49" s="899"/>
      <c r="JIH49" s="899"/>
      <c r="JII49" s="899"/>
      <c r="JIJ49" s="899"/>
      <c r="JIK49" s="899"/>
      <c r="JIL49" s="899"/>
      <c r="JIM49" s="899"/>
      <c r="JIN49" s="899"/>
      <c r="JIO49" s="899"/>
      <c r="JIP49" s="899"/>
      <c r="JIQ49" s="899"/>
      <c r="JIR49" s="899"/>
      <c r="JIS49" s="899"/>
      <c r="JIT49" s="899"/>
      <c r="JIU49" s="899"/>
      <c r="JIV49" s="899"/>
      <c r="JIW49" s="899"/>
      <c r="JIX49" s="899"/>
      <c r="JIY49" s="899"/>
      <c r="JIZ49" s="899"/>
      <c r="JJA49" s="899"/>
      <c r="JJB49" s="899"/>
      <c r="JJC49" s="899"/>
      <c r="JJD49" s="899"/>
      <c r="JJE49" s="899"/>
      <c r="JJF49" s="899"/>
      <c r="JJG49" s="899"/>
      <c r="JJH49" s="899"/>
      <c r="JJI49" s="899"/>
      <c r="JJJ49" s="899"/>
      <c r="JJK49" s="899"/>
      <c r="JJL49" s="899"/>
      <c r="JJM49" s="899"/>
      <c r="JJN49" s="899"/>
      <c r="JJO49" s="899"/>
      <c r="JJP49" s="899"/>
      <c r="JJQ49" s="899"/>
      <c r="JJR49" s="899"/>
      <c r="JJS49" s="899"/>
      <c r="JJT49" s="899"/>
      <c r="JJU49" s="899"/>
      <c r="JJV49" s="899"/>
      <c r="JJW49" s="899"/>
      <c r="JJX49" s="899"/>
      <c r="JJY49" s="899"/>
      <c r="JJZ49" s="899"/>
      <c r="JKA49" s="899"/>
      <c r="JKB49" s="899"/>
      <c r="JKC49" s="899"/>
      <c r="JKD49" s="899"/>
      <c r="JKE49" s="899"/>
      <c r="JKF49" s="899"/>
      <c r="JKG49" s="899"/>
      <c r="JKH49" s="899"/>
      <c r="JKI49" s="899"/>
      <c r="JKJ49" s="899"/>
      <c r="JKK49" s="899"/>
      <c r="JKL49" s="899"/>
      <c r="JKM49" s="899"/>
      <c r="JKN49" s="899"/>
      <c r="JKO49" s="899"/>
      <c r="JKP49" s="899"/>
      <c r="JKQ49" s="899"/>
      <c r="JKR49" s="899"/>
      <c r="JKS49" s="899"/>
      <c r="JKT49" s="899"/>
      <c r="JKU49" s="899"/>
      <c r="JKV49" s="899"/>
      <c r="JKW49" s="899"/>
      <c r="JKX49" s="899"/>
      <c r="JKY49" s="899"/>
      <c r="JKZ49" s="899"/>
      <c r="JLA49" s="899"/>
      <c r="JLB49" s="899"/>
      <c r="JLC49" s="899"/>
      <c r="JLD49" s="899"/>
      <c r="JLE49" s="899"/>
      <c r="JLF49" s="899"/>
      <c r="JLG49" s="899"/>
      <c r="JLH49" s="899"/>
      <c r="JLI49" s="899"/>
      <c r="JLJ49" s="899"/>
      <c r="JLK49" s="899"/>
      <c r="JLL49" s="899"/>
      <c r="JLM49" s="899"/>
      <c r="JLN49" s="899"/>
      <c r="JLO49" s="899"/>
      <c r="JLP49" s="899"/>
      <c r="JLQ49" s="899"/>
      <c r="JLR49" s="899"/>
      <c r="JLS49" s="899"/>
      <c r="JLT49" s="899"/>
      <c r="JLU49" s="899"/>
      <c r="JLV49" s="899"/>
      <c r="JLW49" s="899"/>
      <c r="JLX49" s="899"/>
      <c r="JLY49" s="899"/>
      <c r="JLZ49" s="899"/>
      <c r="JMA49" s="899"/>
      <c r="JMB49" s="899"/>
      <c r="JMC49" s="899"/>
      <c r="JMD49" s="899"/>
      <c r="JME49" s="899"/>
      <c r="JMF49" s="899"/>
      <c r="JMG49" s="899"/>
      <c r="JMH49" s="899"/>
      <c r="JMI49" s="899"/>
      <c r="JMJ49" s="899"/>
      <c r="JMK49" s="899"/>
      <c r="JML49" s="899"/>
      <c r="JMM49" s="899"/>
      <c r="JMN49" s="899"/>
      <c r="JMO49" s="899"/>
      <c r="JMP49" s="899"/>
      <c r="JMQ49" s="899"/>
      <c r="JMR49" s="899"/>
      <c r="JMS49" s="899"/>
      <c r="JMT49" s="899"/>
      <c r="JMU49" s="899"/>
      <c r="JMV49" s="899"/>
      <c r="JMW49" s="899"/>
      <c r="JMX49" s="899"/>
      <c r="JMY49" s="899"/>
      <c r="JMZ49" s="899"/>
      <c r="JNA49" s="899"/>
      <c r="JNB49" s="899"/>
      <c r="JNC49" s="899"/>
      <c r="JND49" s="899"/>
      <c r="JNE49" s="899"/>
      <c r="JNF49" s="899"/>
      <c r="JNG49" s="899"/>
      <c r="JNH49" s="899"/>
      <c r="JNI49" s="899"/>
      <c r="JNJ49" s="899"/>
      <c r="JNK49" s="899"/>
      <c r="JNL49" s="899"/>
      <c r="JNM49" s="899"/>
      <c r="JNN49" s="899"/>
      <c r="JNO49" s="899"/>
      <c r="JNP49" s="899"/>
      <c r="JNQ49" s="899"/>
      <c r="JNR49" s="899"/>
      <c r="JNS49" s="899"/>
      <c r="JNT49" s="899"/>
      <c r="JNU49" s="899"/>
      <c r="JNV49" s="899"/>
      <c r="JNW49" s="899"/>
      <c r="JNX49" s="899"/>
      <c r="JNY49" s="899"/>
      <c r="JNZ49" s="899"/>
      <c r="JOA49" s="899"/>
      <c r="JOB49" s="899"/>
      <c r="JOC49" s="899"/>
      <c r="JOD49" s="899"/>
      <c r="JOE49" s="899"/>
      <c r="JOF49" s="899"/>
      <c r="JOG49" s="899"/>
      <c r="JOH49" s="899"/>
      <c r="JOI49" s="899"/>
      <c r="JOJ49" s="899"/>
      <c r="JOK49" s="899"/>
      <c r="JOL49" s="899"/>
      <c r="JOM49" s="899"/>
      <c r="JON49" s="899"/>
      <c r="JOO49" s="899"/>
      <c r="JOP49" s="899"/>
      <c r="JOQ49" s="899"/>
      <c r="JOR49" s="899"/>
      <c r="JOS49" s="899"/>
      <c r="JOT49" s="899"/>
      <c r="JOU49" s="899"/>
      <c r="JOV49" s="899"/>
      <c r="JOW49" s="899"/>
      <c r="JOX49" s="899"/>
      <c r="JOY49" s="899"/>
      <c r="JOZ49" s="899"/>
      <c r="JPA49" s="899"/>
      <c r="JPB49" s="899"/>
      <c r="JPC49" s="899"/>
      <c r="JPD49" s="899"/>
      <c r="JPE49" s="899"/>
      <c r="JPF49" s="899"/>
      <c r="JPG49" s="899"/>
      <c r="JPH49" s="899"/>
      <c r="JPI49" s="899"/>
      <c r="JPJ49" s="899"/>
      <c r="JPK49" s="899"/>
      <c r="JPL49" s="899"/>
      <c r="JPM49" s="899"/>
      <c r="JPN49" s="899"/>
      <c r="JPO49" s="899"/>
      <c r="JPP49" s="899"/>
      <c r="JPQ49" s="899"/>
      <c r="JPR49" s="899"/>
      <c r="JPS49" s="899"/>
      <c r="JPT49" s="899"/>
      <c r="JPU49" s="899"/>
      <c r="JPV49" s="899"/>
      <c r="JPW49" s="899"/>
      <c r="JPX49" s="899"/>
      <c r="JPY49" s="899"/>
      <c r="JPZ49" s="899"/>
      <c r="JQA49" s="899"/>
      <c r="JQB49" s="899"/>
      <c r="JQC49" s="899"/>
      <c r="JQD49" s="899"/>
      <c r="JQE49" s="899"/>
      <c r="JQF49" s="899"/>
      <c r="JQG49" s="899"/>
      <c r="JQH49" s="899"/>
      <c r="JQI49" s="899"/>
      <c r="JQJ49" s="899"/>
      <c r="JQK49" s="899"/>
      <c r="JQL49" s="899"/>
      <c r="JQM49" s="899"/>
      <c r="JQN49" s="899"/>
      <c r="JQO49" s="899"/>
      <c r="JQP49" s="899"/>
      <c r="JQQ49" s="899"/>
      <c r="JQR49" s="899"/>
      <c r="JQS49" s="899"/>
      <c r="JQT49" s="899"/>
      <c r="JQU49" s="899"/>
      <c r="JQV49" s="899"/>
      <c r="JQW49" s="899"/>
      <c r="JQX49" s="899"/>
      <c r="JQY49" s="899"/>
      <c r="JQZ49" s="899"/>
      <c r="JRA49" s="899"/>
      <c r="JRB49" s="899"/>
      <c r="JRC49" s="899"/>
      <c r="JRD49" s="899"/>
      <c r="JRE49" s="899"/>
      <c r="JRF49" s="899"/>
      <c r="JRG49" s="899"/>
      <c r="JRH49" s="899"/>
      <c r="JRI49" s="899"/>
      <c r="JRJ49" s="899"/>
      <c r="JRK49" s="899"/>
      <c r="JRL49" s="899"/>
      <c r="JRM49" s="899"/>
      <c r="JRN49" s="899"/>
      <c r="JRO49" s="899"/>
      <c r="JRP49" s="899"/>
      <c r="JRQ49" s="899"/>
      <c r="JRR49" s="899"/>
      <c r="JRS49" s="899"/>
      <c r="JRT49" s="899"/>
      <c r="JRU49" s="899"/>
      <c r="JRV49" s="899"/>
      <c r="JRW49" s="899"/>
      <c r="JRX49" s="899"/>
      <c r="JRY49" s="899"/>
      <c r="JRZ49" s="899"/>
      <c r="JSA49" s="899"/>
      <c r="JSB49" s="899"/>
      <c r="JSC49" s="899"/>
      <c r="JSD49" s="899"/>
      <c r="JSE49" s="899"/>
      <c r="JSF49" s="899"/>
      <c r="JSG49" s="899"/>
      <c r="JSH49" s="899"/>
      <c r="JSI49" s="899"/>
      <c r="JSJ49" s="899"/>
      <c r="JSK49" s="899"/>
      <c r="JSL49" s="899"/>
      <c r="JSM49" s="899"/>
      <c r="JSN49" s="899"/>
      <c r="JSO49" s="899"/>
      <c r="JSP49" s="899"/>
      <c r="JSQ49" s="899"/>
      <c r="JSR49" s="899"/>
      <c r="JSS49" s="899"/>
      <c r="JST49" s="899"/>
      <c r="JSU49" s="899"/>
      <c r="JSV49" s="899"/>
      <c r="JSW49" s="899"/>
      <c r="JSX49" s="899"/>
      <c r="JSY49" s="899"/>
      <c r="JSZ49" s="899"/>
      <c r="JTA49" s="899"/>
      <c r="JTB49" s="899"/>
      <c r="JTC49" s="899"/>
      <c r="JTD49" s="899"/>
      <c r="JTE49" s="899"/>
      <c r="JTF49" s="899"/>
      <c r="JTG49" s="899"/>
      <c r="JTH49" s="899"/>
      <c r="JTI49" s="899"/>
      <c r="JTJ49" s="899"/>
      <c r="JTK49" s="899"/>
      <c r="JTL49" s="899"/>
      <c r="JTM49" s="899"/>
      <c r="JTN49" s="899"/>
      <c r="JTO49" s="899"/>
      <c r="JTP49" s="899"/>
      <c r="JTQ49" s="899"/>
      <c r="JTR49" s="899"/>
      <c r="JTS49" s="899"/>
      <c r="JTT49" s="899"/>
      <c r="JTU49" s="899"/>
      <c r="JTV49" s="899"/>
      <c r="JTW49" s="899"/>
      <c r="JTX49" s="899"/>
      <c r="JTY49" s="899"/>
      <c r="JTZ49" s="899"/>
      <c r="JUA49" s="899"/>
      <c r="JUB49" s="899"/>
      <c r="JUC49" s="899"/>
      <c r="JUD49" s="899"/>
      <c r="JUE49" s="899"/>
      <c r="JUF49" s="899"/>
      <c r="JUG49" s="899"/>
      <c r="JUH49" s="899"/>
      <c r="JUI49" s="899"/>
      <c r="JUJ49" s="899"/>
      <c r="JUK49" s="899"/>
      <c r="JUL49" s="899"/>
      <c r="JUM49" s="899"/>
      <c r="JUN49" s="899"/>
      <c r="JUO49" s="899"/>
      <c r="JUP49" s="899"/>
      <c r="JUQ49" s="899"/>
      <c r="JUR49" s="899"/>
      <c r="JUS49" s="899"/>
      <c r="JUT49" s="899"/>
      <c r="JUU49" s="899"/>
      <c r="JUV49" s="899"/>
      <c r="JUW49" s="899"/>
      <c r="JUX49" s="899"/>
      <c r="JUY49" s="899"/>
      <c r="JUZ49" s="899"/>
      <c r="JVA49" s="899"/>
      <c r="JVB49" s="899"/>
      <c r="JVC49" s="899"/>
      <c r="JVD49" s="899"/>
      <c r="JVE49" s="899"/>
      <c r="JVF49" s="899"/>
      <c r="JVG49" s="899"/>
      <c r="JVH49" s="899"/>
      <c r="JVI49" s="899"/>
      <c r="JVJ49" s="899"/>
      <c r="JVK49" s="899"/>
      <c r="JVL49" s="899"/>
      <c r="JVM49" s="899"/>
      <c r="JVN49" s="899"/>
      <c r="JVO49" s="899"/>
      <c r="JVP49" s="899"/>
      <c r="JVQ49" s="899"/>
      <c r="JVR49" s="899"/>
      <c r="JVS49" s="899"/>
      <c r="JVT49" s="899"/>
      <c r="JVU49" s="899"/>
      <c r="JVV49" s="899"/>
      <c r="JVW49" s="899"/>
      <c r="JVX49" s="899"/>
      <c r="JVY49" s="899"/>
      <c r="JVZ49" s="899"/>
      <c r="JWA49" s="899"/>
      <c r="JWB49" s="899"/>
      <c r="JWC49" s="899"/>
      <c r="JWD49" s="899"/>
      <c r="JWE49" s="899"/>
      <c r="JWF49" s="899"/>
      <c r="JWG49" s="899"/>
      <c r="JWH49" s="899"/>
      <c r="JWI49" s="899"/>
      <c r="JWJ49" s="899"/>
      <c r="JWK49" s="899"/>
      <c r="JWL49" s="899"/>
      <c r="JWM49" s="899"/>
      <c r="JWN49" s="899"/>
      <c r="JWO49" s="899"/>
      <c r="JWP49" s="899"/>
      <c r="JWQ49" s="899"/>
      <c r="JWR49" s="899"/>
      <c r="JWS49" s="899"/>
      <c r="JWT49" s="899"/>
      <c r="JWU49" s="899"/>
      <c r="JWV49" s="899"/>
      <c r="JWW49" s="899"/>
      <c r="JWX49" s="899"/>
      <c r="JWY49" s="899"/>
      <c r="JWZ49" s="899"/>
      <c r="JXA49" s="899"/>
      <c r="JXB49" s="899"/>
      <c r="JXC49" s="899"/>
      <c r="JXD49" s="899"/>
      <c r="JXE49" s="899"/>
      <c r="JXF49" s="899"/>
      <c r="JXG49" s="899"/>
      <c r="JXH49" s="899"/>
      <c r="JXI49" s="899"/>
      <c r="JXJ49" s="899"/>
      <c r="JXK49" s="899"/>
      <c r="JXL49" s="899"/>
      <c r="JXM49" s="899"/>
      <c r="JXN49" s="899"/>
      <c r="JXO49" s="899"/>
      <c r="JXP49" s="899"/>
      <c r="JXQ49" s="899"/>
      <c r="JXR49" s="899"/>
      <c r="JXS49" s="899"/>
      <c r="JXT49" s="899"/>
      <c r="JXU49" s="899"/>
      <c r="JXV49" s="899"/>
      <c r="JXW49" s="899"/>
      <c r="JXX49" s="899"/>
      <c r="JXY49" s="899"/>
      <c r="JXZ49" s="899"/>
      <c r="JYA49" s="899"/>
      <c r="JYB49" s="899"/>
      <c r="JYC49" s="899"/>
      <c r="JYD49" s="899"/>
      <c r="JYE49" s="899"/>
      <c r="JYF49" s="899"/>
      <c r="JYG49" s="899"/>
      <c r="JYH49" s="899"/>
      <c r="JYI49" s="899"/>
      <c r="JYJ49" s="899"/>
      <c r="JYK49" s="899"/>
      <c r="JYL49" s="899"/>
      <c r="JYM49" s="899"/>
      <c r="JYN49" s="899"/>
      <c r="JYO49" s="899"/>
      <c r="JYP49" s="899"/>
      <c r="JYQ49" s="899"/>
      <c r="JYR49" s="899"/>
      <c r="JYS49" s="899"/>
      <c r="JYT49" s="899"/>
      <c r="JYU49" s="899"/>
      <c r="JYV49" s="899"/>
      <c r="JYW49" s="899"/>
      <c r="JYX49" s="899"/>
      <c r="JYY49" s="899"/>
      <c r="JYZ49" s="899"/>
      <c r="JZA49" s="899"/>
      <c r="JZB49" s="899"/>
      <c r="JZC49" s="899"/>
      <c r="JZD49" s="899"/>
      <c r="JZE49" s="899"/>
      <c r="JZF49" s="899"/>
      <c r="JZG49" s="899"/>
      <c r="JZH49" s="899"/>
      <c r="JZI49" s="899"/>
      <c r="JZJ49" s="899"/>
      <c r="JZK49" s="899"/>
      <c r="JZL49" s="899"/>
      <c r="JZM49" s="899"/>
      <c r="JZN49" s="899"/>
      <c r="JZO49" s="899"/>
      <c r="JZP49" s="899"/>
      <c r="JZQ49" s="899"/>
      <c r="JZR49" s="899"/>
      <c r="JZS49" s="899"/>
      <c r="JZT49" s="899"/>
      <c r="JZU49" s="899"/>
      <c r="JZV49" s="899"/>
      <c r="JZW49" s="899"/>
      <c r="JZX49" s="899"/>
      <c r="JZY49" s="899"/>
      <c r="JZZ49" s="899"/>
      <c r="KAA49" s="899"/>
      <c r="KAB49" s="899"/>
      <c r="KAC49" s="899"/>
      <c r="KAD49" s="899"/>
      <c r="KAE49" s="899"/>
      <c r="KAF49" s="899"/>
      <c r="KAG49" s="899"/>
      <c r="KAH49" s="899"/>
      <c r="KAI49" s="899"/>
      <c r="KAJ49" s="899"/>
      <c r="KAK49" s="899"/>
      <c r="KAL49" s="899"/>
      <c r="KAM49" s="899"/>
      <c r="KAN49" s="899"/>
      <c r="KAO49" s="899"/>
      <c r="KAP49" s="899"/>
      <c r="KAQ49" s="899"/>
      <c r="KAR49" s="899"/>
      <c r="KAS49" s="899"/>
      <c r="KAT49" s="899"/>
      <c r="KAU49" s="899"/>
      <c r="KAV49" s="899"/>
      <c r="KAW49" s="899"/>
      <c r="KAX49" s="899"/>
      <c r="KAY49" s="899"/>
      <c r="KAZ49" s="899"/>
      <c r="KBA49" s="899"/>
      <c r="KBB49" s="899"/>
      <c r="KBC49" s="899"/>
      <c r="KBD49" s="899"/>
      <c r="KBE49" s="899"/>
      <c r="KBF49" s="899"/>
      <c r="KBG49" s="899"/>
      <c r="KBH49" s="899"/>
      <c r="KBI49" s="899"/>
      <c r="KBJ49" s="899"/>
      <c r="KBK49" s="899"/>
      <c r="KBL49" s="899"/>
      <c r="KBM49" s="899"/>
      <c r="KBN49" s="899"/>
      <c r="KBO49" s="899"/>
      <c r="KBP49" s="899"/>
      <c r="KBQ49" s="899"/>
      <c r="KBR49" s="899"/>
      <c r="KBS49" s="899"/>
      <c r="KBT49" s="899"/>
      <c r="KBU49" s="899"/>
      <c r="KBV49" s="899"/>
      <c r="KBW49" s="899"/>
      <c r="KBX49" s="899"/>
      <c r="KBY49" s="899"/>
      <c r="KBZ49" s="899"/>
      <c r="KCA49" s="899"/>
      <c r="KCB49" s="899"/>
      <c r="KCC49" s="899"/>
      <c r="KCD49" s="899"/>
      <c r="KCE49" s="899"/>
      <c r="KCF49" s="899"/>
      <c r="KCG49" s="899"/>
      <c r="KCH49" s="899"/>
      <c r="KCI49" s="899"/>
      <c r="KCJ49" s="899"/>
      <c r="KCK49" s="899"/>
      <c r="KCL49" s="899"/>
      <c r="KCM49" s="899"/>
      <c r="KCN49" s="899"/>
      <c r="KCO49" s="899"/>
      <c r="KCP49" s="899"/>
      <c r="KCQ49" s="899"/>
      <c r="KCR49" s="899"/>
      <c r="KCS49" s="899"/>
      <c r="KCT49" s="899"/>
      <c r="KCU49" s="899"/>
      <c r="KCV49" s="899"/>
      <c r="KCW49" s="899"/>
      <c r="KCX49" s="899"/>
      <c r="KCY49" s="899"/>
      <c r="KCZ49" s="899"/>
      <c r="KDA49" s="899"/>
      <c r="KDB49" s="899"/>
      <c r="KDC49" s="899"/>
      <c r="KDD49" s="899"/>
      <c r="KDE49" s="899"/>
      <c r="KDF49" s="899"/>
      <c r="KDG49" s="899"/>
      <c r="KDH49" s="899"/>
      <c r="KDI49" s="899"/>
      <c r="KDJ49" s="899"/>
      <c r="KDK49" s="899"/>
      <c r="KDL49" s="899"/>
      <c r="KDM49" s="899"/>
      <c r="KDN49" s="899"/>
      <c r="KDO49" s="899"/>
      <c r="KDP49" s="899"/>
      <c r="KDQ49" s="899"/>
      <c r="KDR49" s="899"/>
      <c r="KDS49" s="899"/>
      <c r="KDT49" s="899"/>
      <c r="KDU49" s="899"/>
      <c r="KDV49" s="899"/>
      <c r="KDW49" s="899"/>
      <c r="KDX49" s="899"/>
      <c r="KDY49" s="899"/>
      <c r="KDZ49" s="899"/>
      <c r="KEA49" s="899"/>
      <c r="KEB49" s="899"/>
      <c r="KEC49" s="899"/>
      <c r="KED49" s="899"/>
      <c r="KEE49" s="899"/>
      <c r="KEF49" s="899"/>
      <c r="KEG49" s="899"/>
      <c r="KEH49" s="899"/>
      <c r="KEI49" s="899"/>
      <c r="KEJ49" s="899"/>
      <c r="KEK49" s="899"/>
      <c r="KEL49" s="899"/>
      <c r="KEM49" s="899"/>
      <c r="KEN49" s="873"/>
    </row>
    <row r="50" spans="1:7580" ht="15.75" x14ac:dyDescent="0.2">
      <c r="A50" s="9">
        <v>60</v>
      </c>
      <c r="B50" s="416" t="s">
        <v>257</v>
      </c>
      <c r="C50" s="417">
        <v>65600</v>
      </c>
      <c r="D50" s="418" t="s">
        <v>234</v>
      </c>
      <c r="E50" s="418"/>
      <c r="F50" s="420" t="s">
        <v>235</v>
      </c>
      <c r="G50" s="420" t="s">
        <v>42</v>
      </c>
      <c r="H50" s="539"/>
      <c r="I50" s="539"/>
      <c r="J50" s="539">
        <v>6</v>
      </c>
      <c r="K50" s="539">
        <v>6</v>
      </c>
      <c r="L50" s="402"/>
      <c r="M50" s="402"/>
      <c r="N50" s="402">
        <f t="shared" si="12"/>
        <v>0</v>
      </c>
      <c r="O50" s="461"/>
      <c r="P50" s="461"/>
      <c r="Q50" s="562">
        <f t="shared" si="15"/>
        <v>2</v>
      </c>
      <c r="R50" s="90">
        <v>7</v>
      </c>
      <c r="S50" s="177"/>
      <c r="T50" s="90">
        <v>3</v>
      </c>
      <c r="U50" s="90">
        <v>3</v>
      </c>
      <c r="V50" s="592"/>
      <c r="W50" s="426"/>
      <c r="X50" s="426"/>
      <c r="Y50" s="426"/>
      <c r="Z50" s="426"/>
      <c r="AA50" s="426"/>
      <c r="AB50" s="426"/>
      <c r="AC50" s="426"/>
      <c r="AD50" s="90"/>
      <c r="AE50" s="177"/>
      <c r="AF50" s="426"/>
      <c r="AG50" s="177"/>
      <c r="AH50" s="426"/>
      <c r="AI50" s="541">
        <v>23</v>
      </c>
      <c r="AJ50" s="1437">
        <f t="shared" si="16"/>
        <v>44</v>
      </c>
      <c r="AK50" s="422"/>
      <c r="AL50" s="423">
        <f>+IF(D50="PC",1,0)</f>
        <v>1</v>
      </c>
      <c r="AM50" s="424">
        <f>IF(D50="PC", +IF(AJ50&gt;17,1,0),0)</f>
        <v>1</v>
      </c>
      <c r="AN50" s="424">
        <f>IF(E50="CA",1,0)</f>
        <v>0</v>
      </c>
      <c r="AO50" s="4">
        <v>10</v>
      </c>
      <c r="AP50" s="425">
        <f>+C50*AO50*AJ50</f>
        <v>28864000</v>
      </c>
      <c r="AQ50" s="425">
        <v>115008</v>
      </c>
      <c r="AR50" s="425">
        <v>340620</v>
      </c>
      <c r="AS50" s="425">
        <f>AP50*$AN$2*AN50</f>
        <v>0</v>
      </c>
      <c r="AT50" s="425">
        <f>SUM(AP50:AS50)/AO50</f>
        <v>2931962.8</v>
      </c>
      <c r="AU50" s="425">
        <f>AT50*5/44</f>
        <v>333177.59090909088</v>
      </c>
      <c r="AV50" s="503"/>
      <c r="AW50" s="503"/>
      <c r="AX50" s="503"/>
      <c r="AY50" s="503"/>
      <c r="AZ50" s="503"/>
    </row>
    <row r="51" spans="1:7580" ht="15.75" x14ac:dyDescent="0.2">
      <c r="A51" s="9">
        <v>61</v>
      </c>
      <c r="B51" s="402" t="s">
        <v>132</v>
      </c>
      <c r="C51" s="449"/>
      <c r="D51" s="450"/>
      <c r="E51" s="450"/>
      <c r="F51" s="419"/>
      <c r="G51" s="447"/>
      <c r="H51" s="539"/>
      <c r="I51" s="539"/>
      <c r="J51" s="539"/>
      <c r="K51" s="539"/>
      <c r="L51" s="539"/>
      <c r="M51" s="539"/>
      <c r="N51" s="539">
        <f t="shared" si="12"/>
        <v>0</v>
      </c>
      <c r="O51" s="572"/>
      <c r="P51" s="421"/>
      <c r="Q51" s="546">
        <f t="shared" si="15"/>
        <v>0</v>
      </c>
      <c r="R51" s="570"/>
      <c r="S51" s="570"/>
      <c r="T51" s="421"/>
      <c r="U51" s="570"/>
      <c r="V51" s="593"/>
      <c r="W51" s="570"/>
      <c r="X51" s="570"/>
      <c r="Y51" s="570"/>
      <c r="Z51" s="570"/>
      <c r="AA51" s="570"/>
      <c r="AB51" s="421"/>
      <c r="AC51" s="533"/>
      <c r="AD51" s="533"/>
      <c r="AE51" s="571"/>
      <c r="AF51" s="421"/>
      <c r="AG51" s="571"/>
      <c r="AH51" s="421"/>
      <c r="AI51" s="452"/>
      <c r="AJ51" s="1438"/>
      <c r="AK51" s="453"/>
      <c r="AL51" s="454"/>
      <c r="AM51" s="455"/>
      <c r="AN51" s="455"/>
      <c r="AO51" s="456"/>
      <c r="AP51" s="457"/>
      <c r="AQ51" s="457"/>
      <c r="AR51" s="457"/>
      <c r="AS51" s="458"/>
      <c r="AT51" s="457"/>
      <c r="AU51" s="456"/>
      <c r="AV51" s="1"/>
      <c r="AW51" s="1"/>
      <c r="AX51" s="1"/>
      <c r="AY51" s="1"/>
      <c r="AZ51" s="1"/>
    </row>
    <row r="52" spans="1:7580" s="873" customFormat="1" ht="15.75" x14ac:dyDescent="0.2">
      <c r="A52" s="873">
        <v>62</v>
      </c>
      <c r="B52" s="894" t="s">
        <v>327</v>
      </c>
      <c r="C52" s="875">
        <v>72000</v>
      </c>
      <c r="D52" s="877" t="s">
        <v>234</v>
      </c>
      <c r="E52" s="877"/>
      <c r="F52" s="895" t="s">
        <v>237</v>
      </c>
      <c r="G52" s="878" t="s">
        <v>42</v>
      </c>
      <c r="H52" s="880">
        <v>20</v>
      </c>
      <c r="I52" s="880">
        <v>22</v>
      </c>
      <c r="J52" s="880">
        <f>IF(G52="A",(H52+I52)/2,H52+I52)</f>
        <v>21</v>
      </c>
      <c r="K52" s="880">
        <f>TRUNC(J52,0)</f>
        <v>21</v>
      </c>
      <c r="L52" s="880"/>
      <c r="M52" s="880"/>
      <c r="N52" s="880">
        <f t="shared" si="12"/>
        <v>0</v>
      </c>
      <c r="O52" s="884"/>
      <c r="P52" s="882"/>
      <c r="Q52" s="546">
        <f t="shared" si="15"/>
        <v>7</v>
      </c>
      <c r="R52" s="882"/>
      <c r="S52" s="882"/>
      <c r="T52" s="882"/>
      <c r="U52" s="882"/>
      <c r="V52" s="1187">
        <v>7</v>
      </c>
      <c r="W52" s="882"/>
      <c r="X52" s="882"/>
      <c r="Y52" s="882"/>
      <c r="Z52" s="882"/>
      <c r="AA52" s="882"/>
      <c r="AB52" s="882"/>
      <c r="AC52" s="934"/>
      <c r="AD52" s="882"/>
      <c r="AE52" s="883">
        <v>4</v>
      </c>
      <c r="AF52" s="882"/>
      <c r="AG52" s="883"/>
      <c r="AH52" s="882"/>
      <c r="AI52" s="893"/>
      <c r="AJ52" s="1438">
        <f>SUM(N52:AI52)+K52</f>
        <v>39</v>
      </c>
      <c r="AK52" s="887"/>
      <c r="AL52" s="888">
        <f>+IF(D52="PC",1,0)</f>
        <v>1</v>
      </c>
      <c r="AM52" s="896">
        <f>IF(D52="PC", +IF(AJ52&gt;17,1,0),0)</f>
        <v>1</v>
      </c>
      <c r="AN52" s="896">
        <f>IF(E52="CA",1,0)</f>
        <v>0</v>
      </c>
      <c r="AO52" s="889">
        <f>+IF(G52="S",5,+IF(D52="PM",10,12))</f>
        <v>12</v>
      </c>
      <c r="AP52" s="890">
        <f>+C52*AO52*AJ52</f>
        <v>33696000</v>
      </c>
      <c r="AQ52" s="890">
        <v>115008</v>
      </c>
      <c r="AR52" s="890">
        <v>340620</v>
      </c>
      <c r="AS52" s="890">
        <f>AP52*$AN$2*AN52</f>
        <v>0</v>
      </c>
      <c r="AT52" s="890">
        <f>SUM(AP52:AS52)/AO52</f>
        <v>2845969</v>
      </c>
      <c r="AU52" s="890">
        <f>AT52*5/44</f>
        <v>323405.56818181818</v>
      </c>
    </row>
    <row r="53" spans="1:7580" s="873" customFormat="1" ht="15.75" x14ac:dyDescent="0.2">
      <c r="B53" s="894" t="s">
        <v>525</v>
      </c>
      <c r="C53" s="875">
        <v>25631</v>
      </c>
      <c r="D53" s="877" t="s">
        <v>244</v>
      </c>
      <c r="E53" s="877"/>
      <c r="F53" s="895" t="s">
        <v>241</v>
      </c>
      <c r="G53" s="878" t="s">
        <v>42</v>
      </c>
      <c r="H53" s="880">
        <v>4</v>
      </c>
      <c r="I53" s="880">
        <v>4</v>
      </c>
      <c r="J53" s="880">
        <f>IF(G53="A",(H53+I53)/2,H53+I53)</f>
        <v>4</v>
      </c>
      <c r="K53" s="880">
        <f>TRUNC(J53,0)</f>
        <v>4</v>
      </c>
      <c r="L53" s="880"/>
      <c r="M53" s="880"/>
      <c r="N53" s="880"/>
      <c r="O53" s="884"/>
      <c r="P53" s="882"/>
      <c r="Q53" s="546"/>
      <c r="R53" s="882"/>
      <c r="S53" s="882"/>
      <c r="T53" s="882"/>
      <c r="U53" s="882"/>
      <c r="V53" s="1187"/>
      <c r="W53" s="882"/>
      <c r="X53" s="882"/>
      <c r="Y53" s="882"/>
      <c r="Z53" s="882"/>
      <c r="AA53" s="882"/>
      <c r="AB53" s="882"/>
      <c r="AC53" s="934"/>
      <c r="AD53" s="882"/>
      <c r="AE53" s="883"/>
      <c r="AF53" s="882"/>
      <c r="AG53" s="883"/>
      <c r="AH53" s="882"/>
      <c r="AI53" s="893"/>
      <c r="AJ53" s="1438">
        <f>SUM(N53:AI53)+K53</f>
        <v>4</v>
      </c>
      <c r="AK53" s="887"/>
      <c r="AL53" s="888">
        <f>+IF(D53="PC",1,0)</f>
        <v>0</v>
      </c>
      <c r="AM53" s="896"/>
      <c r="AN53" s="896"/>
      <c r="AO53" s="889"/>
      <c r="AP53" s="890">
        <f t="shared" ref="AP53:AP55" si="21">+C53*AO53*AJ53</f>
        <v>0</v>
      </c>
      <c r="AQ53" s="890"/>
      <c r="AR53" s="890"/>
      <c r="AS53" s="890"/>
      <c r="AT53" s="890"/>
      <c r="AU53" s="890"/>
    </row>
    <row r="54" spans="1:7580" s="873" customFormat="1" ht="15.75" x14ac:dyDescent="0.2">
      <c r="B54" s="894" t="s">
        <v>643</v>
      </c>
      <c r="C54" s="875">
        <v>25631</v>
      </c>
      <c r="D54" s="877" t="s">
        <v>244</v>
      </c>
      <c r="E54" s="877"/>
      <c r="F54" s="895" t="s">
        <v>241</v>
      </c>
      <c r="G54" s="878" t="s">
        <v>42</v>
      </c>
      <c r="H54" s="880">
        <v>4</v>
      </c>
      <c r="I54" s="880">
        <v>4</v>
      </c>
      <c r="J54" s="880">
        <f>IF(G54="A",(H54+I54)/2,H54+I54)</f>
        <v>4</v>
      </c>
      <c r="K54" s="880">
        <f>TRUNC(J54,0)</f>
        <v>4</v>
      </c>
      <c r="L54" s="880"/>
      <c r="M54" s="880"/>
      <c r="N54" s="880"/>
      <c r="O54" s="884"/>
      <c r="P54" s="882"/>
      <c r="Q54" s="546"/>
      <c r="R54" s="882"/>
      <c r="S54" s="882"/>
      <c r="T54" s="882"/>
      <c r="U54" s="882"/>
      <c r="V54" s="1187"/>
      <c r="W54" s="882"/>
      <c r="X54" s="882"/>
      <c r="Y54" s="882"/>
      <c r="Z54" s="882"/>
      <c r="AA54" s="885">
        <v>2</v>
      </c>
      <c r="AB54" s="882"/>
      <c r="AC54" s="934"/>
      <c r="AD54" s="882"/>
      <c r="AE54" s="883"/>
      <c r="AF54" s="882"/>
      <c r="AG54" s="883"/>
      <c r="AH54" s="882"/>
      <c r="AI54" s="893"/>
      <c r="AJ54" s="1438">
        <f>SUM(N54:AI54)+K54</f>
        <v>6</v>
      </c>
      <c r="AK54" s="887"/>
      <c r="AL54" s="888">
        <f>+IF(D54="PC",1,0)</f>
        <v>0</v>
      </c>
      <c r="AM54" s="896"/>
      <c r="AN54" s="896"/>
      <c r="AO54" s="889"/>
      <c r="AP54" s="890"/>
      <c r="AQ54" s="890"/>
      <c r="AR54" s="890"/>
      <c r="AS54" s="890"/>
      <c r="AT54" s="890"/>
      <c r="AU54" s="890"/>
    </row>
    <row r="55" spans="1:7580" s="873" customFormat="1" ht="15.75" x14ac:dyDescent="0.2">
      <c r="B55" s="894" t="s">
        <v>609</v>
      </c>
      <c r="C55" s="875">
        <v>25631</v>
      </c>
      <c r="D55" s="877" t="s">
        <v>244</v>
      </c>
      <c r="E55" s="877"/>
      <c r="F55" s="895" t="s">
        <v>241</v>
      </c>
      <c r="G55" s="878" t="s">
        <v>42</v>
      </c>
      <c r="H55" s="880">
        <v>12</v>
      </c>
      <c r="I55" s="880">
        <v>12</v>
      </c>
      <c r="J55" s="880">
        <f>IF(G55="A",(H55+I55)/2,H55+I55)</f>
        <v>12</v>
      </c>
      <c r="K55" s="880">
        <f>TRUNC(J55,0)</f>
        <v>12</v>
      </c>
      <c r="L55" s="880"/>
      <c r="M55" s="880"/>
      <c r="N55" s="880"/>
      <c r="O55" s="884"/>
      <c r="P55" s="882"/>
      <c r="Q55" s="881"/>
      <c r="R55" s="882"/>
      <c r="S55" s="882"/>
      <c r="T55" s="882"/>
      <c r="U55" s="882"/>
      <c r="V55" s="882"/>
      <c r="W55" s="882"/>
      <c r="X55" s="882"/>
      <c r="Y55" s="882"/>
      <c r="Z55" s="882"/>
      <c r="AA55" s="882"/>
      <c r="AB55" s="882"/>
      <c r="AC55" s="934"/>
      <c r="AD55" s="882"/>
      <c r="AE55" s="883"/>
      <c r="AF55" s="882"/>
      <c r="AG55" s="883"/>
      <c r="AH55" s="882"/>
      <c r="AI55" s="893"/>
      <c r="AJ55" s="1438">
        <f>SUM(N55:AI55)+K55</f>
        <v>12</v>
      </c>
      <c r="AK55" s="887"/>
      <c r="AL55" s="888">
        <f>+IF(D55="PC",1,0)</f>
        <v>0</v>
      </c>
      <c r="AM55" s="896"/>
      <c r="AN55" s="896"/>
      <c r="AO55" s="889"/>
      <c r="AP55" s="890">
        <f t="shared" si="21"/>
        <v>0</v>
      </c>
      <c r="AQ55" s="890"/>
      <c r="AR55" s="890"/>
      <c r="AS55" s="890"/>
      <c r="AT55" s="890"/>
      <c r="AU55" s="890"/>
    </row>
    <row r="56" spans="1:7580" ht="15.75" x14ac:dyDescent="0.2">
      <c r="A56" s="9">
        <v>65</v>
      </c>
      <c r="B56" s="397" t="s">
        <v>258</v>
      </c>
      <c r="C56" s="449"/>
      <c r="D56" s="450"/>
      <c r="E56" s="450"/>
      <c r="F56" s="419"/>
      <c r="G56" s="447"/>
      <c r="H56" s="539"/>
      <c r="I56" s="539"/>
      <c r="J56" s="539"/>
      <c r="K56" s="539"/>
      <c r="L56" s="539"/>
      <c r="M56" s="539"/>
      <c r="N56" s="539">
        <f t="shared" si="12"/>
        <v>0</v>
      </c>
      <c r="O56" s="572"/>
      <c r="P56" s="421"/>
      <c r="Q56" s="546">
        <f t="shared" si="15"/>
        <v>0</v>
      </c>
      <c r="R56" s="570"/>
      <c r="S56" s="570"/>
      <c r="T56" s="421"/>
      <c r="U56" s="570"/>
      <c r="V56" s="593"/>
      <c r="W56" s="570"/>
      <c r="X56" s="570"/>
      <c r="Y56" s="570"/>
      <c r="Z56" s="570"/>
      <c r="AA56" s="570"/>
      <c r="AB56" s="421"/>
      <c r="AC56" s="421"/>
      <c r="AD56" s="421"/>
      <c r="AE56" s="571"/>
      <c r="AF56" s="421"/>
      <c r="AG56" s="571"/>
      <c r="AH56" s="421"/>
      <c r="AI56" s="452"/>
      <c r="AJ56" s="1438"/>
      <c r="AK56" s="453"/>
      <c r="AL56" s="454"/>
      <c r="AM56" s="455"/>
      <c r="AN56" s="455"/>
      <c r="AO56" s="456"/>
      <c r="AP56" s="457"/>
      <c r="AQ56" s="457"/>
      <c r="AR56" s="457"/>
      <c r="AS56" s="458"/>
      <c r="AT56" s="457"/>
      <c r="AU56" s="456"/>
      <c r="AV56" s="1"/>
      <c r="AW56" s="1"/>
      <c r="AX56" s="1"/>
      <c r="AY56" s="1"/>
      <c r="AZ56" s="1"/>
    </row>
    <row r="57" spans="1:7580" s="873" customFormat="1" ht="15.75" x14ac:dyDescent="0.2">
      <c r="A57" s="873">
        <v>66</v>
      </c>
      <c r="B57" s="894" t="s">
        <v>91</v>
      </c>
      <c r="C57" s="875">
        <v>62400</v>
      </c>
      <c r="D57" s="877" t="s">
        <v>234</v>
      </c>
      <c r="E57" s="877"/>
      <c r="F57" s="895" t="s">
        <v>237</v>
      </c>
      <c r="G57" s="878" t="s">
        <v>42</v>
      </c>
      <c r="H57" s="880">
        <v>18</v>
      </c>
      <c r="I57" s="880">
        <v>22</v>
      </c>
      <c r="J57" s="880">
        <v>20</v>
      </c>
      <c r="K57" s="880">
        <f>TRUNC(J57,0)</f>
        <v>20</v>
      </c>
      <c r="L57" s="880">
        <v>6</v>
      </c>
      <c r="M57" s="880">
        <v>4</v>
      </c>
      <c r="N57" s="880">
        <f t="shared" si="12"/>
        <v>5</v>
      </c>
      <c r="O57" s="883">
        <v>1</v>
      </c>
      <c r="P57" s="882"/>
      <c r="Q57" s="546">
        <f t="shared" si="15"/>
        <v>6</v>
      </c>
      <c r="R57" s="882"/>
      <c r="S57" s="882"/>
      <c r="T57" s="882"/>
      <c r="U57" s="882"/>
      <c r="V57" s="407">
        <v>2</v>
      </c>
      <c r="W57" s="882"/>
      <c r="X57" s="882"/>
      <c r="Y57" s="882"/>
      <c r="Z57" s="882"/>
      <c r="AA57" s="882"/>
      <c r="AB57" s="882"/>
      <c r="AC57" s="934"/>
      <c r="AD57" s="882"/>
      <c r="AE57" s="883">
        <v>4</v>
      </c>
      <c r="AF57" s="882"/>
      <c r="AG57" s="885"/>
      <c r="AH57" s="882"/>
      <c r="AI57" s="893"/>
      <c r="AJ57" s="1438">
        <f>SUM(N57:AI57)+K57</f>
        <v>38</v>
      </c>
      <c r="AK57" s="887"/>
      <c r="AL57" s="888">
        <f>+IF(D57="PC",1,0)</f>
        <v>1</v>
      </c>
      <c r="AM57" s="896">
        <f>IF(D57="PC", +IF(AJ57&gt;17,1,0),0)</f>
        <v>1</v>
      </c>
      <c r="AN57" s="896">
        <f>IF(E57="CA",1,0)</f>
        <v>0</v>
      </c>
      <c r="AO57" s="889">
        <f>+IF(G57="S",5,+IF(D57="PM",10,12))</f>
        <v>12</v>
      </c>
      <c r="AP57" s="890">
        <f>+C57*AO57*AJ57</f>
        <v>28454400</v>
      </c>
      <c r="AQ57" s="890">
        <v>115008</v>
      </c>
      <c r="AR57" s="890">
        <v>340620</v>
      </c>
      <c r="AS57" s="890">
        <f>AP57*$AN$2*AN57</f>
        <v>0</v>
      </c>
      <c r="AT57" s="890">
        <f>SUM(AP57:AS57)/AO57</f>
        <v>2409169</v>
      </c>
      <c r="AU57" s="890">
        <f>AT57*5/44</f>
        <v>273769.20454545453</v>
      </c>
    </row>
    <row r="58" spans="1:7580" s="503" customFormat="1" ht="15.75" x14ac:dyDescent="0.2">
      <c r="A58" s="503">
        <v>67</v>
      </c>
      <c r="B58" s="587" t="s">
        <v>259</v>
      </c>
      <c r="C58" s="429">
        <v>76800</v>
      </c>
      <c r="D58" s="418" t="s">
        <v>234</v>
      </c>
      <c r="E58" s="418" t="s">
        <v>240</v>
      </c>
      <c r="F58" s="419" t="s">
        <v>235</v>
      </c>
      <c r="G58" s="420" t="s">
        <v>42</v>
      </c>
      <c r="H58" s="539"/>
      <c r="I58" s="539"/>
      <c r="J58" s="539">
        <v>5</v>
      </c>
      <c r="K58" s="539">
        <v>5</v>
      </c>
      <c r="L58" s="402"/>
      <c r="M58" s="402"/>
      <c r="N58" s="402">
        <f t="shared" si="12"/>
        <v>0</v>
      </c>
      <c r="O58" s="426"/>
      <c r="P58" s="426"/>
      <c r="Q58" s="562">
        <f t="shared" si="15"/>
        <v>0</v>
      </c>
      <c r="R58" s="90">
        <v>8</v>
      </c>
      <c r="S58" s="177"/>
      <c r="T58" s="177">
        <v>4</v>
      </c>
      <c r="U58" s="90"/>
      <c r="V58" s="592"/>
      <c r="W58" s="426"/>
      <c r="X58" s="426"/>
      <c r="Y58" s="426"/>
      <c r="Z58" s="426"/>
      <c r="AA58" s="426"/>
      <c r="AB58" s="426"/>
      <c r="AC58" s="426"/>
      <c r="AD58" s="177"/>
      <c r="AE58" s="177"/>
      <c r="AF58" s="426"/>
      <c r="AG58" s="177"/>
      <c r="AH58" s="426"/>
      <c r="AI58" s="501"/>
      <c r="AJ58" s="1437">
        <f>SUM(N58:AI58)+K58</f>
        <v>17</v>
      </c>
      <c r="AK58" s="422"/>
      <c r="AL58" s="423">
        <f>+IF(D58="PC",1,0)</f>
        <v>1</v>
      </c>
      <c r="AM58" s="424">
        <f>IF(D58="PC", +IF(AJ58&gt;17,1,0),0)</f>
        <v>0</v>
      </c>
      <c r="AN58" s="424">
        <f>IF(E58="CA",1,0)</f>
        <v>1</v>
      </c>
      <c r="AO58" s="4">
        <f>+IF(G58="S",5,+IF(D58="PM",10,12))</f>
        <v>12</v>
      </c>
      <c r="AP58" s="425">
        <f>+C58*AO58*AJ58</f>
        <v>15667200</v>
      </c>
      <c r="AQ58" s="425">
        <v>115008</v>
      </c>
      <c r="AR58" s="425">
        <v>340620</v>
      </c>
      <c r="AS58" s="425">
        <f>AP58*$AN$2*AN58</f>
        <v>548352</v>
      </c>
      <c r="AT58" s="425">
        <f>SUM(AP58:AS58)/AO58</f>
        <v>1389265</v>
      </c>
      <c r="AU58" s="425">
        <f>AT58*5/44</f>
        <v>157871.02272727274</v>
      </c>
    </row>
    <row r="59" spans="1:7580" s="873" customFormat="1" ht="15.75" x14ac:dyDescent="0.2">
      <c r="B59" s="894" t="s">
        <v>517</v>
      </c>
      <c r="C59" s="875">
        <v>25631</v>
      </c>
      <c r="D59" s="877" t="s">
        <v>244</v>
      </c>
      <c r="E59" s="877"/>
      <c r="F59" s="895" t="s">
        <v>241</v>
      </c>
      <c r="G59" s="878" t="s">
        <v>242</v>
      </c>
      <c r="H59" s="880">
        <v>0</v>
      </c>
      <c r="I59" s="880">
        <v>4</v>
      </c>
      <c r="J59" s="880">
        <v>0</v>
      </c>
      <c r="K59" s="880">
        <v>4</v>
      </c>
      <c r="L59" s="881"/>
      <c r="M59" s="881"/>
      <c r="N59" s="881"/>
      <c r="O59" s="882"/>
      <c r="P59" s="882"/>
      <c r="Q59" s="562">
        <v>0</v>
      </c>
      <c r="R59" s="883"/>
      <c r="S59" s="885"/>
      <c r="T59" s="885"/>
      <c r="U59" s="883"/>
      <c r="V59" s="592"/>
      <c r="W59" s="882"/>
      <c r="X59" s="882"/>
      <c r="Y59" s="882"/>
      <c r="Z59" s="882"/>
      <c r="AA59" s="882"/>
      <c r="AB59" s="882"/>
      <c r="AC59" s="882"/>
      <c r="AD59" s="885"/>
      <c r="AE59" s="885"/>
      <c r="AF59" s="882"/>
      <c r="AG59" s="885"/>
      <c r="AH59" s="882"/>
      <c r="AI59" s="886"/>
      <c r="AJ59" s="1437">
        <f>SUM(N59:AI59)+K59</f>
        <v>4</v>
      </c>
      <c r="AK59" s="887"/>
      <c r="AL59" s="888"/>
      <c r="AM59" s="896"/>
      <c r="AN59" s="896"/>
      <c r="AO59" s="889"/>
      <c r="AP59" s="890"/>
      <c r="AQ59" s="890"/>
      <c r="AR59" s="890"/>
      <c r="AS59" s="890"/>
      <c r="AT59" s="890"/>
      <c r="AU59" s="890"/>
    </row>
    <row r="60" spans="1:7580" s="503" customFormat="1" ht="15.75" x14ac:dyDescent="0.2">
      <c r="B60" s="561" t="s">
        <v>333</v>
      </c>
      <c r="C60" s="429"/>
      <c r="D60" s="418"/>
      <c r="E60" s="418"/>
      <c r="F60" s="419"/>
      <c r="G60" s="420"/>
      <c r="H60" s="539"/>
      <c r="I60" s="539"/>
      <c r="J60" s="539">
        <f>IF(G60="A",(H60+I60)/2,H60+I60)</f>
        <v>0</v>
      </c>
      <c r="K60" s="539">
        <f>TRUNC(J60,0)</f>
        <v>0</v>
      </c>
      <c r="L60" s="539"/>
      <c r="M60" s="539"/>
      <c r="N60" s="539"/>
      <c r="O60" s="461"/>
      <c r="P60" s="426"/>
      <c r="Q60" s="546">
        <f t="shared" si="15"/>
        <v>0</v>
      </c>
      <c r="R60" s="426"/>
      <c r="S60" s="426"/>
      <c r="T60" s="426"/>
      <c r="U60" s="426"/>
      <c r="V60" s="407"/>
      <c r="W60" s="426"/>
      <c r="X60" s="426"/>
      <c r="Y60" s="426"/>
      <c r="Z60" s="426"/>
      <c r="AA60" s="426"/>
      <c r="AB60" s="426"/>
      <c r="AC60" s="90"/>
      <c r="AD60" s="426"/>
      <c r="AE60" s="90"/>
      <c r="AF60" s="426"/>
      <c r="AG60" s="177"/>
      <c r="AH60" s="426"/>
      <c r="AI60" s="427"/>
      <c r="AJ60" s="1438"/>
      <c r="AK60" s="422"/>
      <c r="AL60" s="423"/>
      <c r="AM60" s="424"/>
      <c r="AN60" s="424"/>
      <c r="AO60" s="4"/>
      <c r="AP60" s="425"/>
      <c r="AQ60" s="425"/>
      <c r="AR60" s="425"/>
      <c r="AS60" s="425"/>
      <c r="AT60" s="425"/>
      <c r="AU60" s="425"/>
    </row>
    <row r="61" spans="1:7580" s="503" customFormat="1" ht="15.75" x14ac:dyDescent="0.2">
      <c r="A61" s="503">
        <v>69</v>
      </c>
      <c r="B61" s="397" t="s">
        <v>200</v>
      </c>
      <c r="C61" s="460"/>
      <c r="D61" s="450"/>
      <c r="E61" s="450"/>
      <c r="F61" s="419"/>
      <c r="G61" s="447"/>
      <c r="H61" s="539"/>
      <c r="I61" s="539"/>
      <c r="J61" s="539"/>
      <c r="K61" s="539"/>
      <c r="L61" s="539"/>
      <c r="M61" s="539"/>
      <c r="N61" s="539">
        <f>TRUNC(SUM(L61:M61)/2,0)</f>
        <v>0</v>
      </c>
      <c r="O61" s="572"/>
      <c r="P61" s="421"/>
      <c r="Q61" s="546">
        <f t="shared" si="15"/>
        <v>0</v>
      </c>
      <c r="R61" s="570"/>
      <c r="S61" s="570"/>
      <c r="T61" s="421"/>
      <c r="U61" s="570"/>
      <c r="V61" s="593"/>
      <c r="W61" s="570"/>
      <c r="X61" s="570"/>
      <c r="Y61" s="570"/>
      <c r="Z61" s="570"/>
      <c r="AA61" s="570"/>
      <c r="AB61" s="421"/>
      <c r="AC61" s="421"/>
      <c r="AD61" s="421"/>
      <c r="AE61" s="571"/>
      <c r="AF61" s="421"/>
      <c r="AG61" s="571"/>
      <c r="AH61" s="421"/>
      <c r="AI61" s="452"/>
      <c r="AJ61" s="1438"/>
      <c r="AK61" s="453"/>
      <c r="AL61" s="454"/>
      <c r="AM61" s="455"/>
      <c r="AN61" s="455"/>
      <c r="AO61" s="456"/>
      <c r="AP61" s="457"/>
      <c r="AQ61" s="457"/>
      <c r="AR61" s="457"/>
      <c r="AS61" s="458"/>
      <c r="AT61" s="457"/>
      <c r="AU61" s="456"/>
      <c r="AV61" s="1"/>
      <c r="AW61" s="1"/>
      <c r="AX61" s="1"/>
      <c r="AY61" s="1"/>
      <c r="AZ61" s="1"/>
    </row>
    <row r="62" spans="1:7580" s="873" customFormat="1" ht="15.75" x14ac:dyDescent="0.2">
      <c r="A62" s="873">
        <v>70</v>
      </c>
      <c r="B62" s="897" t="s">
        <v>105</v>
      </c>
      <c r="C62" s="875">
        <v>81600</v>
      </c>
      <c r="D62" s="877" t="s">
        <v>234</v>
      </c>
      <c r="E62" s="877"/>
      <c r="F62" s="895" t="s">
        <v>237</v>
      </c>
      <c r="G62" s="878" t="s">
        <v>42</v>
      </c>
      <c r="H62" s="880">
        <v>18</v>
      </c>
      <c r="I62" s="880">
        <v>14</v>
      </c>
      <c r="J62" s="880">
        <f>IF(G62="A",(H62+I62)/2,H62+I62)</f>
        <v>16</v>
      </c>
      <c r="K62" s="880">
        <f>TRUNC(J62,0)</f>
        <v>16</v>
      </c>
      <c r="L62" s="880"/>
      <c r="M62" s="880"/>
      <c r="N62" s="880">
        <f t="shared" ref="N62:N66" si="22">TRUNC(SUM(L62:M62)/2,0)</f>
        <v>0</v>
      </c>
      <c r="O62" s="882"/>
      <c r="P62" s="882"/>
      <c r="Q62" s="546">
        <f t="shared" si="15"/>
        <v>5</v>
      </c>
      <c r="R62" s="882"/>
      <c r="S62" s="882"/>
      <c r="T62" s="882"/>
      <c r="U62" s="882"/>
      <c r="V62" s="543">
        <v>7</v>
      </c>
      <c r="W62" s="882"/>
      <c r="X62" s="882"/>
      <c r="Y62" s="882"/>
      <c r="Z62" s="882"/>
      <c r="AA62" s="882"/>
      <c r="AB62" s="882"/>
      <c r="AC62" s="882"/>
      <c r="AD62" s="882"/>
      <c r="AE62" s="885"/>
      <c r="AF62" s="882"/>
      <c r="AG62" s="883">
        <v>12</v>
      </c>
      <c r="AH62" s="884"/>
      <c r="AI62" s="893"/>
      <c r="AJ62" s="1438">
        <f>SUM(N62:AI62)+K62</f>
        <v>40</v>
      </c>
      <c r="AK62" s="887"/>
      <c r="AL62" s="888">
        <f>+IF(D62="PC",1,0)</f>
        <v>1</v>
      </c>
      <c r="AM62" s="896">
        <f>IF(D62="PC", +IF(AJ62&gt;17,1,0),0)</f>
        <v>1</v>
      </c>
      <c r="AN62" s="896">
        <f>IF(E62="CA",1,0)</f>
        <v>0</v>
      </c>
      <c r="AO62" s="889">
        <f>+IF(G62="S",5,+IF(D62="PM",10,12))</f>
        <v>12</v>
      </c>
      <c r="AP62" s="890">
        <f>+C62*AO62*AJ62</f>
        <v>39168000</v>
      </c>
      <c r="AQ62" s="890">
        <v>115008</v>
      </c>
      <c r="AR62" s="890">
        <v>340620</v>
      </c>
      <c r="AS62" s="890">
        <f>AP62*$AN$2*AN62</f>
        <v>0</v>
      </c>
      <c r="AT62" s="890">
        <f>SUM(AP62:AS62)/AO62</f>
        <v>3301969</v>
      </c>
      <c r="AU62" s="890">
        <f>AT62*5/44</f>
        <v>375223.75</v>
      </c>
    </row>
    <row r="63" spans="1:7580" s="873" customFormat="1" ht="15.75" x14ac:dyDescent="0.2">
      <c r="A63" s="873">
        <v>71</v>
      </c>
      <c r="B63" s="897" t="s">
        <v>87</v>
      </c>
      <c r="C63" s="898">
        <v>72000</v>
      </c>
      <c r="D63" s="877" t="s">
        <v>234</v>
      </c>
      <c r="E63" s="877"/>
      <c r="F63" s="878" t="s">
        <v>239</v>
      </c>
      <c r="G63" s="878" t="s">
        <v>42</v>
      </c>
      <c r="H63" s="880">
        <v>24</v>
      </c>
      <c r="I63" s="880">
        <v>14</v>
      </c>
      <c r="J63" s="880">
        <f>IF(G63="A",(H63+I63)/2,H63+I63)</f>
        <v>19</v>
      </c>
      <c r="K63" s="880">
        <f>TRUNC(J63,0)</f>
        <v>19</v>
      </c>
      <c r="L63" s="880"/>
      <c r="M63" s="880"/>
      <c r="N63" s="880">
        <f t="shared" si="22"/>
        <v>0</v>
      </c>
      <c r="O63" s="882"/>
      <c r="P63" s="882"/>
      <c r="Q63" s="546">
        <f t="shared" si="15"/>
        <v>6</v>
      </c>
      <c r="R63" s="882"/>
      <c r="S63" s="882"/>
      <c r="T63" s="882"/>
      <c r="U63" s="882"/>
      <c r="V63" s="592"/>
      <c r="W63" s="882"/>
      <c r="X63" s="882"/>
      <c r="Y63" s="882"/>
      <c r="Z63" s="882"/>
      <c r="AA63" s="882"/>
      <c r="AB63" s="880">
        <v>3</v>
      </c>
      <c r="AC63" s="882"/>
      <c r="AD63" s="882"/>
      <c r="AE63" s="885"/>
      <c r="AF63" s="882"/>
      <c r="AG63" s="885"/>
      <c r="AH63" s="882"/>
      <c r="AI63" s="893"/>
      <c r="AJ63" s="1438">
        <f>SUM(N63:AI63)+K63</f>
        <v>28</v>
      </c>
      <c r="AK63" s="887"/>
      <c r="AL63" s="888">
        <f>+IF(D63="PC",1,0)</f>
        <v>1</v>
      </c>
      <c r="AM63" s="896">
        <f>IF(D63="PC", +IF(AJ63&gt;17,1,0),0)</f>
        <v>1</v>
      </c>
      <c r="AN63" s="896">
        <f>IF(E63="CA",1,0)</f>
        <v>0</v>
      </c>
      <c r="AO63" s="889">
        <f>+IF(G63="S",5,+IF(D63="PM",10,12))</f>
        <v>12</v>
      </c>
      <c r="AP63" s="890">
        <f>+C63*AO63*AJ63</f>
        <v>24192000</v>
      </c>
      <c r="AQ63" s="890">
        <v>115008</v>
      </c>
      <c r="AR63" s="890">
        <v>340620</v>
      </c>
      <c r="AS63" s="890">
        <f>AP63*$AN$2*AN63</f>
        <v>0</v>
      </c>
      <c r="AT63" s="890">
        <f>SUM(AP63:AS63)/AO63</f>
        <v>2053969</v>
      </c>
      <c r="AU63" s="890">
        <f>AT63*5/44</f>
        <v>233405.56818181818</v>
      </c>
    </row>
    <row r="64" spans="1:7580" x14ac:dyDescent="0.2">
      <c r="A64" s="9">
        <v>72</v>
      </c>
      <c r="B64" s="531" t="s">
        <v>260</v>
      </c>
      <c r="C64" s="527"/>
      <c r="D64" s="528"/>
      <c r="E64" s="528"/>
      <c r="F64" s="529"/>
      <c r="G64" s="530"/>
      <c r="H64" s="531"/>
      <c r="I64" s="531"/>
      <c r="J64" s="402"/>
      <c r="K64" s="402"/>
      <c r="L64" s="531"/>
      <c r="M64" s="531"/>
      <c r="N64" s="402">
        <f t="shared" si="22"/>
        <v>0</v>
      </c>
      <c r="O64" s="574"/>
      <c r="P64" s="533"/>
      <c r="Q64" s="546">
        <f t="shared" si="15"/>
        <v>0</v>
      </c>
      <c r="R64" s="574"/>
      <c r="S64" s="574"/>
      <c r="T64" s="533"/>
      <c r="U64" s="574"/>
      <c r="V64" s="1131"/>
      <c r="W64" s="574"/>
      <c r="X64" s="574"/>
      <c r="Y64" s="574"/>
      <c r="Z64" s="574"/>
      <c r="AA64" s="574"/>
      <c r="AB64" s="533"/>
      <c r="AC64" s="533"/>
      <c r="AD64" s="533"/>
      <c r="AE64" s="579"/>
      <c r="AF64" s="533"/>
      <c r="AG64" s="579"/>
      <c r="AH64" s="533"/>
      <c r="AI64" s="534"/>
      <c r="AJ64" s="1438"/>
      <c r="AK64" s="532"/>
      <c r="AL64" s="535"/>
      <c r="AM64" s="535"/>
      <c r="AN64" s="535"/>
      <c r="AO64" s="536"/>
      <c r="AP64" s="537"/>
      <c r="AQ64" s="537"/>
      <c r="AR64" s="537"/>
      <c r="AS64" s="538"/>
      <c r="AT64" s="537"/>
      <c r="AU64" s="536"/>
      <c r="AV64" s="1"/>
      <c r="AW64" s="1"/>
      <c r="AX64" s="1"/>
      <c r="AY64" s="1"/>
      <c r="AZ64" s="1"/>
    </row>
    <row r="65" spans="1:7580" s="1431" customFormat="1" ht="15.75" x14ac:dyDescent="0.2">
      <c r="A65" s="1431">
        <v>73</v>
      </c>
      <c r="B65" s="553" t="s">
        <v>133</v>
      </c>
      <c r="C65" s="1459">
        <v>81600</v>
      </c>
      <c r="D65" s="1460" t="s">
        <v>234</v>
      </c>
      <c r="E65" s="1460" t="s">
        <v>240</v>
      </c>
      <c r="F65" s="1461" t="s">
        <v>239</v>
      </c>
      <c r="G65" s="1461" t="s">
        <v>42</v>
      </c>
      <c r="H65" s="543">
        <v>10</v>
      </c>
      <c r="I65" s="543">
        <v>10</v>
      </c>
      <c r="J65" s="543">
        <f t="shared" ref="J65:J74" si="23">IF(G65="A",(H65+I65)/2,H65+I65)</f>
        <v>10</v>
      </c>
      <c r="K65" s="543">
        <f t="shared" ref="K65:K74" si="24">TRUNC(J65,0)</f>
        <v>10</v>
      </c>
      <c r="L65" s="543"/>
      <c r="M65" s="543"/>
      <c r="N65" s="543">
        <f t="shared" si="22"/>
        <v>0</v>
      </c>
      <c r="O65" s="543"/>
      <c r="P65" s="543"/>
      <c r="Q65" s="543">
        <f t="shared" si="15"/>
        <v>1</v>
      </c>
      <c r="R65" s="592"/>
      <c r="S65" s="592"/>
      <c r="T65" s="592"/>
      <c r="U65" s="592"/>
      <c r="V65" s="543"/>
      <c r="W65" s="543"/>
      <c r="X65" s="543"/>
      <c r="Y65" s="543"/>
      <c r="Z65" s="543">
        <v>28</v>
      </c>
      <c r="AA65" s="1462"/>
      <c r="AB65" s="592"/>
      <c r="AC65" s="592"/>
      <c r="AD65" s="592"/>
      <c r="AE65" s="407">
        <v>4</v>
      </c>
      <c r="AF65" s="592"/>
      <c r="AG65" s="1187"/>
      <c r="AH65" s="592"/>
      <c r="AI65" s="1463"/>
      <c r="AJ65" s="1432">
        <f t="shared" ref="AJ65:AJ72" si="25">SUM(N65:AI65)+K65</f>
        <v>43</v>
      </c>
      <c r="AK65" s="1464"/>
      <c r="AL65" s="1465">
        <f t="shared" ref="AL65:AL72" si="26">+IF(D65="PC",1,0)</f>
        <v>1</v>
      </c>
      <c r="AM65" s="1466">
        <f>IF(D65="PC", +IF(AJ65&gt;17,1,0),0)</f>
        <v>1</v>
      </c>
      <c r="AN65" s="1466">
        <f>IF(E65="CA",1,0)</f>
        <v>1</v>
      </c>
      <c r="AO65" s="1467">
        <f t="shared" ref="AO65:AO72" si="27">+IF(G65="S",5,+IF(D65="PM",10,12))</f>
        <v>12</v>
      </c>
      <c r="AP65" s="1468">
        <f>+C65*AO65*AJ65</f>
        <v>42105600</v>
      </c>
      <c r="AQ65" s="1468">
        <v>115008</v>
      </c>
      <c r="AR65" s="1468">
        <v>340620</v>
      </c>
      <c r="AS65" s="1468">
        <f>AP65*$AN$2*AN65</f>
        <v>1473696.0000000002</v>
      </c>
      <c r="AT65" s="1468">
        <f>SUM(AP65:AS65)/AO65</f>
        <v>3669577</v>
      </c>
      <c r="AU65" s="1468">
        <f>AT65*5/44</f>
        <v>416997.38636363635</v>
      </c>
    </row>
    <row r="66" spans="1:7580" s="873" customFormat="1" ht="17.25" customHeight="1" x14ac:dyDescent="0.2">
      <c r="A66" s="873">
        <v>75</v>
      </c>
      <c r="B66" s="897" t="s">
        <v>74</v>
      </c>
      <c r="C66" s="892">
        <v>73600</v>
      </c>
      <c r="D66" s="876" t="s">
        <v>234</v>
      </c>
      <c r="E66" s="877"/>
      <c r="F66" s="878" t="s">
        <v>239</v>
      </c>
      <c r="G66" s="879" t="s">
        <v>42</v>
      </c>
      <c r="H66" s="880">
        <v>32</v>
      </c>
      <c r="I66" s="880">
        <v>32</v>
      </c>
      <c r="J66" s="880">
        <f t="shared" si="23"/>
        <v>32</v>
      </c>
      <c r="K66" s="880">
        <f t="shared" si="24"/>
        <v>32</v>
      </c>
      <c r="L66" s="880"/>
      <c r="M66" s="880"/>
      <c r="N66" s="880">
        <f t="shared" si="22"/>
        <v>0</v>
      </c>
      <c r="O66" s="884"/>
      <c r="P66" s="882"/>
      <c r="Q66" s="546">
        <f t="shared" si="15"/>
        <v>10</v>
      </c>
      <c r="R66" s="882"/>
      <c r="S66" s="882"/>
      <c r="T66" s="882"/>
      <c r="U66" s="882"/>
      <c r="V66" s="592"/>
      <c r="W66" s="882"/>
      <c r="X66" s="882"/>
      <c r="Y66" s="882"/>
      <c r="Z66" s="882"/>
      <c r="AA66" s="882"/>
      <c r="AB66" s="882"/>
      <c r="AC66" s="934"/>
      <c r="AD66" s="882"/>
      <c r="AE66" s="883">
        <v>2</v>
      </c>
      <c r="AF66" s="882"/>
      <c r="AG66" s="885"/>
      <c r="AH66" s="882"/>
      <c r="AI66" s="893"/>
      <c r="AJ66" s="1438">
        <f t="shared" si="25"/>
        <v>44</v>
      </c>
      <c r="AK66" s="887"/>
      <c r="AL66" s="888">
        <f t="shared" si="26"/>
        <v>1</v>
      </c>
      <c r="AM66" s="888">
        <f>IF(D66="PC", +IF(AJ66&gt;17,1,0),0)</f>
        <v>1</v>
      </c>
      <c r="AN66" s="888">
        <f>IF(E66="CA",1,0)</f>
        <v>0</v>
      </c>
      <c r="AO66" s="889">
        <f t="shared" si="27"/>
        <v>12</v>
      </c>
      <c r="AP66" s="890">
        <f>+C66*AO66*AJ66</f>
        <v>38860800</v>
      </c>
      <c r="AQ66" s="890">
        <v>115008</v>
      </c>
      <c r="AR66" s="890">
        <v>340620</v>
      </c>
      <c r="AS66" s="890">
        <f>AP66*$AN$2*AN66</f>
        <v>0</v>
      </c>
      <c r="AT66" s="890">
        <f>SUM(AP66:AS66)/AO66</f>
        <v>3276369</v>
      </c>
      <c r="AU66" s="890">
        <f>AT66*5/44</f>
        <v>372314.65909090912</v>
      </c>
    </row>
    <row r="67" spans="1:7580" s="873" customFormat="1" ht="17.25" customHeight="1" x14ac:dyDescent="0.2">
      <c r="B67" s="897" t="s">
        <v>514</v>
      </c>
      <c r="C67" s="892">
        <v>25631</v>
      </c>
      <c r="D67" s="876" t="s">
        <v>244</v>
      </c>
      <c r="E67" s="877"/>
      <c r="F67" s="878" t="s">
        <v>241</v>
      </c>
      <c r="G67" s="879" t="s">
        <v>242</v>
      </c>
      <c r="H67" s="880">
        <v>3</v>
      </c>
      <c r="I67" s="880">
        <v>4</v>
      </c>
      <c r="J67" s="880">
        <f t="shared" si="23"/>
        <v>7</v>
      </c>
      <c r="K67" s="880">
        <f t="shared" si="24"/>
        <v>7</v>
      </c>
      <c r="L67" s="880"/>
      <c r="M67" s="880"/>
      <c r="N67" s="880"/>
      <c r="O67" s="884"/>
      <c r="P67" s="882"/>
      <c r="Q67" s="546">
        <f t="shared" si="15"/>
        <v>0</v>
      </c>
      <c r="R67" s="882"/>
      <c r="S67" s="882"/>
      <c r="T67" s="882"/>
      <c r="U67" s="882"/>
      <c r="V67" s="592"/>
      <c r="W67" s="882"/>
      <c r="X67" s="882"/>
      <c r="Y67" s="882"/>
      <c r="Z67" s="882"/>
      <c r="AA67" s="882"/>
      <c r="AB67" s="882"/>
      <c r="AC67" s="934"/>
      <c r="AD67" s="882"/>
      <c r="AE67" s="883"/>
      <c r="AF67" s="882"/>
      <c r="AG67" s="885"/>
      <c r="AH67" s="882"/>
      <c r="AI67" s="893"/>
      <c r="AJ67" s="1438">
        <f t="shared" si="25"/>
        <v>7</v>
      </c>
      <c r="AK67" s="887"/>
      <c r="AL67" s="888">
        <f t="shared" si="26"/>
        <v>0</v>
      </c>
      <c r="AM67" s="888"/>
      <c r="AN67" s="888"/>
      <c r="AO67" s="889">
        <f t="shared" si="27"/>
        <v>5</v>
      </c>
      <c r="AP67" s="890"/>
      <c r="AQ67" s="890"/>
      <c r="AR67" s="890"/>
      <c r="AS67" s="890"/>
      <c r="AT67" s="890"/>
      <c r="AU67" s="890"/>
    </row>
    <row r="68" spans="1:7580" s="873" customFormat="1" ht="17.25" customHeight="1" x14ac:dyDescent="0.2">
      <c r="B68" s="897" t="s">
        <v>334</v>
      </c>
      <c r="C68" s="892">
        <v>25631</v>
      </c>
      <c r="D68" s="876" t="s">
        <v>244</v>
      </c>
      <c r="E68" s="877"/>
      <c r="F68" s="878" t="s">
        <v>239</v>
      </c>
      <c r="G68" s="879" t="s">
        <v>242</v>
      </c>
      <c r="H68" s="880">
        <v>4</v>
      </c>
      <c r="I68" s="880">
        <v>4</v>
      </c>
      <c r="J68" s="880">
        <f t="shared" si="23"/>
        <v>8</v>
      </c>
      <c r="K68" s="880">
        <f t="shared" si="24"/>
        <v>8</v>
      </c>
      <c r="L68" s="880"/>
      <c r="M68" s="880"/>
      <c r="N68" s="880"/>
      <c r="O68" s="884"/>
      <c r="P68" s="882"/>
      <c r="Q68" s="546">
        <f t="shared" si="15"/>
        <v>0</v>
      </c>
      <c r="R68" s="882"/>
      <c r="S68" s="882"/>
      <c r="T68" s="882"/>
      <c r="U68" s="882"/>
      <c r="V68" s="592"/>
      <c r="W68" s="882"/>
      <c r="X68" s="882"/>
      <c r="Y68" s="882"/>
      <c r="Z68" s="882"/>
      <c r="AA68" s="882"/>
      <c r="AB68" s="882"/>
      <c r="AC68" s="880"/>
      <c r="AD68" s="882"/>
      <c r="AE68" s="883"/>
      <c r="AF68" s="882"/>
      <c r="AG68" s="885"/>
      <c r="AH68" s="882"/>
      <c r="AI68" s="893"/>
      <c r="AJ68" s="1438">
        <f t="shared" si="25"/>
        <v>8</v>
      </c>
      <c r="AK68" s="887"/>
      <c r="AL68" s="888">
        <f t="shared" si="26"/>
        <v>0</v>
      </c>
      <c r="AM68" s="888"/>
      <c r="AN68" s="888"/>
      <c r="AO68" s="889">
        <f t="shared" si="27"/>
        <v>5</v>
      </c>
      <c r="AP68" s="890"/>
      <c r="AQ68" s="890"/>
      <c r="AR68" s="890"/>
      <c r="AS68" s="890"/>
      <c r="AT68" s="890"/>
      <c r="AU68" s="890"/>
    </row>
    <row r="69" spans="1:7580" s="873" customFormat="1" ht="15.75" x14ac:dyDescent="0.2">
      <c r="A69" s="873">
        <v>76</v>
      </c>
      <c r="B69" s="897" t="s">
        <v>175</v>
      </c>
      <c r="C69" s="892">
        <v>48000</v>
      </c>
      <c r="D69" s="876" t="s">
        <v>234</v>
      </c>
      <c r="E69" s="877"/>
      <c r="F69" s="878" t="s">
        <v>245</v>
      </c>
      <c r="G69" s="879" t="s">
        <v>42</v>
      </c>
      <c r="H69" s="880"/>
      <c r="I69" s="880"/>
      <c r="J69" s="880">
        <f t="shared" si="23"/>
        <v>0</v>
      </c>
      <c r="K69" s="880">
        <f t="shared" si="24"/>
        <v>0</v>
      </c>
      <c r="L69" s="881"/>
      <c r="M69" s="881"/>
      <c r="N69" s="881">
        <f>TRUNC(SUM(L69:M69)/2,0)</f>
        <v>0</v>
      </c>
      <c r="O69" s="882"/>
      <c r="P69" s="880">
        <v>3</v>
      </c>
      <c r="Q69" s="546">
        <f t="shared" si="15"/>
        <v>0</v>
      </c>
      <c r="R69" s="882"/>
      <c r="S69" s="882"/>
      <c r="T69" s="882"/>
      <c r="U69" s="882"/>
      <c r="V69" s="592"/>
      <c r="W69" s="882"/>
      <c r="X69" s="882"/>
      <c r="Y69" s="882"/>
      <c r="Z69" s="882"/>
      <c r="AA69" s="882"/>
      <c r="AB69" s="882"/>
      <c r="AC69" s="882"/>
      <c r="AD69" s="882"/>
      <c r="AE69" s="885"/>
      <c r="AF69" s="882"/>
      <c r="AG69" s="885"/>
      <c r="AH69" s="882"/>
      <c r="AI69" s="893"/>
      <c r="AJ69" s="1438">
        <f t="shared" si="25"/>
        <v>3</v>
      </c>
      <c r="AK69" s="887"/>
      <c r="AL69" s="888">
        <f t="shared" si="26"/>
        <v>1</v>
      </c>
      <c r="AM69" s="888">
        <f>IF(D69="PC", +IF(AJ69&gt;17,1,0),0)</f>
        <v>0</v>
      </c>
      <c r="AN69" s="888">
        <f>IF(E69="CA",1,0)</f>
        <v>0</v>
      </c>
      <c r="AO69" s="889">
        <f t="shared" si="27"/>
        <v>12</v>
      </c>
      <c r="AP69" s="890">
        <f>+C69*AO69*AJ69</f>
        <v>1728000</v>
      </c>
      <c r="AQ69" s="890">
        <v>115008</v>
      </c>
      <c r="AR69" s="890">
        <f>AM69*$AM$2*AO69</f>
        <v>0</v>
      </c>
      <c r="AS69" s="890">
        <f>AP69*$AN$2*AN69</f>
        <v>0</v>
      </c>
      <c r="AT69" s="890">
        <f>SUM(AP69:AS69)/AO69</f>
        <v>153584</v>
      </c>
      <c r="AU69" s="890">
        <f>AT69*5/44</f>
        <v>17452.727272727272</v>
      </c>
    </row>
    <row r="70" spans="1:7580" s="873" customFormat="1" ht="15.75" x14ac:dyDescent="0.2">
      <c r="B70" s="897" t="s">
        <v>418</v>
      </c>
      <c r="C70" s="875">
        <v>73600</v>
      </c>
      <c r="D70" s="877" t="s">
        <v>234</v>
      </c>
      <c r="E70" s="877" t="s">
        <v>240</v>
      </c>
      <c r="F70" s="878"/>
      <c r="G70" s="878" t="s">
        <v>42</v>
      </c>
      <c r="H70" s="880"/>
      <c r="I70" s="880"/>
      <c r="J70" s="880">
        <f t="shared" si="23"/>
        <v>0</v>
      </c>
      <c r="K70" s="880">
        <f t="shared" si="24"/>
        <v>0</v>
      </c>
      <c r="L70" s="881"/>
      <c r="M70" s="881"/>
      <c r="N70" s="881"/>
      <c r="O70" s="882"/>
      <c r="P70" s="880"/>
      <c r="Q70" s="546">
        <f t="shared" si="15"/>
        <v>0</v>
      </c>
      <c r="R70" s="882"/>
      <c r="S70" s="882"/>
      <c r="T70" s="882"/>
      <c r="U70" s="882"/>
      <c r="V70" s="592"/>
      <c r="W70" s="882"/>
      <c r="X70" s="882"/>
      <c r="Y70" s="882"/>
      <c r="Z70" s="882"/>
      <c r="AA70" s="882"/>
      <c r="AB70" s="882"/>
      <c r="AC70" s="882"/>
      <c r="AD70" s="882"/>
      <c r="AE70" s="885"/>
      <c r="AF70" s="882"/>
      <c r="AG70" s="885"/>
      <c r="AH70" s="882"/>
      <c r="AI70" s="893"/>
      <c r="AJ70" s="1438"/>
      <c r="AK70" s="887"/>
      <c r="AL70" s="888">
        <f t="shared" si="26"/>
        <v>1</v>
      </c>
      <c r="AM70" s="896"/>
      <c r="AN70" s="896"/>
      <c r="AO70" s="889">
        <f t="shared" si="27"/>
        <v>12</v>
      </c>
      <c r="AP70" s="890"/>
      <c r="AQ70" s="890">
        <v>115008</v>
      </c>
      <c r="AR70" s="890">
        <v>340620</v>
      </c>
      <c r="AS70" s="890"/>
      <c r="AT70" s="890"/>
      <c r="AU70" s="890"/>
    </row>
    <row r="71" spans="1:7580" s="873" customFormat="1" ht="15.75" x14ac:dyDescent="0.2">
      <c r="A71" s="873">
        <v>78</v>
      </c>
      <c r="B71" s="897" t="s">
        <v>84</v>
      </c>
      <c r="C71" s="875">
        <v>73600</v>
      </c>
      <c r="D71" s="877" t="s">
        <v>234</v>
      </c>
      <c r="E71" s="877" t="s">
        <v>240</v>
      </c>
      <c r="F71" s="878" t="s">
        <v>241</v>
      </c>
      <c r="G71" s="878" t="s">
        <v>42</v>
      </c>
      <c r="H71" s="880">
        <v>4</v>
      </c>
      <c r="I71" s="880">
        <v>4</v>
      </c>
      <c r="J71" s="880">
        <f t="shared" si="23"/>
        <v>4</v>
      </c>
      <c r="K71" s="880">
        <f t="shared" si="24"/>
        <v>4</v>
      </c>
      <c r="L71" s="881"/>
      <c r="M71" s="881"/>
      <c r="N71" s="881">
        <f>TRUNC(SUM(L71:M71)/2,0)</f>
        <v>0</v>
      </c>
      <c r="O71" s="882"/>
      <c r="P71" s="882"/>
      <c r="Q71" s="546">
        <f t="shared" si="15"/>
        <v>0</v>
      </c>
      <c r="R71" s="882"/>
      <c r="S71" s="882"/>
      <c r="T71" s="882"/>
      <c r="U71" s="882"/>
      <c r="V71" s="592"/>
      <c r="W71" s="882"/>
      <c r="X71" s="882"/>
      <c r="Y71" s="882"/>
      <c r="Z71" s="882"/>
      <c r="AA71" s="882"/>
      <c r="AB71" s="882"/>
      <c r="AC71" s="934"/>
      <c r="AD71" s="882"/>
      <c r="AE71" s="883">
        <v>2</v>
      </c>
      <c r="AF71" s="882"/>
      <c r="AG71" s="885"/>
      <c r="AH71" s="882"/>
      <c r="AI71" s="893"/>
      <c r="AJ71" s="1438">
        <f t="shared" si="25"/>
        <v>6</v>
      </c>
      <c r="AK71" s="887"/>
      <c r="AL71" s="888">
        <f t="shared" si="26"/>
        <v>1</v>
      </c>
      <c r="AM71" s="896">
        <f>IF(D71="PC", +IF(AJ71&gt;17,1,0),0)</f>
        <v>0</v>
      </c>
      <c r="AN71" s="896">
        <f>IF(E71="CA",1,0)</f>
        <v>1</v>
      </c>
      <c r="AO71" s="889">
        <f t="shared" si="27"/>
        <v>12</v>
      </c>
      <c r="AP71" s="890">
        <f>+C71*AO71*AJ71</f>
        <v>5299200</v>
      </c>
      <c r="AQ71" s="890">
        <v>115008</v>
      </c>
      <c r="AR71" s="890">
        <f>AM71*$AM$2*AO71</f>
        <v>0</v>
      </c>
      <c r="AS71" s="890">
        <f>AP71*$AN$2*AN71</f>
        <v>185472.00000000003</v>
      </c>
      <c r="AT71" s="890">
        <f>SUM(AP71:AS71)/AO71</f>
        <v>466640</v>
      </c>
      <c r="AU71" s="890">
        <f>AT71*5/44</f>
        <v>53027.272727272728</v>
      </c>
      <c r="BA71" s="899"/>
      <c r="BB71" s="899"/>
      <c r="BC71" s="899"/>
      <c r="BD71" s="899"/>
      <c r="BE71" s="899"/>
      <c r="BF71" s="899"/>
      <c r="BG71" s="899"/>
      <c r="BH71" s="899"/>
      <c r="BI71" s="899"/>
      <c r="BJ71" s="899"/>
      <c r="BK71" s="899"/>
      <c r="BL71" s="899"/>
      <c r="BM71" s="899"/>
      <c r="BN71" s="899"/>
      <c r="BO71" s="899"/>
      <c r="BP71" s="899"/>
      <c r="BQ71" s="899"/>
      <c r="BR71" s="899"/>
      <c r="BS71" s="899"/>
      <c r="BT71" s="899"/>
      <c r="BU71" s="899"/>
      <c r="BV71" s="899"/>
      <c r="BW71" s="899"/>
      <c r="BX71" s="899"/>
      <c r="BY71" s="899"/>
      <c r="BZ71" s="899"/>
      <c r="CA71" s="899"/>
      <c r="CB71" s="899"/>
      <c r="CC71" s="899"/>
      <c r="CD71" s="899"/>
      <c r="CE71" s="899"/>
      <c r="CF71" s="899"/>
      <c r="CG71" s="899"/>
      <c r="CH71" s="899"/>
      <c r="CI71" s="899"/>
      <c r="CJ71" s="899"/>
      <c r="CK71" s="899"/>
      <c r="CL71" s="899"/>
      <c r="CM71" s="899"/>
      <c r="CN71" s="899"/>
      <c r="CO71" s="899"/>
      <c r="CP71" s="899"/>
      <c r="CQ71" s="899"/>
      <c r="CR71" s="899"/>
      <c r="CS71" s="899"/>
      <c r="CT71" s="899"/>
      <c r="CU71" s="899"/>
      <c r="CV71" s="899"/>
      <c r="CW71" s="899"/>
      <c r="CX71" s="899"/>
      <c r="CY71" s="899"/>
      <c r="CZ71" s="899"/>
      <c r="DA71" s="899"/>
      <c r="DB71" s="899"/>
      <c r="DC71" s="899"/>
      <c r="DD71" s="899"/>
      <c r="DE71" s="899"/>
      <c r="DF71" s="899"/>
      <c r="DG71" s="899"/>
      <c r="DH71" s="899"/>
      <c r="DI71" s="899"/>
      <c r="DJ71" s="899"/>
      <c r="DK71" s="899"/>
      <c r="DL71" s="899"/>
      <c r="DM71" s="899"/>
      <c r="DN71" s="899"/>
      <c r="DO71" s="899"/>
      <c r="DP71" s="899"/>
      <c r="DQ71" s="899"/>
      <c r="DR71" s="899"/>
      <c r="DS71" s="899"/>
      <c r="DT71" s="899"/>
      <c r="DU71" s="899"/>
      <c r="DV71" s="899"/>
      <c r="DW71" s="899"/>
      <c r="DX71" s="899"/>
      <c r="DY71" s="899"/>
      <c r="DZ71" s="899"/>
      <c r="EA71" s="899"/>
      <c r="EB71" s="899"/>
      <c r="EC71" s="899"/>
      <c r="ED71" s="899"/>
      <c r="EE71" s="899"/>
      <c r="EF71" s="899"/>
      <c r="EG71" s="899"/>
      <c r="EH71" s="899"/>
      <c r="EI71" s="899"/>
      <c r="EJ71" s="899"/>
      <c r="EK71" s="899"/>
      <c r="EL71" s="899"/>
      <c r="EM71" s="899"/>
      <c r="EN71" s="899"/>
      <c r="EO71" s="899"/>
      <c r="EP71" s="899"/>
      <c r="EQ71" s="899"/>
      <c r="ER71" s="899"/>
      <c r="ES71" s="899"/>
      <c r="ET71" s="899"/>
      <c r="EU71" s="899"/>
      <c r="EV71" s="899"/>
      <c r="EW71" s="899"/>
      <c r="EX71" s="899"/>
      <c r="EY71" s="899"/>
      <c r="EZ71" s="899"/>
      <c r="FA71" s="899"/>
      <c r="FB71" s="899"/>
      <c r="FC71" s="899"/>
      <c r="FD71" s="899"/>
      <c r="FE71" s="899"/>
      <c r="FF71" s="899"/>
      <c r="FG71" s="899"/>
      <c r="FH71" s="899"/>
      <c r="FI71" s="899"/>
      <c r="FJ71" s="899"/>
      <c r="FK71" s="899"/>
      <c r="FL71" s="899"/>
      <c r="FM71" s="899"/>
      <c r="FN71" s="899"/>
      <c r="FO71" s="899"/>
      <c r="FP71" s="899"/>
      <c r="FQ71" s="899"/>
      <c r="FR71" s="899"/>
      <c r="FS71" s="899"/>
      <c r="FT71" s="899"/>
      <c r="FU71" s="899"/>
      <c r="FV71" s="899"/>
      <c r="FW71" s="899"/>
      <c r="FX71" s="899"/>
      <c r="FY71" s="899"/>
      <c r="FZ71" s="899"/>
      <c r="GA71" s="899"/>
      <c r="GB71" s="899"/>
      <c r="GC71" s="899"/>
      <c r="GD71" s="899"/>
      <c r="GE71" s="899"/>
      <c r="GF71" s="899"/>
      <c r="GG71" s="899"/>
      <c r="GH71" s="899"/>
      <c r="GI71" s="899"/>
      <c r="GJ71" s="899"/>
      <c r="GK71" s="899"/>
      <c r="GL71" s="899"/>
      <c r="GM71" s="899"/>
      <c r="GN71" s="899"/>
      <c r="GO71" s="899"/>
      <c r="GP71" s="899"/>
      <c r="GQ71" s="899"/>
      <c r="GR71" s="899"/>
      <c r="GS71" s="899"/>
      <c r="GT71" s="899"/>
      <c r="GU71" s="899"/>
      <c r="GV71" s="899"/>
      <c r="GW71" s="899"/>
      <c r="GX71" s="899"/>
      <c r="GY71" s="899"/>
      <c r="GZ71" s="899"/>
      <c r="HA71" s="899"/>
      <c r="HB71" s="899"/>
      <c r="HC71" s="899"/>
      <c r="HD71" s="899"/>
      <c r="HE71" s="899"/>
      <c r="HF71" s="899"/>
      <c r="HG71" s="899"/>
      <c r="HH71" s="899"/>
      <c r="HI71" s="899"/>
      <c r="HJ71" s="899"/>
      <c r="HK71" s="899"/>
      <c r="HL71" s="899"/>
      <c r="HM71" s="899"/>
      <c r="HN71" s="899"/>
      <c r="HO71" s="899"/>
      <c r="HP71" s="899"/>
      <c r="HQ71" s="899"/>
      <c r="HR71" s="899"/>
      <c r="HS71" s="899"/>
      <c r="HT71" s="899"/>
      <c r="HU71" s="899"/>
      <c r="HV71" s="899"/>
      <c r="HW71" s="899"/>
      <c r="HX71" s="899"/>
      <c r="HY71" s="899"/>
      <c r="HZ71" s="899"/>
      <c r="IA71" s="899"/>
      <c r="IB71" s="899"/>
      <c r="IC71" s="899"/>
      <c r="ID71" s="899"/>
      <c r="IE71" s="899"/>
      <c r="IF71" s="899"/>
      <c r="IG71" s="899"/>
      <c r="IH71" s="899"/>
      <c r="II71" s="899"/>
      <c r="IJ71" s="899"/>
      <c r="IK71" s="899"/>
      <c r="IL71" s="899"/>
      <c r="IM71" s="899"/>
      <c r="IN71" s="899"/>
      <c r="IO71" s="899"/>
      <c r="IP71" s="899"/>
      <c r="IQ71" s="899"/>
      <c r="IR71" s="899"/>
      <c r="IS71" s="899"/>
      <c r="IT71" s="899"/>
      <c r="IU71" s="899"/>
      <c r="IV71" s="899"/>
      <c r="IW71" s="899"/>
      <c r="IX71" s="899"/>
      <c r="IY71" s="899"/>
      <c r="IZ71" s="899"/>
      <c r="JA71" s="899"/>
      <c r="JB71" s="899"/>
      <c r="JC71" s="899"/>
      <c r="JD71" s="899"/>
      <c r="JE71" s="899"/>
      <c r="JF71" s="899"/>
      <c r="JG71" s="899"/>
      <c r="JH71" s="899"/>
      <c r="JI71" s="899"/>
      <c r="JJ71" s="899"/>
      <c r="JK71" s="899"/>
      <c r="JL71" s="899"/>
      <c r="JM71" s="899"/>
      <c r="JN71" s="899"/>
      <c r="JO71" s="899"/>
      <c r="JP71" s="899"/>
      <c r="JQ71" s="899"/>
      <c r="JR71" s="899"/>
      <c r="JS71" s="899"/>
      <c r="JT71" s="899"/>
      <c r="JU71" s="899"/>
      <c r="JV71" s="899"/>
      <c r="JW71" s="899"/>
      <c r="JX71" s="899"/>
      <c r="JY71" s="899"/>
      <c r="JZ71" s="899"/>
      <c r="KA71" s="899"/>
      <c r="KB71" s="899"/>
      <c r="KC71" s="899"/>
      <c r="KD71" s="899"/>
      <c r="KE71" s="899"/>
      <c r="KF71" s="899"/>
      <c r="KG71" s="899"/>
      <c r="KH71" s="899"/>
      <c r="KI71" s="899"/>
      <c r="KJ71" s="899"/>
      <c r="KK71" s="899"/>
      <c r="KL71" s="899"/>
      <c r="KM71" s="899"/>
      <c r="KN71" s="899"/>
      <c r="KO71" s="899"/>
      <c r="KP71" s="899"/>
      <c r="KQ71" s="899"/>
      <c r="KR71" s="899"/>
      <c r="KS71" s="899"/>
      <c r="KT71" s="899"/>
      <c r="KU71" s="899"/>
      <c r="KV71" s="899"/>
      <c r="KW71" s="899"/>
      <c r="KX71" s="899"/>
      <c r="KY71" s="899"/>
      <c r="KZ71" s="899"/>
      <c r="LA71" s="899"/>
      <c r="LB71" s="899"/>
      <c r="LC71" s="899"/>
      <c r="LD71" s="899"/>
      <c r="LE71" s="899"/>
      <c r="LF71" s="899"/>
      <c r="LG71" s="899"/>
      <c r="LH71" s="899"/>
      <c r="LI71" s="899"/>
      <c r="LJ71" s="899"/>
      <c r="LK71" s="899"/>
      <c r="LL71" s="899"/>
      <c r="LM71" s="899"/>
      <c r="LN71" s="899"/>
      <c r="LO71" s="899"/>
      <c r="LP71" s="899"/>
      <c r="LQ71" s="899"/>
      <c r="LR71" s="899"/>
      <c r="LS71" s="899"/>
      <c r="LT71" s="899"/>
      <c r="LU71" s="899"/>
      <c r="LV71" s="899"/>
      <c r="LW71" s="899"/>
      <c r="LX71" s="899"/>
      <c r="LY71" s="899"/>
      <c r="LZ71" s="899"/>
      <c r="MA71" s="899"/>
      <c r="MB71" s="899"/>
      <c r="MC71" s="899"/>
      <c r="MD71" s="899"/>
      <c r="ME71" s="899"/>
      <c r="MF71" s="899"/>
      <c r="MG71" s="899"/>
      <c r="MH71" s="899"/>
      <c r="MI71" s="899"/>
      <c r="MJ71" s="899"/>
      <c r="MK71" s="899"/>
      <c r="ML71" s="899"/>
      <c r="MM71" s="899"/>
      <c r="MN71" s="899"/>
      <c r="MO71" s="899"/>
      <c r="MP71" s="899"/>
      <c r="MQ71" s="899"/>
      <c r="MR71" s="899"/>
      <c r="MS71" s="899"/>
      <c r="MT71" s="899"/>
      <c r="MU71" s="899"/>
      <c r="MV71" s="899"/>
      <c r="MW71" s="899"/>
      <c r="MX71" s="899"/>
      <c r="MY71" s="899"/>
      <c r="MZ71" s="899"/>
      <c r="NA71" s="899"/>
      <c r="NB71" s="899"/>
      <c r="NC71" s="899"/>
      <c r="ND71" s="899"/>
      <c r="NE71" s="899"/>
      <c r="NF71" s="899"/>
      <c r="NG71" s="899"/>
      <c r="NH71" s="899"/>
      <c r="NI71" s="899"/>
      <c r="NJ71" s="899"/>
      <c r="NK71" s="899"/>
      <c r="NL71" s="899"/>
      <c r="NM71" s="899"/>
      <c r="NN71" s="899"/>
      <c r="NO71" s="899"/>
      <c r="NP71" s="899"/>
      <c r="NQ71" s="899"/>
      <c r="NR71" s="899"/>
      <c r="NS71" s="899"/>
      <c r="NT71" s="899"/>
      <c r="NU71" s="899"/>
      <c r="NV71" s="899"/>
      <c r="NW71" s="899"/>
      <c r="NX71" s="899"/>
      <c r="NY71" s="899"/>
      <c r="NZ71" s="899"/>
      <c r="OA71" s="899"/>
      <c r="OB71" s="899"/>
      <c r="OC71" s="899"/>
      <c r="OD71" s="899"/>
      <c r="OE71" s="899"/>
      <c r="OF71" s="899"/>
      <c r="OG71" s="899"/>
      <c r="OH71" s="899"/>
      <c r="OI71" s="899"/>
      <c r="OJ71" s="899"/>
      <c r="OK71" s="899"/>
      <c r="OL71" s="899"/>
      <c r="OM71" s="899"/>
      <c r="ON71" s="899"/>
      <c r="OO71" s="899"/>
      <c r="OP71" s="899"/>
      <c r="OQ71" s="899"/>
      <c r="OR71" s="899"/>
      <c r="OS71" s="899"/>
      <c r="OT71" s="899"/>
      <c r="OU71" s="899"/>
      <c r="OV71" s="899"/>
      <c r="OW71" s="899"/>
      <c r="OX71" s="899"/>
      <c r="OY71" s="899"/>
      <c r="OZ71" s="899"/>
      <c r="PA71" s="899"/>
      <c r="PB71" s="899"/>
      <c r="PC71" s="899"/>
      <c r="PD71" s="899"/>
      <c r="PE71" s="899"/>
      <c r="PF71" s="899"/>
      <c r="PG71" s="899"/>
      <c r="PH71" s="899"/>
      <c r="PI71" s="899"/>
      <c r="PJ71" s="899"/>
      <c r="PK71" s="899"/>
      <c r="PL71" s="899"/>
      <c r="PM71" s="899"/>
      <c r="PN71" s="899"/>
      <c r="PO71" s="899"/>
      <c r="PP71" s="899"/>
      <c r="PQ71" s="899"/>
      <c r="PR71" s="899"/>
      <c r="PS71" s="899"/>
      <c r="PT71" s="899"/>
      <c r="PU71" s="899"/>
      <c r="PV71" s="899"/>
      <c r="PW71" s="899"/>
      <c r="PX71" s="899"/>
      <c r="PY71" s="899"/>
      <c r="PZ71" s="899"/>
      <c r="QA71" s="899"/>
      <c r="QB71" s="899"/>
      <c r="QC71" s="899"/>
      <c r="QD71" s="899"/>
      <c r="QE71" s="899"/>
      <c r="QF71" s="899"/>
      <c r="QG71" s="899"/>
      <c r="QH71" s="899"/>
      <c r="QI71" s="899"/>
      <c r="QJ71" s="899"/>
      <c r="QK71" s="899"/>
      <c r="QL71" s="899"/>
      <c r="QM71" s="899"/>
      <c r="QN71" s="899"/>
      <c r="QO71" s="899"/>
      <c r="QP71" s="899"/>
      <c r="QQ71" s="899"/>
      <c r="QR71" s="899"/>
      <c r="QS71" s="899"/>
      <c r="QT71" s="899"/>
      <c r="QU71" s="899"/>
      <c r="QV71" s="899"/>
      <c r="QW71" s="899"/>
      <c r="QX71" s="899"/>
      <c r="QY71" s="899"/>
      <c r="QZ71" s="899"/>
      <c r="RA71" s="899"/>
      <c r="RB71" s="899"/>
      <c r="RC71" s="899"/>
      <c r="RD71" s="899"/>
      <c r="RE71" s="899"/>
      <c r="RF71" s="899"/>
      <c r="RG71" s="899"/>
      <c r="RH71" s="899"/>
      <c r="RI71" s="899"/>
      <c r="RJ71" s="899"/>
      <c r="RK71" s="899"/>
      <c r="RL71" s="899"/>
      <c r="RM71" s="899"/>
      <c r="RN71" s="899"/>
      <c r="RO71" s="899"/>
      <c r="RP71" s="899"/>
      <c r="RQ71" s="899"/>
      <c r="RR71" s="899"/>
      <c r="RS71" s="899"/>
      <c r="RT71" s="899"/>
      <c r="RU71" s="899"/>
      <c r="RV71" s="899"/>
      <c r="RW71" s="899"/>
      <c r="RX71" s="899"/>
      <c r="RY71" s="899"/>
      <c r="RZ71" s="899"/>
      <c r="SA71" s="899"/>
      <c r="SB71" s="899"/>
      <c r="SC71" s="899"/>
      <c r="SD71" s="899"/>
      <c r="SE71" s="899"/>
      <c r="SF71" s="899"/>
      <c r="SG71" s="899"/>
      <c r="SH71" s="899"/>
      <c r="SI71" s="899"/>
      <c r="SJ71" s="899"/>
      <c r="SK71" s="899"/>
      <c r="SL71" s="899"/>
      <c r="SM71" s="899"/>
      <c r="SN71" s="899"/>
      <c r="SO71" s="899"/>
      <c r="SP71" s="899"/>
      <c r="SQ71" s="899"/>
      <c r="SR71" s="899"/>
      <c r="SS71" s="899"/>
      <c r="ST71" s="899"/>
      <c r="SU71" s="899"/>
      <c r="SV71" s="899"/>
      <c r="SW71" s="899"/>
      <c r="SX71" s="899"/>
      <c r="SY71" s="899"/>
      <c r="SZ71" s="899"/>
      <c r="TA71" s="899"/>
      <c r="TB71" s="899"/>
      <c r="TC71" s="899"/>
      <c r="TD71" s="899"/>
      <c r="TE71" s="899"/>
      <c r="TF71" s="899"/>
      <c r="TG71" s="899"/>
      <c r="TH71" s="899"/>
      <c r="TI71" s="899"/>
      <c r="TJ71" s="899"/>
      <c r="TK71" s="899"/>
      <c r="TL71" s="899"/>
      <c r="TM71" s="899"/>
      <c r="TN71" s="899"/>
      <c r="TO71" s="899"/>
      <c r="TP71" s="899"/>
      <c r="TQ71" s="899"/>
      <c r="TR71" s="899"/>
      <c r="TS71" s="899"/>
      <c r="TT71" s="899"/>
      <c r="TU71" s="899"/>
      <c r="TV71" s="899"/>
      <c r="TW71" s="899"/>
      <c r="TX71" s="899"/>
      <c r="TY71" s="899"/>
      <c r="TZ71" s="899"/>
      <c r="UA71" s="899"/>
      <c r="UB71" s="899"/>
      <c r="UC71" s="899"/>
      <c r="UD71" s="899"/>
      <c r="UE71" s="899"/>
      <c r="UF71" s="899"/>
      <c r="UG71" s="899"/>
      <c r="UH71" s="899"/>
      <c r="UI71" s="899"/>
      <c r="UJ71" s="899"/>
      <c r="UK71" s="899"/>
      <c r="UL71" s="899"/>
      <c r="UM71" s="899"/>
      <c r="UN71" s="899"/>
      <c r="UO71" s="899"/>
      <c r="UP71" s="899"/>
      <c r="UQ71" s="899"/>
      <c r="UR71" s="899"/>
      <c r="US71" s="899"/>
      <c r="UT71" s="899"/>
      <c r="UU71" s="899"/>
      <c r="UV71" s="899"/>
      <c r="UW71" s="899"/>
      <c r="UX71" s="899"/>
      <c r="UY71" s="899"/>
      <c r="UZ71" s="899"/>
      <c r="VA71" s="899"/>
      <c r="VB71" s="899"/>
      <c r="VC71" s="899"/>
      <c r="VD71" s="899"/>
      <c r="VE71" s="899"/>
      <c r="VF71" s="899"/>
      <c r="VG71" s="899"/>
      <c r="VH71" s="899"/>
      <c r="VI71" s="899"/>
      <c r="VJ71" s="899"/>
      <c r="VK71" s="899"/>
      <c r="VL71" s="899"/>
      <c r="VM71" s="899"/>
      <c r="VN71" s="899"/>
      <c r="VO71" s="899"/>
      <c r="VP71" s="899"/>
      <c r="VQ71" s="899"/>
      <c r="VR71" s="899"/>
      <c r="VS71" s="899"/>
      <c r="VT71" s="899"/>
      <c r="VU71" s="899"/>
      <c r="VV71" s="899"/>
      <c r="VW71" s="899"/>
      <c r="VX71" s="899"/>
      <c r="VY71" s="899"/>
      <c r="VZ71" s="899"/>
      <c r="WA71" s="899"/>
      <c r="WB71" s="899"/>
      <c r="WC71" s="899"/>
      <c r="WD71" s="899"/>
      <c r="WE71" s="899"/>
      <c r="WF71" s="899"/>
      <c r="WG71" s="899"/>
      <c r="WH71" s="899"/>
      <c r="WI71" s="899"/>
      <c r="WJ71" s="899"/>
      <c r="WK71" s="899"/>
      <c r="WL71" s="899"/>
      <c r="WM71" s="899"/>
      <c r="WN71" s="899"/>
      <c r="WO71" s="899"/>
      <c r="WP71" s="899"/>
      <c r="WQ71" s="899"/>
      <c r="WR71" s="899"/>
      <c r="WS71" s="899"/>
      <c r="WT71" s="899"/>
      <c r="WU71" s="899"/>
      <c r="WV71" s="899"/>
      <c r="WW71" s="899"/>
      <c r="WX71" s="899"/>
      <c r="WY71" s="899"/>
      <c r="WZ71" s="899"/>
      <c r="XA71" s="899"/>
      <c r="XB71" s="899"/>
      <c r="XC71" s="899"/>
      <c r="XD71" s="899"/>
      <c r="XE71" s="899"/>
      <c r="XF71" s="899"/>
      <c r="XG71" s="899"/>
      <c r="XH71" s="899"/>
      <c r="XI71" s="899"/>
      <c r="XJ71" s="899"/>
      <c r="XK71" s="899"/>
      <c r="XL71" s="899"/>
      <c r="XM71" s="899"/>
      <c r="XN71" s="899"/>
      <c r="XO71" s="899"/>
      <c r="XP71" s="899"/>
      <c r="XQ71" s="899"/>
      <c r="XR71" s="899"/>
      <c r="XS71" s="899"/>
      <c r="XT71" s="899"/>
      <c r="XU71" s="899"/>
      <c r="XV71" s="899"/>
      <c r="XW71" s="899"/>
      <c r="XX71" s="899"/>
      <c r="XY71" s="899"/>
      <c r="XZ71" s="899"/>
      <c r="YA71" s="899"/>
      <c r="YB71" s="899"/>
      <c r="YC71" s="899"/>
      <c r="YD71" s="899"/>
      <c r="YE71" s="899"/>
      <c r="YF71" s="899"/>
      <c r="YG71" s="899"/>
      <c r="YH71" s="899"/>
      <c r="YI71" s="899"/>
      <c r="YJ71" s="899"/>
      <c r="YK71" s="899"/>
      <c r="YL71" s="899"/>
      <c r="YM71" s="899"/>
      <c r="YN71" s="899"/>
      <c r="YO71" s="899"/>
      <c r="YP71" s="899"/>
      <c r="YQ71" s="899"/>
      <c r="YR71" s="899"/>
      <c r="YS71" s="899"/>
      <c r="YT71" s="899"/>
      <c r="YU71" s="899"/>
      <c r="YV71" s="899"/>
      <c r="YW71" s="899"/>
      <c r="YX71" s="899"/>
      <c r="YY71" s="899"/>
      <c r="YZ71" s="899"/>
      <c r="ZA71" s="899"/>
      <c r="ZB71" s="899"/>
      <c r="ZC71" s="899"/>
      <c r="ZD71" s="899"/>
      <c r="ZE71" s="899"/>
      <c r="ZF71" s="899"/>
      <c r="ZG71" s="899"/>
      <c r="ZH71" s="899"/>
      <c r="ZI71" s="899"/>
      <c r="ZJ71" s="899"/>
      <c r="ZK71" s="899"/>
      <c r="ZL71" s="899"/>
      <c r="ZM71" s="899"/>
      <c r="ZN71" s="899"/>
      <c r="ZO71" s="899"/>
      <c r="ZP71" s="899"/>
      <c r="ZQ71" s="899"/>
      <c r="ZR71" s="899"/>
      <c r="ZS71" s="899"/>
      <c r="ZT71" s="899"/>
      <c r="ZU71" s="899"/>
      <c r="ZV71" s="899"/>
      <c r="ZW71" s="899"/>
      <c r="ZX71" s="899"/>
      <c r="ZY71" s="899"/>
      <c r="ZZ71" s="899"/>
      <c r="AAA71" s="899"/>
      <c r="AAB71" s="899"/>
      <c r="AAC71" s="899"/>
      <c r="AAD71" s="899"/>
      <c r="AAE71" s="899"/>
      <c r="AAF71" s="899"/>
      <c r="AAG71" s="899"/>
      <c r="AAH71" s="899"/>
      <c r="AAI71" s="899"/>
      <c r="AAJ71" s="899"/>
      <c r="AAK71" s="899"/>
      <c r="AAL71" s="899"/>
      <c r="AAM71" s="899"/>
      <c r="AAN71" s="899"/>
      <c r="AAO71" s="899"/>
      <c r="AAP71" s="899"/>
      <c r="AAQ71" s="899"/>
      <c r="AAR71" s="899"/>
      <c r="AAS71" s="899"/>
      <c r="AAT71" s="899"/>
      <c r="AAU71" s="899"/>
      <c r="AAV71" s="899"/>
      <c r="AAW71" s="899"/>
      <c r="AAX71" s="899"/>
      <c r="AAY71" s="899"/>
      <c r="AAZ71" s="899"/>
      <c r="ABA71" s="899"/>
      <c r="ABB71" s="899"/>
      <c r="ABC71" s="899"/>
      <c r="ABD71" s="899"/>
      <c r="ABE71" s="899"/>
      <c r="ABF71" s="899"/>
      <c r="ABG71" s="899"/>
      <c r="ABH71" s="899"/>
      <c r="ABI71" s="899"/>
      <c r="ABJ71" s="899"/>
      <c r="ABK71" s="899"/>
      <c r="ABL71" s="899"/>
      <c r="ABM71" s="899"/>
      <c r="ABN71" s="899"/>
      <c r="ABO71" s="899"/>
      <c r="ABP71" s="899"/>
      <c r="ABQ71" s="899"/>
      <c r="ABR71" s="899"/>
      <c r="ABS71" s="899"/>
      <c r="ABT71" s="899"/>
      <c r="ABU71" s="899"/>
      <c r="ABV71" s="899"/>
      <c r="ABW71" s="899"/>
      <c r="ABX71" s="899"/>
      <c r="ABY71" s="899"/>
      <c r="ABZ71" s="899"/>
      <c r="ACA71" s="899"/>
      <c r="ACB71" s="899"/>
      <c r="ACC71" s="899"/>
      <c r="ACD71" s="899"/>
      <c r="ACE71" s="899"/>
      <c r="ACF71" s="899"/>
      <c r="ACG71" s="899"/>
      <c r="ACH71" s="899"/>
      <c r="ACI71" s="899"/>
      <c r="ACJ71" s="899"/>
      <c r="ACK71" s="899"/>
      <c r="ACL71" s="899"/>
      <c r="ACM71" s="899"/>
      <c r="ACN71" s="899"/>
      <c r="ACO71" s="899"/>
      <c r="ACP71" s="899"/>
      <c r="ACQ71" s="899"/>
      <c r="ACR71" s="899"/>
      <c r="ACS71" s="899"/>
      <c r="ACT71" s="899"/>
      <c r="ACU71" s="899"/>
      <c r="ACV71" s="899"/>
      <c r="ACW71" s="899"/>
      <c r="ACX71" s="899"/>
      <c r="ACY71" s="899"/>
      <c r="ACZ71" s="899"/>
      <c r="ADA71" s="899"/>
      <c r="ADB71" s="899"/>
      <c r="ADC71" s="899"/>
      <c r="ADD71" s="899"/>
      <c r="ADE71" s="899"/>
      <c r="ADF71" s="899"/>
      <c r="ADG71" s="899"/>
      <c r="ADH71" s="899"/>
      <c r="ADI71" s="899"/>
      <c r="ADJ71" s="899"/>
      <c r="ADK71" s="899"/>
      <c r="ADL71" s="899"/>
      <c r="ADM71" s="899"/>
      <c r="ADN71" s="899"/>
      <c r="ADO71" s="899"/>
      <c r="ADP71" s="899"/>
      <c r="ADQ71" s="899"/>
      <c r="ADR71" s="899"/>
      <c r="ADS71" s="899"/>
      <c r="ADT71" s="899"/>
      <c r="ADU71" s="899"/>
      <c r="ADV71" s="899"/>
      <c r="ADW71" s="899"/>
      <c r="ADX71" s="899"/>
      <c r="ADY71" s="899"/>
      <c r="ADZ71" s="899"/>
      <c r="AEA71" s="899"/>
      <c r="AEB71" s="899"/>
      <c r="AEC71" s="899"/>
      <c r="AED71" s="899"/>
      <c r="AEE71" s="899"/>
      <c r="AEF71" s="899"/>
      <c r="AEG71" s="899"/>
      <c r="AEH71" s="899"/>
      <c r="AEI71" s="899"/>
      <c r="AEJ71" s="899"/>
      <c r="AEK71" s="899"/>
      <c r="AEL71" s="899"/>
      <c r="AEM71" s="899"/>
      <c r="AEN71" s="899"/>
      <c r="AEO71" s="899"/>
      <c r="AEP71" s="899"/>
      <c r="AEQ71" s="899"/>
      <c r="AER71" s="899"/>
      <c r="AES71" s="899"/>
      <c r="AET71" s="899"/>
      <c r="AEU71" s="899"/>
      <c r="AEV71" s="899"/>
      <c r="AEW71" s="899"/>
      <c r="AEX71" s="899"/>
      <c r="AEY71" s="899"/>
      <c r="AEZ71" s="899"/>
      <c r="AFA71" s="899"/>
      <c r="AFB71" s="899"/>
      <c r="AFC71" s="899"/>
      <c r="AFD71" s="899"/>
      <c r="AFE71" s="899"/>
      <c r="AFF71" s="899"/>
      <c r="AFG71" s="899"/>
      <c r="AFH71" s="899"/>
      <c r="AFI71" s="899"/>
      <c r="AFJ71" s="899"/>
      <c r="AFK71" s="899"/>
      <c r="AFL71" s="899"/>
      <c r="AFM71" s="899"/>
      <c r="AFN71" s="899"/>
      <c r="AFO71" s="899"/>
      <c r="AFP71" s="899"/>
      <c r="AFQ71" s="899"/>
      <c r="AFR71" s="899"/>
      <c r="AFS71" s="899"/>
      <c r="AFT71" s="899"/>
      <c r="AFU71" s="899"/>
      <c r="AFV71" s="899"/>
      <c r="AFW71" s="899"/>
      <c r="AFX71" s="899"/>
      <c r="AFY71" s="899"/>
      <c r="AFZ71" s="899"/>
      <c r="AGA71" s="899"/>
      <c r="AGB71" s="899"/>
      <c r="AGC71" s="899"/>
      <c r="AGD71" s="899"/>
      <c r="AGE71" s="899"/>
      <c r="AGF71" s="899"/>
      <c r="AGG71" s="899"/>
      <c r="AGH71" s="899"/>
      <c r="AGI71" s="899"/>
      <c r="AGJ71" s="899"/>
      <c r="AGK71" s="899"/>
      <c r="AGL71" s="899"/>
      <c r="AGM71" s="899"/>
      <c r="AGN71" s="899"/>
      <c r="AGO71" s="899"/>
      <c r="AGP71" s="899"/>
      <c r="AGQ71" s="899"/>
      <c r="AGR71" s="899"/>
      <c r="AGS71" s="899"/>
      <c r="AGT71" s="899"/>
      <c r="AGU71" s="899"/>
      <c r="AGV71" s="899"/>
      <c r="AGW71" s="899"/>
      <c r="AGX71" s="899"/>
      <c r="AGY71" s="899"/>
      <c r="AGZ71" s="899"/>
      <c r="AHA71" s="899"/>
      <c r="AHB71" s="899"/>
      <c r="AHC71" s="899"/>
      <c r="AHD71" s="899"/>
      <c r="AHE71" s="899"/>
      <c r="AHF71" s="899"/>
      <c r="AHG71" s="899"/>
      <c r="AHH71" s="899"/>
      <c r="AHI71" s="899"/>
      <c r="AHJ71" s="899"/>
      <c r="AHK71" s="899"/>
      <c r="AHL71" s="899"/>
      <c r="AHM71" s="899"/>
      <c r="AHN71" s="899"/>
      <c r="AHO71" s="899"/>
      <c r="AHP71" s="899"/>
      <c r="AHQ71" s="899"/>
      <c r="AHR71" s="899"/>
      <c r="AHS71" s="899"/>
      <c r="AHT71" s="899"/>
      <c r="AHU71" s="899"/>
      <c r="AHV71" s="899"/>
      <c r="AHW71" s="899"/>
      <c r="AHX71" s="899"/>
      <c r="AHY71" s="899"/>
      <c r="AHZ71" s="899"/>
      <c r="AIA71" s="899"/>
      <c r="AIB71" s="899"/>
      <c r="AIC71" s="899"/>
      <c r="AID71" s="899"/>
      <c r="AIE71" s="899"/>
      <c r="AIF71" s="899"/>
      <c r="AIG71" s="899"/>
      <c r="AIH71" s="899"/>
      <c r="AII71" s="899"/>
      <c r="AIJ71" s="899"/>
      <c r="AIK71" s="899"/>
      <c r="AIL71" s="899"/>
      <c r="AIM71" s="899"/>
      <c r="AIN71" s="899"/>
      <c r="AIO71" s="899"/>
      <c r="AIP71" s="899"/>
      <c r="AIQ71" s="899"/>
      <c r="AIR71" s="899"/>
      <c r="AIS71" s="899"/>
      <c r="AIT71" s="899"/>
      <c r="AIU71" s="899"/>
      <c r="AIV71" s="899"/>
      <c r="AIW71" s="899"/>
      <c r="AIX71" s="899"/>
      <c r="AIY71" s="899"/>
      <c r="AIZ71" s="899"/>
      <c r="AJA71" s="899"/>
      <c r="AJB71" s="899"/>
      <c r="AJC71" s="899"/>
      <c r="AJD71" s="899"/>
      <c r="AJE71" s="899"/>
      <c r="AJF71" s="899"/>
      <c r="AJG71" s="899"/>
      <c r="AJH71" s="899"/>
      <c r="AJI71" s="899"/>
      <c r="AJJ71" s="899"/>
      <c r="AJK71" s="899"/>
      <c r="AJL71" s="899"/>
      <c r="AJM71" s="899"/>
      <c r="AJN71" s="899"/>
      <c r="AJO71" s="899"/>
      <c r="AJP71" s="899"/>
      <c r="AJQ71" s="899"/>
      <c r="AJR71" s="899"/>
      <c r="AJS71" s="899"/>
      <c r="AJT71" s="899"/>
      <c r="AJU71" s="899"/>
      <c r="AJV71" s="899"/>
      <c r="AJW71" s="899"/>
      <c r="AJX71" s="899"/>
      <c r="AJY71" s="899"/>
      <c r="AJZ71" s="899"/>
      <c r="AKA71" s="899"/>
      <c r="AKB71" s="899"/>
      <c r="AKC71" s="899"/>
      <c r="AKD71" s="899"/>
      <c r="AKE71" s="899"/>
      <c r="AKF71" s="899"/>
      <c r="AKG71" s="899"/>
      <c r="AKH71" s="899"/>
      <c r="AKI71" s="899"/>
      <c r="AKJ71" s="899"/>
      <c r="AKK71" s="899"/>
      <c r="AKL71" s="899"/>
      <c r="AKM71" s="899"/>
      <c r="AKN71" s="899"/>
      <c r="AKO71" s="899"/>
      <c r="AKP71" s="899"/>
      <c r="AKQ71" s="899"/>
      <c r="AKR71" s="899"/>
      <c r="AKS71" s="899"/>
      <c r="AKT71" s="899"/>
      <c r="AKU71" s="899"/>
      <c r="AKV71" s="899"/>
      <c r="AKW71" s="899"/>
      <c r="AKX71" s="899"/>
      <c r="AKY71" s="899"/>
      <c r="AKZ71" s="899"/>
      <c r="ALA71" s="899"/>
      <c r="ALB71" s="899"/>
      <c r="ALC71" s="899"/>
      <c r="ALD71" s="899"/>
      <c r="ALE71" s="899"/>
      <c r="ALF71" s="899"/>
      <c r="ALG71" s="899"/>
      <c r="ALH71" s="899"/>
      <c r="ALI71" s="899"/>
      <c r="ALJ71" s="899"/>
      <c r="ALK71" s="899"/>
      <c r="ALL71" s="899"/>
      <c r="ALM71" s="899"/>
      <c r="ALN71" s="899"/>
      <c r="ALO71" s="899"/>
      <c r="ALP71" s="899"/>
      <c r="ALQ71" s="899"/>
      <c r="ALR71" s="899"/>
      <c r="ALS71" s="899"/>
      <c r="ALT71" s="899"/>
      <c r="ALU71" s="899"/>
      <c r="ALV71" s="899"/>
      <c r="ALW71" s="899"/>
      <c r="ALX71" s="899"/>
      <c r="ALY71" s="899"/>
      <c r="ALZ71" s="899"/>
      <c r="AMA71" s="899"/>
      <c r="AMB71" s="899"/>
      <c r="AMC71" s="899"/>
      <c r="AMD71" s="899"/>
      <c r="AME71" s="899"/>
      <c r="AMF71" s="899"/>
      <c r="AMG71" s="899"/>
      <c r="AMH71" s="899"/>
      <c r="AMI71" s="899"/>
      <c r="AMJ71" s="899"/>
      <c r="AMK71" s="899"/>
      <c r="AML71" s="899"/>
      <c r="AMM71" s="899"/>
      <c r="AMN71" s="899"/>
      <c r="AMO71" s="899"/>
      <c r="AMP71" s="899"/>
      <c r="AMQ71" s="899"/>
      <c r="AMR71" s="899"/>
      <c r="AMS71" s="899"/>
      <c r="AMT71" s="899"/>
      <c r="AMU71" s="899"/>
      <c r="AMV71" s="899"/>
      <c r="AMW71" s="899"/>
      <c r="AMX71" s="899"/>
      <c r="AMY71" s="899"/>
      <c r="AMZ71" s="899"/>
      <c r="ANA71" s="899"/>
      <c r="ANB71" s="899"/>
      <c r="ANC71" s="899"/>
      <c r="AND71" s="899"/>
      <c r="ANE71" s="899"/>
      <c r="ANF71" s="899"/>
      <c r="ANG71" s="899"/>
      <c r="ANH71" s="899"/>
      <c r="ANI71" s="899"/>
      <c r="ANJ71" s="899"/>
      <c r="ANK71" s="899"/>
      <c r="ANL71" s="899"/>
      <c r="ANM71" s="899"/>
      <c r="ANN71" s="899"/>
      <c r="ANO71" s="899"/>
      <c r="ANP71" s="899"/>
      <c r="ANQ71" s="899"/>
      <c r="ANR71" s="899"/>
      <c r="ANS71" s="899"/>
      <c r="ANT71" s="899"/>
      <c r="ANU71" s="899"/>
      <c r="ANV71" s="899"/>
      <c r="ANW71" s="899"/>
      <c r="ANX71" s="899"/>
      <c r="ANY71" s="899"/>
      <c r="ANZ71" s="899"/>
      <c r="AOA71" s="899"/>
      <c r="AOB71" s="899"/>
      <c r="AOC71" s="899"/>
      <c r="AOD71" s="899"/>
      <c r="AOE71" s="899"/>
      <c r="AOF71" s="899"/>
      <c r="AOG71" s="899"/>
      <c r="AOH71" s="899"/>
      <c r="AOI71" s="899"/>
      <c r="AOJ71" s="899"/>
      <c r="AOK71" s="899"/>
      <c r="AOL71" s="899"/>
      <c r="AOM71" s="899"/>
      <c r="AON71" s="899"/>
      <c r="AOO71" s="899"/>
      <c r="AOP71" s="899"/>
      <c r="AOQ71" s="899"/>
      <c r="AOR71" s="899"/>
      <c r="AOS71" s="899"/>
      <c r="AOT71" s="899"/>
      <c r="AOU71" s="899"/>
      <c r="AOV71" s="899"/>
      <c r="AOW71" s="899"/>
      <c r="AOX71" s="899"/>
      <c r="AOY71" s="899"/>
      <c r="AOZ71" s="899"/>
      <c r="APA71" s="899"/>
      <c r="APB71" s="899"/>
      <c r="APC71" s="899"/>
      <c r="APD71" s="899"/>
      <c r="APE71" s="899"/>
      <c r="APF71" s="899"/>
      <c r="APG71" s="899"/>
      <c r="APH71" s="899"/>
      <c r="API71" s="899"/>
      <c r="APJ71" s="899"/>
      <c r="APK71" s="899"/>
      <c r="APL71" s="899"/>
      <c r="APM71" s="899"/>
      <c r="APN71" s="899"/>
      <c r="APO71" s="899"/>
      <c r="APP71" s="899"/>
      <c r="APQ71" s="899"/>
      <c r="APR71" s="899"/>
      <c r="APS71" s="899"/>
      <c r="APT71" s="899"/>
      <c r="APU71" s="899"/>
      <c r="APV71" s="899"/>
      <c r="APW71" s="899"/>
      <c r="APX71" s="899"/>
      <c r="APY71" s="899"/>
      <c r="APZ71" s="899"/>
      <c r="AQA71" s="899"/>
      <c r="AQB71" s="899"/>
      <c r="AQC71" s="899"/>
      <c r="AQD71" s="899"/>
      <c r="AQE71" s="899"/>
      <c r="AQF71" s="899"/>
      <c r="AQG71" s="899"/>
      <c r="AQH71" s="899"/>
      <c r="AQI71" s="899"/>
      <c r="AQJ71" s="899"/>
      <c r="AQK71" s="899"/>
      <c r="AQL71" s="899"/>
      <c r="AQM71" s="899"/>
      <c r="AQN71" s="899"/>
      <c r="AQO71" s="899"/>
      <c r="AQP71" s="899"/>
      <c r="AQQ71" s="899"/>
      <c r="AQR71" s="899"/>
      <c r="AQS71" s="899"/>
      <c r="AQT71" s="899"/>
      <c r="AQU71" s="899"/>
      <c r="AQV71" s="899"/>
      <c r="AQW71" s="899"/>
      <c r="AQX71" s="899"/>
      <c r="AQY71" s="899"/>
      <c r="AQZ71" s="899"/>
      <c r="ARA71" s="899"/>
      <c r="ARB71" s="899"/>
      <c r="ARC71" s="899"/>
      <c r="ARD71" s="899"/>
      <c r="ARE71" s="899"/>
      <c r="ARF71" s="899"/>
      <c r="ARG71" s="899"/>
      <c r="ARH71" s="899"/>
      <c r="ARI71" s="899"/>
      <c r="ARJ71" s="899"/>
      <c r="ARK71" s="899"/>
      <c r="ARL71" s="899"/>
      <c r="ARM71" s="899"/>
      <c r="ARN71" s="899"/>
      <c r="ARO71" s="899"/>
      <c r="ARP71" s="899"/>
      <c r="ARQ71" s="899"/>
      <c r="ARR71" s="899"/>
      <c r="ARS71" s="899"/>
      <c r="ART71" s="899"/>
      <c r="ARU71" s="899"/>
      <c r="ARV71" s="899"/>
      <c r="ARW71" s="899"/>
      <c r="ARX71" s="899"/>
      <c r="ARY71" s="899"/>
      <c r="ARZ71" s="899"/>
      <c r="ASA71" s="899"/>
      <c r="ASB71" s="899"/>
      <c r="ASC71" s="899"/>
      <c r="ASD71" s="899"/>
      <c r="ASE71" s="899"/>
      <c r="ASF71" s="899"/>
      <c r="ASG71" s="899"/>
      <c r="ASH71" s="899"/>
      <c r="ASI71" s="899"/>
      <c r="ASJ71" s="899"/>
      <c r="ASK71" s="899"/>
      <c r="ASL71" s="899"/>
      <c r="ASM71" s="899"/>
      <c r="ASN71" s="899"/>
      <c r="ASO71" s="899"/>
      <c r="ASP71" s="899"/>
      <c r="ASQ71" s="899"/>
      <c r="ASR71" s="899"/>
      <c r="ASS71" s="899"/>
      <c r="AST71" s="899"/>
      <c r="ASU71" s="899"/>
      <c r="ASV71" s="899"/>
      <c r="ASW71" s="899"/>
      <c r="ASX71" s="899"/>
      <c r="ASY71" s="899"/>
      <c r="ASZ71" s="899"/>
      <c r="ATA71" s="899"/>
      <c r="ATB71" s="899"/>
      <c r="ATC71" s="899"/>
      <c r="ATD71" s="899"/>
      <c r="ATE71" s="899"/>
      <c r="ATF71" s="899"/>
      <c r="ATG71" s="899"/>
      <c r="ATH71" s="899"/>
      <c r="ATI71" s="899"/>
      <c r="ATJ71" s="899"/>
      <c r="ATK71" s="899"/>
      <c r="ATL71" s="899"/>
      <c r="ATM71" s="899"/>
      <c r="ATN71" s="899"/>
      <c r="ATO71" s="899"/>
      <c r="ATP71" s="899"/>
      <c r="ATQ71" s="899"/>
      <c r="ATR71" s="899"/>
      <c r="ATS71" s="899"/>
      <c r="ATT71" s="899"/>
      <c r="ATU71" s="899"/>
      <c r="ATV71" s="899"/>
      <c r="ATW71" s="899"/>
      <c r="ATX71" s="899"/>
      <c r="ATY71" s="899"/>
      <c r="ATZ71" s="899"/>
      <c r="AUA71" s="899"/>
      <c r="AUB71" s="899"/>
      <c r="AUC71" s="899"/>
      <c r="AUD71" s="899"/>
      <c r="AUE71" s="899"/>
      <c r="AUF71" s="899"/>
      <c r="AUG71" s="899"/>
      <c r="AUH71" s="899"/>
      <c r="AUI71" s="899"/>
      <c r="AUJ71" s="899"/>
      <c r="AUK71" s="899"/>
      <c r="AUL71" s="899"/>
      <c r="AUM71" s="899"/>
      <c r="AUN71" s="899"/>
      <c r="AUO71" s="899"/>
      <c r="AUP71" s="899"/>
      <c r="AUQ71" s="899"/>
      <c r="AUR71" s="899"/>
      <c r="AUS71" s="899"/>
      <c r="AUT71" s="899"/>
      <c r="AUU71" s="899"/>
      <c r="AUV71" s="899"/>
      <c r="AUW71" s="899"/>
      <c r="AUX71" s="899"/>
      <c r="AUY71" s="899"/>
      <c r="AUZ71" s="899"/>
      <c r="AVA71" s="899"/>
      <c r="AVB71" s="899"/>
      <c r="AVC71" s="899"/>
      <c r="AVD71" s="899"/>
      <c r="AVE71" s="899"/>
      <c r="AVF71" s="899"/>
      <c r="AVG71" s="899"/>
      <c r="AVH71" s="899"/>
      <c r="AVI71" s="899"/>
      <c r="AVJ71" s="899"/>
      <c r="AVK71" s="899"/>
      <c r="AVL71" s="899"/>
      <c r="AVM71" s="899"/>
      <c r="AVN71" s="899"/>
      <c r="AVO71" s="899"/>
      <c r="AVP71" s="899"/>
      <c r="AVQ71" s="899"/>
      <c r="AVR71" s="899"/>
      <c r="AVS71" s="899"/>
      <c r="AVT71" s="899"/>
      <c r="AVU71" s="899"/>
      <c r="AVV71" s="899"/>
      <c r="AVW71" s="899"/>
      <c r="AVX71" s="899"/>
      <c r="AVY71" s="899"/>
      <c r="AVZ71" s="899"/>
      <c r="AWA71" s="899"/>
      <c r="AWB71" s="899"/>
      <c r="AWC71" s="899"/>
      <c r="AWD71" s="899"/>
      <c r="AWE71" s="899"/>
      <c r="AWF71" s="899"/>
      <c r="AWG71" s="899"/>
      <c r="AWH71" s="899"/>
      <c r="AWI71" s="899"/>
      <c r="AWJ71" s="899"/>
      <c r="AWK71" s="899"/>
      <c r="AWL71" s="899"/>
      <c r="AWM71" s="899"/>
      <c r="AWN71" s="899"/>
      <c r="AWO71" s="899"/>
      <c r="AWP71" s="899"/>
      <c r="AWQ71" s="899"/>
      <c r="AWR71" s="899"/>
      <c r="AWS71" s="899"/>
      <c r="AWT71" s="899"/>
      <c r="AWU71" s="899"/>
      <c r="AWV71" s="899"/>
      <c r="AWW71" s="899"/>
      <c r="AWX71" s="899"/>
      <c r="AWY71" s="899"/>
      <c r="AWZ71" s="899"/>
      <c r="AXA71" s="899"/>
      <c r="AXB71" s="899"/>
      <c r="AXC71" s="899"/>
      <c r="AXD71" s="899"/>
      <c r="AXE71" s="899"/>
      <c r="AXF71" s="899"/>
      <c r="AXG71" s="899"/>
      <c r="AXH71" s="899"/>
      <c r="AXI71" s="899"/>
      <c r="AXJ71" s="899"/>
      <c r="AXK71" s="899"/>
      <c r="AXL71" s="899"/>
      <c r="AXM71" s="899"/>
      <c r="AXN71" s="899"/>
      <c r="AXO71" s="899"/>
      <c r="AXP71" s="899"/>
      <c r="AXQ71" s="899"/>
      <c r="AXR71" s="899"/>
      <c r="AXS71" s="899"/>
      <c r="AXT71" s="899"/>
      <c r="AXU71" s="899"/>
      <c r="AXV71" s="899"/>
      <c r="AXW71" s="899"/>
      <c r="AXX71" s="899"/>
      <c r="AXY71" s="899"/>
      <c r="AXZ71" s="899"/>
      <c r="AYA71" s="899"/>
      <c r="AYB71" s="899"/>
      <c r="AYC71" s="899"/>
      <c r="AYD71" s="899"/>
      <c r="AYE71" s="899"/>
      <c r="AYF71" s="899"/>
      <c r="AYG71" s="899"/>
      <c r="AYH71" s="899"/>
      <c r="AYI71" s="899"/>
      <c r="AYJ71" s="899"/>
      <c r="AYK71" s="899"/>
      <c r="AYL71" s="899"/>
      <c r="AYM71" s="899"/>
      <c r="AYN71" s="899"/>
      <c r="AYO71" s="899"/>
      <c r="AYP71" s="899"/>
      <c r="AYQ71" s="899"/>
      <c r="AYR71" s="899"/>
      <c r="AYS71" s="899"/>
      <c r="AYT71" s="899"/>
      <c r="AYU71" s="899"/>
      <c r="AYV71" s="899"/>
      <c r="AYW71" s="899"/>
      <c r="AYX71" s="899"/>
      <c r="AYY71" s="899"/>
      <c r="AYZ71" s="899"/>
      <c r="AZA71" s="899"/>
      <c r="AZB71" s="899"/>
      <c r="AZC71" s="899"/>
      <c r="AZD71" s="899"/>
      <c r="AZE71" s="899"/>
      <c r="AZF71" s="899"/>
      <c r="AZG71" s="899"/>
      <c r="AZH71" s="899"/>
      <c r="AZI71" s="899"/>
      <c r="AZJ71" s="899"/>
      <c r="AZK71" s="899"/>
      <c r="AZL71" s="899"/>
      <c r="AZM71" s="899"/>
      <c r="AZN71" s="899"/>
      <c r="AZO71" s="899"/>
      <c r="AZP71" s="899"/>
      <c r="AZQ71" s="899"/>
      <c r="AZR71" s="899"/>
      <c r="AZS71" s="899"/>
      <c r="AZT71" s="899"/>
      <c r="AZU71" s="899"/>
      <c r="AZV71" s="899"/>
      <c r="AZW71" s="899"/>
      <c r="AZX71" s="899"/>
      <c r="AZY71" s="899"/>
      <c r="AZZ71" s="899"/>
      <c r="BAA71" s="899"/>
      <c r="BAB71" s="899"/>
      <c r="BAC71" s="899"/>
      <c r="BAD71" s="899"/>
      <c r="BAE71" s="899"/>
      <c r="BAF71" s="899"/>
      <c r="BAG71" s="899"/>
      <c r="BAH71" s="899"/>
      <c r="BAI71" s="899"/>
      <c r="BAJ71" s="899"/>
      <c r="BAK71" s="899"/>
      <c r="BAL71" s="899"/>
      <c r="BAM71" s="899"/>
      <c r="BAN71" s="899"/>
      <c r="BAO71" s="899"/>
      <c r="BAP71" s="899"/>
      <c r="BAQ71" s="899"/>
      <c r="BAR71" s="899"/>
      <c r="BAS71" s="899"/>
      <c r="BAT71" s="899"/>
      <c r="BAU71" s="899"/>
      <c r="BAV71" s="899"/>
      <c r="BAW71" s="899"/>
      <c r="BAX71" s="899"/>
      <c r="BAY71" s="899"/>
      <c r="BAZ71" s="899"/>
      <c r="BBA71" s="899"/>
      <c r="BBB71" s="899"/>
      <c r="BBC71" s="899"/>
      <c r="BBD71" s="899"/>
      <c r="BBE71" s="899"/>
      <c r="BBF71" s="899"/>
      <c r="BBG71" s="899"/>
      <c r="BBH71" s="899"/>
      <c r="BBI71" s="899"/>
      <c r="BBJ71" s="899"/>
      <c r="BBK71" s="899"/>
      <c r="BBL71" s="899"/>
      <c r="BBM71" s="899"/>
      <c r="BBN71" s="899"/>
      <c r="BBO71" s="899"/>
      <c r="BBP71" s="899"/>
      <c r="BBQ71" s="899"/>
      <c r="BBR71" s="899"/>
      <c r="BBS71" s="899"/>
      <c r="BBT71" s="899"/>
      <c r="BBU71" s="899"/>
      <c r="BBV71" s="899"/>
      <c r="BBW71" s="899"/>
      <c r="BBX71" s="899"/>
      <c r="BBY71" s="899"/>
      <c r="BBZ71" s="899"/>
      <c r="BCA71" s="899"/>
      <c r="BCB71" s="899"/>
      <c r="BCC71" s="899"/>
      <c r="BCD71" s="899"/>
      <c r="BCE71" s="899"/>
      <c r="BCF71" s="899"/>
      <c r="BCG71" s="899"/>
      <c r="BCH71" s="899"/>
      <c r="BCI71" s="899"/>
      <c r="BCJ71" s="899"/>
      <c r="BCK71" s="899"/>
      <c r="BCL71" s="899"/>
      <c r="BCM71" s="899"/>
      <c r="BCN71" s="899"/>
      <c r="BCO71" s="899"/>
      <c r="BCP71" s="899"/>
      <c r="BCQ71" s="899"/>
      <c r="BCR71" s="899"/>
      <c r="BCS71" s="899"/>
      <c r="BCT71" s="899"/>
      <c r="BCU71" s="899"/>
      <c r="BCV71" s="899"/>
      <c r="BCW71" s="899"/>
      <c r="BCX71" s="899"/>
      <c r="BCY71" s="899"/>
      <c r="BCZ71" s="899"/>
      <c r="BDA71" s="899"/>
      <c r="BDB71" s="899"/>
      <c r="BDC71" s="899"/>
      <c r="BDD71" s="899"/>
      <c r="BDE71" s="899"/>
      <c r="BDF71" s="899"/>
      <c r="BDG71" s="899"/>
      <c r="BDH71" s="899"/>
      <c r="BDI71" s="899"/>
      <c r="BDJ71" s="899"/>
      <c r="BDK71" s="899"/>
      <c r="BDL71" s="899"/>
      <c r="BDM71" s="899"/>
      <c r="BDN71" s="899"/>
      <c r="BDO71" s="899"/>
      <c r="BDP71" s="899"/>
      <c r="BDQ71" s="899"/>
      <c r="BDR71" s="899"/>
      <c r="BDS71" s="899"/>
      <c r="BDT71" s="899"/>
      <c r="BDU71" s="899"/>
      <c r="BDV71" s="899"/>
      <c r="BDW71" s="899"/>
      <c r="BDX71" s="899"/>
      <c r="BDY71" s="899"/>
      <c r="BDZ71" s="899"/>
      <c r="BEA71" s="899"/>
      <c r="BEB71" s="899"/>
      <c r="BEC71" s="899"/>
      <c r="BED71" s="899"/>
      <c r="BEE71" s="899"/>
      <c r="BEF71" s="899"/>
      <c r="BEG71" s="899"/>
      <c r="BEH71" s="899"/>
      <c r="BEI71" s="899"/>
      <c r="BEJ71" s="899"/>
      <c r="BEK71" s="899"/>
      <c r="BEL71" s="899"/>
      <c r="BEM71" s="899"/>
      <c r="BEN71" s="899"/>
      <c r="BEO71" s="899"/>
      <c r="BEP71" s="899"/>
      <c r="BEQ71" s="899"/>
      <c r="BER71" s="899"/>
      <c r="BES71" s="899"/>
      <c r="BET71" s="899"/>
      <c r="BEU71" s="899"/>
      <c r="BEV71" s="899"/>
      <c r="BEW71" s="899"/>
      <c r="BEX71" s="899"/>
      <c r="BEY71" s="899"/>
      <c r="BEZ71" s="899"/>
      <c r="BFA71" s="899"/>
      <c r="BFB71" s="899"/>
      <c r="BFC71" s="899"/>
      <c r="BFD71" s="899"/>
      <c r="BFE71" s="899"/>
      <c r="BFF71" s="899"/>
      <c r="BFG71" s="899"/>
      <c r="BFH71" s="899"/>
      <c r="BFI71" s="899"/>
      <c r="BFJ71" s="899"/>
      <c r="BFK71" s="899"/>
      <c r="BFL71" s="899"/>
      <c r="BFM71" s="899"/>
      <c r="BFN71" s="899"/>
      <c r="BFO71" s="899"/>
      <c r="BFP71" s="899"/>
      <c r="BFQ71" s="899"/>
      <c r="BFR71" s="899"/>
      <c r="BFS71" s="899"/>
      <c r="BFT71" s="899"/>
      <c r="BFU71" s="899"/>
      <c r="BFV71" s="899"/>
      <c r="BFW71" s="899"/>
      <c r="BFX71" s="899"/>
      <c r="BFY71" s="899"/>
      <c r="BFZ71" s="899"/>
      <c r="BGA71" s="899"/>
      <c r="BGB71" s="899"/>
      <c r="BGC71" s="899"/>
      <c r="BGD71" s="899"/>
      <c r="BGE71" s="899"/>
      <c r="BGF71" s="899"/>
      <c r="BGG71" s="899"/>
      <c r="BGH71" s="899"/>
      <c r="BGI71" s="899"/>
      <c r="BGJ71" s="899"/>
      <c r="BGK71" s="899"/>
      <c r="BGL71" s="899"/>
      <c r="BGM71" s="899"/>
      <c r="BGN71" s="899"/>
      <c r="BGO71" s="899"/>
      <c r="BGP71" s="899"/>
      <c r="BGQ71" s="899"/>
      <c r="BGR71" s="899"/>
      <c r="BGS71" s="899"/>
      <c r="BGT71" s="899"/>
      <c r="BGU71" s="899"/>
      <c r="BGV71" s="899"/>
      <c r="BGW71" s="899"/>
      <c r="BGX71" s="899"/>
      <c r="BGY71" s="899"/>
      <c r="BGZ71" s="899"/>
      <c r="BHA71" s="899"/>
      <c r="BHB71" s="899"/>
      <c r="BHC71" s="899"/>
      <c r="BHD71" s="899"/>
      <c r="BHE71" s="899"/>
      <c r="BHF71" s="899"/>
      <c r="BHG71" s="899"/>
      <c r="BHH71" s="899"/>
      <c r="BHI71" s="899"/>
      <c r="BHJ71" s="899"/>
      <c r="BHK71" s="899"/>
      <c r="BHL71" s="899"/>
      <c r="BHM71" s="899"/>
      <c r="BHN71" s="899"/>
      <c r="BHO71" s="899"/>
      <c r="BHP71" s="899"/>
      <c r="BHQ71" s="899"/>
      <c r="BHR71" s="899"/>
      <c r="BHS71" s="899"/>
      <c r="BHT71" s="899"/>
      <c r="BHU71" s="899"/>
      <c r="BHV71" s="899"/>
      <c r="BHW71" s="899"/>
      <c r="BHX71" s="899"/>
      <c r="BHY71" s="899"/>
      <c r="BHZ71" s="899"/>
      <c r="BIA71" s="899"/>
      <c r="BIB71" s="899"/>
      <c r="BIC71" s="899"/>
      <c r="BID71" s="899"/>
      <c r="BIE71" s="899"/>
      <c r="BIF71" s="899"/>
      <c r="BIG71" s="899"/>
      <c r="BIH71" s="899"/>
      <c r="BII71" s="899"/>
      <c r="BIJ71" s="899"/>
      <c r="BIK71" s="899"/>
      <c r="BIL71" s="899"/>
      <c r="BIM71" s="899"/>
      <c r="BIN71" s="899"/>
      <c r="BIO71" s="899"/>
      <c r="BIP71" s="899"/>
      <c r="BIQ71" s="899"/>
      <c r="BIR71" s="899"/>
      <c r="BIS71" s="899"/>
      <c r="BIT71" s="899"/>
      <c r="BIU71" s="899"/>
      <c r="BIV71" s="899"/>
      <c r="BIW71" s="899"/>
      <c r="BIX71" s="899"/>
      <c r="BIY71" s="899"/>
      <c r="BIZ71" s="899"/>
      <c r="BJA71" s="899"/>
      <c r="BJB71" s="899"/>
      <c r="BJC71" s="899"/>
      <c r="BJD71" s="899"/>
      <c r="BJE71" s="899"/>
      <c r="BJF71" s="899"/>
      <c r="BJG71" s="899"/>
      <c r="BJH71" s="899"/>
      <c r="BJI71" s="899"/>
      <c r="BJJ71" s="899"/>
      <c r="BJK71" s="899"/>
      <c r="BJL71" s="899"/>
      <c r="BJM71" s="899"/>
      <c r="BJN71" s="899"/>
      <c r="BJO71" s="899"/>
      <c r="BJP71" s="899"/>
      <c r="BJQ71" s="899"/>
      <c r="BJR71" s="899"/>
      <c r="BJS71" s="899"/>
      <c r="BJT71" s="899"/>
      <c r="BJU71" s="899"/>
      <c r="BJV71" s="899"/>
      <c r="BJW71" s="899"/>
      <c r="BJX71" s="899"/>
      <c r="BJY71" s="899"/>
      <c r="BJZ71" s="899"/>
      <c r="BKA71" s="899"/>
      <c r="BKB71" s="899"/>
      <c r="BKC71" s="899"/>
      <c r="BKD71" s="899"/>
      <c r="BKE71" s="899"/>
      <c r="BKF71" s="899"/>
      <c r="BKG71" s="899"/>
      <c r="BKH71" s="899"/>
      <c r="BKI71" s="899"/>
      <c r="BKJ71" s="899"/>
      <c r="BKK71" s="899"/>
      <c r="BKL71" s="899"/>
      <c r="BKM71" s="899"/>
      <c r="BKN71" s="899"/>
      <c r="BKO71" s="899"/>
      <c r="BKP71" s="899"/>
      <c r="BKQ71" s="899"/>
      <c r="BKR71" s="899"/>
      <c r="BKS71" s="899"/>
      <c r="BKT71" s="899"/>
      <c r="BKU71" s="899"/>
      <c r="BKV71" s="899"/>
      <c r="BKW71" s="899"/>
      <c r="BKX71" s="899"/>
      <c r="BKY71" s="899"/>
      <c r="BKZ71" s="899"/>
      <c r="BLA71" s="899"/>
      <c r="BLB71" s="899"/>
      <c r="BLC71" s="899"/>
      <c r="BLD71" s="899"/>
      <c r="BLE71" s="899"/>
      <c r="BLF71" s="899"/>
      <c r="BLG71" s="899"/>
      <c r="BLH71" s="899"/>
      <c r="BLI71" s="899"/>
      <c r="BLJ71" s="899"/>
      <c r="BLK71" s="899"/>
      <c r="BLL71" s="899"/>
      <c r="BLM71" s="899"/>
      <c r="BLN71" s="899"/>
      <c r="BLO71" s="899"/>
      <c r="BLP71" s="899"/>
      <c r="BLQ71" s="899"/>
      <c r="BLR71" s="899"/>
      <c r="BLS71" s="899"/>
      <c r="BLT71" s="899"/>
      <c r="BLU71" s="899"/>
      <c r="BLV71" s="899"/>
      <c r="BLW71" s="899"/>
      <c r="BLX71" s="899"/>
      <c r="BLY71" s="899"/>
      <c r="BLZ71" s="899"/>
      <c r="BMA71" s="899"/>
      <c r="BMB71" s="899"/>
      <c r="BMC71" s="899"/>
      <c r="BMD71" s="899"/>
      <c r="BME71" s="899"/>
      <c r="BMF71" s="899"/>
      <c r="BMG71" s="899"/>
      <c r="BMH71" s="899"/>
      <c r="BMI71" s="899"/>
      <c r="BMJ71" s="899"/>
      <c r="BMK71" s="899"/>
      <c r="BML71" s="899"/>
      <c r="BMM71" s="899"/>
      <c r="BMN71" s="899"/>
      <c r="BMO71" s="899"/>
      <c r="BMP71" s="899"/>
      <c r="BMQ71" s="899"/>
      <c r="BMR71" s="899"/>
      <c r="BMS71" s="899"/>
      <c r="BMT71" s="899"/>
      <c r="BMU71" s="899"/>
      <c r="BMV71" s="899"/>
      <c r="BMW71" s="899"/>
      <c r="BMX71" s="899"/>
      <c r="BMY71" s="899"/>
      <c r="BMZ71" s="899"/>
      <c r="BNA71" s="899"/>
      <c r="BNB71" s="899"/>
      <c r="BNC71" s="899"/>
      <c r="BND71" s="899"/>
      <c r="BNE71" s="899"/>
      <c r="BNF71" s="899"/>
      <c r="BNG71" s="899"/>
      <c r="BNH71" s="899"/>
      <c r="BNI71" s="899"/>
      <c r="BNJ71" s="899"/>
      <c r="BNK71" s="899"/>
      <c r="BNL71" s="899"/>
      <c r="BNM71" s="899"/>
      <c r="BNN71" s="899"/>
      <c r="BNO71" s="899"/>
      <c r="BNP71" s="899"/>
      <c r="BNQ71" s="899"/>
      <c r="BNR71" s="899"/>
      <c r="BNS71" s="899"/>
      <c r="BNT71" s="899"/>
      <c r="BNU71" s="899"/>
      <c r="BNV71" s="899"/>
      <c r="BNW71" s="899"/>
      <c r="BNX71" s="899"/>
      <c r="BNY71" s="899"/>
      <c r="BNZ71" s="899"/>
      <c r="BOA71" s="899"/>
      <c r="BOB71" s="899"/>
      <c r="BOC71" s="899"/>
      <c r="BOD71" s="899"/>
      <c r="BOE71" s="899"/>
      <c r="BOF71" s="899"/>
      <c r="BOG71" s="899"/>
      <c r="BOH71" s="899"/>
      <c r="BOI71" s="899"/>
      <c r="BOJ71" s="899"/>
      <c r="BOK71" s="899"/>
      <c r="BOL71" s="899"/>
      <c r="BOM71" s="899"/>
      <c r="BON71" s="899"/>
      <c r="BOO71" s="899"/>
      <c r="BOP71" s="899"/>
      <c r="BOQ71" s="899"/>
      <c r="BOR71" s="899"/>
      <c r="BOS71" s="899"/>
      <c r="BOT71" s="899"/>
      <c r="BOU71" s="899"/>
      <c r="BOV71" s="899"/>
      <c r="BOW71" s="899"/>
      <c r="BOX71" s="899"/>
      <c r="BOY71" s="899"/>
      <c r="BOZ71" s="899"/>
      <c r="BPA71" s="899"/>
      <c r="BPB71" s="899"/>
      <c r="BPC71" s="899"/>
      <c r="BPD71" s="899"/>
      <c r="BPE71" s="899"/>
      <c r="BPF71" s="899"/>
      <c r="BPG71" s="899"/>
      <c r="BPH71" s="899"/>
      <c r="BPI71" s="899"/>
      <c r="BPJ71" s="899"/>
      <c r="BPK71" s="899"/>
      <c r="BPL71" s="899"/>
      <c r="BPM71" s="899"/>
      <c r="BPN71" s="899"/>
      <c r="BPO71" s="899"/>
      <c r="BPP71" s="899"/>
      <c r="BPQ71" s="899"/>
      <c r="BPR71" s="899"/>
      <c r="BPS71" s="899"/>
      <c r="BPT71" s="899"/>
      <c r="BPU71" s="899"/>
      <c r="BPV71" s="899"/>
      <c r="BPW71" s="899"/>
      <c r="BPX71" s="899"/>
      <c r="BPY71" s="899"/>
      <c r="BPZ71" s="899"/>
      <c r="BQA71" s="899"/>
      <c r="BQB71" s="899"/>
      <c r="BQC71" s="899"/>
      <c r="BQD71" s="899"/>
      <c r="BQE71" s="899"/>
      <c r="BQF71" s="899"/>
      <c r="BQG71" s="899"/>
      <c r="BQH71" s="899"/>
      <c r="BQI71" s="899"/>
      <c r="BQJ71" s="899"/>
      <c r="BQK71" s="899"/>
      <c r="BQL71" s="899"/>
      <c r="BQM71" s="899"/>
      <c r="BQN71" s="899"/>
      <c r="BQO71" s="899"/>
      <c r="BQP71" s="899"/>
      <c r="BQQ71" s="899"/>
      <c r="BQR71" s="899"/>
      <c r="BQS71" s="899"/>
      <c r="BQT71" s="899"/>
      <c r="BQU71" s="899"/>
      <c r="BQV71" s="899"/>
      <c r="BQW71" s="899"/>
      <c r="BQX71" s="899"/>
      <c r="BQY71" s="899"/>
      <c r="BQZ71" s="899"/>
      <c r="BRA71" s="899"/>
      <c r="BRB71" s="899"/>
      <c r="BRC71" s="899"/>
      <c r="BRD71" s="899"/>
      <c r="BRE71" s="899"/>
      <c r="BRF71" s="899"/>
      <c r="BRG71" s="899"/>
      <c r="BRH71" s="899"/>
      <c r="BRI71" s="899"/>
      <c r="BRJ71" s="899"/>
      <c r="BRK71" s="899"/>
      <c r="BRL71" s="899"/>
      <c r="BRM71" s="899"/>
      <c r="BRN71" s="899"/>
      <c r="BRO71" s="899"/>
      <c r="BRP71" s="899"/>
      <c r="BRQ71" s="899"/>
      <c r="BRR71" s="899"/>
      <c r="BRS71" s="899"/>
      <c r="BRT71" s="899"/>
      <c r="BRU71" s="899"/>
      <c r="BRV71" s="899"/>
      <c r="BRW71" s="899"/>
      <c r="BRX71" s="899"/>
      <c r="BRY71" s="899"/>
      <c r="BRZ71" s="899"/>
      <c r="BSA71" s="899"/>
      <c r="BSB71" s="899"/>
      <c r="BSC71" s="899"/>
      <c r="BSD71" s="899"/>
      <c r="BSE71" s="899"/>
      <c r="BSF71" s="899"/>
      <c r="BSG71" s="899"/>
      <c r="BSH71" s="899"/>
      <c r="BSI71" s="899"/>
      <c r="BSJ71" s="899"/>
      <c r="BSK71" s="899"/>
      <c r="BSL71" s="899"/>
      <c r="BSM71" s="899"/>
      <c r="BSN71" s="899"/>
      <c r="BSO71" s="899"/>
      <c r="BSP71" s="899"/>
      <c r="BSQ71" s="899"/>
      <c r="BSR71" s="899"/>
      <c r="BSS71" s="899"/>
      <c r="BST71" s="899"/>
      <c r="BSU71" s="899"/>
      <c r="BSV71" s="899"/>
      <c r="BSW71" s="899"/>
      <c r="BSX71" s="899"/>
      <c r="BSY71" s="899"/>
      <c r="BSZ71" s="899"/>
      <c r="BTA71" s="899"/>
      <c r="BTB71" s="899"/>
      <c r="BTC71" s="899"/>
      <c r="BTD71" s="899"/>
      <c r="BTE71" s="899"/>
      <c r="BTF71" s="899"/>
      <c r="BTG71" s="899"/>
      <c r="BTH71" s="899"/>
      <c r="BTI71" s="899"/>
      <c r="BTJ71" s="899"/>
      <c r="BTK71" s="899"/>
      <c r="BTL71" s="899"/>
      <c r="BTM71" s="899"/>
      <c r="BTN71" s="899"/>
      <c r="BTO71" s="899"/>
      <c r="BTP71" s="899"/>
      <c r="BTQ71" s="899"/>
      <c r="BTR71" s="899"/>
      <c r="BTS71" s="899"/>
      <c r="BTT71" s="899"/>
      <c r="BTU71" s="899"/>
      <c r="BTV71" s="899"/>
      <c r="BTW71" s="899"/>
      <c r="BTX71" s="899"/>
      <c r="BTY71" s="899"/>
      <c r="BTZ71" s="899"/>
      <c r="BUA71" s="899"/>
      <c r="BUB71" s="899"/>
      <c r="BUC71" s="899"/>
      <c r="BUD71" s="899"/>
      <c r="BUE71" s="899"/>
      <c r="BUF71" s="899"/>
      <c r="BUG71" s="899"/>
      <c r="BUH71" s="899"/>
      <c r="BUI71" s="899"/>
      <c r="BUJ71" s="899"/>
      <c r="BUK71" s="899"/>
      <c r="BUL71" s="899"/>
      <c r="BUM71" s="899"/>
      <c r="BUN71" s="899"/>
      <c r="BUO71" s="899"/>
      <c r="BUP71" s="899"/>
      <c r="BUQ71" s="899"/>
      <c r="BUR71" s="899"/>
      <c r="BUS71" s="899"/>
      <c r="BUT71" s="899"/>
      <c r="BUU71" s="899"/>
      <c r="BUV71" s="899"/>
      <c r="BUW71" s="899"/>
      <c r="BUX71" s="899"/>
      <c r="BUY71" s="899"/>
      <c r="BUZ71" s="899"/>
      <c r="BVA71" s="899"/>
      <c r="BVB71" s="899"/>
      <c r="BVC71" s="899"/>
      <c r="BVD71" s="899"/>
      <c r="BVE71" s="899"/>
      <c r="BVF71" s="899"/>
      <c r="BVG71" s="899"/>
      <c r="BVH71" s="899"/>
      <c r="BVI71" s="899"/>
      <c r="BVJ71" s="899"/>
      <c r="BVK71" s="899"/>
      <c r="BVL71" s="899"/>
      <c r="BVM71" s="899"/>
      <c r="BVN71" s="899"/>
      <c r="BVO71" s="899"/>
      <c r="BVP71" s="899"/>
      <c r="BVQ71" s="899"/>
      <c r="BVR71" s="899"/>
      <c r="BVS71" s="899"/>
      <c r="BVT71" s="899"/>
      <c r="BVU71" s="899"/>
      <c r="BVV71" s="899"/>
      <c r="BVW71" s="899"/>
      <c r="BVX71" s="899"/>
      <c r="BVY71" s="899"/>
      <c r="BVZ71" s="899"/>
      <c r="BWA71" s="899"/>
      <c r="BWB71" s="899"/>
      <c r="BWC71" s="899"/>
      <c r="BWD71" s="899"/>
      <c r="BWE71" s="899"/>
      <c r="BWF71" s="899"/>
      <c r="BWG71" s="899"/>
      <c r="BWH71" s="899"/>
      <c r="BWI71" s="899"/>
      <c r="BWJ71" s="899"/>
      <c r="BWK71" s="899"/>
      <c r="BWL71" s="899"/>
      <c r="BWM71" s="899"/>
      <c r="BWN71" s="899"/>
      <c r="BWO71" s="899"/>
      <c r="BWP71" s="899"/>
      <c r="BWQ71" s="899"/>
      <c r="BWR71" s="899"/>
      <c r="BWS71" s="899"/>
      <c r="BWT71" s="899"/>
      <c r="BWU71" s="899"/>
      <c r="BWV71" s="899"/>
      <c r="BWW71" s="899"/>
      <c r="BWX71" s="899"/>
      <c r="BWY71" s="899"/>
      <c r="BWZ71" s="899"/>
      <c r="BXA71" s="899"/>
      <c r="BXB71" s="899"/>
      <c r="BXC71" s="899"/>
      <c r="BXD71" s="899"/>
      <c r="BXE71" s="899"/>
      <c r="BXF71" s="899"/>
      <c r="BXG71" s="899"/>
      <c r="BXH71" s="899"/>
      <c r="BXI71" s="899"/>
      <c r="BXJ71" s="899"/>
      <c r="BXK71" s="899"/>
      <c r="BXL71" s="899"/>
      <c r="BXM71" s="899"/>
      <c r="BXN71" s="899"/>
      <c r="BXO71" s="899"/>
      <c r="BXP71" s="899"/>
      <c r="BXQ71" s="899"/>
      <c r="BXR71" s="899"/>
      <c r="BXS71" s="899"/>
      <c r="BXT71" s="899"/>
      <c r="BXU71" s="899"/>
      <c r="BXV71" s="899"/>
      <c r="BXW71" s="899"/>
      <c r="BXX71" s="899"/>
      <c r="BXY71" s="899"/>
      <c r="BXZ71" s="899"/>
      <c r="BYA71" s="899"/>
      <c r="BYB71" s="899"/>
      <c r="BYC71" s="899"/>
      <c r="BYD71" s="899"/>
      <c r="BYE71" s="899"/>
      <c r="BYF71" s="899"/>
      <c r="BYG71" s="899"/>
      <c r="BYH71" s="899"/>
      <c r="BYI71" s="899"/>
      <c r="BYJ71" s="899"/>
      <c r="BYK71" s="899"/>
      <c r="BYL71" s="899"/>
      <c r="BYM71" s="899"/>
      <c r="BYN71" s="899"/>
      <c r="BYO71" s="899"/>
      <c r="BYP71" s="899"/>
      <c r="BYQ71" s="899"/>
      <c r="BYR71" s="899"/>
      <c r="BYS71" s="899"/>
      <c r="BYT71" s="899"/>
      <c r="BYU71" s="899"/>
      <c r="BYV71" s="899"/>
      <c r="BYW71" s="899"/>
      <c r="BYX71" s="899"/>
      <c r="BYY71" s="899"/>
      <c r="BYZ71" s="899"/>
      <c r="BZA71" s="899"/>
      <c r="BZB71" s="899"/>
      <c r="BZC71" s="899"/>
      <c r="BZD71" s="899"/>
      <c r="BZE71" s="899"/>
      <c r="BZF71" s="899"/>
      <c r="BZG71" s="899"/>
      <c r="BZH71" s="899"/>
      <c r="BZI71" s="899"/>
      <c r="BZJ71" s="899"/>
      <c r="BZK71" s="899"/>
      <c r="BZL71" s="899"/>
      <c r="BZM71" s="899"/>
      <c r="BZN71" s="899"/>
      <c r="BZO71" s="899"/>
      <c r="BZP71" s="899"/>
      <c r="BZQ71" s="899"/>
      <c r="BZR71" s="899"/>
      <c r="BZS71" s="899"/>
      <c r="BZT71" s="899"/>
      <c r="BZU71" s="899"/>
      <c r="BZV71" s="899"/>
      <c r="BZW71" s="899"/>
      <c r="BZX71" s="899"/>
      <c r="BZY71" s="899"/>
      <c r="BZZ71" s="899"/>
      <c r="CAA71" s="899"/>
      <c r="CAB71" s="899"/>
      <c r="CAC71" s="899"/>
      <c r="CAD71" s="899"/>
      <c r="CAE71" s="899"/>
      <c r="CAF71" s="899"/>
      <c r="CAG71" s="899"/>
      <c r="CAH71" s="899"/>
      <c r="CAI71" s="899"/>
      <c r="CAJ71" s="899"/>
      <c r="CAK71" s="899"/>
      <c r="CAL71" s="899"/>
      <c r="CAM71" s="899"/>
      <c r="CAN71" s="899"/>
      <c r="CAO71" s="899"/>
      <c r="CAP71" s="899"/>
      <c r="CAQ71" s="899"/>
      <c r="CAR71" s="899"/>
      <c r="CAS71" s="899"/>
      <c r="CAT71" s="899"/>
      <c r="CAU71" s="899"/>
      <c r="CAV71" s="899"/>
      <c r="CAW71" s="899"/>
      <c r="CAX71" s="899"/>
      <c r="CAY71" s="899"/>
      <c r="CAZ71" s="899"/>
      <c r="CBA71" s="899"/>
      <c r="CBB71" s="899"/>
      <c r="CBC71" s="899"/>
      <c r="CBD71" s="899"/>
      <c r="CBE71" s="899"/>
      <c r="CBF71" s="899"/>
      <c r="CBG71" s="899"/>
      <c r="CBH71" s="899"/>
      <c r="CBI71" s="899"/>
      <c r="CBJ71" s="899"/>
      <c r="CBK71" s="899"/>
      <c r="CBL71" s="899"/>
      <c r="CBM71" s="899"/>
      <c r="CBN71" s="899"/>
      <c r="CBO71" s="899"/>
      <c r="CBP71" s="899"/>
      <c r="CBQ71" s="899"/>
      <c r="CBR71" s="899"/>
      <c r="CBS71" s="899"/>
      <c r="CBT71" s="899"/>
      <c r="CBU71" s="899"/>
      <c r="CBV71" s="899"/>
      <c r="CBW71" s="899"/>
      <c r="CBX71" s="899"/>
      <c r="CBY71" s="899"/>
      <c r="CBZ71" s="899"/>
      <c r="CCA71" s="899"/>
      <c r="CCB71" s="899"/>
      <c r="CCC71" s="899"/>
      <c r="CCD71" s="899"/>
      <c r="CCE71" s="899"/>
      <c r="CCF71" s="899"/>
      <c r="CCG71" s="899"/>
      <c r="CCH71" s="899"/>
      <c r="CCI71" s="899"/>
      <c r="CCJ71" s="899"/>
      <c r="CCK71" s="899"/>
      <c r="CCL71" s="899"/>
      <c r="CCM71" s="899"/>
      <c r="CCN71" s="899"/>
      <c r="CCO71" s="899"/>
      <c r="CCP71" s="899"/>
      <c r="CCQ71" s="899"/>
      <c r="CCR71" s="899"/>
      <c r="CCS71" s="899"/>
      <c r="CCT71" s="899"/>
      <c r="CCU71" s="899"/>
      <c r="CCV71" s="899"/>
      <c r="CCW71" s="899"/>
      <c r="CCX71" s="899"/>
      <c r="CCY71" s="899"/>
      <c r="CCZ71" s="899"/>
      <c r="CDA71" s="899"/>
      <c r="CDB71" s="899"/>
      <c r="CDC71" s="899"/>
      <c r="CDD71" s="899"/>
      <c r="CDE71" s="899"/>
      <c r="CDF71" s="899"/>
      <c r="CDG71" s="899"/>
      <c r="CDH71" s="899"/>
      <c r="CDI71" s="899"/>
      <c r="CDJ71" s="899"/>
      <c r="CDK71" s="899"/>
      <c r="CDL71" s="899"/>
      <c r="CDM71" s="899"/>
      <c r="CDN71" s="899"/>
      <c r="CDO71" s="899"/>
      <c r="CDP71" s="899"/>
      <c r="CDQ71" s="899"/>
      <c r="CDR71" s="899"/>
      <c r="CDS71" s="899"/>
      <c r="CDT71" s="899"/>
      <c r="CDU71" s="899"/>
      <c r="CDV71" s="899"/>
      <c r="CDW71" s="899"/>
      <c r="CDX71" s="899"/>
      <c r="CDY71" s="899"/>
      <c r="CDZ71" s="899"/>
      <c r="CEA71" s="899"/>
      <c r="CEB71" s="899"/>
      <c r="CEC71" s="899"/>
      <c r="CED71" s="899"/>
      <c r="CEE71" s="899"/>
      <c r="CEF71" s="899"/>
      <c r="CEG71" s="899"/>
      <c r="CEH71" s="899"/>
      <c r="CEI71" s="899"/>
      <c r="CEJ71" s="899"/>
      <c r="CEK71" s="899"/>
      <c r="CEL71" s="899"/>
      <c r="CEM71" s="899"/>
      <c r="CEN71" s="899"/>
      <c r="CEO71" s="899"/>
      <c r="CEP71" s="899"/>
      <c r="CEQ71" s="899"/>
      <c r="CER71" s="899"/>
      <c r="CES71" s="899"/>
      <c r="CET71" s="899"/>
      <c r="CEU71" s="899"/>
      <c r="CEV71" s="899"/>
      <c r="CEW71" s="899"/>
      <c r="CEX71" s="899"/>
      <c r="CEY71" s="899"/>
      <c r="CEZ71" s="899"/>
      <c r="CFA71" s="899"/>
      <c r="CFB71" s="899"/>
      <c r="CFC71" s="899"/>
      <c r="CFD71" s="899"/>
      <c r="CFE71" s="899"/>
      <c r="CFF71" s="899"/>
      <c r="CFG71" s="899"/>
      <c r="CFH71" s="899"/>
      <c r="CFI71" s="899"/>
      <c r="CFJ71" s="899"/>
      <c r="CFK71" s="899"/>
      <c r="CFL71" s="899"/>
      <c r="CFM71" s="899"/>
      <c r="CFN71" s="899"/>
      <c r="CFO71" s="899"/>
      <c r="CFP71" s="899"/>
      <c r="CFQ71" s="899"/>
      <c r="CFR71" s="899"/>
      <c r="CFS71" s="899"/>
      <c r="CFT71" s="899"/>
      <c r="CFU71" s="899"/>
      <c r="CFV71" s="899"/>
      <c r="CFW71" s="899"/>
      <c r="CFX71" s="899"/>
      <c r="CFY71" s="899"/>
      <c r="CFZ71" s="899"/>
      <c r="CGA71" s="899"/>
      <c r="CGB71" s="899"/>
      <c r="CGC71" s="899"/>
      <c r="CGD71" s="899"/>
      <c r="CGE71" s="899"/>
      <c r="CGF71" s="899"/>
      <c r="CGG71" s="899"/>
      <c r="CGH71" s="899"/>
      <c r="CGI71" s="899"/>
      <c r="CGJ71" s="899"/>
      <c r="CGK71" s="899"/>
      <c r="CGL71" s="899"/>
      <c r="CGM71" s="899"/>
      <c r="CGN71" s="899"/>
      <c r="CGO71" s="899"/>
      <c r="CGP71" s="899"/>
      <c r="CGQ71" s="899"/>
      <c r="CGR71" s="899"/>
      <c r="CGS71" s="899"/>
      <c r="CGT71" s="899"/>
      <c r="CGU71" s="899"/>
      <c r="CGV71" s="899"/>
      <c r="CGW71" s="899"/>
      <c r="CGX71" s="899"/>
      <c r="CGY71" s="899"/>
      <c r="CGZ71" s="899"/>
      <c r="CHA71" s="899"/>
      <c r="CHB71" s="899"/>
      <c r="CHC71" s="899"/>
      <c r="CHD71" s="899"/>
      <c r="CHE71" s="899"/>
      <c r="CHF71" s="899"/>
      <c r="CHG71" s="899"/>
      <c r="CHH71" s="899"/>
      <c r="CHI71" s="899"/>
      <c r="CHJ71" s="899"/>
      <c r="CHK71" s="899"/>
      <c r="CHL71" s="899"/>
      <c r="CHM71" s="899"/>
      <c r="CHN71" s="899"/>
      <c r="CHO71" s="899"/>
      <c r="CHP71" s="899"/>
      <c r="CHQ71" s="899"/>
      <c r="CHR71" s="899"/>
      <c r="CHS71" s="899"/>
      <c r="CHT71" s="899"/>
      <c r="CHU71" s="899"/>
      <c r="CHV71" s="899"/>
      <c r="CHW71" s="899"/>
      <c r="CHX71" s="899"/>
      <c r="CHY71" s="899"/>
      <c r="CHZ71" s="899"/>
      <c r="CIA71" s="899"/>
      <c r="CIB71" s="899"/>
      <c r="CIC71" s="899"/>
      <c r="CID71" s="899"/>
      <c r="CIE71" s="899"/>
      <c r="CIF71" s="899"/>
      <c r="CIG71" s="899"/>
      <c r="CIH71" s="899"/>
      <c r="CII71" s="899"/>
      <c r="CIJ71" s="899"/>
      <c r="CIK71" s="899"/>
      <c r="CIL71" s="899"/>
      <c r="CIM71" s="899"/>
      <c r="CIN71" s="899"/>
      <c r="CIO71" s="899"/>
      <c r="CIP71" s="899"/>
      <c r="CIQ71" s="899"/>
      <c r="CIR71" s="899"/>
      <c r="CIS71" s="899"/>
      <c r="CIT71" s="899"/>
      <c r="CIU71" s="899"/>
      <c r="CIV71" s="899"/>
      <c r="CIW71" s="899"/>
      <c r="CIX71" s="899"/>
      <c r="CIY71" s="899"/>
      <c r="CIZ71" s="899"/>
      <c r="CJA71" s="899"/>
      <c r="CJB71" s="899"/>
      <c r="CJC71" s="899"/>
      <c r="CJD71" s="899"/>
      <c r="CJE71" s="899"/>
      <c r="CJF71" s="899"/>
      <c r="CJG71" s="899"/>
      <c r="CJH71" s="899"/>
      <c r="CJI71" s="899"/>
      <c r="CJJ71" s="899"/>
      <c r="CJK71" s="899"/>
      <c r="CJL71" s="899"/>
      <c r="CJM71" s="899"/>
      <c r="CJN71" s="899"/>
      <c r="CJO71" s="899"/>
      <c r="CJP71" s="899"/>
      <c r="CJQ71" s="899"/>
      <c r="CJR71" s="899"/>
      <c r="CJS71" s="899"/>
      <c r="CJT71" s="899"/>
      <c r="CJU71" s="899"/>
      <c r="CJV71" s="899"/>
      <c r="CJW71" s="899"/>
      <c r="CJX71" s="899"/>
      <c r="CJY71" s="899"/>
      <c r="CJZ71" s="899"/>
      <c r="CKA71" s="899"/>
      <c r="CKB71" s="899"/>
      <c r="CKC71" s="899"/>
      <c r="CKD71" s="899"/>
      <c r="CKE71" s="899"/>
      <c r="CKF71" s="899"/>
      <c r="CKG71" s="899"/>
      <c r="CKH71" s="899"/>
      <c r="CKI71" s="899"/>
      <c r="CKJ71" s="899"/>
      <c r="CKK71" s="899"/>
      <c r="CKL71" s="899"/>
      <c r="CKM71" s="899"/>
      <c r="CKN71" s="899"/>
      <c r="CKO71" s="899"/>
      <c r="CKP71" s="899"/>
      <c r="CKQ71" s="899"/>
      <c r="CKR71" s="899"/>
      <c r="CKS71" s="899"/>
      <c r="CKT71" s="899"/>
      <c r="CKU71" s="899"/>
      <c r="CKV71" s="899"/>
      <c r="CKW71" s="899"/>
      <c r="CKX71" s="899"/>
      <c r="CKY71" s="899"/>
      <c r="CKZ71" s="899"/>
      <c r="CLA71" s="899"/>
      <c r="CLB71" s="899"/>
      <c r="CLC71" s="899"/>
      <c r="CLD71" s="899"/>
      <c r="CLE71" s="899"/>
      <c r="CLF71" s="899"/>
      <c r="CLG71" s="899"/>
      <c r="CLH71" s="899"/>
      <c r="CLI71" s="899"/>
      <c r="CLJ71" s="899"/>
      <c r="CLK71" s="899"/>
      <c r="CLL71" s="899"/>
      <c r="CLM71" s="899"/>
      <c r="CLN71" s="899"/>
      <c r="CLO71" s="899"/>
      <c r="CLP71" s="899"/>
      <c r="CLQ71" s="899"/>
      <c r="CLR71" s="899"/>
      <c r="CLS71" s="899"/>
      <c r="CLT71" s="899"/>
      <c r="CLU71" s="899"/>
      <c r="CLV71" s="899"/>
      <c r="CLW71" s="899"/>
      <c r="CLX71" s="899"/>
      <c r="CLY71" s="899"/>
      <c r="CLZ71" s="899"/>
      <c r="CMA71" s="899"/>
      <c r="CMB71" s="899"/>
      <c r="CMC71" s="899"/>
      <c r="CMD71" s="899"/>
      <c r="CME71" s="899"/>
      <c r="CMF71" s="899"/>
      <c r="CMG71" s="899"/>
      <c r="CMH71" s="899"/>
      <c r="CMI71" s="899"/>
      <c r="CMJ71" s="899"/>
      <c r="CMK71" s="899"/>
      <c r="CML71" s="899"/>
      <c r="CMM71" s="899"/>
      <c r="CMN71" s="899"/>
      <c r="CMO71" s="899"/>
      <c r="CMP71" s="899"/>
      <c r="CMQ71" s="899"/>
      <c r="CMR71" s="899"/>
      <c r="CMS71" s="899"/>
      <c r="CMT71" s="899"/>
      <c r="CMU71" s="899"/>
      <c r="CMV71" s="899"/>
      <c r="CMW71" s="899"/>
      <c r="CMX71" s="899"/>
      <c r="CMY71" s="899"/>
      <c r="CMZ71" s="899"/>
      <c r="CNA71" s="899"/>
      <c r="CNB71" s="899"/>
      <c r="CNC71" s="899"/>
      <c r="CND71" s="899"/>
      <c r="CNE71" s="899"/>
      <c r="CNF71" s="899"/>
      <c r="CNG71" s="899"/>
      <c r="CNH71" s="899"/>
      <c r="CNI71" s="899"/>
      <c r="CNJ71" s="899"/>
      <c r="CNK71" s="899"/>
      <c r="CNL71" s="899"/>
      <c r="CNM71" s="899"/>
      <c r="CNN71" s="899"/>
      <c r="CNO71" s="899"/>
      <c r="CNP71" s="899"/>
      <c r="CNQ71" s="899"/>
      <c r="CNR71" s="899"/>
      <c r="CNS71" s="899"/>
      <c r="CNT71" s="899"/>
      <c r="CNU71" s="899"/>
      <c r="CNV71" s="899"/>
      <c r="CNW71" s="899"/>
      <c r="CNX71" s="899"/>
      <c r="CNY71" s="899"/>
      <c r="CNZ71" s="899"/>
      <c r="COA71" s="899"/>
      <c r="COB71" s="899"/>
      <c r="COC71" s="899"/>
      <c r="COD71" s="899"/>
      <c r="COE71" s="899"/>
      <c r="COF71" s="899"/>
      <c r="COG71" s="899"/>
      <c r="COH71" s="899"/>
      <c r="COI71" s="899"/>
      <c r="COJ71" s="899"/>
      <c r="COK71" s="899"/>
      <c r="COL71" s="899"/>
      <c r="COM71" s="899"/>
      <c r="CON71" s="899"/>
      <c r="COO71" s="899"/>
      <c r="COP71" s="899"/>
      <c r="COQ71" s="899"/>
      <c r="COR71" s="899"/>
      <c r="COS71" s="899"/>
      <c r="COT71" s="899"/>
      <c r="COU71" s="899"/>
      <c r="COV71" s="899"/>
      <c r="COW71" s="899"/>
      <c r="COX71" s="899"/>
      <c r="COY71" s="899"/>
      <c r="COZ71" s="899"/>
      <c r="CPA71" s="899"/>
      <c r="CPB71" s="899"/>
      <c r="CPC71" s="899"/>
      <c r="CPD71" s="899"/>
      <c r="CPE71" s="899"/>
      <c r="CPF71" s="899"/>
      <c r="CPG71" s="899"/>
      <c r="CPH71" s="899"/>
      <c r="CPI71" s="899"/>
      <c r="CPJ71" s="899"/>
      <c r="CPK71" s="899"/>
      <c r="CPL71" s="899"/>
      <c r="CPM71" s="899"/>
      <c r="CPN71" s="899"/>
      <c r="CPO71" s="899"/>
      <c r="CPP71" s="899"/>
      <c r="CPQ71" s="899"/>
      <c r="CPR71" s="899"/>
      <c r="CPS71" s="899"/>
      <c r="CPT71" s="899"/>
      <c r="CPU71" s="899"/>
      <c r="CPV71" s="899"/>
      <c r="CPW71" s="899"/>
      <c r="CPX71" s="899"/>
      <c r="CPY71" s="899"/>
      <c r="CPZ71" s="899"/>
      <c r="CQA71" s="899"/>
      <c r="CQB71" s="899"/>
      <c r="CQC71" s="899"/>
      <c r="CQD71" s="899"/>
      <c r="CQE71" s="899"/>
      <c r="CQF71" s="899"/>
      <c r="CQG71" s="899"/>
      <c r="CQH71" s="899"/>
      <c r="CQI71" s="899"/>
      <c r="CQJ71" s="899"/>
      <c r="CQK71" s="899"/>
      <c r="CQL71" s="899"/>
      <c r="CQM71" s="899"/>
      <c r="CQN71" s="899"/>
      <c r="CQO71" s="899"/>
      <c r="CQP71" s="899"/>
      <c r="CQQ71" s="899"/>
      <c r="CQR71" s="899"/>
      <c r="CQS71" s="899"/>
      <c r="CQT71" s="899"/>
      <c r="CQU71" s="899"/>
      <c r="CQV71" s="899"/>
      <c r="CQW71" s="899"/>
      <c r="CQX71" s="899"/>
      <c r="CQY71" s="899"/>
      <c r="CQZ71" s="899"/>
      <c r="CRA71" s="899"/>
      <c r="CRB71" s="899"/>
      <c r="CRC71" s="899"/>
      <c r="CRD71" s="899"/>
      <c r="CRE71" s="899"/>
      <c r="CRF71" s="899"/>
      <c r="CRG71" s="899"/>
      <c r="CRH71" s="899"/>
      <c r="CRI71" s="899"/>
      <c r="CRJ71" s="899"/>
      <c r="CRK71" s="899"/>
      <c r="CRL71" s="899"/>
      <c r="CRM71" s="899"/>
      <c r="CRN71" s="899"/>
      <c r="CRO71" s="899"/>
      <c r="CRP71" s="899"/>
      <c r="CRQ71" s="899"/>
      <c r="CRR71" s="899"/>
      <c r="CRS71" s="899"/>
      <c r="CRT71" s="899"/>
      <c r="CRU71" s="899"/>
      <c r="CRV71" s="899"/>
      <c r="CRW71" s="899"/>
      <c r="CRX71" s="899"/>
      <c r="CRY71" s="899"/>
      <c r="CRZ71" s="899"/>
      <c r="CSA71" s="899"/>
      <c r="CSB71" s="899"/>
      <c r="CSC71" s="899"/>
      <c r="CSD71" s="899"/>
      <c r="CSE71" s="899"/>
      <c r="CSF71" s="899"/>
      <c r="CSG71" s="899"/>
      <c r="CSH71" s="899"/>
      <c r="CSI71" s="899"/>
      <c r="CSJ71" s="899"/>
      <c r="CSK71" s="899"/>
      <c r="CSL71" s="899"/>
      <c r="CSM71" s="899"/>
      <c r="CSN71" s="899"/>
      <c r="CSO71" s="899"/>
      <c r="CSP71" s="899"/>
      <c r="CSQ71" s="899"/>
      <c r="CSR71" s="899"/>
      <c r="CSS71" s="899"/>
      <c r="CST71" s="899"/>
      <c r="CSU71" s="899"/>
      <c r="CSV71" s="899"/>
      <c r="CSW71" s="899"/>
      <c r="CSX71" s="899"/>
      <c r="CSY71" s="899"/>
      <c r="CSZ71" s="899"/>
      <c r="CTA71" s="899"/>
      <c r="CTB71" s="899"/>
      <c r="CTC71" s="899"/>
      <c r="CTD71" s="899"/>
      <c r="CTE71" s="899"/>
      <c r="CTF71" s="899"/>
      <c r="CTG71" s="899"/>
      <c r="CTH71" s="899"/>
      <c r="CTI71" s="899"/>
      <c r="CTJ71" s="899"/>
      <c r="CTK71" s="899"/>
      <c r="CTL71" s="899"/>
      <c r="CTM71" s="899"/>
      <c r="CTN71" s="899"/>
      <c r="CTO71" s="899"/>
      <c r="CTP71" s="899"/>
      <c r="CTQ71" s="899"/>
      <c r="CTR71" s="899"/>
      <c r="CTS71" s="899"/>
      <c r="CTT71" s="899"/>
      <c r="CTU71" s="899"/>
      <c r="CTV71" s="899"/>
      <c r="CTW71" s="899"/>
      <c r="CTX71" s="899"/>
      <c r="CTY71" s="899"/>
      <c r="CTZ71" s="899"/>
      <c r="CUA71" s="899"/>
      <c r="CUB71" s="899"/>
      <c r="CUC71" s="899"/>
      <c r="CUD71" s="899"/>
      <c r="CUE71" s="899"/>
      <c r="CUF71" s="899"/>
      <c r="CUG71" s="899"/>
      <c r="CUH71" s="899"/>
      <c r="CUI71" s="899"/>
      <c r="CUJ71" s="899"/>
      <c r="CUK71" s="899"/>
      <c r="CUL71" s="899"/>
      <c r="CUM71" s="899"/>
      <c r="CUN71" s="899"/>
      <c r="CUO71" s="899"/>
      <c r="CUP71" s="899"/>
      <c r="CUQ71" s="899"/>
      <c r="CUR71" s="899"/>
      <c r="CUS71" s="899"/>
      <c r="CUT71" s="899"/>
      <c r="CUU71" s="899"/>
      <c r="CUV71" s="899"/>
      <c r="CUW71" s="899"/>
      <c r="CUX71" s="899"/>
      <c r="CUY71" s="899"/>
      <c r="CUZ71" s="899"/>
      <c r="CVA71" s="899"/>
      <c r="CVB71" s="899"/>
      <c r="CVC71" s="899"/>
      <c r="CVD71" s="899"/>
      <c r="CVE71" s="899"/>
      <c r="CVF71" s="899"/>
      <c r="CVG71" s="899"/>
      <c r="CVH71" s="899"/>
      <c r="CVI71" s="899"/>
      <c r="CVJ71" s="899"/>
      <c r="CVK71" s="899"/>
      <c r="CVL71" s="899"/>
      <c r="CVM71" s="899"/>
      <c r="CVN71" s="899"/>
      <c r="CVO71" s="899"/>
      <c r="CVP71" s="899"/>
      <c r="CVQ71" s="899"/>
      <c r="CVR71" s="899"/>
      <c r="CVS71" s="899"/>
      <c r="CVT71" s="899"/>
      <c r="CVU71" s="899"/>
      <c r="CVV71" s="899"/>
      <c r="CVW71" s="899"/>
      <c r="CVX71" s="899"/>
      <c r="CVY71" s="899"/>
      <c r="CVZ71" s="899"/>
      <c r="CWA71" s="899"/>
      <c r="CWB71" s="899"/>
      <c r="CWC71" s="899"/>
      <c r="CWD71" s="899"/>
      <c r="CWE71" s="899"/>
      <c r="CWF71" s="899"/>
      <c r="CWG71" s="899"/>
      <c r="CWH71" s="899"/>
      <c r="CWI71" s="899"/>
      <c r="CWJ71" s="899"/>
      <c r="CWK71" s="899"/>
      <c r="CWL71" s="899"/>
      <c r="CWM71" s="899"/>
      <c r="CWN71" s="899"/>
      <c r="CWO71" s="899"/>
      <c r="CWP71" s="899"/>
      <c r="CWQ71" s="899"/>
      <c r="CWR71" s="899"/>
      <c r="CWS71" s="899"/>
      <c r="CWT71" s="899"/>
      <c r="CWU71" s="899"/>
      <c r="CWV71" s="899"/>
      <c r="CWW71" s="899"/>
      <c r="CWX71" s="899"/>
      <c r="CWY71" s="899"/>
      <c r="CWZ71" s="899"/>
      <c r="CXA71" s="899"/>
      <c r="CXB71" s="899"/>
      <c r="CXC71" s="899"/>
      <c r="CXD71" s="899"/>
      <c r="CXE71" s="899"/>
      <c r="CXF71" s="899"/>
      <c r="CXG71" s="899"/>
      <c r="CXH71" s="899"/>
      <c r="CXI71" s="899"/>
      <c r="CXJ71" s="899"/>
      <c r="CXK71" s="899"/>
      <c r="CXL71" s="899"/>
      <c r="CXM71" s="899"/>
      <c r="CXN71" s="899"/>
      <c r="CXO71" s="899"/>
      <c r="CXP71" s="899"/>
      <c r="CXQ71" s="899"/>
      <c r="CXR71" s="899"/>
      <c r="CXS71" s="899"/>
      <c r="CXT71" s="899"/>
      <c r="CXU71" s="899"/>
      <c r="CXV71" s="899"/>
      <c r="CXW71" s="899"/>
      <c r="CXX71" s="899"/>
      <c r="CXY71" s="899"/>
      <c r="CXZ71" s="899"/>
      <c r="CYA71" s="899"/>
      <c r="CYB71" s="899"/>
      <c r="CYC71" s="899"/>
      <c r="CYD71" s="899"/>
      <c r="CYE71" s="899"/>
      <c r="CYF71" s="899"/>
      <c r="CYG71" s="899"/>
      <c r="CYH71" s="899"/>
      <c r="CYI71" s="899"/>
      <c r="CYJ71" s="899"/>
      <c r="CYK71" s="899"/>
      <c r="CYL71" s="899"/>
      <c r="CYM71" s="899"/>
      <c r="CYN71" s="899"/>
      <c r="CYO71" s="899"/>
      <c r="CYP71" s="899"/>
      <c r="CYQ71" s="899"/>
      <c r="CYR71" s="899"/>
      <c r="CYS71" s="899"/>
      <c r="CYT71" s="899"/>
      <c r="CYU71" s="899"/>
      <c r="CYV71" s="899"/>
      <c r="CYW71" s="899"/>
      <c r="CYX71" s="899"/>
      <c r="CYY71" s="899"/>
      <c r="CYZ71" s="899"/>
      <c r="CZA71" s="899"/>
      <c r="CZB71" s="899"/>
      <c r="CZC71" s="899"/>
      <c r="CZD71" s="899"/>
      <c r="CZE71" s="899"/>
      <c r="CZF71" s="899"/>
      <c r="CZG71" s="899"/>
      <c r="CZH71" s="899"/>
      <c r="CZI71" s="899"/>
      <c r="CZJ71" s="899"/>
      <c r="CZK71" s="899"/>
      <c r="CZL71" s="899"/>
      <c r="CZM71" s="899"/>
      <c r="CZN71" s="899"/>
      <c r="CZO71" s="899"/>
      <c r="CZP71" s="899"/>
      <c r="CZQ71" s="899"/>
      <c r="CZR71" s="899"/>
      <c r="CZS71" s="899"/>
      <c r="CZT71" s="899"/>
      <c r="CZU71" s="899"/>
      <c r="CZV71" s="899"/>
      <c r="CZW71" s="899"/>
      <c r="CZX71" s="899"/>
      <c r="CZY71" s="899"/>
      <c r="CZZ71" s="899"/>
      <c r="DAA71" s="899"/>
      <c r="DAB71" s="899"/>
      <c r="DAC71" s="899"/>
      <c r="DAD71" s="899"/>
      <c r="DAE71" s="899"/>
      <c r="DAF71" s="899"/>
      <c r="DAG71" s="899"/>
      <c r="DAH71" s="899"/>
      <c r="DAI71" s="899"/>
      <c r="DAJ71" s="899"/>
      <c r="DAK71" s="899"/>
      <c r="DAL71" s="899"/>
      <c r="DAM71" s="899"/>
      <c r="DAN71" s="899"/>
      <c r="DAO71" s="899"/>
      <c r="DAP71" s="899"/>
      <c r="DAQ71" s="899"/>
      <c r="DAR71" s="899"/>
      <c r="DAS71" s="899"/>
      <c r="DAT71" s="899"/>
      <c r="DAU71" s="899"/>
      <c r="DAV71" s="899"/>
      <c r="DAW71" s="899"/>
      <c r="DAX71" s="899"/>
      <c r="DAY71" s="899"/>
      <c r="DAZ71" s="899"/>
      <c r="DBA71" s="899"/>
      <c r="DBB71" s="899"/>
      <c r="DBC71" s="899"/>
      <c r="DBD71" s="899"/>
      <c r="DBE71" s="899"/>
      <c r="DBF71" s="899"/>
      <c r="DBG71" s="899"/>
      <c r="DBH71" s="899"/>
      <c r="DBI71" s="899"/>
      <c r="DBJ71" s="899"/>
      <c r="DBK71" s="899"/>
      <c r="DBL71" s="899"/>
      <c r="DBM71" s="899"/>
      <c r="DBN71" s="899"/>
      <c r="DBO71" s="899"/>
      <c r="DBP71" s="899"/>
      <c r="DBQ71" s="899"/>
      <c r="DBR71" s="899"/>
      <c r="DBS71" s="899"/>
      <c r="DBT71" s="899"/>
      <c r="DBU71" s="899"/>
      <c r="DBV71" s="899"/>
      <c r="DBW71" s="899"/>
      <c r="DBX71" s="899"/>
      <c r="DBY71" s="899"/>
      <c r="DBZ71" s="899"/>
      <c r="DCA71" s="899"/>
      <c r="DCB71" s="899"/>
      <c r="DCC71" s="899"/>
      <c r="DCD71" s="899"/>
      <c r="DCE71" s="899"/>
      <c r="DCF71" s="899"/>
      <c r="DCG71" s="899"/>
      <c r="DCH71" s="899"/>
      <c r="DCI71" s="899"/>
      <c r="DCJ71" s="899"/>
      <c r="DCK71" s="899"/>
      <c r="DCL71" s="899"/>
      <c r="DCM71" s="899"/>
      <c r="DCN71" s="899"/>
      <c r="DCO71" s="899"/>
      <c r="DCP71" s="899"/>
      <c r="DCQ71" s="899"/>
      <c r="DCR71" s="899"/>
      <c r="DCS71" s="899"/>
      <c r="DCT71" s="899"/>
      <c r="DCU71" s="899"/>
      <c r="DCV71" s="899"/>
      <c r="DCW71" s="899"/>
      <c r="DCX71" s="899"/>
      <c r="DCY71" s="899"/>
      <c r="DCZ71" s="899"/>
      <c r="DDA71" s="899"/>
      <c r="DDB71" s="899"/>
      <c r="DDC71" s="899"/>
      <c r="DDD71" s="899"/>
      <c r="DDE71" s="899"/>
      <c r="DDF71" s="899"/>
      <c r="DDG71" s="899"/>
      <c r="DDH71" s="899"/>
      <c r="DDI71" s="899"/>
      <c r="DDJ71" s="899"/>
      <c r="DDK71" s="899"/>
      <c r="DDL71" s="899"/>
      <c r="DDM71" s="899"/>
      <c r="DDN71" s="899"/>
      <c r="DDO71" s="899"/>
      <c r="DDP71" s="899"/>
      <c r="DDQ71" s="899"/>
      <c r="DDR71" s="899"/>
      <c r="DDS71" s="899"/>
      <c r="DDT71" s="899"/>
      <c r="DDU71" s="899"/>
      <c r="DDV71" s="899"/>
      <c r="DDW71" s="899"/>
      <c r="DDX71" s="899"/>
      <c r="DDY71" s="899"/>
      <c r="DDZ71" s="899"/>
      <c r="DEA71" s="899"/>
      <c r="DEB71" s="899"/>
      <c r="DEC71" s="899"/>
      <c r="DED71" s="899"/>
      <c r="DEE71" s="899"/>
      <c r="DEF71" s="899"/>
      <c r="DEG71" s="899"/>
      <c r="DEH71" s="899"/>
      <c r="DEI71" s="899"/>
      <c r="DEJ71" s="899"/>
      <c r="DEK71" s="899"/>
      <c r="DEL71" s="899"/>
      <c r="DEM71" s="899"/>
      <c r="DEN71" s="899"/>
      <c r="DEO71" s="899"/>
      <c r="DEP71" s="899"/>
      <c r="DEQ71" s="899"/>
      <c r="DER71" s="899"/>
      <c r="DES71" s="899"/>
      <c r="DET71" s="899"/>
      <c r="DEU71" s="899"/>
      <c r="DEV71" s="899"/>
      <c r="DEW71" s="899"/>
      <c r="DEX71" s="899"/>
      <c r="DEY71" s="899"/>
      <c r="DEZ71" s="899"/>
      <c r="DFA71" s="899"/>
      <c r="DFB71" s="899"/>
      <c r="DFC71" s="899"/>
      <c r="DFD71" s="899"/>
      <c r="DFE71" s="899"/>
      <c r="DFF71" s="899"/>
      <c r="DFG71" s="899"/>
      <c r="DFH71" s="899"/>
      <c r="DFI71" s="899"/>
      <c r="DFJ71" s="899"/>
      <c r="DFK71" s="899"/>
      <c r="DFL71" s="899"/>
      <c r="DFM71" s="899"/>
      <c r="DFN71" s="899"/>
      <c r="DFO71" s="899"/>
      <c r="DFP71" s="899"/>
      <c r="DFQ71" s="899"/>
      <c r="DFR71" s="899"/>
      <c r="DFS71" s="899"/>
      <c r="DFT71" s="899"/>
      <c r="DFU71" s="899"/>
      <c r="DFV71" s="899"/>
      <c r="DFW71" s="899"/>
      <c r="DFX71" s="899"/>
      <c r="DFY71" s="899"/>
      <c r="DFZ71" s="899"/>
      <c r="DGA71" s="899"/>
      <c r="DGB71" s="899"/>
      <c r="DGC71" s="899"/>
      <c r="DGD71" s="899"/>
      <c r="DGE71" s="899"/>
      <c r="DGF71" s="899"/>
      <c r="DGG71" s="899"/>
      <c r="DGH71" s="899"/>
      <c r="DGI71" s="899"/>
      <c r="DGJ71" s="899"/>
      <c r="DGK71" s="899"/>
      <c r="DGL71" s="899"/>
      <c r="DGM71" s="899"/>
      <c r="DGN71" s="899"/>
      <c r="DGO71" s="899"/>
      <c r="DGP71" s="899"/>
      <c r="DGQ71" s="899"/>
      <c r="DGR71" s="899"/>
      <c r="DGS71" s="899"/>
      <c r="DGT71" s="899"/>
      <c r="DGU71" s="899"/>
      <c r="DGV71" s="899"/>
      <c r="DGW71" s="899"/>
      <c r="DGX71" s="899"/>
      <c r="DGY71" s="899"/>
      <c r="DGZ71" s="899"/>
      <c r="DHA71" s="899"/>
      <c r="DHB71" s="899"/>
      <c r="DHC71" s="899"/>
      <c r="DHD71" s="899"/>
      <c r="DHE71" s="899"/>
      <c r="DHF71" s="899"/>
      <c r="DHG71" s="899"/>
      <c r="DHH71" s="899"/>
      <c r="DHI71" s="899"/>
      <c r="DHJ71" s="899"/>
      <c r="DHK71" s="899"/>
      <c r="DHL71" s="899"/>
      <c r="DHM71" s="899"/>
      <c r="DHN71" s="899"/>
      <c r="DHO71" s="899"/>
      <c r="DHP71" s="899"/>
      <c r="DHQ71" s="899"/>
      <c r="DHR71" s="899"/>
      <c r="DHS71" s="899"/>
      <c r="DHT71" s="899"/>
      <c r="DHU71" s="899"/>
      <c r="DHV71" s="899"/>
      <c r="DHW71" s="899"/>
      <c r="DHX71" s="899"/>
      <c r="DHY71" s="899"/>
      <c r="DHZ71" s="899"/>
      <c r="DIA71" s="899"/>
      <c r="DIB71" s="899"/>
      <c r="DIC71" s="899"/>
      <c r="DID71" s="899"/>
      <c r="DIE71" s="899"/>
      <c r="DIF71" s="899"/>
      <c r="DIG71" s="899"/>
      <c r="DIH71" s="899"/>
      <c r="DII71" s="899"/>
      <c r="DIJ71" s="899"/>
      <c r="DIK71" s="899"/>
      <c r="DIL71" s="899"/>
      <c r="DIM71" s="899"/>
      <c r="DIN71" s="899"/>
      <c r="DIO71" s="899"/>
      <c r="DIP71" s="899"/>
      <c r="DIQ71" s="899"/>
      <c r="DIR71" s="899"/>
      <c r="DIS71" s="899"/>
      <c r="DIT71" s="899"/>
      <c r="DIU71" s="899"/>
      <c r="DIV71" s="899"/>
      <c r="DIW71" s="899"/>
      <c r="DIX71" s="899"/>
      <c r="DIY71" s="899"/>
      <c r="DIZ71" s="899"/>
      <c r="DJA71" s="899"/>
      <c r="DJB71" s="899"/>
      <c r="DJC71" s="899"/>
      <c r="DJD71" s="899"/>
      <c r="DJE71" s="899"/>
      <c r="DJF71" s="899"/>
      <c r="DJG71" s="899"/>
      <c r="DJH71" s="899"/>
      <c r="DJI71" s="899"/>
      <c r="DJJ71" s="899"/>
      <c r="DJK71" s="899"/>
      <c r="DJL71" s="899"/>
      <c r="DJM71" s="899"/>
      <c r="DJN71" s="899"/>
      <c r="DJO71" s="899"/>
      <c r="DJP71" s="899"/>
      <c r="DJQ71" s="899"/>
      <c r="DJR71" s="899"/>
      <c r="DJS71" s="899"/>
      <c r="DJT71" s="899"/>
      <c r="DJU71" s="899"/>
      <c r="DJV71" s="899"/>
      <c r="DJW71" s="899"/>
      <c r="DJX71" s="899"/>
      <c r="DJY71" s="899"/>
      <c r="DJZ71" s="899"/>
      <c r="DKA71" s="899"/>
      <c r="DKB71" s="899"/>
      <c r="DKC71" s="899"/>
      <c r="DKD71" s="899"/>
      <c r="DKE71" s="899"/>
      <c r="DKF71" s="899"/>
      <c r="DKG71" s="899"/>
      <c r="DKH71" s="899"/>
      <c r="DKI71" s="899"/>
      <c r="DKJ71" s="899"/>
      <c r="DKK71" s="899"/>
      <c r="DKL71" s="899"/>
      <c r="DKM71" s="899"/>
      <c r="DKN71" s="899"/>
      <c r="DKO71" s="899"/>
      <c r="DKP71" s="899"/>
      <c r="DKQ71" s="899"/>
      <c r="DKR71" s="899"/>
      <c r="DKS71" s="899"/>
      <c r="DKT71" s="899"/>
      <c r="DKU71" s="899"/>
      <c r="DKV71" s="899"/>
      <c r="DKW71" s="899"/>
      <c r="DKX71" s="899"/>
      <c r="DKY71" s="899"/>
      <c r="DKZ71" s="899"/>
      <c r="DLA71" s="899"/>
      <c r="DLB71" s="899"/>
      <c r="DLC71" s="899"/>
      <c r="DLD71" s="899"/>
      <c r="DLE71" s="899"/>
      <c r="DLF71" s="899"/>
      <c r="DLG71" s="899"/>
      <c r="DLH71" s="899"/>
      <c r="DLI71" s="899"/>
      <c r="DLJ71" s="899"/>
      <c r="DLK71" s="899"/>
      <c r="DLL71" s="899"/>
      <c r="DLM71" s="899"/>
      <c r="DLN71" s="899"/>
      <c r="DLO71" s="899"/>
      <c r="DLP71" s="899"/>
      <c r="DLQ71" s="899"/>
      <c r="DLR71" s="899"/>
      <c r="DLS71" s="899"/>
      <c r="DLT71" s="899"/>
      <c r="DLU71" s="899"/>
      <c r="DLV71" s="899"/>
      <c r="DLW71" s="899"/>
      <c r="DLX71" s="899"/>
      <c r="DLY71" s="899"/>
      <c r="DLZ71" s="899"/>
      <c r="DMA71" s="899"/>
      <c r="DMB71" s="899"/>
      <c r="DMC71" s="899"/>
      <c r="DMD71" s="899"/>
      <c r="DME71" s="899"/>
      <c r="DMF71" s="899"/>
      <c r="DMG71" s="899"/>
      <c r="DMH71" s="899"/>
      <c r="DMI71" s="899"/>
      <c r="DMJ71" s="899"/>
      <c r="DMK71" s="899"/>
      <c r="DML71" s="899"/>
      <c r="DMM71" s="899"/>
      <c r="DMN71" s="899"/>
      <c r="DMO71" s="899"/>
      <c r="DMP71" s="899"/>
      <c r="DMQ71" s="899"/>
      <c r="DMR71" s="899"/>
      <c r="DMS71" s="899"/>
      <c r="DMT71" s="899"/>
      <c r="DMU71" s="899"/>
      <c r="DMV71" s="899"/>
      <c r="DMW71" s="899"/>
      <c r="DMX71" s="899"/>
      <c r="DMY71" s="899"/>
      <c r="DMZ71" s="899"/>
      <c r="DNA71" s="899"/>
      <c r="DNB71" s="899"/>
      <c r="DNC71" s="899"/>
      <c r="DND71" s="899"/>
      <c r="DNE71" s="899"/>
      <c r="DNF71" s="899"/>
      <c r="DNG71" s="899"/>
      <c r="DNH71" s="899"/>
      <c r="DNI71" s="899"/>
      <c r="DNJ71" s="899"/>
      <c r="DNK71" s="899"/>
      <c r="DNL71" s="899"/>
      <c r="DNM71" s="899"/>
      <c r="DNN71" s="899"/>
      <c r="DNO71" s="899"/>
      <c r="DNP71" s="899"/>
      <c r="DNQ71" s="899"/>
      <c r="DNR71" s="899"/>
      <c r="DNS71" s="899"/>
      <c r="DNT71" s="899"/>
      <c r="DNU71" s="899"/>
      <c r="DNV71" s="899"/>
      <c r="DNW71" s="899"/>
      <c r="DNX71" s="899"/>
      <c r="DNY71" s="899"/>
      <c r="DNZ71" s="899"/>
      <c r="DOA71" s="899"/>
      <c r="DOB71" s="899"/>
      <c r="DOC71" s="899"/>
      <c r="DOD71" s="899"/>
      <c r="DOE71" s="899"/>
      <c r="DOF71" s="899"/>
      <c r="DOG71" s="899"/>
      <c r="DOH71" s="899"/>
      <c r="DOI71" s="899"/>
      <c r="DOJ71" s="899"/>
      <c r="DOK71" s="899"/>
      <c r="DOL71" s="899"/>
      <c r="DOM71" s="899"/>
      <c r="DON71" s="899"/>
      <c r="DOO71" s="899"/>
      <c r="DOP71" s="899"/>
      <c r="DOQ71" s="899"/>
      <c r="DOR71" s="899"/>
      <c r="DOS71" s="899"/>
      <c r="DOT71" s="899"/>
      <c r="DOU71" s="899"/>
      <c r="DOV71" s="899"/>
      <c r="DOW71" s="899"/>
      <c r="DOX71" s="899"/>
      <c r="DOY71" s="899"/>
      <c r="DOZ71" s="899"/>
      <c r="DPA71" s="899"/>
      <c r="DPB71" s="899"/>
      <c r="DPC71" s="899"/>
      <c r="DPD71" s="899"/>
      <c r="DPE71" s="899"/>
      <c r="DPF71" s="899"/>
      <c r="DPG71" s="899"/>
      <c r="DPH71" s="899"/>
      <c r="DPI71" s="899"/>
      <c r="DPJ71" s="899"/>
      <c r="DPK71" s="899"/>
      <c r="DPL71" s="899"/>
      <c r="DPM71" s="899"/>
      <c r="DPN71" s="899"/>
      <c r="DPO71" s="899"/>
      <c r="DPP71" s="899"/>
      <c r="DPQ71" s="899"/>
      <c r="DPR71" s="899"/>
      <c r="DPS71" s="899"/>
      <c r="DPT71" s="899"/>
      <c r="DPU71" s="899"/>
      <c r="DPV71" s="899"/>
      <c r="DPW71" s="899"/>
      <c r="DPX71" s="899"/>
      <c r="DPY71" s="899"/>
      <c r="DPZ71" s="899"/>
      <c r="DQA71" s="899"/>
      <c r="DQB71" s="899"/>
      <c r="DQC71" s="899"/>
      <c r="DQD71" s="899"/>
      <c r="DQE71" s="899"/>
      <c r="DQF71" s="899"/>
      <c r="DQG71" s="899"/>
      <c r="DQH71" s="899"/>
      <c r="DQI71" s="899"/>
      <c r="DQJ71" s="899"/>
      <c r="DQK71" s="899"/>
      <c r="DQL71" s="899"/>
      <c r="DQM71" s="899"/>
      <c r="DQN71" s="899"/>
      <c r="DQO71" s="899"/>
      <c r="DQP71" s="899"/>
      <c r="DQQ71" s="899"/>
      <c r="DQR71" s="899"/>
      <c r="DQS71" s="899"/>
      <c r="DQT71" s="899"/>
      <c r="DQU71" s="899"/>
      <c r="DQV71" s="899"/>
      <c r="DQW71" s="899"/>
      <c r="DQX71" s="899"/>
      <c r="DQY71" s="899"/>
      <c r="DQZ71" s="899"/>
      <c r="DRA71" s="899"/>
      <c r="DRB71" s="899"/>
      <c r="DRC71" s="899"/>
      <c r="DRD71" s="899"/>
      <c r="DRE71" s="899"/>
      <c r="DRF71" s="899"/>
      <c r="DRG71" s="899"/>
      <c r="DRH71" s="899"/>
      <c r="DRI71" s="899"/>
      <c r="DRJ71" s="899"/>
      <c r="DRK71" s="899"/>
      <c r="DRL71" s="899"/>
      <c r="DRM71" s="899"/>
      <c r="DRN71" s="899"/>
      <c r="DRO71" s="899"/>
      <c r="DRP71" s="899"/>
      <c r="DRQ71" s="899"/>
      <c r="DRR71" s="899"/>
      <c r="DRS71" s="899"/>
      <c r="DRT71" s="899"/>
      <c r="DRU71" s="899"/>
      <c r="DRV71" s="899"/>
      <c r="DRW71" s="899"/>
      <c r="DRX71" s="899"/>
      <c r="DRY71" s="899"/>
      <c r="DRZ71" s="899"/>
      <c r="DSA71" s="899"/>
      <c r="DSB71" s="899"/>
      <c r="DSC71" s="899"/>
      <c r="DSD71" s="899"/>
      <c r="DSE71" s="899"/>
      <c r="DSF71" s="899"/>
      <c r="DSG71" s="899"/>
      <c r="DSH71" s="899"/>
      <c r="DSI71" s="899"/>
      <c r="DSJ71" s="899"/>
      <c r="DSK71" s="899"/>
      <c r="DSL71" s="899"/>
      <c r="DSM71" s="899"/>
      <c r="DSN71" s="899"/>
      <c r="DSO71" s="899"/>
      <c r="DSP71" s="899"/>
      <c r="DSQ71" s="899"/>
      <c r="DSR71" s="899"/>
      <c r="DSS71" s="899"/>
      <c r="DST71" s="899"/>
      <c r="DSU71" s="899"/>
      <c r="DSV71" s="899"/>
      <c r="DSW71" s="899"/>
      <c r="DSX71" s="899"/>
      <c r="DSY71" s="899"/>
      <c r="DSZ71" s="899"/>
      <c r="DTA71" s="899"/>
      <c r="DTB71" s="899"/>
      <c r="DTC71" s="899"/>
      <c r="DTD71" s="899"/>
      <c r="DTE71" s="899"/>
      <c r="DTF71" s="899"/>
      <c r="DTG71" s="899"/>
      <c r="DTH71" s="899"/>
      <c r="DTI71" s="899"/>
      <c r="DTJ71" s="899"/>
      <c r="DTK71" s="899"/>
      <c r="DTL71" s="899"/>
      <c r="DTM71" s="899"/>
      <c r="DTN71" s="899"/>
      <c r="DTO71" s="899"/>
      <c r="DTP71" s="899"/>
      <c r="DTQ71" s="899"/>
      <c r="DTR71" s="899"/>
      <c r="DTS71" s="899"/>
      <c r="DTT71" s="899"/>
      <c r="DTU71" s="899"/>
      <c r="DTV71" s="899"/>
      <c r="DTW71" s="899"/>
      <c r="DTX71" s="899"/>
      <c r="DTY71" s="899"/>
      <c r="DTZ71" s="899"/>
      <c r="DUA71" s="899"/>
      <c r="DUB71" s="899"/>
      <c r="DUC71" s="899"/>
      <c r="DUD71" s="899"/>
      <c r="DUE71" s="899"/>
      <c r="DUF71" s="899"/>
      <c r="DUG71" s="899"/>
      <c r="DUH71" s="899"/>
      <c r="DUI71" s="899"/>
      <c r="DUJ71" s="899"/>
      <c r="DUK71" s="899"/>
      <c r="DUL71" s="899"/>
      <c r="DUM71" s="899"/>
      <c r="DUN71" s="899"/>
      <c r="DUO71" s="899"/>
      <c r="DUP71" s="899"/>
      <c r="DUQ71" s="899"/>
      <c r="DUR71" s="899"/>
      <c r="DUS71" s="899"/>
      <c r="DUT71" s="899"/>
      <c r="DUU71" s="899"/>
      <c r="DUV71" s="899"/>
      <c r="DUW71" s="899"/>
      <c r="DUX71" s="899"/>
      <c r="DUY71" s="899"/>
      <c r="DUZ71" s="899"/>
      <c r="DVA71" s="899"/>
      <c r="DVB71" s="899"/>
      <c r="DVC71" s="899"/>
      <c r="DVD71" s="899"/>
      <c r="DVE71" s="899"/>
      <c r="DVF71" s="899"/>
      <c r="DVG71" s="899"/>
      <c r="DVH71" s="899"/>
      <c r="DVI71" s="899"/>
      <c r="DVJ71" s="899"/>
      <c r="DVK71" s="899"/>
      <c r="DVL71" s="899"/>
      <c r="DVM71" s="899"/>
      <c r="DVN71" s="899"/>
      <c r="DVO71" s="899"/>
      <c r="DVP71" s="899"/>
      <c r="DVQ71" s="899"/>
      <c r="DVR71" s="899"/>
      <c r="DVS71" s="899"/>
      <c r="DVT71" s="899"/>
      <c r="DVU71" s="899"/>
      <c r="DVV71" s="899"/>
      <c r="DVW71" s="899"/>
      <c r="DVX71" s="899"/>
      <c r="DVY71" s="899"/>
      <c r="DVZ71" s="899"/>
      <c r="DWA71" s="899"/>
      <c r="DWB71" s="899"/>
      <c r="DWC71" s="899"/>
      <c r="DWD71" s="899"/>
      <c r="DWE71" s="899"/>
      <c r="DWF71" s="899"/>
      <c r="DWG71" s="899"/>
      <c r="DWH71" s="899"/>
      <c r="DWI71" s="899"/>
      <c r="DWJ71" s="899"/>
      <c r="DWK71" s="899"/>
      <c r="DWL71" s="899"/>
      <c r="DWM71" s="899"/>
      <c r="DWN71" s="899"/>
      <c r="DWO71" s="899"/>
      <c r="DWP71" s="899"/>
      <c r="DWQ71" s="899"/>
      <c r="DWR71" s="899"/>
      <c r="DWS71" s="899"/>
      <c r="DWT71" s="899"/>
      <c r="DWU71" s="899"/>
      <c r="DWV71" s="899"/>
      <c r="DWW71" s="899"/>
      <c r="DWX71" s="899"/>
      <c r="DWY71" s="899"/>
      <c r="DWZ71" s="899"/>
      <c r="DXA71" s="899"/>
      <c r="DXB71" s="899"/>
      <c r="DXC71" s="899"/>
      <c r="DXD71" s="899"/>
      <c r="DXE71" s="899"/>
      <c r="DXF71" s="899"/>
      <c r="DXG71" s="899"/>
      <c r="DXH71" s="899"/>
      <c r="DXI71" s="899"/>
      <c r="DXJ71" s="899"/>
      <c r="DXK71" s="899"/>
      <c r="DXL71" s="899"/>
      <c r="DXM71" s="899"/>
      <c r="DXN71" s="899"/>
      <c r="DXO71" s="899"/>
      <c r="DXP71" s="899"/>
      <c r="DXQ71" s="899"/>
      <c r="DXR71" s="899"/>
      <c r="DXS71" s="899"/>
      <c r="DXT71" s="899"/>
      <c r="DXU71" s="899"/>
      <c r="DXV71" s="899"/>
      <c r="DXW71" s="899"/>
      <c r="DXX71" s="899"/>
      <c r="DXY71" s="899"/>
      <c r="DXZ71" s="899"/>
      <c r="DYA71" s="899"/>
      <c r="DYB71" s="899"/>
      <c r="DYC71" s="899"/>
      <c r="DYD71" s="899"/>
      <c r="DYE71" s="899"/>
      <c r="DYF71" s="899"/>
      <c r="DYG71" s="899"/>
      <c r="DYH71" s="899"/>
      <c r="DYI71" s="899"/>
      <c r="DYJ71" s="899"/>
      <c r="DYK71" s="899"/>
      <c r="DYL71" s="899"/>
      <c r="DYM71" s="899"/>
      <c r="DYN71" s="899"/>
      <c r="DYO71" s="899"/>
      <c r="DYP71" s="899"/>
      <c r="DYQ71" s="899"/>
      <c r="DYR71" s="899"/>
      <c r="DYS71" s="899"/>
      <c r="DYT71" s="899"/>
      <c r="DYU71" s="899"/>
      <c r="DYV71" s="899"/>
      <c r="DYW71" s="899"/>
      <c r="DYX71" s="899"/>
      <c r="DYY71" s="899"/>
      <c r="DYZ71" s="899"/>
      <c r="DZA71" s="899"/>
      <c r="DZB71" s="899"/>
      <c r="DZC71" s="899"/>
      <c r="DZD71" s="899"/>
      <c r="DZE71" s="899"/>
      <c r="DZF71" s="899"/>
      <c r="DZG71" s="899"/>
      <c r="DZH71" s="899"/>
      <c r="DZI71" s="899"/>
      <c r="DZJ71" s="899"/>
      <c r="DZK71" s="899"/>
      <c r="DZL71" s="899"/>
      <c r="DZM71" s="899"/>
      <c r="DZN71" s="899"/>
      <c r="DZO71" s="899"/>
      <c r="DZP71" s="899"/>
      <c r="DZQ71" s="899"/>
      <c r="DZR71" s="899"/>
      <c r="DZS71" s="899"/>
      <c r="DZT71" s="899"/>
      <c r="DZU71" s="899"/>
      <c r="DZV71" s="899"/>
      <c r="DZW71" s="899"/>
      <c r="DZX71" s="899"/>
      <c r="DZY71" s="899"/>
      <c r="DZZ71" s="899"/>
      <c r="EAA71" s="899"/>
      <c r="EAB71" s="899"/>
      <c r="EAC71" s="899"/>
      <c r="EAD71" s="899"/>
      <c r="EAE71" s="899"/>
      <c r="EAF71" s="899"/>
      <c r="EAG71" s="899"/>
      <c r="EAH71" s="899"/>
      <c r="EAI71" s="899"/>
      <c r="EAJ71" s="899"/>
      <c r="EAK71" s="899"/>
      <c r="EAL71" s="899"/>
      <c r="EAM71" s="899"/>
      <c r="EAN71" s="899"/>
      <c r="EAO71" s="899"/>
      <c r="EAP71" s="899"/>
      <c r="EAQ71" s="899"/>
      <c r="EAR71" s="899"/>
      <c r="EAS71" s="899"/>
      <c r="EAT71" s="899"/>
      <c r="EAU71" s="899"/>
      <c r="EAV71" s="899"/>
      <c r="EAW71" s="899"/>
      <c r="EAX71" s="899"/>
      <c r="EAY71" s="899"/>
      <c r="EAZ71" s="899"/>
      <c r="EBA71" s="899"/>
      <c r="EBB71" s="899"/>
      <c r="EBC71" s="899"/>
      <c r="EBD71" s="899"/>
      <c r="EBE71" s="899"/>
      <c r="EBF71" s="899"/>
      <c r="EBG71" s="899"/>
      <c r="EBH71" s="899"/>
      <c r="EBI71" s="899"/>
      <c r="EBJ71" s="899"/>
      <c r="EBK71" s="899"/>
      <c r="EBL71" s="899"/>
      <c r="EBM71" s="899"/>
      <c r="EBN71" s="899"/>
      <c r="EBO71" s="899"/>
      <c r="EBP71" s="899"/>
      <c r="EBQ71" s="899"/>
      <c r="EBR71" s="899"/>
      <c r="EBS71" s="899"/>
      <c r="EBT71" s="899"/>
      <c r="EBU71" s="899"/>
      <c r="EBV71" s="899"/>
      <c r="EBW71" s="899"/>
      <c r="EBX71" s="899"/>
      <c r="EBY71" s="899"/>
      <c r="EBZ71" s="899"/>
      <c r="ECA71" s="899"/>
      <c r="ECB71" s="899"/>
      <c r="ECC71" s="899"/>
      <c r="ECD71" s="899"/>
      <c r="ECE71" s="899"/>
      <c r="ECF71" s="899"/>
      <c r="ECG71" s="899"/>
      <c r="ECH71" s="899"/>
      <c r="ECI71" s="899"/>
      <c r="ECJ71" s="899"/>
      <c r="ECK71" s="899"/>
      <c r="ECL71" s="899"/>
      <c r="ECM71" s="899"/>
      <c r="ECN71" s="899"/>
      <c r="ECO71" s="899"/>
      <c r="ECP71" s="899"/>
      <c r="ECQ71" s="899"/>
      <c r="ECR71" s="899"/>
      <c r="ECS71" s="899"/>
      <c r="ECT71" s="899"/>
      <c r="ECU71" s="899"/>
      <c r="ECV71" s="899"/>
      <c r="ECW71" s="899"/>
      <c r="ECX71" s="899"/>
      <c r="ECY71" s="899"/>
      <c r="ECZ71" s="899"/>
      <c r="EDA71" s="899"/>
      <c r="EDB71" s="899"/>
      <c r="EDC71" s="899"/>
      <c r="EDD71" s="899"/>
      <c r="EDE71" s="899"/>
      <c r="EDF71" s="899"/>
      <c r="EDG71" s="899"/>
      <c r="EDH71" s="899"/>
      <c r="EDI71" s="899"/>
      <c r="EDJ71" s="899"/>
      <c r="EDK71" s="899"/>
      <c r="EDL71" s="899"/>
      <c r="EDM71" s="899"/>
      <c r="EDN71" s="899"/>
      <c r="EDO71" s="899"/>
      <c r="EDP71" s="899"/>
      <c r="EDQ71" s="899"/>
      <c r="EDR71" s="899"/>
      <c r="EDS71" s="899"/>
      <c r="EDT71" s="899"/>
      <c r="EDU71" s="899"/>
      <c r="EDV71" s="899"/>
      <c r="EDW71" s="899"/>
      <c r="EDX71" s="899"/>
      <c r="EDY71" s="899"/>
      <c r="EDZ71" s="899"/>
      <c r="EEA71" s="899"/>
      <c r="EEB71" s="899"/>
      <c r="EEC71" s="899"/>
      <c r="EED71" s="899"/>
      <c r="EEE71" s="899"/>
      <c r="EEF71" s="899"/>
      <c r="EEG71" s="899"/>
      <c r="EEH71" s="899"/>
      <c r="EEI71" s="899"/>
      <c r="EEJ71" s="899"/>
      <c r="EEK71" s="899"/>
      <c r="EEL71" s="899"/>
      <c r="EEM71" s="899"/>
      <c r="EEN71" s="899"/>
      <c r="EEO71" s="899"/>
      <c r="EEP71" s="899"/>
      <c r="EEQ71" s="899"/>
      <c r="EER71" s="899"/>
      <c r="EES71" s="899"/>
      <c r="EET71" s="899"/>
      <c r="EEU71" s="899"/>
      <c r="EEV71" s="899"/>
      <c r="EEW71" s="899"/>
      <c r="EEX71" s="899"/>
      <c r="EEY71" s="899"/>
      <c r="EEZ71" s="899"/>
      <c r="EFA71" s="899"/>
      <c r="EFB71" s="899"/>
      <c r="EFC71" s="899"/>
      <c r="EFD71" s="899"/>
      <c r="EFE71" s="899"/>
      <c r="EFF71" s="899"/>
      <c r="EFG71" s="899"/>
      <c r="EFH71" s="899"/>
      <c r="EFI71" s="899"/>
      <c r="EFJ71" s="899"/>
      <c r="EFK71" s="899"/>
      <c r="EFL71" s="899"/>
      <c r="EFM71" s="899"/>
      <c r="EFN71" s="899"/>
      <c r="EFO71" s="899"/>
      <c r="EFP71" s="899"/>
      <c r="EFQ71" s="899"/>
      <c r="EFR71" s="899"/>
      <c r="EFS71" s="899"/>
      <c r="EFT71" s="899"/>
      <c r="EFU71" s="899"/>
      <c r="EFV71" s="899"/>
      <c r="EFW71" s="899"/>
      <c r="EFX71" s="899"/>
      <c r="EFY71" s="899"/>
      <c r="EFZ71" s="899"/>
      <c r="EGA71" s="899"/>
      <c r="EGB71" s="899"/>
      <c r="EGC71" s="899"/>
      <c r="EGD71" s="899"/>
      <c r="EGE71" s="899"/>
      <c r="EGF71" s="899"/>
      <c r="EGG71" s="899"/>
      <c r="EGH71" s="899"/>
      <c r="EGI71" s="899"/>
      <c r="EGJ71" s="899"/>
      <c r="EGK71" s="899"/>
      <c r="EGL71" s="899"/>
      <c r="EGM71" s="899"/>
      <c r="EGN71" s="899"/>
      <c r="EGO71" s="899"/>
      <c r="EGP71" s="899"/>
      <c r="EGQ71" s="899"/>
      <c r="EGR71" s="899"/>
      <c r="EGS71" s="899"/>
      <c r="EGT71" s="899"/>
      <c r="EGU71" s="899"/>
      <c r="EGV71" s="899"/>
      <c r="EGW71" s="899"/>
      <c r="EGX71" s="899"/>
      <c r="EGY71" s="899"/>
      <c r="EGZ71" s="899"/>
      <c r="EHA71" s="899"/>
      <c r="EHB71" s="899"/>
      <c r="EHC71" s="899"/>
      <c r="EHD71" s="899"/>
      <c r="EHE71" s="899"/>
      <c r="EHF71" s="899"/>
      <c r="EHG71" s="899"/>
      <c r="EHH71" s="899"/>
      <c r="EHI71" s="899"/>
      <c r="EHJ71" s="899"/>
      <c r="EHK71" s="899"/>
      <c r="EHL71" s="899"/>
      <c r="EHM71" s="899"/>
      <c r="EHN71" s="899"/>
      <c r="EHO71" s="899"/>
      <c r="EHP71" s="899"/>
      <c r="EHQ71" s="899"/>
      <c r="EHR71" s="899"/>
      <c r="EHS71" s="899"/>
      <c r="EHT71" s="899"/>
      <c r="EHU71" s="899"/>
      <c r="EHV71" s="899"/>
      <c r="EHW71" s="899"/>
      <c r="EHX71" s="899"/>
      <c r="EHY71" s="899"/>
      <c r="EHZ71" s="899"/>
      <c r="EIA71" s="899"/>
      <c r="EIB71" s="899"/>
      <c r="EIC71" s="899"/>
      <c r="EID71" s="899"/>
      <c r="EIE71" s="899"/>
      <c r="EIF71" s="899"/>
      <c r="EIG71" s="899"/>
      <c r="EIH71" s="899"/>
      <c r="EII71" s="899"/>
      <c r="EIJ71" s="899"/>
      <c r="EIK71" s="899"/>
      <c r="EIL71" s="899"/>
      <c r="EIM71" s="899"/>
      <c r="EIN71" s="899"/>
      <c r="EIO71" s="899"/>
      <c r="EIP71" s="899"/>
      <c r="EIQ71" s="899"/>
      <c r="EIR71" s="899"/>
      <c r="EIS71" s="899"/>
      <c r="EIT71" s="899"/>
      <c r="EIU71" s="899"/>
      <c r="EIV71" s="899"/>
      <c r="EIW71" s="899"/>
      <c r="EIX71" s="899"/>
      <c r="EIY71" s="899"/>
      <c r="EIZ71" s="899"/>
      <c r="EJA71" s="899"/>
      <c r="EJB71" s="899"/>
      <c r="EJC71" s="899"/>
      <c r="EJD71" s="899"/>
      <c r="EJE71" s="899"/>
      <c r="EJF71" s="899"/>
      <c r="EJG71" s="899"/>
      <c r="EJH71" s="899"/>
      <c r="EJI71" s="899"/>
      <c r="EJJ71" s="899"/>
      <c r="EJK71" s="899"/>
      <c r="EJL71" s="899"/>
      <c r="EJM71" s="899"/>
      <c r="EJN71" s="899"/>
      <c r="EJO71" s="899"/>
      <c r="EJP71" s="899"/>
      <c r="EJQ71" s="899"/>
      <c r="EJR71" s="899"/>
      <c r="EJS71" s="899"/>
      <c r="EJT71" s="899"/>
      <c r="EJU71" s="899"/>
      <c r="EJV71" s="899"/>
      <c r="EJW71" s="899"/>
      <c r="EJX71" s="899"/>
      <c r="EJY71" s="899"/>
      <c r="EJZ71" s="899"/>
      <c r="EKA71" s="899"/>
      <c r="EKB71" s="899"/>
      <c r="EKC71" s="899"/>
      <c r="EKD71" s="899"/>
      <c r="EKE71" s="899"/>
      <c r="EKF71" s="899"/>
      <c r="EKG71" s="899"/>
      <c r="EKH71" s="899"/>
      <c r="EKI71" s="899"/>
      <c r="EKJ71" s="899"/>
      <c r="EKK71" s="899"/>
      <c r="EKL71" s="899"/>
      <c r="EKM71" s="899"/>
      <c r="EKN71" s="899"/>
      <c r="EKO71" s="899"/>
      <c r="EKP71" s="899"/>
      <c r="EKQ71" s="899"/>
      <c r="EKR71" s="899"/>
      <c r="EKS71" s="899"/>
      <c r="EKT71" s="899"/>
      <c r="EKU71" s="899"/>
      <c r="EKV71" s="899"/>
      <c r="EKW71" s="899"/>
      <c r="EKX71" s="899"/>
      <c r="EKY71" s="899"/>
      <c r="EKZ71" s="899"/>
      <c r="ELA71" s="899"/>
      <c r="ELB71" s="899"/>
      <c r="ELC71" s="899"/>
      <c r="ELD71" s="899"/>
      <c r="ELE71" s="899"/>
      <c r="ELF71" s="899"/>
      <c r="ELG71" s="899"/>
      <c r="ELH71" s="899"/>
      <c r="ELI71" s="899"/>
      <c r="ELJ71" s="899"/>
      <c r="ELK71" s="899"/>
      <c r="ELL71" s="899"/>
      <c r="ELM71" s="899"/>
      <c r="ELN71" s="899"/>
      <c r="ELO71" s="899"/>
      <c r="ELP71" s="899"/>
      <c r="ELQ71" s="899"/>
      <c r="ELR71" s="899"/>
      <c r="ELS71" s="899"/>
      <c r="ELT71" s="899"/>
      <c r="ELU71" s="899"/>
      <c r="ELV71" s="899"/>
      <c r="ELW71" s="899"/>
      <c r="ELX71" s="899"/>
      <c r="ELY71" s="899"/>
      <c r="ELZ71" s="899"/>
      <c r="EMA71" s="899"/>
      <c r="EMB71" s="899"/>
      <c r="EMC71" s="899"/>
      <c r="EMD71" s="899"/>
      <c r="EME71" s="899"/>
      <c r="EMF71" s="899"/>
      <c r="EMG71" s="899"/>
      <c r="EMH71" s="899"/>
      <c r="EMI71" s="899"/>
      <c r="EMJ71" s="899"/>
      <c r="EMK71" s="899"/>
      <c r="EML71" s="899"/>
      <c r="EMM71" s="899"/>
      <c r="EMN71" s="899"/>
      <c r="EMO71" s="899"/>
      <c r="EMP71" s="899"/>
      <c r="EMQ71" s="899"/>
      <c r="EMR71" s="899"/>
      <c r="EMS71" s="899"/>
      <c r="EMT71" s="899"/>
      <c r="EMU71" s="899"/>
      <c r="EMV71" s="899"/>
      <c r="EMW71" s="899"/>
      <c r="EMX71" s="899"/>
      <c r="EMY71" s="899"/>
      <c r="EMZ71" s="899"/>
      <c r="ENA71" s="899"/>
      <c r="ENB71" s="899"/>
      <c r="ENC71" s="899"/>
      <c r="END71" s="899"/>
      <c r="ENE71" s="899"/>
      <c r="ENF71" s="899"/>
      <c r="ENG71" s="899"/>
      <c r="ENH71" s="899"/>
      <c r="ENI71" s="899"/>
      <c r="ENJ71" s="899"/>
      <c r="ENK71" s="899"/>
      <c r="ENL71" s="899"/>
      <c r="ENM71" s="899"/>
      <c r="ENN71" s="899"/>
      <c r="ENO71" s="899"/>
      <c r="ENP71" s="899"/>
      <c r="ENQ71" s="899"/>
      <c r="ENR71" s="899"/>
      <c r="ENS71" s="899"/>
      <c r="ENT71" s="899"/>
      <c r="ENU71" s="899"/>
      <c r="ENV71" s="899"/>
      <c r="ENW71" s="899"/>
      <c r="ENX71" s="899"/>
      <c r="ENY71" s="899"/>
      <c r="ENZ71" s="899"/>
      <c r="EOA71" s="899"/>
      <c r="EOB71" s="899"/>
      <c r="EOC71" s="899"/>
      <c r="EOD71" s="899"/>
      <c r="EOE71" s="899"/>
      <c r="EOF71" s="899"/>
      <c r="EOG71" s="899"/>
      <c r="EOH71" s="899"/>
      <c r="EOI71" s="899"/>
      <c r="EOJ71" s="899"/>
      <c r="EOK71" s="899"/>
      <c r="EOL71" s="899"/>
      <c r="EOM71" s="899"/>
      <c r="EON71" s="899"/>
      <c r="EOO71" s="899"/>
      <c r="EOP71" s="899"/>
      <c r="EOQ71" s="899"/>
      <c r="EOR71" s="899"/>
      <c r="EOS71" s="899"/>
      <c r="EOT71" s="899"/>
      <c r="EOU71" s="899"/>
      <c r="EOV71" s="899"/>
      <c r="EOW71" s="899"/>
      <c r="EOX71" s="899"/>
      <c r="EOY71" s="899"/>
      <c r="EOZ71" s="899"/>
      <c r="EPA71" s="899"/>
      <c r="EPB71" s="899"/>
      <c r="EPC71" s="899"/>
      <c r="EPD71" s="899"/>
      <c r="EPE71" s="899"/>
      <c r="EPF71" s="899"/>
      <c r="EPG71" s="899"/>
      <c r="EPH71" s="899"/>
      <c r="EPI71" s="899"/>
      <c r="EPJ71" s="899"/>
      <c r="EPK71" s="899"/>
      <c r="EPL71" s="899"/>
      <c r="EPM71" s="899"/>
      <c r="EPN71" s="899"/>
      <c r="EPO71" s="899"/>
      <c r="EPP71" s="899"/>
      <c r="EPQ71" s="899"/>
      <c r="EPR71" s="899"/>
      <c r="EPS71" s="899"/>
      <c r="EPT71" s="899"/>
      <c r="EPU71" s="899"/>
      <c r="EPV71" s="899"/>
      <c r="EPW71" s="899"/>
      <c r="EPX71" s="899"/>
      <c r="EPY71" s="899"/>
      <c r="EPZ71" s="899"/>
      <c r="EQA71" s="899"/>
      <c r="EQB71" s="899"/>
      <c r="EQC71" s="899"/>
      <c r="EQD71" s="899"/>
      <c r="EQE71" s="899"/>
      <c r="EQF71" s="899"/>
      <c r="EQG71" s="899"/>
      <c r="EQH71" s="899"/>
      <c r="EQI71" s="899"/>
      <c r="EQJ71" s="899"/>
      <c r="EQK71" s="899"/>
      <c r="EQL71" s="899"/>
      <c r="EQM71" s="899"/>
      <c r="EQN71" s="899"/>
      <c r="EQO71" s="899"/>
      <c r="EQP71" s="899"/>
      <c r="EQQ71" s="899"/>
      <c r="EQR71" s="899"/>
      <c r="EQS71" s="899"/>
      <c r="EQT71" s="899"/>
      <c r="EQU71" s="899"/>
      <c r="EQV71" s="899"/>
      <c r="EQW71" s="899"/>
      <c r="EQX71" s="899"/>
      <c r="EQY71" s="899"/>
      <c r="EQZ71" s="899"/>
      <c r="ERA71" s="899"/>
      <c r="ERB71" s="899"/>
      <c r="ERC71" s="899"/>
      <c r="ERD71" s="899"/>
      <c r="ERE71" s="899"/>
      <c r="ERF71" s="899"/>
      <c r="ERG71" s="899"/>
      <c r="ERH71" s="899"/>
      <c r="ERI71" s="899"/>
      <c r="ERJ71" s="899"/>
      <c r="ERK71" s="899"/>
      <c r="ERL71" s="899"/>
      <c r="ERM71" s="899"/>
      <c r="ERN71" s="899"/>
      <c r="ERO71" s="899"/>
      <c r="ERP71" s="899"/>
      <c r="ERQ71" s="899"/>
      <c r="ERR71" s="899"/>
      <c r="ERS71" s="899"/>
      <c r="ERT71" s="899"/>
      <c r="ERU71" s="899"/>
      <c r="ERV71" s="899"/>
      <c r="ERW71" s="899"/>
      <c r="ERX71" s="899"/>
      <c r="ERY71" s="899"/>
      <c r="ERZ71" s="899"/>
      <c r="ESA71" s="899"/>
      <c r="ESB71" s="899"/>
      <c r="ESC71" s="899"/>
      <c r="ESD71" s="899"/>
      <c r="ESE71" s="899"/>
      <c r="ESF71" s="899"/>
      <c r="ESG71" s="899"/>
      <c r="ESH71" s="899"/>
      <c r="ESI71" s="899"/>
      <c r="ESJ71" s="899"/>
      <c r="ESK71" s="899"/>
      <c r="ESL71" s="899"/>
      <c r="ESM71" s="899"/>
      <c r="ESN71" s="899"/>
      <c r="ESO71" s="899"/>
      <c r="ESP71" s="899"/>
      <c r="ESQ71" s="899"/>
      <c r="ESR71" s="899"/>
      <c r="ESS71" s="899"/>
      <c r="EST71" s="899"/>
      <c r="ESU71" s="899"/>
      <c r="ESV71" s="899"/>
      <c r="ESW71" s="899"/>
      <c r="ESX71" s="899"/>
      <c r="ESY71" s="899"/>
      <c r="ESZ71" s="899"/>
      <c r="ETA71" s="899"/>
      <c r="ETB71" s="899"/>
      <c r="ETC71" s="899"/>
      <c r="ETD71" s="899"/>
      <c r="ETE71" s="899"/>
      <c r="ETF71" s="899"/>
      <c r="ETG71" s="899"/>
      <c r="ETH71" s="899"/>
      <c r="ETI71" s="899"/>
      <c r="ETJ71" s="899"/>
      <c r="ETK71" s="899"/>
      <c r="ETL71" s="899"/>
      <c r="ETM71" s="899"/>
      <c r="ETN71" s="899"/>
      <c r="ETO71" s="899"/>
      <c r="ETP71" s="899"/>
      <c r="ETQ71" s="899"/>
      <c r="ETR71" s="899"/>
      <c r="ETS71" s="899"/>
      <c r="ETT71" s="899"/>
      <c r="ETU71" s="899"/>
      <c r="ETV71" s="899"/>
      <c r="ETW71" s="899"/>
      <c r="ETX71" s="899"/>
      <c r="ETY71" s="899"/>
      <c r="ETZ71" s="899"/>
      <c r="EUA71" s="899"/>
      <c r="EUB71" s="899"/>
      <c r="EUC71" s="899"/>
      <c r="EUD71" s="899"/>
      <c r="EUE71" s="899"/>
      <c r="EUF71" s="899"/>
      <c r="EUG71" s="899"/>
      <c r="EUH71" s="899"/>
      <c r="EUI71" s="899"/>
      <c r="EUJ71" s="899"/>
      <c r="EUK71" s="899"/>
      <c r="EUL71" s="899"/>
      <c r="EUM71" s="899"/>
      <c r="EUN71" s="899"/>
      <c r="EUO71" s="899"/>
      <c r="EUP71" s="899"/>
      <c r="EUQ71" s="899"/>
      <c r="EUR71" s="899"/>
      <c r="EUS71" s="899"/>
      <c r="EUT71" s="899"/>
      <c r="EUU71" s="899"/>
      <c r="EUV71" s="899"/>
      <c r="EUW71" s="899"/>
      <c r="EUX71" s="899"/>
      <c r="EUY71" s="899"/>
      <c r="EUZ71" s="899"/>
      <c r="EVA71" s="899"/>
      <c r="EVB71" s="899"/>
      <c r="EVC71" s="899"/>
      <c r="EVD71" s="899"/>
      <c r="EVE71" s="899"/>
      <c r="EVF71" s="899"/>
      <c r="EVG71" s="899"/>
      <c r="EVH71" s="899"/>
      <c r="EVI71" s="899"/>
      <c r="EVJ71" s="899"/>
      <c r="EVK71" s="899"/>
      <c r="EVL71" s="899"/>
      <c r="EVM71" s="899"/>
      <c r="EVN71" s="899"/>
      <c r="EVO71" s="899"/>
      <c r="EVP71" s="899"/>
      <c r="EVQ71" s="899"/>
      <c r="EVR71" s="899"/>
      <c r="EVS71" s="899"/>
      <c r="EVT71" s="899"/>
      <c r="EVU71" s="899"/>
      <c r="EVV71" s="899"/>
      <c r="EVW71" s="899"/>
      <c r="EVX71" s="899"/>
      <c r="EVY71" s="899"/>
      <c r="EVZ71" s="899"/>
      <c r="EWA71" s="899"/>
      <c r="EWB71" s="899"/>
      <c r="EWC71" s="899"/>
      <c r="EWD71" s="899"/>
      <c r="EWE71" s="899"/>
      <c r="EWF71" s="899"/>
      <c r="EWG71" s="899"/>
      <c r="EWH71" s="899"/>
      <c r="EWI71" s="899"/>
      <c r="EWJ71" s="899"/>
      <c r="EWK71" s="899"/>
      <c r="EWL71" s="899"/>
      <c r="EWM71" s="899"/>
      <c r="EWN71" s="899"/>
      <c r="EWO71" s="899"/>
      <c r="EWP71" s="899"/>
      <c r="EWQ71" s="899"/>
      <c r="EWR71" s="899"/>
      <c r="EWS71" s="899"/>
      <c r="EWT71" s="899"/>
      <c r="EWU71" s="899"/>
      <c r="EWV71" s="899"/>
      <c r="EWW71" s="899"/>
      <c r="EWX71" s="899"/>
      <c r="EWY71" s="899"/>
      <c r="EWZ71" s="899"/>
      <c r="EXA71" s="899"/>
      <c r="EXB71" s="899"/>
      <c r="EXC71" s="899"/>
      <c r="EXD71" s="899"/>
      <c r="EXE71" s="899"/>
      <c r="EXF71" s="899"/>
      <c r="EXG71" s="899"/>
      <c r="EXH71" s="899"/>
      <c r="EXI71" s="899"/>
      <c r="EXJ71" s="899"/>
      <c r="EXK71" s="899"/>
      <c r="EXL71" s="899"/>
      <c r="EXM71" s="899"/>
      <c r="EXN71" s="899"/>
      <c r="EXO71" s="899"/>
      <c r="EXP71" s="899"/>
      <c r="EXQ71" s="899"/>
      <c r="EXR71" s="899"/>
      <c r="EXS71" s="899"/>
      <c r="EXT71" s="899"/>
      <c r="EXU71" s="899"/>
      <c r="EXV71" s="899"/>
      <c r="EXW71" s="899"/>
      <c r="EXX71" s="899"/>
      <c r="EXY71" s="899"/>
      <c r="EXZ71" s="899"/>
      <c r="EYA71" s="899"/>
      <c r="EYB71" s="899"/>
      <c r="EYC71" s="899"/>
      <c r="EYD71" s="899"/>
      <c r="EYE71" s="899"/>
      <c r="EYF71" s="899"/>
      <c r="EYG71" s="899"/>
      <c r="EYH71" s="899"/>
      <c r="EYI71" s="899"/>
      <c r="EYJ71" s="899"/>
      <c r="EYK71" s="899"/>
      <c r="EYL71" s="899"/>
      <c r="EYM71" s="899"/>
      <c r="EYN71" s="899"/>
      <c r="EYO71" s="899"/>
      <c r="EYP71" s="899"/>
      <c r="EYQ71" s="899"/>
      <c r="EYR71" s="899"/>
      <c r="EYS71" s="899"/>
      <c r="EYT71" s="899"/>
      <c r="EYU71" s="899"/>
      <c r="EYV71" s="899"/>
      <c r="EYW71" s="899"/>
      <c r="EYX71" s="899"/>
      <c r="EYY71" s="899"/>
      <c r="EYZ71" s="899"/>
      <c r="EZA71" s="899"/>
      <c r="EZB71" s="899"/>
      <c r="EZC71" s="899"/>
      <c r="EZD71" s="899"/>
      <c r="EZE71" s="899"/>
      <c r="EZF71" s="899"/>
      <c r="EZG71" s="899"/>
      <c r="EZH71" s="899"/>
      <c r="EZI71" s="899"/>
      <c r="EZJ71" s="899"/>
      <c r="EZK71" s="899"/>
      <c r="EZL71" s="899"/>
      <c r="EZM71" s="899"/>
      <c r="EZN71" s="899"/>
      <c r="EZO71" s="899"/>
      <c r="EZP71" s="899"/>
      <c r="EZQ71" s="899"/>
      <c r="EZR71" s="899"/>
      <c r="EZS71" s="899"/>
      <c r="EZT71" s="899"/>
      <c r="EZU71" s="899"/>
      <c r="EZV71" s="899"/>
      <c r="EZW71" s="899"/>
      <c r="EZX71" s="899"/>
      <c r="EZY71" s="899"/>
      <c r="EZZ71" s="899"/>
      <c r="FAA71" s="899"/>
      <c r="FAB71" s="899"/>
      <c r="FAC71" s="899"/>
      <c r="FAD71" s="899"/>
      <c r="FAE71" s="899"/>
      <c r="FAF71" s="899"/>
      <c r="FAG71" s="899"/>
      <c r="FAH71" s="899"/>
      <c r="FAI71" s="899"/>
      <c r="FAJ71" s="899"/>
      <c r="FAK71" s="899"/>
      <c r="FAL71" s="899"/>
      <c r="FAM71" s="899"/>
      <c r="FAN71" s="899"/>
      <c r="FAO71" s="899"/>
      <c r="FAP71" s="899"/>
      <c r="FAQ71" s="899"/>
      <c r="FAR71" s="899"/>
      <c r="FAS71" s="899"/>
      <c r="FAT71" s="899"/>
      <c r="FAU71" s="899"/>
      <c r="FAV71" s="899"/>
      <c r="FAW71" s="899"/>
      <c r="FAX71" s="899"/>
      <c r="FAY71" s="899"/>
      <c r="FAZ71" s="899"/>
      <c r="FBA71" s="899"/>
      <c r="FBB71" s="899"/>
      <c r="FBC71" s="899"/>
      <c r="FBD71" s="899"/>
      <c r="FBE71" s="899"/>
      <c r="FBF71" s="899"/>
      <c r="FBG71" s="899"/>
      <c r="FBH71" s="899"/>
      <c r="FBI71" s="899"/>
      <c r="FBJ71" s="899"/>
      <c r="FBK71" s="899"/>
      <c r="FBL71" s="899"/>
      <c r="FBM71" s="899"/>
      <c r="FBN71" s="899"/>
      <c r="FBO71" s="899"/>
      <c r="FBP71" s="899"/>
      <c r="FBQ71" s="899"/>
      <c r="FBR71" s="899"/>
      <c r="FBS71" s="899"/>
      <c r="FBT71" s="899"/>
      <c r="FBU71" s="899"/>
      <c r="FBV71" s="899"/>
      <c r="FBW71" s="899"/>
      <c r="FBX71" s="899"/>
      <c r="FBY71" s="899"/>
      <c r="FBZ71" s="899"/>
      <c r="FCA71" s="899"/>
      <c r="FCB71" s="899"/>
      <c r="FCC71" s="899"/>
      <c r="FCD71" s="899"/>
      <c r="FCE71" s="899"/>
      <c r="FCF71" s="899"/>
      <c r="FCG71" s="899"/>
      <c r="FCH71" s="899"/>
      <c r="FCI71" s="899"/>
      <c r="FCJ71" s="899"/>
      <c r="FCK71" s="899"/>
      <c r="FCL71" s="899"/>
      <c r="FCM71" s="899"/>
      <c r="FCN71" s="899"/>
      <c r="FCO71" s="899"/>
      <c r="FCP71" s="899"/>
      <c r="FCQ71" s="899"/>
      <c r="FCR71" s="899"/>
      <c r="FCS71" s="899"/>
      <c r="FCT71" s="899"/>
      <c r="FCU71" s="899"/>
      <c r="FCV71" s="899"/>
      <c r="FCW71" s="899"/>
      <c r="FCX71" s="899"/>
      <c r="FCY71" s="899"/>
      <c r="FCZ71" s="899"/>
      <c r="FDA71" s="899"/>
      <c r="FDB71" s="899"/>
      <c r="FDC71" s="899"/>
      <c r="FDD71" s="899"/>
      <c r="FDE71" s="899"/>
      <c r="FDF71" s="899"/>
      <c r="FDG71" s="899"/>
      <c r="FDH71" s="899"/>
      <c r="FDI71" s="899"/>
      <c r="FDJ71" s="899"/>
      <c r="FDK71" s="899"/>
      <c r="FDL71" s="899"/>
      <c r="FDM71" s="899"/>
      <c r="FDN71" s="899"/>
      <c r="FDO71" s="899"/>
      <c r="FDP71" s="899"/>
      <c r="FDQ71" s="899"/>
      <c r="FDR71" s="899"/>
      <c r="FDS71" s="899"/>
      <c r="FDT71" s="899"/>
      <c r="FDU71" s="899"/>
      <c r="FDV71" s="899"/>
      <c r="FDW71" s="899"/>
      <c r="FDX71" s="899"/>
      <c r="FDY71" s="899"/>
      <c r="FDZ71" s="899"/>
      <c r="FEA71" s="899"/>
      <c r="FEB71" s="899"/>
      <c r="FEC71" s="899"/>
      <c r="FED71" s="899"/>
      <c r="FEE71" s="899"/>
      <c r="FEF71" s="899"/>
      <c r="FEG71" s="899"/>
      <c r="FEH71" s="899"/>
      <c r="FEI71" s="899"/>
      <c r="FEJ71" s="899"/>
      <c r="FEK71" s="899"/>
      <c r="FEL71" s="899"/>
      <c r="FEM71" s="899"/>
      <c r="FEN71" s="899"/>
      <c r="FEO71" s="899"/>
      <c r="FEP71" s="899"/>
      <c r="FEQ71" s="899"/>
      <c r="FER71" s="899"/>
      <c r="FES71" s="899"/>
      <c r="FET71" s="899"/>
      <c r="FEU71" s="899"/>
      <c r="FEV71" s="899"/>
      <c r="FEW71" s="899"/>
      <c r="FEX71" s="899"/>
      <c r="FEY71" s="899"/>
      <c r="FEZ71" s="899"/>
      <c r="FFA71" s="899"/>
      <c r="FFB71" s="899"/>
      <c r="FFC71" s="899"/>
      <c r="FFD71" s="899"/>
      <c r="FFE71" s="899"/>
      <c r="FFF71" s="899"/>
      <c r="FFG71" s="899"/>
      <c r="FFH71" s="899"/>
      <c r="FFI71" s="899"/>
      <c r="FFJ71" s="899"/>
      <c r="FFK71" s="899"/>
      <c r="FFL71" s="899"/>
      <c r="FFM71" s="899"/>
      <c r="FFN71" s="899"/>
      <c r="FFO71" s="899"/>
      <c r="FFP71" s="899"/>
      <c r="FFQ71" s="899"/>
      <c r="FFR71" s="899"/>
      <c r="FFS71" s="899"/>
      <c r="FFT71" s="899"/>
      <c r="FFU71" s="899"/>
      <c r="FFV71" s="899"/>
      <c r="FFW71" s="899"/>
      <c r="FFX71" s="899"/>
      <c r="FFY71" s="899"/>
      <c r="FFZ71" s="899"/>
      <c r="FGA71" s="899"/>
      <c r="FGB71" s="899"/>
      <c r="FGC71" s="899"/>
      <c r="FGD71" s="899"/>
      <c r="FGE71" s="899"/>
      <c r="FGF71" s="899"/>
      <c r="FGG71" s="899"/>
      <c r="FGH71" s="899"/>
      <c r="FGI71" s="899"/>
      <c r="FGJ71" s="899"/>
      <c r="FGK71" s="899"/>
      <c r="FGL71" s="899"/>
      <c r="FGM71" s="899"/>
      <c r="FGN71" s="899"/>
      <c r="FGO71" s="899"/>
      <c r="FGP71" s="899"/>
      <c r="FGQ71" s="899"/>
      <c r="FGR71" s="899"/>
      <c r="FGS71" s="899"/>
      <c r="FGT71" s="899"/>
      <c r="FGU71" s="899"/>
      <c r="FGV71" s="899"/>
      <c r="FGW71" s="899"/>
      <c r="FGX71" s="899"/>
      <c r="FGY71" s="899"/>
      <c r="FGZ71" s="899"/>
      <c r="FHA71" s="899"/>
      <c r="FHB71" s="899"/>
      <c r="FHC71" s="899"/>
      <c r="FHD71" s="899"/>
      <c r="FHE71" s="899"/>
      <c r="FHF71" s="899"/>
      <c r="FHG71" s="899"/>
      <c r="FHH71" s="899"/>
      <c r="FHI71" s="899"/>
      <c r="FHJ71" s="899"/>
      <c r="FHK71" s="899"/>
      <c r="FHL71" s="899"/>
      <c r="FHM71" s="899"/>
      <c r="FHN71" s="899"/>
      <c r="FHO71" s="899"/>
      <c r="FHP71" s="899"/>
      <c r="FHQ71" s="899"/>
      <c r="FHR71" s="899"/>
      <c r="FHS71" s="899"/>
      <c r="FHT71" s="899"/>
      <c r="FHU71" s="899"/>
      <c r="FHV71" s="899"/>
      <c r="FHW71" s="899"/>
      <c r="FHX71" s="899"/>
      <c r="FHY71" s="899"/>
      <c r="FHZ71" s="899"/>
      <c r="FIA71" s="899"/>
      <c r="FIB71" s="899"/>
      <c r="FIC71" s="899"/>
      <c r="FID71" s="899"/>
      <c r="FIE71" s="899"/>
      <c r="FIF71" s="899"/>
      <c r="FIG71" s="899"/>
      <c r="FIH71" s="899"/>
      <c r="FII71" s="899"/>
      <c r="FIJ71" s="899"/>
      <c r="FIK71" s="899"/>
      <c r="FIL71" s="899"/>
      <c r="FIM71" s="899"/>
      <c r="FIN71" s="899"/>
      <c r="FIO71" s="899"/>
      <c r="FIP71" s="899"/>
      <c r="FIQ71" s="899"/>
      <c r="FIR71" s="899"/>
      <c r="FIS71" s="899"/>
      <c r="FIT71" s="899"/>
      <c r="FIU71" s="899"/>
      <c r="FIV71" s="899"/>
      <c r="FIW71" s="899"/>
      <c r="FIX71" s="899"/>
      <c r="FIY71" s="899"/>
      <c r="FIZ71" s="899"/>
      <c r="FJA71" s="899"/>
      <c r="FJB71" s="899"/>
      <c r="FJC71" s="899"/>
      <c r="FJD71" s="899"/>
      <c r="FJE71" s="899"/>
      <c r="FJF71" s="899"/>
      <c r="FJG71" s="899"/>
      <c r="FJH71" s="899"/>
      <c r="FJI71" s="899"/>
      <c r="FJJ71" s="899"/>
      <c r="FJK71" s="899"/>
      <c r="FJL71" s="899"/>
      <c r="FJM71" s="899"/>
      <c r="FJN71" s="899"/>
      <c r="FJO71" s="899"/>
      <c r="FJP71" s="899"/>
      <c r="FJQ71" s="899"/>
      <c r="FJR71" s="899"/>
      <c r="FJS71" s="899"/>
      <c r="FJT71" s="899"/>
      <c r="FJU71" s="899"/>
      <c r="FJV71" s="899"/>
      <c r="FJW71" s="899"/>
      <c r="FJX71" s="899"/>
      <c r="FJY71" s="899"/>
      <c r="FJZ71" s="899"/>
      <c r="FKA71" s="899"/>
      <c r="FKB71" s="899"/>
      <c r="FKC71" s="899"/>
      <c r="FKD71" s="899"/>
      <c r="FKE71" s="899"/>
      <c r="FKF71" s="899"/>
      <c r="FKG71" s="899"/>
      <c r="FKH71" s="899"/>
      <c r="FKI71" s="899"/>
      <c r="FKJ71" s="899"/>
      <c r="FKK71" s="899"/>
      <c r="FKL71" s="899"/>
      <c r="FKM71" s="899"/>
      <c r="FKN71" s="899"/>
      <c r="FKO71" s="899"/>
      <c r="FKP71" s="899"/>
      <c r="FKQ71" s="899"/>
      <c r="FKR71" s="899"/>
      <c r="FKS71" s="899"/>
      <c r="FKT71" s="899"/>
      <c r="FKU71" s="899"/>
      <c r="FKV71" s="899"/>
      <c r="FKW71" s="899"/>
      <c r="FKX71" s="899"/>
      <c r="FKY71" s="899"/>
      <c r="FKZ71" s="899"/>
      <c r="FLA71" s="899"/>
      <c r="FLB71" s="899"/>
      <c r="FLC71" s="899"/>
      <c r="FLD71" s="899"/>
      <c r="FLE71" s="899"/>
      <c r="FLF71" s="899"/>
      <c r="FLG71" s="899"/>
      <c r="FLH71" s="899"/>
      <c r="FLI71" s="899"/>
      <c r="FLJ71" s="899"/>
      <c r="FLK71" s="899"/>
      <c r="FLL71" s="899"/>
      <c r="FLM71" s="899"/>
      <c r="FLN71" s="899"/>
      <c r="FLO71" s="899"/>
      <c r="FLP71" s="899"/>
      <c r="FLQ71" s="899"/>
      <c r="FLR71" s="899"/>
      <c r="FLS71" s="899"/>
      <c r="FLT71" s="899"/>
      <c r="FLU71" s="899"/>
      <c r="FLV71" s="899"/>
      <c r="FLW71" s="899"/>
      <c r="FLX71" s="899"/>
      <c r="FLY71" s="899"/>
      <c r="FLZ71" s="899"/>
      <c r="FMA71" s="899"/>
      <c r="FMB71" s="899"/>
      <c r="FMC71" s="899"/>
      <c r="FMD71" s="899"/>
      <c r="FME71" s="899"/>
      <c r="FMF71" s="899"/>
      <c r="FMG71" s="899"/>
      <c r="FMH71" s="899"/>
      <c r="FMI71" s="899"/>
      <c r="FMJ71" s="899"/>
      <c r="FMK71" s="899"/>
      <c r="FML71" s="899"/>
      <c r="FMM71" s="899"/>
      <c r="FMN71" s="899"/>
      <c r="FMO71" s="899"/>
      <c r="FMP71" s="899"/>
      <c r="FMQ71" s="899"/>
      <c r="FMR71" s="899"/>
      <c r="FMS71" s="899"/>
      <c r="FMT71" s="899"/>
      <c r="FMU71" s="899"/>
      <c r="FMV71" s="899"/>
      <c r="FMW71" s="899"/>
      <c r="FMX71" s="899"/>
      <c r="FMY71" s="899"/>
      <c r="FMZ71" s="899"/>
      <c r="FNA71" s="899"/>
      <c r="FNB71" s="899"/>
      <c r="FNC71" s="899"/>
      <c r="FND71" s="899"/>
      <c r="FNE71" s="899"/>
      <c r="FNF71" s="899"/>
      <c r="FNG71" s="899"/>
      <c r="FNH71" s="899"/>
      <c r="FNI71" s="899"/>
      <c r="FNJ71" s="899"/>
      <c r="FNK71" s="899"/>
      <c r="FNL71" s="899"/>
      <c r="FNM71" s="899"/>
      <c r="FNN71" s="899"/>
      <c r="FNO71" s="899"/>
      <c r="FNP71" s="899"/>
      <c r="FNQ71" s="899"/>
      <c r="FNR71" s="899"/>
      <c r="FNS71" s="899"/>
      <c r="FNT71" s="899"/>
      <c r="FNU71" s="899"/>
      <c r="FNV71" s="899"/>
      <c r="FNW71" s="899"/>
      <c r="FNX71" s="899"/>
      <c r="FNY71" s="899"/>
      <c r="FNZ71" s="899"/>
      <c r="FOA71" s="899"/>
      <c r="FOB71" s="899"/>
      <c r="FOC71" s="899"/>
      <c r="FOD71" s="899"/>
      <c r="FOE71" s="899"/>
      <c r="FOF71" s="899"/>
      <c r="FOG71" s="899"/>
      <c r="FOH71" s="899"/>
      <c r="FOI71" s="899"/>
      <c r="FOJ71" s="899"/>
      <c r="FOK71" s="899"/>
      <c r="FOL71" s="899"/>
      <c r="FOM71" s="899"/>
      <c r="FON71" s="899"/>
      <c r="FOO71" s="899"/>
      <c r="FOP71" s="899"/>
      <c r="FOQ71" s="899"/>
      <c r="FOR71" s="899"/>
      <c r="FOS71" s="899"/>
      <c r="FOT71" s="899"/>
      <c r="FOU71" s="899"/>
      <c r="FOV71" s="899"/>
      <c r="FOW71" s="899"/>
      <c r="FOX71" s="899"/>
      <c r="FOY71" s="899"/>
      <c r="FOZ71" s="899"/>
      <c r="FPA71" s="899"/>
      <c r="FPB71" s="899"/>
      <c r="FPC71" s="899"/>
      <c r="FPD71" s="899"/>
      <c r="FPE71" s="899"/>
      <c r="FPF71" s="899"/>
      <c r="FPG71" s="899"/>
      <c r="FPH71" s="899"/>
      <c r="FPI71" s="899"/>
      <c r="FPJ71" s="899"/>
      <c r="FPK71" s="899"/>
      <c r="FPL71" s="899"/>
      <c r="FPM71" s="899"/>
      <c r="FPN71" s="899"/>
      <c r="FPO71" s="899"/>
      <c r="FPP71" s="899"/>
      <c r="FPQ71" s="899"/>
      <c r="FPR71" s="899"/>
      <c r="FPS71" s="899"/>
      <c r="FPT71" s="899"/>
      <c r="FPU71" s="899"/>
      <c r="FPV71" s="899"/>
      <c r="FPW71" s="899"/>
      <c r="FPX71" s="899"/>
      <c r="FPY71" s="899"/>
      <c r="FPZ71" s="899"/>
      <c r="FQA71" s="899"/>
      <c r="FQB71" s="899"/>
      <c r="FQC71" s="899"/>
      <c r="FQD71" s="899"/>
      <c r="FQE71" s="899"/>
      <c r="FQF71" s="899"/>
      <c r="FQG71" s="899"/>
      <c r="FQH71" s="899"/>
      <c r="FQI71" s="899"/>
      <c r="FQJ71" s="899"/>
      <c r="FQK71" s="899"/>
      <c r="FQL71" s="899"/>
      <c r="FQM71" s="899"/>
      <c r="FQN71" s="899"/>
      <c r="FQO71" s="899"/>
      <c r="FQP71" s="899"/>
      <c r="FQQ71" s="899"/>
      <c r="FQR71" s="899"/>
      <c r="FQS71" s="899"/>
      <c r="FQT71" s="899"/>
      <c r="FQU71" s="899"/>
      <c r="FQV71" s="899"/>
      <c r="FQW71" s="899"/>
      <c r="FQX71" s="899"/>
      <c r="FQY71" s="899"/>
      <c r="FQZ71" s="899"/>
      <c r="FRA71" s="899"/>
      <c r="FRB71" s="899"/>
      <c r="FRC71" s="899"/>
      <c r="FRD71" s="899"/>
      <c r="FRE71" s="899"/>
      <c r="FRF71" s="899"/>
      <c r="FRG71" s="899"/>
      <c r="FRH71" s="899"/>
      <c r="FRI71" s="899"/>
      <c r="FRJ71" s="899"/>
      <c r="FRK71" s="899"/>
      <c r="FRL71" s="899"/>
      <c r="FRM71" s="899"/>
      <c r="FRN71" s="899"/>
      <c r="FRO71" s="899"/>
      <c r="FRP71" s="899"/>
      <c r="FRQ71" s="899"/>
      <c r="FRR71" s="899"/>
      <c r="FRS71" s="899"/>
      <c r="FRT71" s="899"/>
      <c r="FRU71" s="899"/>
      <c r="FRV71" s="899"/>
      <c r="FRW71" s="899"/>
      <c r="FRX71" s="899"/>
      <c r="FRY71" s="899"/>
      <c r="FRZ71" s="899"/>
      <c r="FSA71" s="899"/>
      <c r="FSB71" s="899"/>
      <c r="FSC71" s="899"/>
      <c r="FSD71" s="899"/>
      <c r="FSE71" s="899"/>
      <c r="FSF71" s="899"/>
      <c r="FSG71" s="899"/>
      <c r="FSH71" s="899"/>
      <c r="FSI71" s="899"/>
      <c r="FSJ71" s="899"/>
      <c r="FSK71" s="899"/>
      <c r="FSL71" s="899"/>
      <c r="FSM71" s="899"/>
      <c r="FSN71" s="899"/>
      <c r="FSO71" s="899"/>
      <c r="FSP71" s="899"/>
      <c r="FSQ71" s="899"/>
      <c r="FSR71" s="899"/>
      <c r="FSS71" s="899"/>
      <c r="FST71" s="899"/>
      <c r="FSU71" s="899"/>
      <c r="FSV71" s="899"/>
      <c r="FSW71" s="899"/>
      <c r="FSX71" s="899"/>
      <c r="FSY71" s="899"/>
      <c r="FSZ71" s="899"/>
      <c r="FTA71" s="899"/>
      <c r="FTB71" s="899"/>
      <c r="FTC71" s="899"/>
      <c r="FTD71" s="899"/>
      <c r="FTE71" s="899"/>
      <c r="FTF71" s="899"/>
      <c r="FTG71" s="899"/>
      <c r="FTH71" s="899"/>
      <c r="FTI71" s="899"/>
      <c r="FTJ71" s="899"/>
      <c r="FTK71" s="899"/>
      <c r="FTL71" s="899"/>
      <c r="FTM71" s="899"/>
      <c r="FTN71" s="899"/>
      <c r="FTO71" s="899"/>
      <c r="FTP71" s="899"/>
      <c r="FTQ71" s="899"/>
      <c r="FTR71" s="899"/>
      <c r="FTS71" s="899"/>
      <c r="FTT71" s="899"/>
      <c r="FTU71" s="899"/>
      <c r="FTV71" s="899"/>
      <c r="FTW71" s="899"/>
      <c r="FTX71" s="899"/>
      <c r="FTY71" s="899"/>
      <c r="FTZ71" s="899"/>
      <c r="FUA71" s="899"/>
      <c r="FUB71" s="899"/>
      <c r="FUC71" s="899"/>
      <c r="FUD71" s="899"/>
      <c r="FUE71" s="899"/>
      <c r="FUF71" s="899"/>
      <c r="FUG71" s="899"/>
      <c r="FUH71" s="899"/>
      <c r="FUI71" s="899"/>
      <c r="FUJ71" s="899"/>
      <c r="FUK71" s="899"/>
      <c r="FUL71" s="899"/>
      <c r="FUM71" s="899"/>
      <c r="FUN71" s="899"/>
      <c r="FUO71" s="899"/>
      <c r="FUP71" s="899"/>
      <c r="FUQ71" s="899"/>
      <c r="FUR71" s="899"/>
      <c r="FUS71" s="899"/>
      <c r="FUT71" s="899"/>
      <c r="FUU71" s="899"/>
      <c r="FUV71" s="899"/>
      <c r="FUW71" s="899"/>
      <c r="FUX71" s="899"/>
      <c r="FUY71" s="899"/>
      <c r="FUZ71" s="899"/>
      <c r="FVA71" s="899"/>
      <c r="FVB71" s="899"/>
      <c r="FVC71" s="899"/>
      <c r="FVD71" s="899"/>
      <c r="FVE71" s="899"/>
      <c r="FVF71" s="899"/>
      <c r="FVG71" s="899"/>
      <c r="FVH71" s="899"/>
      <c r="FVI71" s="899"/>
      <c r="FVJ71" s="899"/>
      <c r="FVK71" s="899"/>
      <c r="FVL71" s="899"/>
      <c r="FVM71" s="899"/>
      <c r="FVN71" s="899"/>
      <c r="FVO71" s="899"/>
      <c r="FVP71" s="899"/>
      <c r="FVQ71" s="899"/>
      <c r="FVR71" s="899"/>
      <c r="FVS71" s="899"/>
      <c r="FVT71" s="899"/>
      <c r="FVU71" s="899"/>
      <c r="FVV71" s="899"/>
      <c r="FVW71" s="899"/>
      <c r="FVX71" s="899"/>
      <c r="FVY71" s="899"/>
      <c r="FVZ71" s="899"/>
      <c r="FWA71" s="899"/>
      <c r="FWB71" s="899"/>
      <c r="FWC71" s="899"/>
      <c r="FWD71" s="899"/>
      <c r="FWE71" s="899"/>
      <c r="FWF71" s="899"/>
      <c r="FWG71" s="899"/>
      <c r="FWH71" s="899"/>
      <c r="FWI71" s="899"/>
      <c r="FWJ71" s="899"/>
      <c r="FWK71" s="899"/>
      <c r="FWL71" s="899"/>
      <c r="FWM71" s="899"/>
      <c r="FWN71" s="899"/>
      <c r="FWO71" s="899"/>
      <c r="FWP71" s="899"/>
      <c r="FWQ71" s="899"/>
      <c r="FWR71" s="899"/>
      <c r="FWS71" s="899"/>
      <c r="FWT71" s="899"/>
      <c r="FWU71" s="899"/>
      <c r="FWV71" s="899"/>
      <c r="FWW71" s="899"/>
      <c r="FWX71" s="899"/>
      <c r="FWY71" s="899"/>
      <c r="FWZ71" s="899"/>
      <c r="FXA71" s="899"/>
      <c r="FXB71" s="899"/>
      <c r="FXC71" s="899"/>
      <c r="FXD71" s="899"/>
      <c r="FXE71" s="899"/>
      <c r="FXF71" s="899"/>
      <c r="FXG71" s="899"/>
      <c r="FXH71" s="899"/>
      <c r="FXI71" s="899"/>
      <c r="FXJ71" s="899"/>
      <c r="FXK71" s="899"/>
      <c r="FXL71" s="899"/>
      <c r="FXM71" s="899"/>
      <c r="FXN71" s="899"/>
      <c r="FXO71" s="899"/>
      <c r="FXP71" s="899"/>
      <c r="FXQ71" s="899"/>
      <c r="FXR71" s="899"/>
      <c r="FXS71" s="899"/>
      <c r="FXT71" s="899"/>
      <c r="FXU71" s="899"/>
      <c r="FXV71" s="899"/>
      <c r="FXW71" s="899"/>
      <c r="FXX71" s="899"/>
      <c r="FXY71" s="899"/>
      <c r="FXZ71" s="899"/>
      <c r="FYA71" s="899"/>
      <c r="FYB71" s="899"/>
      <c r="FYC71" s="899"/>
      <c r="FYD71" s="899"/>
      <c r="FYE71" s="899"/>
      <c r="FYF71" s="899"/>
      <c r="FYG71" s="899"/>
      <c r="FYH71" s="899"/>
      <c r="FYI71" s="899"/>
      <c r="FYJ71" s="899"/>
      <c r="FYK71" s="899"/>
      <c r="FYL71" s="899"/>
      <c r="FYM71" s="899"/>
      <c r="FYN71" s="899"/>
      <c r="FYO71" s="899"/>
      <c r="FYP71" s="899"/>
      <c r="FYQ71" s="899"/>
      <c r="FYR71" s="899"/>
      <c r="FYS71" s="899"/>
      <c r="FYT71" s="899"/>
      <c r="FYU71" s="899"/>
      <c r="FYV71" s="899"/>
      <c r="FYW71" s="899"/>
      <c r="FYX71" s="899"/>
      <c r="FYY71" s="899"/>
      <c r="FYZ71" s="899"/>
      <c r="FZA71" s="899"/>
      <c r="FZB71" s="899"/>
      <c r="FZC71" s="899"/>
      <c r="FZD71" s="899"/>
      <c r="FZE71" s="899"/>
      <c r="FZF71" s="899"/>
      <c r="FZG71" s="899"/>
      <c r="FZH71" s="899"/>
      <c r="FZI71" s="899"/>
      <c r="FZJ71" s="899"/>
      <c r="FZK71" s="899"/>
      <c r="FZL71" s="899"/>
      <c r="FZM71" s="899"/>
      <c r="FZN71" s="899"/>
      <c r="FZO71" s="899"/>
      <c r="FZP71" s="899"/>
      <c r="FZQ71" s="899"/>
      <c r="FZR71" s="899"/>
      <c r="FZS71" s="899"/>
      <c r="FZT71" s="899"/>
      <c r="FZU71" s="899"/>
      <c r="FZV71" s="899"/>
      <c r="FZW71" s="899"/>
      <c r="FZX71" s="899"/>
      <c r="FZY71" s="899"/>
      <c r="FZZ71" s="899"/>
      <c r="GAA71" s="899"/>
      <c r="GAB71" s="899"/>
      <c r="GAC71" s="899"/>
      <c r="GAD71" s="899"/>
      <c r="GAE71" s="899"/>
      <c r="GAF71" s="899"/>
      <c r="GAG71" s="899"/>
      <c r="GAH71" s="899"/>
      <c r="GAI71" s="899"/>
      <c r="GAJ71" s="899"/>
      <c r="GAK71" s="899"/>
      <c r="GAL71" s="899"/>
      <c r="GAM71" s="899"/>
      <c r="GAN71" s="899"/>
      <c r="GAO71" s="899"/>
      <c r="GAP71" s="899"/>
      <c r="GAQ71" s="899"/>
      <c r="GAR71" s="899"/>
      <c r="GAS71" s="899"/>
      <c r="GAT71" s="899"/>
      <c r="GAU71" s="899"/>
      <c r="GAV71" s="899"/>
      <c r="GAW71" s="899"/>
      <c r="GAX71" s="899"/>
      <c r="GAY71" s="899"/>
      <c r="GAZ71" s="899"/>
      <c r="GBA71" s="899"/>
      <c r="GBB71" s="899"/>
      <c r="GBC71" s="899"/>
      <c r="GBD71" s="899"/>
      <c r="GBE71" s="899"/>
      <c r="GBF71" s="899"/>
      <c r="GBG71" s="899"/>
      <c r="GBH71" s="899"/>
      <c r="GBI71" s="899"/>
      <c r="GBJ71" s="899"/>
      <c r="GBK71" s="899"/>
      <c r="GBL71" s="899"/>
      <c r="GBM71" s="899"/>
      <c r="GBN71" s="899"/>
      <c r="GBO71" s="899"/>
      <c r="GBP71" s="899"/>
      <c r="GBQ71" s="899"/>
      <c r="GBR71" s="899"/>
      <c r="GBS71" s="899"/>
      <c r="GBT71" s="899"/>
      <c r="GBU71" s="899"/>
      <c r="GBV71" s="899"/>
      <c r="GBW71" s="899"/>
      <c r="GBX71" s="899"/>
      <c r="GBY71" s="899"/>
      <c r="GBZ71" s="899"/>
      <c r="GCA71" s="899"/>
      <c r="GCB71" s="899"/>
      <c r="GCC71" s="899"/>
      <c r="GCD71" s="899"/>
      <c r="GCE71" s="899"/>
      <c r="GCF71" s="899"/>
      <c r="GCG71" s="899"/>
      <c r="GCH71" s="899"/>
      <c r="GCI71" s="899"/>
      <c r="GCJ71" s="899"/>
      <c r="GCK71" s="899"/>
      <c r="GCL71" s="899"/>
      <c r="GCM71" s="899"/>
      <c r="GCN71" s="899"/>
      <c r="GCO71" s="899"/>
      <c r="GCP71" s="899"/>
      <c r="GCQ71" s="899"/>
      <c r="GCR71" s="899"/>
      <c r="GCS71" s="899"/>
      <c r="GCT71" s="899"/>
      <c r="GCU71" s="899"/>
      <c r="GCV71" s="899"/>
      <c r="GCW71" s="899"/>
      <c r="GCX71" s="899"/>
      <c r="GCY71" s="899"/>
      <c r="GCZ71" s="899"/>
      <c r="GDA71" s="899"/>
      <c r="GDB71" s="899"/>
      <c r="GDC71" s="899"/>
      <c r="GDD71" s="899"/>
      <c r="GDE71" s="899"/>
      <c r="GDF71" s="899"/>
      <c r="GDG71" s="899"/>
      <c r="GDH71" s="899"/>
      <c r="GDI71" s="899"/>
      <c r="GDJ71" s="899"/>
      <c r="GDK71" s="899"/>
      <c r="GDL71" s="899"/>
      <c r="GDM71" s="899"/>
      <c r="GDN71" s="899"/>
      <c r="GDO71" s="899"/>
      <c r="GDP71" s="899"/>
      <c r="GDQ71" s="899"/>
      <c r="GDR71" s="899"/>
      <c r="GDS71" s="899"/>
      <c r="GDT71" s="899"/>
      <c r="GDU71" s="899"/>
      <c r="GDV71" s="899"/>
      <c r="GDW71" s="899"/>
      <c r="GDX71" s="899"/>
      <c r="GDY71" s="899"/>
      <c r="GDZ71" s="899"/>
      <c r="GEA71" s="899"/>
      <c r="GEB71" s="899"/>
      <c r="GEC71" s="899"/>
      <c r="GED71" s="899"/>
      <c r="GEE71" s="899"/>
      <c r="GEF71" s="899"/>
      <c r="GEG71" s="899"/>
      <c r="GEH71" s="899"/>
      <c r="GEI71" s="899"/>
      <c r="GEJ71" s="899"/>
      <c r="GEK71" s="899"/>
      <c r="GEL71" s="899"/>
      <c r="GEM71" s="899"/>
      <c r="GEN71" s="899"/>
      <c r="GEO71" s="899"/>
      <c r="GEP71" s="899"/>
      <c r="GEQ71" s="899"/>
      <c r="GER71" s="899"/>
      <c r="GES71" s="899"/>
      <c r="GET71" s="899"/>
      <c r="GEU71" s="899"/>
      <c r="GEV71" s="899"/>
      <c r="GEW71" s="899"/>
      <c r="GEX71" s="899"/>
      <c r="GEY71" s="899"/>
      <c r="GEZ71" s="899"/>
      <c r="GFA71" s="899"/>
      <c r="GFB71" s="899"/>
      <c r="GFC71" s="899"/>
      <c r="GFD71" s="899"/>
      <c r="GFE71" s="899"/>
      <c r="GFF71" s="899"/>
      <c r="GFG71" s="899"/>
      <c r="GFH71" s="899"/>
      <c r="GFI71" s="899"/>
      <c r="GFJ71" s="899"/>
      <c r="GFK71" s="899"/>
      <c r="GFL71" s="899"/>
      <c r="GFM71" s="899"/>
      <c r="GFN71" s="899"/>
      <c r="GFO71" s="899"/>
      <c r="GFP71" s="899"/>
      <c r="GFQ71" s="899"/>
      <c r="GFR71" s="899"/>
      <c r="GFS71" s="899"/>
      <c r="GFT71" s="899"/>
      <c r="GFU71" s="899"/>
      <c r="GFV71" s="899"/>
      <c r="GFW71" s="899"/>
      <c r="GFX71" s="899"/>
      <c r="GFY71" s="899"/>
      <c r="GFZ71" s="899"/>
      <c r="GGA71" s="899"/>
      <c r="GGB71" s="899"/>
      <c r="GGC71" s="899"/>
      <c r="GGD71" s="899"/>
      <c r="GGE71" s="899"/>
      <c r="GGF71" s="899"/>
      <c r="GGG71" s="899"/>
      <c r="GGH71" s="899"/>
      <c r="GGI71" s="899"/>
      <c r="GGJ71" s="899"/>
      <c r="GGK71" s="899"/>
      <c r="GGL71" s="899"/>
      <c r="GGM71" s="899"/>
      <c r="GGN71" s="899"/>
      <c r="GGO71" s="899"/>
      <c r="GGP71" s="899"/>
      <c r="GGQ71" s="899"/>
      <c r="GGR71" s="899"/>
      <c r="GGS71" s="899"/>
      <c r="GGT71" s="899"/>
      <c r="GGU71" s="899"/>
      <c r="GGV71" s="899"/>
      <c r="GGW71" s="899"/>
      <c r="GGX71" s="899"/>
      <c r="GGY71" s="899"/>
      <c r="GGZ71" s="899"/>
      <c r="GHA71" s="899"/>
      <c r="GHB71" s="899"/>
      <c r="GHC71" s="899"/>
      <c r="GHD71" s="899"/>
      <c r="GHE71" s="899"/>
      <c r="GHF71" s="899"/>
      <c r="GHG71" s="899"/>
      <c r="GHH71" s="899"/>
      <c r="GHI71" s="899"/>
      <c r="GHJ71" s="899"/>
      <c r="GHK71" s="899"/>
      <c r="GHL71" s="899"/>
      <c r="GHM71" s="899"/>
      <c r="GHN71" s="899"/>
      <c r="GHO71" s="899"/>
      <c r="GHP71" s="899"/>
      <c r="GHQ71" s="899"/>
      <c r="GHR71" s="899"/>
      <c r="GHS71" s="899"/>
      <c r="GHT71" s="899"/>
      <c r="GHU71" s="899"/>
      <c r="GHV71" s="899"/>
      <c r="GHW71" s="899"/>
      <c r="GHX71" s="899"/>
      <c r="GHY71" s="899"/>
      <c r="GHZ71" s="899"/>
      <c r="GIA71" s="899"/>
      <c r="GIB71" s="899"/>
      <c r="GIC71" s="899"/>
      <c r="GID71" s="899"/>
      <c r="GIE71" s="899"/>
      <c r="GIF71" s="899"/>
      <c r="GIG71" s="899"/>
      <c r="GIH71" s="899"/>
      <c r="GII71" s="899"/>
      <c r="GIJ71" s="899"/>
      <c r="GIK71" s="899"/>
      <c r="GIL71" s="899"/>
      <c r="GIM71" s="899"/>
      <c r="GIN71" s="899"/>
      <c r="GIO71" s="899"/>
      <c r="GIP71" s="899"/>
      <c r="GIQ71" s="899"/>
      <c r="GIR71" s="899"/>
      <c r="GIS71" s="899"/>
      <c r="GIT71" s="899"/>
      <c r="GIU71" s="899"/>
      <c r="GIV71" s="899"/>
      <c r="GIW71" s="899"/>
      <c r="GIX71" s="899"/>
      <c r="GIY71" s="899"/>
      <c r="GIZ71" s="899"/>
      <c r="GJA71" s="899"/>
      <c r="GJB71" s="899"/>
      <c r="GJC71" s="899"/>
      <c r="GJD71" s="899"/>
      <c r="GJE71" s="899"/>
      <c r="GJF71" s="899"/>
      <c r="GJG71" s="899"/>
      <c r="GJH71" s="899"/>
      <c r="GJI71" s="899"/>
      <c r="GJJ71" s="899"/>
      <c r="GJK71" s="899"/>
      <c r="GJL71" s="899"/>
      <c r="GJM71" s="899"/>
      <c r="GJN71" s="899"/>
      <c r="GJO71" s="899"/>
      <c r="GJP71" s="899"/>
      <c r="GJQ71" s="899"/>
      <c r="GJR71" s="899"/>
      <c r="GJS71" s="899"/>
      <c r="GJT71" s="899"/>
      <c r="GJU71" s="899"/>
      <c r="GJV71" s="899"/>
      <c r="GJW71" s="899"/>
      <c r="GJX71" s="899"/>
      <c r="GJY71" s="899"/>
      <c r="GJZ71" s="899"/>
      <c r="GKA71" s="899"/>
      <c r="GKB71" s="899"/>
      <c r="GKC71" s="899"/>
      <c r="GKD71" s="899"/>
      <c r="GKE71" s="899"/>
      <c r="GKF71" s="899"/>
      <c r="GKG71" s="899"/>
      <c r="GKH71" s="899"/>
      <c r="GKI71" s="899"/>
      <c r="GKJ71" s="899"/>
      <c r="GKK71" s="899"/>
      <c r="GKL71" s="899"/>
      <c r="GKM71" s="899"/>
      <c r="GKN71" s="899"/>
      <c r="GKO71" s="899"/>
      <c r="GKP71" s="899"/>
      <c r="GKQ71" s="899"/>
      <c r="GKR71" s="899"/>
      <c r="GKS71" s="899"/>
      <c r="GKT71" s="899"/>
      <c r="GKU71" s="899"/>
      <c r="GKV71" s="899"/>
      <c r="GKW71" s="899"/>
      <c r="GKX71" s="899"/>
      <c r="GKY71" s="899"/>
      <c r="GKZ71" s="899"/>
      <c r="GLA71" s="899"/>
      <c r="GLB71" s="899"/>
      <c r="GLC71" s="899"/>
      <c r="GLD71" s="899"/>
      <c r="GLE71" s="899"/>
      <c r="GLF71" s="899"/>
      <c r="GLG71" s="899"/>
      <c r="GLH71" s="899"/>
      <c r="GLI71" s="899"/>
      <c r="GLJ71" s="899"/>
      <c r="GLK71" s="899"/>
      <c r="GLL71" s="899"/>
      <c r="GLM71" s="899"/>
      <c r="GLN71" s="899"/>
      <c r="GLO71" s="899"/>
      <c r="GLP71" s="899"/>
      <c r="GLQ71" s="899"/>
      <c r="GLR71" s="899"/>
      <c r="GLS71" s="899"/>
      <c r="GLT71" s="899"/>
      <c r="GLU71" s="899"/>
      <c r="GLV71" s="899"/>
      <c r="GLW71" s="899"/>
      <c r="GLX71" s="899"/>
      <c r="GLY71" s="899"/>
      <c r="GLZ71" s="899"/>
      <c r="GMA71" s="899"/>
      <c r="GMB71" s="899"/>
      <c r="GMC71" s="899"/>
      <c r="GMD71" s="899"/>
      <c r="GME71" s="899"/>
      <c r="GMF71" s="899"/>
      <c r="GMG71" s="899"/>
      <c r="GMH71" s="899"/>
      <c r="GMI71" s="899"/>
      <c r="GMJ71" s="899"/>
      <c r="GMK71" s="899"/>
      <c r="GML71" s="899"/>
      <c r="GMM71" s="899"/>
      <c r="GMN71" s="899"/>
      <c r="GMO71" s="899"/>
      <c r="GMP71" s="899"/>
      <c r="GMQ71" s="899"/>
      <c r="GMR71" s="899"/>
      <c r="GMS71" s="899"/>
      <c r="GMT71" s="899"/>
      <c r="GMU71" s="899"/>
      <c r="GMV71" s="899"/>
      <c r="GMW71" s="899"/>
      <c r="GMX71" s="899"/>
      <c r="GMY71" s="899"/>
      <c r="GMZ71" s="899"/>
      <c r="GNA71" s="899"/>
      <c r="GNB71" s="899"/>
      <c r="GNC71" s="899"/>
      <c r="GND71" s="899"/>
      <c r="GNE71" s="899"/>
      <c r="GNF71" s="899"/>
      <c r="GNG71" s="899"/>
      <c r="GNH71" s="899"/>
      <c r="GNI71" s="899"/>
      <c r="GNJ71" s="899"/>
      <c r="GNK71" s="899"/>
      <c r="GNL71" s="899"/>
      <c r="GNM71" s="899"/>
      <c r="GNN71" s="899"/>
      <c r="GNO71" s="899"/>
      <c r="GNP71" s="899"/>
      <c r="GNQ71" s="899"/>
      <c r="GNR71" s="899"/>
      <c r="GNS71" s="899"/>
      <c r="GNT71" s="899"/>
      <c r="GNU71" s="899"/>
      <c r="GNV71" s="899"/>
      <c r="GNW71" s="899"/>
      <c r="GNX71" s="899"/>
      <c r="GNY71" s="899"/>
      <c r="GNZ71" s="899"/>
      <c r="GOA71" s="899"/>
      <c r="GOB71" s="899"/>
      <c r="GOC71" s="899"/>
      <c r="GOD71" s="899"/>
      <c r="GOE71" s="899"/>
      <c r="GOF71" s="899"/>
      <c r="GOG71" s="899"/>
      <c r="GOH71" s="899"/>
      <c r="GOI71" s="899"/>
      <c r="GOJ71" s="899"/>
      <c r="GOK71" s="899"/>
      <c r="GOL71" s="899"/>
      <c r="GOM71" s="899"/>
      <c r="GON71" s="899"/>
      <c r="GOO71" s="899"/>
      <c r="GOP71" s="899"/>
      <c r="GOQ71" s="899"/>
      <c r="GOR71" s="899"/>
      <c r="GOS71" s="899"/>
      <c r="GOT71" s="899"/>
      <c r="GOU71" s="899"/>
      <c r="GOV71" s="899"/>
      <c r="GOW71" s="899"/>
      <c r="GOX71" s="899"/>
      <c r="GOY71" s="899"/>
      <c r="GOZ71" s="899"/>
      <c r="GPA71" s="899"/>
      <c r="GPB71" s="899"/>
      <c r="GPC71" s="899"/>
      <c r="GPD71" s="899"/>
      <c r="GPE71" s="899"/>
      <c r="GPF71" s="899"/>
      <c r="GPG71" s="899"/>
      <c r="GPH71" s="899"/>
      <c r="GPI71" s="899"/>
      <c r="GPJ71" s="899"/>
      <c r="GPK71" s="899"/>
      <c r="GPL71" s="899"/>
      <c r="GPM71" s="899"/>
      <c r="GPN71" s="899"/>
      <c r="GPO71" s="899"/>
      <c r="GPP71" s="899"/>
      <c r="GPQ71" s="899"/>
      <c r="GPR71" s="899"/>
      <c r="GPS71" s="899"/>
      <c r="GPT71" s="899"/>
      <c r="GPU71" s="899"/>
      <c r="GPV71" s="899"/>
      <c r="GPW71" s="899"/>
      <c r="GPX71" s="899"/>
      <c r="GPY71" s="899"/>
      <c r="GPZ71" s="899"/>
      <c r="GQA71" s="899"/>
      <c r="GQB71" s="899"/>
      <c r="GQC71" s="899"/>
      <c r="GQD71" s="899"/>
      <c r="GQE71" s="899"/>
      <c r="GQF71" s="899"/>
      <c r="GQG71" s="899"/>
      <c r="GQH71" s="899"/>
      <c r="GQI71" s="899"/>
      <c r="GQJ71" s="899"/>
      <c r="GQK71" s="899"/>
      <c r="GQL71" s="899"/>
      <c r="GQM71" s="899"/>
      <c r="GQN71" s="899"/>
      <c r="GQO71" s="899"/>
      <c r="GQP71" s="899"/>
      <c r="GQQ71" s="899"/>
      <c r="GQR71" s="899"/>
      <c r="GQS71" s="899"/>
      <c r="GQT71" s="899"/>
      <c r="GQU71" s="899"/>
      <c r="GQV71" s="899"/>
      <c r="GQW71" s="899"/>
      <c r="GQX71" s="899"/>
      <c r="GQY71" s="899"/>
      <c r="GQZ71" s="899"/>
      <c r="GRA71" s="899"/>
      <c r="GRB71" s="899"/>
      <c r="GRC71" s="899"/>
      <c r="GRD71" s="899"/>
      <c r="GRE71" s="899"/>
      <c r="GRF71" s="899"/>
      <c r="GRG71" s="899"/>
      <c r="GRH71" s="899"/>
      <c r="GRI71" s="899"/>
      <c r="GRJ71" s="899"/>
      <c r="GRK71" s="899"/>
      <c r="GRL71" s="899"/>
      <c r="GRM71" s="899"/>
      <c r="GRN71" s="899"/>
      <c r="GRO71" s="899"/>
      <c r="GRP71" s="899"/>
      <c r="GRQ71" s="899"/>
      <c r="GRR71" s="899"/>
      <c r="GRS71" s="899"/>
      <c r="GRT71" s="899"/>
      <c r="GRU71" s="899"/>
      <c r="GRV71" s="899"/>
      <c r="GRW71" s="899"/>
      <c r="GRX71" s="899"/>
      <c r="GRY71" s="899"/>
      <c r="GRZ71" s="899"/>
      <c r="GSA71" s="899"/>
      <c r="GSB71" s="899"/>
      <c r="GSC71" s="899"/>
      <c r="GSD71" s="899"/>
      <c r="GSE71" s="899"/>
      <c r="GSF71" s="899"/>
      <c r="GSG71" s="899"/>
      <c r="GSH71" s="899"/>
      <c r="GSI71" s="899"/>
      <c r="GSJ71" s="899"/>
      <c r="GSK71" s="899"/>
      <c r="GSL71" s="899"/>
      <c r="GSM71" s="899"/>
      <c r="GSN71" s="899"/>
      <c r="GSO71" s="899"/>
      <c r="GSP71" s="899"/>
      <c r="GSQ71" s="899"/>
      <c r="GSR71" s="899"/>
      <c r="GSS71" s="899"/>
      <c r="GST71" s="899"/>
      <c r="GSU71" s="899"/>
      <c r="GSV71" s="899"/>
      <c r="GSW71" s="899"/>
      <c r="GSX71" s="899"/>
      <c r="GSY71" s="899"/>
      <c r="GSZ71" s="899"/>
      <c r="GTA71" s="899"/>
      <c r="GTB71" s="899"/>
      <c r="GTC71" s="899"/>
      <c r="GTD71" s="899"/>
      <c r="GTE71" s="899"/>
      <c r="GTF71" s="899"/>
      <c r="GTG71" s="899"/>
      <c r="GTH71" s="899"/>
      <c r="GTI71" s="899"/>
      <c r="GTJ71" s="899"/>
      <c r="GTK71" s="899"/>
      <c r="GTL71" s="899"/>
      <c r="GTM71" s="899"/>
      <c r="GTN71" s="899"/>
      <c r="GTO71" s="899"/>
      <c r="GTP71" s="899"/>
      <c r="GTQ71" s="899"/>
      <c r="GTR71" s="899"/>
      <c r="GTS71" s="899"/>
      <c r="GTT71" s="899"/>
      <c r="GTU71" s="899"/>
      <c r="GTV71" s="899"/>
      <c r="GTW71" s="899"/>
      <c r="GTX71" s="899"/>
      <c r="GTY71" s="899"/>
      <c r="GTZ71" s="899"/>
      <c r="GUA71" s="899"/>
      <c r="GUB71" s="899"/>
      <c r="GUC71" s="899"/>
      <c r="GUD71" s="899"/>
      <c r="GUE71" s="899"/>
      <c r="GUF71" s="899"/>
      <c r="GUG71" s="899"/>
      <c r="GUH71" s="899"/>
      <c r="GUI71" s="899"/>
      <c r="GUJ71" s="899"/>
      <c r="GUK71" s="899"/>
      <c r="GUL71" s="899"/>
      <c r="GUM71" s="899"/>
      <c r="GUN71" s="899"/>
      <c r="GUO71" s="899"/>
      <c r="GUP71" s="899"/>
      <c r="GUQ71" s="899"/>
      <c r="GUR71" s="899"/>
      <c r="GUS71" s="899"/>
      <c r="GUT71" s="899"/>
      <c r="GUU71" s="899"/>
      <c r="GUV71" s="899"/>
      <c r="GUW71" s="899"/>
      <c r="GUX71" s="899"/>
      <c r="GUY71" s="899"/>
      <c r="GUZ71" s="899"/>
      <c r="GVA71" s="899"/>
      <c r="GVB71" s="899"/>
      <c r="GVC71" s="899"/>
      <c r="GVD71" s="899"/>
      <c r="GVE71" s="899"/>
      <c r="GVF71" s="899"/>
      <c r="GVG71" s="899"/>
      <c r="GVH71" s="899"/>
      <c r="GVI71" s="899"/>
      <c r="GVJ71" s="899"/>
      <c r="GVK71" s="899"/>
      <c r="GVL71" s="899"/>
      <c r="GVM71" s="899"/>
      <c r="GVN71" s="899"/>
      <c r="GVO71" s="899"/>
      <c r="GVP71" s="899"/>
      <c r="GVQ71" s="899"/>
      <c r="GVR71" s="899"/>
      <c r="GVS71" s="899"/>
      <c r="GVT71" s="899"/>
      <c r="GVU71" s="899"/>
      <c r="GVV71" s="899"/>
      <c r="GVW71" s="899"/>
      <c r="GVX71" s="899"/>
      <c r="GVY71" s="899"/>
      <c r="GVZ71" s="899"/>
      <c r="GWA71" s="899"/>
      <c r="GWB71" s="899"/>
      <c r="GWC71" s="899"/>
      <c r="GWD71" s="899"/>
      <c r="GWE71" s="899"/>
      <c r="GWF71" s="899"/>
      <c r="GWG71" s="899"/>
      <c r="GWH71" s="899"/>
      <c r="GWI71" s="899"/>
      <c r="GWJ71" s="899"/>
      <c r="GWK71" s="899"/>
      <c r="GWL71" s="899"/>
      <c r="GWM71" s="899"/>
      <c r="GWN71" s="899"/>
      <c r="GWO71" s="899"/>
      <c r="GWP71" s="899"/>
      <c r="GWQ71" s="899"/>
      <c r="GWR71" s="899"/>
      <c r="GWS71" s="899"/>
      <c r="GWT71" s="899"/>
      <c r="GWU71" s="899"/>
      <c r="GWV71" s="899"/>
      <c r="GWW71" s="899"/>
      <c r="GWX71" s="899"/>
      <c r="GWY71" s="899"/>
      <c r="GWZ71" s="899"/>
      <c r="GXA71" s="899"/>
      <c r="GXB71" s="899"/>
      <c r="GXC71" s="899"/>
      <c r="GXD71" s="899"/>
      <c r="GXE71" s="899"/>
      <c r="GXF71" s="899"/>
      <c r="GXG71" s="899"/>
      <c r="GXH71" s="899"/>
      <c r="GXI71" s="899"/>
      <c r="GXJ71" s="899"/>
      <c r="GXK71" s="899"/>
      <c r="GXL71" s="899"/>
      <c r="GXM71" s="899"/>
      <c r="GXN71" s="899"/>
      <c r="GXO71" s="899"/>
      <c r="GXP71" s="899"/>
      <c r="GXQ71" s="899"/>
      <c r="GXR71" s="899"/>
      <c r="GXS71" s="899"/>
      <c r="GXT71" s="899"/>
      <c r="GXU71" s="899"/>
      <c r="GXV71" s="899"/>
      <c r="GXW71" s="899"/>
      <c r="GXX71" s="899"/>
      <c r="GXY71" s="899"/>
      <c r="GXZ71" s="899"/>
      <c r="GYA71" s="899"/>
      <c r="GYB71" s="899"/>
      <c r="GYC71" s="899"/>
      <c r="GYD71" s="899"/>
      <c r="GYE71" s="899"/>
      <c r="GYF71" s="899"/>
      <c r="GYG71" s="899"/>
      <c r="GYH71" s="899"/>
      <c r="GYI71" s="899"/>
      <c r="GYJ71" s="899"/>
      <c r="GYK71" s="899"/>
      <c r="GYL71" s="899"/>
      <c r="GYM71" s="899"/>
      <c r="GYN71" s="899"/>
      <c r="GYO71" s="899"/>
      <c r="GYP71" s="899"/>
      <c r="GYQ71" s="899"/>
      <c r="GYR71" s="899"/>
      <c r="GYS71" s="899"/>
      <c r="GYT71" s="899"/>
      <c r="GYU71" s="899"/>
      <c r="GYV71" s="899"/>
      <c r="GYW71" s="899"/>
      <c r="GYX71" s="899"/>
      <c r="GYY71" s="899"/>
      <c r="GYZ71" s="899"/>
      <c r="GZA71" s="899"/>
      <c r="GZB71" s="899"/>
      <c r="GZC71" s="899"/>
      <c r="GZD71" s="899"/>
      <c r="GZE71" s="899"/>
      <c r="GZF71" s="899"/>
      <c r="GZG71" s="899"/>
      <c r="GZH71" s="899"/>
      <c r="GZI71" s="899"/>
      <c r="GZJ71" s="899"/>
      <c r="GZK71" s="899"/>
      <c r="GZL71" s="899"/>
      <c r="GZM71" s="899"/>
      <c r="GZN71" s="899"/>
      <c r="GZO71" s="899"/>
      <c r="GZP71" s="899"/>
      <c r="GZQ71" s="899"/>
      <c r="GZR71" s="899"/>
      <c r="GZS71" s="899"/>
      <c r="GZT71" s="899"/>
      <c r="GZU71" s="899"/>
      <c r="GZV71" s="899"/>
      <c r="GZW71" s="899"/>
      <c r="GZX71" s="899"/>
      <c r="GZY71" s="899"/>
      <c r="GZZ71" s="899"/>
      <c r="HAA71" s="899"/>
      <c r="HAB71" s="899"/>
      <c r="HAC71" s="899"/>
      <c r="HAD71" s="899"/>
      <c r="HAE71" s="899"/>
      <c r="HAF71" s="899"/>
      <c r="HAG71" s="899"/>
      <c r="HAH71" s="899"/>
      <c r="HAI71" s="899"/>
      <c r="HAJ71" s="899"/>
      <c r="HAK71" s="899"/>
      <c r="HAL71" s="899"/>
      <c r="HAM71" s="899"/>
      <c r="HAN71" s="899"/>
      <c r="HAO71" s="899"/>
      <c r="HAP71" s="899"/>
      <c r="HAQ71" s="899"/>
      <c r="HAR71" s="899"/>
      <c r="HAS71" s="899"/>
      <c r="HAT71" s="899"/>
      <c r="HAU71" s="899"/>
      <c r="HAV71" s="899"/>
      <c r="HAW71" s="899"/>
      <c r="HAX71" s="899"/>
      <c r="HAY71" s="899"/>
      <c r="HAZ71" s="899"/>
      <c r="HBA71" s="899"/>
      <c r="HBB71" s="899"/>
      <c r="HBC71" s="899"/>
      <c r="HBD71" s="899"/>
      <c r="HBE71" s="899"/>
      <c r="HBF71" s="899"/>
      <c r="HBG71" s="899"/>
      <c r="HBH71" s="899"/>
      <c r="HBI71" s="899"/>
      <c r="HBJ71" s="899"/>
      <c r="HBK71" s="899"/>
      <c r="HBL71" s="899"/>
      <c r="HBM71" s="899"/>
      <c r="HBN71" s="899"/>
      <c r="HBO71" s="899"/>
      <c r="HBP71" s="899"/>
      <c r="HBQ71" s="899"/>
      <c r="HBR71" s="899"/>
      <c r="HBS71" s="899"/>
      <c r="HBT71" s="899"/>
      <c r="HBU71" s="899"/>
      <c r="HBV71" s="899"/>
      <c r="HBW71" s="899"/>
      <c r="HBX71" s="899"/>
      <c r="HBY71" s="899"/>
      <c r="HBZ71" s="899"/>
      <c r="HCA71" s="899"/>
      <c r="HCB71" s="899"/>
      <c r="HCC71" s="899"/>
      <c r="HCD71" s="899"/>
      <c r="HCE71" s="899"/>
      <c r="HCF71" s="899"/>
      <c r="HCG71" s="899"/>
      <c r="HCH71" s="899"/>
      <c r="HCI71" s="899"/>
      <c r="HCJ71" s="899"/>
      <c r="HCK71" s="899"/>
      <c r="HCL71" s="899"/>
      <c r="HCM71" s="899"/>
      <c r="HCN71" s="899"/>
      <c r="HCO71" s="899"/>
      <c r="HCP71" s="899"/>
      <c r="HCQ71" s="899"/>
      <c r="HCR71" s="899"/>
      <c r="HCS71" s="899"/>
      <c r="HCT71" s="899"/>
      <c r="HCU71" s="899"/>
      <c r="HCV71" s="899"/>
      <c r="HCW71" s="899"/>
      <c r="HCX71" s="899"/>
      <c r="HCY71" s="899"/>
      <c r="HCZ71" s="899"/>
      <c r="HDA71" s="899"/>
      <c r="HDB71" s="899"/>
      <c r="HDC71" s="899"/>
      <c r="HDD71" s="899"/>
      <c r="HDE71" s="899"/>
      <c r="HDF71" s="899"/>
      <c r="HDG71" s="899"/>
      <c r="HDH71" s="899"/>
      <c r="HDI71" s="899"/>
      <c r="HDJ71" s="899"/>
      <c r="HDK71" s="899"/>
      <c r="HDL71" s="899"/>
      <c r="HDM71" s="899"/>
      <c r="HDN71" s="899"/>
      <c r="HDO71" s="899"/>
      <c r="HDP71" s="899"/>
      <c r="HDQ71" s="899"/>
      <c r="HDR71" s="899"/>
      <c r="HDS71" s="899"/>
      <c r="HDT71" s="899"/>
      <c r="HDU71" s="899"/>
      <c r="HDV71" s="899"/>
      <c r="HDW71" s="899"/>
      <c r="HDX71" s="899"/>
      <c r="HDY71" s="899"/>
      <c r="HDZ71" s="899"/>
      <c r="HEA71" s="899"/>
      <c r="HEB71" s="899"/>
      <c r="HEC71" s="899"/>
      <c r="HED71" s="899"/>
      <c r="HEE71" s="899"/>
      <c r="HEF71" s="899"/>
      <c r="HEG71" s="899"/>
      <c r="HEH71" s="899"/>
      <c r="HEI71" s="899"/>
      <c r="HEJ71" s="899"/>
      <c r="HEK71" s="899"/>
      <c r="HEL71" s="899"/>
      <c r="HEM71" s="899"/>
      <c r="HEN71" s="899"/>
      <c r="HEO71" s="899"/>
      <c r="HEP71" s="899"/>
      <c r="HEQ71" s="899"/>
      <c r="HER71" s="899"/>
      <c r="HES71" s="899"/>
      <c r="HET71" s="899"/>
      <c r="HEU71" s="899"/>
      <c r="HEV71" s="899"/>
      <c r="HEW71" s="899"/>
      <c r="HEX71" s="899"/>
      <c r="HEY71" s="899"/>
      <c r="HEZ71" s="899"/>
      <c r="HFA71" s="899"/>
      <c r="HFB71" s="899"/>
      <c r="HFC71" s="899"/>
      <c r="HFD71" s="899"/>
      <c r="HFE71" s="899"/>
      <c r="HFF71" s="899"/>
      <c r="HFG71" s="899"/>
      <c r="HFH71" s="899"/>
      <c r="HFI71" s="899"/>
      <c r="HFJ71" s="899"/>
      <c r="HFK71" s="899"/>
      <c r="HFL71" s="899"/>
      <c r="HFM71" s="899"/>
      <c r="HFN71" s="899"/>
      <c r="HFO71" s="899"/>
      <c r="HFP71" s="899"/>
      <c r="HFQ71" s="899"/>
      <c r="HFR71" s="899"/>
      <c r="HFS71" s="899"/>
      <c r="HFT71" s="899"/>
      <c r="HFU71" s="899"/>
      <c r="HFV71" s="899"/>
      <c r="HFW71" s="899"/>
      <c r="HFX71" s="899"/>
      <c r="HFY71" s="899"/>
      <c r="HFZ71" s="899"/>
      <c r="HGA71" s="899"/>
      <c r="HGB71" s="899"/>
      <c r="HGC71" s="899"/>
      <c r="HGD71" s="899"/>
      <c r="HGE71" s="899"/>
      <c r="HGF71" s="899"/>
      <c r="HGG71" s="899"/>
      <c r="HGH71" s="899"/>
      <c r="HGI71" s="899"/>
      <c r="HGJ71" s="899"/>
      <c r="HGK71" s="899"/>
      <c r="HGL71" s="899"/>
      <c r="HGM71" s="899"/>
      <c r="HGN71" s="899"/>
      <c r="HGO71" s="899"/>
      <c r="HGP71" s="899"/>
      <c r="HGQ71" s="899"/>
      <c r="HGR71" s="899"/>
      <c r="HGS71" s="899"/>
      <c r="HGT71" s="899"/>
      <c r="HGU71" s="899"/>
      <c r="HGV71" s="899"/>
      <c r="HGW71" s="899"/>
      <c r="HGX71" s="899"/>
      <c r="HGY71" s="899"/>
      <c r="HGZ71" s="899"/>
      <c r="HHA71" s="899"/>
      <c r="HHB71" s="899"/>
      <c r="HHC71" s="899"/>
      <c r="HHD71" s="899"/>
      <c r="HHE71" s="899"/>
      <c r="HHF71" s="899"/>
      <c r="HHG71" s="899"/>
      <c r="HHH71" s="899"/>
      <c r="HHI71" s="899"/>
      <c r="HHJ71" s="899"/>
      <c r="HHK71" s="899"/>
      <c r="HHL71" s="899"/>
      <c r="HHM71" s="899"/>
      <c r="HHN71" s="899"/>
      <c r="HHO71" s="899"/>
      <c r="HHP71" s="899"/>
      <c r="HHQ71" s="899"/>
      <c r="HHR71" s="899"/>
      <c r="HHS71" s="899"/>
      <c r="HHT71" s="899"/>
      <c r="HHU71" s="899"/>
      <c r="HHV71" s="899"/>
      <c r="HHW71" s="899"/>
      <c r="HHX71" s="899"/>
      <c r="HHY71" s="899"/>
      <c r="HHZ71" s="899"/>
      <c r="HIA71" s="899"/>
      <c r="HIB71" s="899"/>
      <c r="HIC71" s="899"/>
      <c r="HID71" s="899"/>
      <c r="HIE71" s="899"/>
      <c r="HIF71" s="899"/>
      <c r="HIG71" s="899"/>
      <c r="HIH71" s="899"/>
      <c r="HII71" s="899"/>
      <c r="HIJ71" s="899"/>
      <c r="HIK71" s="899"/>
      <c r="HIL71" s="899"/>
      <c r="HIM71" s="899"/>
      <c r="HIN71" s="899"/>
      <c r="HIO71" s="899"/>
      <c r="HIP71" s="899"/>
      <c r="HIQ71" s="899"/>
      <c r="HIR71" s="899"/>
      <c r="HIS71" s="899"/>
      <c r="HIT71" s="899"/>
      <c r="HIU71" s="899"/>
      <c r="HIV71" s="899"/>
      <c r="HIW71" s="899"/>
      <c r="HIX71" s="899"/>
      <c r="HIY71" s="899"/>
      <c r="HIZ71" s="899"/>
      <c r="HJA71" s="899"/>
      <c r="HJB71" s="899"/>
      <c r="HJC71" s="899"/>
      <c r="HJD71" s="899"/>
      <c r="HJE71" s="899"/>
      <c r="HJF71" s="899"/>
      <c r="HJG71" s="899"/>
      <c r="HJH71" s="899"/>
      <c r="HJI71" s="899"/>
      <c r="HJJ71" s="899"/>
      <c r="HJK71" s="899"/>
      <c r="HJL71" s="899"/>
      <c r="HJM71" s="899"/>
      <c r="HJN71" s="899"/>
      <c r="HJO71" s="899"/>
      <c r="HJP71" s="899"/>
      <c r="HJQ71" s="899"/>
      <c r="HJR71" s="899"/>
      <c r="HJS71" s="899"/>
      <c r="HJT71" s="899"/>
      <c r="HJU71" s="899"/>
      <c r="HJV71" s="899"/>
      <c r="HJW71" s="899"/>
      <c r="HJX71" s="899"/>
      <c r="HJY71" s="899"/>
      <c r="HJZ71" s="899"/>
      <c r="HKA71" s="899"/>
      <c r="HKB71" s="899"/>
      <c r="HKC71" s="899"/>
      <c r="HKD71" s="899"/>
      <c r="HKE71" s="899"/>
      <c r="HKF71" s="899"/>
      <c r="HKG71" s="899"/>
      <c r="HKH71" s="899"/>
      <c r="HKI71" s="899"/>
      <c r="HKJ71" s="899"/>
      <c r="HKK71" s="899"/>
      <c r="HKL71" s="899"/>
      <c r="HKM71" s="899"/>
      <c r="HKN71" s="899"/>
      <c r="HKO71" s="899"/>
      <c r="HKP71" s="899"/>
      <c r="HKQ71" s="899"/>
      <c r="HKR71" s="899"/>
      <c r="HKS71" s="899"/>
      <c r="HKT71" s="899"/>
      <c r="HKU71" s="899"/>
      <c r="HKV71" s="899"/>
      <c r="HKW71" s="899"/>
      <c r="HKX71" s="899"/>
      <c r="HKY71" s="899"/>
      <c r="HKZ71" s="899"/>
      <c r="HLA71" s="899"/>
      <c r="HLB71" s="899"/>
      <c r="HLC71" s="899"/>
      <c r="HLD71" s="899"/>
      <c r="HLE71" s="899"/>
      <c r="HLF71" s="899"/>
      <c r="HLG71" s="899"/>
      <c r="HLH71" s="899"/>
      <c r="HLI71" s="899"/>
      <c r="HLJ71" s="899"/>
      <c r="HLK71" s="899"/>
      <c r="HLL71" s="899"/>
      <c r="HLM71" s="899"/>
      <c r="HLN71" s="899"/>
      <c r="HLO71" s="899"/>
      <c r="HLP71" s="899"/>
      <c r="HLQ71" s="899"/>
      <c r="HLR71" s="899"/>
      <c r="HLS71" s="899"/>
      <c r="HLT71" s="899"/>
      <c r="HLU71" s="899"/>
      <c r="HLV71" s="899"/>
      <c r="HLW71" s="899"/>
      <c r="HLX71" s="899"/>
      <c r="HLY71" s="899"/>
      <c r="HLZ71" s="899"/>
      <c r="HMA71" s="899"/>
      <c r="HMB71" s="899"/>
      <c r="HMC71" s="899"/>
      <c r="HMD71" s="899"/>
      <c r="HME71" s="899"/>
      <c r="HMF71" s="899"/>
      <c r="HMG71" s="899"/>
      <c r="HMH71" s="899"/>
      <c r="HMI71" s="899"/>
      <c r="HMJ71" s="899"/>
      <c r="HMK71" s="899"/>
      <c r="HML71" s="899"/>
      <c r="HMM71" s="899"/>
      <c r="HMN71" s="899"/>
      <c r="HMO71" s="899"/>
      <c r="HMP71" s="899"/>
      <c r="HMQ71" s="899"/>
      <c r="HMR71" s="899"/>
      <c r="HMS71" s="899"/>
      <c r="HMT71" s="899"/>
      <c r="HMU71" s="899"/>
      <c r="HMV71" s="899"/>
      <c r="HMW71" s="899"/>
      <c r="HMX71" s="899"/>
      <c r="HMY71" s="899"/>
      <c r="HMZ71" s="899"/>
      <c r="HNA71" s="899"/>
      <c r="HNB71" s="899"/>
      <c r="HNC71" s="899"/>
      <c r="HND71" s="899"/>
      <c r="HNE71" s="899"/>
      <c r="HNF71" s="899"/>
      <c r="HNG71" s="899"/>
      <c r="HNH71" s="899"/>
      <c r="HNI71" s="899"/>
      <c r="HNJ71" s="899"/>
      <c r="HNK71" s="899"/>
      <c r="HNL71" s="899"/>
      <c r="HNM71" s="899"/>
      <c r="HNN71" s="899"/>
      <c r="HNO71" s="899"/>
      <c r="HNP71" s="899"/>
      <c r="HNQ71" s="899"/>
      <c r="HNR71" s="899"/>
      <c r="HNS71" s="899"/>
      <c r="HNT71" s="899"/>
      <c r="HNU71" s="899"/>
      <c r="HNV71" s="899"/>
      <c r="HNW71" s="899"/>
      <c r="HNX71" s="899"/>
      <c r="HNY71" s="899"/>
      <c r="HNZ71" s="899"/>
      <c r="HOA71" s="899"/>
      <c r="HOB71" s="899"/>
      <c r="HOC71" s="899"/>
      <c r="HOD71" s="899"/>
      <c r="HOE71" s="899"/>
      <c r="HOF71" s="899"/>
      <c r="HOG71" s="899"/>
      <c r="HOH71" s="899"/>
      <c r="HOI71" s="899"/>
      <c r="HOJ71" s="899"/>
      <c r="HOK71" s="899"/>
      <c r="HOL71" s="899"/>
      <c r="HOM71" s="899"/>
      <c r="HON71" s="899"/>
      <c r="HOO71" s="899"/>
      <c r="HOP71" s="899"/>
      <c r="HOQ71" s="899"/>
      <c r="HOR71" s="899"/>
      <c r="HOS71" s="899"/>
      <c r="HOT71" s="899"/>
      <c r="HOU71" s="899"/>
      <c r="HOV71" s="899"/>
      <c r="HOW71" s="899"/>
      <c r="HOX71" s="899"/>
      <c r="HOY71" s="899"/>
      <c r="HOZ71" s="899"/>
      <c r="HPA71" s="899"/>
      <c r="HPB71" s="899"/>
      <c r="HPC71" s="899"/>
      <c r="HPD71" s="899"/>
      <c r="HPE71" s="899"/>
      <c r="HPF71" s="899"/>
      <c r="HPG71" s="899"/>
      <c r="HPH71" s="899"/>
      <c r="HPI71" s="899"/>
      <c r="HPJ71" s="899"/>
      <c r="HPK71" s="899"/>
      <c r="HPL71" s="899"/>
      <c r="HPM71" s="899"/>
      <c r="HPN71" s="899"/>
      <c r="HPO71" s="899"/>
      <c r="HPP71" s="899"/>
      <c r="HPQ71" s="899"/>
      <c r="HPR71" s="899"/>
      <c r="HPS71" s="899"/>
      <c r="HPT71" s="899"/>
      <c r="HPU71" s="899"/>
      <c r="HPV71" s="899"/>
      <c r="HPW71" s="899"/>
      <c r="HPX71" s="899"/>
      <c r="HPY71" s="899"/>
      <c r="HPZ71" s="899"/>
      <c r="HQA71" s="899"/>
      <c r="HQB71" s="899"/>
      <c r="HQC71" s="899"/>
      <c r="HQD71" s="899"/>
      <c r="HQE71" s="899"/>
      <c r="HQF71" s="899"/>
      <c r="HQG71" s="899"/>
      <c r="HQH71" s="899"/>
      <c r="HQI71" s="899"/>
      <c r="HQJ71" s="899"/>
      <c r="HQK71" s="899"/>
      <c r="HQL71" s="899"/>
      <c r="HQM71" s="899"/>
      <c r="HQN71" s="899"/>
      <c r="HQO71" s="899"/>
      <c r="HQP71" s="899"/>
      <c r="HQQ71" s="899"/>
      <c r="HQR71" s="899"/>
      <c r="HQS71" s="899"/>
      <c r="HQT71" s="899"/>
      <c r="HQU71" s="899"/>
      <c r="HQV71" s="899"/>
      <c r="HQW71" s="899"/>
      <c r="HQX71" s="899"/>
      <c r="HQY71" s="899"/>
      <c r="HQZ71" s="899"/>
      <c r="HRA71" s="899"/>
      <c r="HRB71" s="899"/>
      <c r="HRC71" s="899"/>
      <c r="HRD71" s="899"/>
      <c r="HRE71" s="899"/>
      <c r="HRF71" s="899"/>
      <c r="HRG71" s="899"/>
      <c r="HRH71" s="899"/>
      <c r="HRI71" s="899"/>
      <c r="HRJ71" s="899"/>
      <c r="HRK71" s="899"/>
      <c r="HRL71" s="899"/>
      <c r="HRM71" s="899"/>
      <c r="HRN71" s="899"/>
      <c r="HRO71" s="899"/>
      <c r="HRP71" s="899"/>
      <c r="HRQ71" s="899"/>
      <c r="HRR71" s="899"/>
      <c r="HRS71" s="899"/>
      <c r="HRT71" s="899"/>
      <c r="HRU71" s="899"/>
      <c r="HRV71" s="899"/>
      <c r="HRW71" s="899"/>
      <c r="HRX71" s="899"/>
      <c r="HRY71" s="899"/>
      <c r="HRZ71" s="899"/>
      <c r="HSA71" s="899"/>
      <c r="HSB71" s="899"/>
      <c r="HSC71" s="899"/>
      <c r="HSD71" s="899"/>
      <c r="HSE71" s="899"/>
      <c r="HSF71" s="899"/>
      <c r="HSG71" s="899"/>
      <c r="HSH71" s="899"/>
      <c r="HSI71" s="899"/>
      <c r="HSJ71" s="899"/>
      <c r="HSK71" s="899"/>
      <c r="HSL71" s="899"/>
      <c r="HSM71" s="899"/>
      <c r="HSN71" s="899"/>
      <c r="HSO71" s="899"/>
      <c r="HSP71" s="899"/>
      <c r="HSQ71" s="899"/>
      <c r="HSR71" s="899"/>
      <c r="HSS71" s="899"/>
      <c r="HST71" s="899"/>
      <c r="HSU71" s="899"/>
      <c r="HSV71" s="899"/>
      <c r="HSW71" s="899"/>
      <c r="HSX71" s="899"/>
      <c r="HSY71" s="899"/>
      <c r="HSZ71" s="899"/>
      <c r="HTA71" s="899"/>
      <c r="HTB71" s="899"/>
      <c r="HTC71" s="899"/>
      <c r="HTD71" s="899"/>
      <c r="HTE71" s="899"/>
      <c r="HTF71" s="899"/>
      <c r="HTG71" s="899"/>
      <c r="HTH71" s="899"/>
      <c r="HTI71" s="899"/>
      <c r="HTJ71" s="899"/>
      <c r="HTK71" s="899"/>
      <c r="HTL71" s="899"/>
      <c r="HTM71" s="899"/>
      <c r="HTN71" s="899"/>
      <c r="HTO71" s="899"/>
      <c r="HTP71" s="899"/>
      <c r="HTQ71" s="899"/>
      <c r="HTR71" s="899"/>
      <c r="HTS71" s="899"/>
      <c r="HTT71" s="899"/>
      <c r="HTU71" s="899"/>
      <c r="HTV71" s="899"/>
      <c r="HTW71" s="899"/>
      <c r="HTX71" s="899"/>
      <c r="HTY71" s="899"/>
      <c r="HTZ71" s="899"/>
      <c r="HUA71" s="899"/>
      <c r="HUB71" s="899"/>
      <c r="HUC71" s="899"/>
      <c r="HUD71" s="899"/>
      <c r="HUE71" s="899"/>
      <c r="HUF71" s="899"/>
      <c r="HUG71" s="899"/>
      <c r="HUH71" s="899"/>
      <c r="HUI71" s="899"/>
      <c r="HUJ71" s="899"/>
      <c r="HUK71" s="899"/>
      <c r="HUL71" s="899"/>
      <c r="HUM71" s="899"/>
      <c r="HUN71" s="899"/>
      <c r="HUO71" s="899"/>
      <c r="HUP71" s="899"/>
      <c r="HUQ71" s="899"/>
      <c r="HUR71" s="899"/>
      <c r="HUS71" s="899"/>
      <c r="HUT71" s="899"/>
      <c r="HUU71" s="899"/>
      <c r="HUV71" s="899"/>
      <c r="HUW71" s="899"/>
      <c r="HUX71" s="899"/>
      <c r="HUY71" s="899"/>
      <c r="HUZ71" s="899"/>
      <c r="HVA71" s="899"/>
      <c r="HVB71" s="899"/>
      <c r="HVC71" s="899"/>
      <c r="HVD71" s="899"/>
      <c r="HVE71" s="899"/>
      <c r="HVF71" s="899"/>
      <c r="HVG71" s="899"/>
      <c r="HVH71" s="899"/>
      <c r="HVI71" s="899"/>
      <c r="HVJ71" s="899"/>
      <c r="HVK71" s="899"/>
      <c r="HVL71" s="899"/>
      <c r="HVM71" s="899"/>
      <c r="HVN71" s="899"/>
      <c r="HVO71" s="899"/>
      <c r="HVP71" s="899"/>
      <c r="HVQ71" s="899"/>
      <c r="HVR71" s="899"/>
      <c r="HVS71" s="899"/>
      <c r="HVT71" s="899"/>
      <c r="HVU71" s="899"/>
      <c r="HVV71" s="899"/>
      <c r="HVW71" s="899"/>
      <c r="HVX71" s="899"/>
      <c r="HVY71" s="899"/>
      <c r="HVZ71" s="899"/>
      <c r="HWA71" s="899"/>
      <c r="HWB71" s="899"/>
      <c r="HWC71" s="899"/>
      <c r="HWD71" s="899"/>
      <c r="HWE71" s="899"/>
      <c r="HWF71" s="899"/>
      <c r="HWG71" s="899"/>
      <c r="HWH71" s="899"/>
      <c r="HWI71" s="899"/>
      <c r="HWJ71" s="899"/>
      <c r="HWK71" s="899"/>
      <c r="HWL71" s="899"/>
      <c r="HWM71" s="899"/>
      <c r="HWN71" s="899"/>
      <c r="HWO71" s="899"/>
      <c r="HWP71" s="899"/>
      <c r="HWQ71" s="899"/>
      <c r="HWR71" s="899"/>
      <c r="HWS71" s="899"/>
      <c r="HWT71" s="899"/>
      <c r="HWU71" s="899"/>
      <c r="HWV71" s="899"/>
      <c r="HWW71" s="899"/>
      <c r="HWX71" s="899"/>
      <c r="HWY71" s="899"/>
      <c r="HWZ71" s="899"/>
      <c r="HXA71" s="899"/>
      <c r="HXB71" s="899"/>
      <c r="HXC71" s="899"/>
      <c r="HXD71" s="899"/>
      <c r="HXE71" s="899"/>
      <c r="HXF71" s="899"/>
      <c r="HXG71" s="899"/>
      <c r="HXH71" s="899"/>
      <c r="HXI71" s="899"/>
      <c r="HXJ71" s="899"/>
      <c r="HXK71" s="899"/>
      <c r="HXL71" s="899"/>
      <c r="HXM71" s="899"/>
      <c r="HXN71" s="899"/>
      <c r="HXO71" s="899"/>
      <c r="HXP71" s="899"/>
      <c r="HXQ71" s="899"/>
      <c r="HXR71" s="899"/>
      <c r="HXS71" s="899"/>
      <c r="HXT71" s="899"/>
      <c r="HXU71" s="899"/>
      <c r="HXV71" s="899"/>
      <c r="HXW71" s="899"/>
      <c r="HXX71" s="899"/>
      <c r="HXY71" s="899"/>
      <c r="HXZ71" s="899"/>
      <c r="HYA71" s="899"/>
      <c r="HYB71" s="899"/>
      <c r="HYC71" s="899"/>
      <c r="HYD71" s="899"/>
      <c r="HYE71" s="899"/>
      <c r="HYF71" s="899"/>
      <c r="HYG71" s="899"/>
      <c r="HYH71" s="899"/>
      <c r="HYI71" s="899"/>
      <c r="HYJ71" s="899"/>
      <c r="HYK71" s="899"/>
      <c r="HYL71" s="899"/>
      <c r="HYM71" s="899"/>
      <c r="HYN71" s="899"/>
      <c r="HYO71" s="899"/>
      <c r="HYP71" s="899"/>
      <c r="HYQ71" s="899"/>
      <c r="HYR71" s="899"/>
      <c r="HYS71" s="899"/>
      <c r="HYT71" s="899"/>
      <c r="HYU71" s="899"/>
      <c r="HYV71" s="899"/>
      <c r="HYW71" s="899"/>
      <c r="HYX71" s="899"/>
      <c r="HYY71" s="899"/>
      <c r="HYZ71" s="899"/>
      <c r="HZA71" s="899"/>
      <c r="HZB71" s="899"/>
      <c r="HZC71" s="899"/>
      <c r="HZD71" s="899"/>
      <c r="HZE71" s="899"/>
      <c r="HZF71" s="899"/>
      <c r="HZG71" s="899"/>
      <c r="HZH71" s="899"/>
      <c r="HZI71" s="899"/>
      <c r="HZJ71" s="899"/>
      <c r="HZK71" s="899"/>
      <c r="HZL71" s="899"/>
      <c r="HZM71" s="899"/>
      <c r="HZN71" s="899"/>
      <c r="HZO71" s="899"/>
      <c r="HZP71" s="899"/>
      <c r="HZQ71" s="899"/>
      <c r="HZR71" s="899"/>
      <c r="HZS71" s="899"/>
      <c r="HZT71" s="899"/>
      <c r="HZU71" s="899"/>
      <c r="HZV71" s="899"/>
      <c r="HZW71" s="899"/>
      <c r="HZX71" s="899"/>
      <c r="HZY71" s="899"/>
      <c r="HZZ71" s="899"/>
      <c r="IAA71" s="899"/>
      <c r="IAB71" s="899"/>
      <c r="IAC71" s="899"/>
      <c r="IAD71" s="899"/>
      <c r="IAE71" s="899"/>
      <c r="IAF71" s="899"/>
      <c r="IAG71" s="899"/>
      <c r="IAH71" s="899"/>
      <c r="IAI71" s="899"/>
      <c r="IAJ71" s="899"/>
      <c r="IAK71" s="899"/>
      <c r="IAL71" s="899"/>
      <c r="IAM71" s="899"/>
      <c r="IAN71" s="899"/>
      <c r="IAO71" s="899"/>
      <c r="IAP71" s="899"/>
      <c r="IAQ71" s="899"/>
      <c r="IAR71" s="899"/>
      <c r="IAS71" s="899"/>
      <c r="IAT71" s="899"/>
      <c r="IAU71" s="899"/>
      <c r="IAV71" s="899"/>
      <c r="IAW71" s="899"/>
      <c r="IAX71" s="899"/>
      <c r="IAY71" s="899"/>
      <c r="IAZ71" s="899"/>
      <c r="IBA71" s="899"/>
      <c r="IBB71" s="899"/>
      <c r="IBC71" s="899"/>
      <c r="IBD71" s="899"/>
      <c r="IBE71" s="899"/>
      <c r="IBF71" s="899"/>
      <c r="IBG71" s="899"/>
      <c r="IBH71" s="899"/>
      <c r="IBI71" s="899"/>
      <c r="IBJ71" s="899"/>
      <c r="IBK71" s="899"/>
      <c r="IBL71" s="899"/>
      <c r="IBM71" s="899"/>
      <c r="IBN71" s="899"/>
      <c r="IBO71" s="899"/>
      <c r="IBP71" s="899"/>
      <c r="IBQ71" s="899"/>
      <c r="IBR71" s="899"/>
      <c r="IBS71" s="899"/>
      <c r="IBT71" s="899"/>
      <c r="IBU71" s="899"/>
      <c r="IBV71" s="899"/>
      <c r="IBW71" s="899"/>
      <c r="IBX71" s="899"/>
      <c r="IBY71" s="899"/>
      <c r="IBZ71" s="899"/>
      <c r="ICA71" s="899"/>
      <c r="ICB71" s="899"/>
      <c r="ICC71" s="899"/>
      <c r="ICD71" s="899"/>
      <c r="ICE71" s="899"/>
      <c r="ICF71" s="899"/>
      <c r="ICG71" s="899"/>
      <c r="ICH71" s="899"/>
      <c r="ICI71" s="899"/>
      <c r="ICJ71" s="899"/>
      <c r="ICK71" s="899"/>
      <c r="ICL71" s="899"/>
      <c r="ICM71" s="899"/>
      <c r="ICN71" s="899"/>
      <c r="ICO71" s="899"/>
      <c r="ICP71" s="899"/>
      <c r="ICQ71" s="899"/>
      <c r="ICR71" s="899"/>
      <c r="ICS71" s="899"/>
      <c r="ICT71" s="899"/>
      <c r="ICU71" s="899"/>
      <c r="ICV71" s="899"/>
      <c r="ICW71" s="899"/>
      <c r="ICX71" s="899"/>
      <c r="ICY71" s="899"/>
      <c r="ICZ71" s="899"/>
      <c r="IDA71" s="899"/>
      <c r="IDB71" s="899"/>
      <c r="IDC71" s="899"/>
      <c r="IDD71" s="899"/>
      <c r="IDE71" s="899"/>
      <c r="IDF71" s="899"/>
      <c r="IDG71" s="899"/>
      <c r="IDH71" s="899"/>
      <c r="IDI71" s="899"/>
      <c r="IDJ71" s="899"/>
      <c r="IDK71" s="899"/>
      <c r="IDL71" s="899"/>
      <c r="IDM71" s="899"/>
      <c r="IDN71" s="899"/>
      <c r="IDO71" s="899"/>
      <c r="IDP71" s="899"/>
      <c r="IDQ71" s="899"/>
      <c r="IDR71" s="899"/>
      <c r="IDS71" s="899"/>
      <c r="IDT71" s="899"/>
      <c r="IDU71" s="899"/>
      <c r="IDV71" s="899"/>
      <c r="IDW71" s="899"/>
      <c r="IDX71" s="899"/>
      <c r="IDY71" s="899"/>
      <c r="IDZ71" s="899"/>
      <c r="IEA71" s="899"/>
      <c r="IEB71" s="899"/>
      <c r="IEC71" s="899"/>
      <c r="IED71" s="899"/>
      <c r="IEE71" s="899"/>
      <c r="IEF71" s="899"/>
      <c r="IEG71" s="899"/>
      <c r="IEH71" s="899"/>
      <c r="IEI71" s="899"/>
      <c r="IEJ71" s="899"/>
      <c r="IEK71" s="899"/>
      <c r="IEL71" s="899"/>
      <c r="IEM71" s="899"/>
      <c r="IEN71" s="899"/>
      <c r="IEO71" s="899"/>
      <c r="IEP71" s="899"/>
      <c r="IEQ71" s="899"/>
      <c r="IER71" s="899"/>
      <c r="IES71" s="899"/>
      <c r="IET71" s="899"/>
      <c r="IEU71" s="899"/>
      <c r="IEV71" s="899"/>
      <c r="IEW71" s="899"/>
      <c r="IEX71" s="899"/>
      <c r="IEY71" s="899"/>
      <c r="IEZ71" s="899"/>
      <c r="IFA71" s="899"/>
      <c r="IFB71" s="899"/>
      <c r="IFC71" s="899"/>
      <c r="IFD71" s="899"/>
      <c r="IFE71" s="899"/>
      <c r="IFF71" s="899"/>
      <c r="IFG71" s="899"/>
      <c r="IFH71" s="899"/>
      <c r="IFI71" s="899"/>
      <c r="IFJ71" s="899"/>
      <c r="IFK71" s="899"/>
      <c r="IFL71" s="899"/>
      <c r="IFM71" s="899"/>
      <c r="IFN71" s="899"/>
      <c r="IFO71" s="899"/>
      <c r="IFP71" s="899"/>
      <c r="IFQ71" s="899"/>
      <c r="IFR71" s="899"/>
      <c r="IFS71" s="899"/>
      <c r="IFT71" s="899"/>
      <c r="IFU71" s="899"/>
      <c r="IFV71" s="899"/>
      <c r="IFW71" s="899"/>
      <c r="IFX71" s="899"/>
      <c r="IFY71" s="899"/>
      <c r="IFZ71" s="899"/>
      <c r="IGA71" s="899"/>
      <c r="IGB71" s="899"/>
      <c r="IGC71" s="899"/>
      <c r="IGD71" s="899"/>
      <c r="IGE71" s="899"/>
      <c r="IGF71" s="899"/>
      <c r="IGG71" s="899"/>
      <c r="IGH71" s="899"/>
      <c r="IGI71" s="899"/>
      <c r="IGJ71" s="899"/>
      <c r="IGK71" s="899"/>
      <c r="IGL71" s="899"/>
      <c r="IGM71" s="899"/>
      <c r="IGN71" s="899"/>
      <c r="IGO71" s="899"/>
      <c r="IGP71" s="899"/>
      <c r="IGQ71" s="899"/>
      <c r="IGR71" s="899"/>
      <c r="IGS71" s="899"/>
      <c r="IGT71" s="899"/>
      <c r="IGU71" s="899"/>
      <c r="IGV71" s="899"/>
      <c r="IGW71" s="899"/>
      <c r="IGX71" s="899"/>
      <c r="IGY71" s="899"/>
      <c r="IGZ71" s="899"/>
      <c r="IHA71" s="899"/>
      <c r="IHB71" s="899"/>
      <c r="IHC71" s="899"/>
      <c r="IHD71" s="899"/>
      <c r="IHE71" s="899"/>
      <c r="IHF71" s="899"/>
      <c r="IHG71" s="899"/>
      <c r="IHH71" s="899"/>
      <c r="IHI71" s="899"/>
      <c r="IHJ71" s="899"/>
      <c r="IHK71" s="899"/>
      <c r="IHL71" s="899"/>
      <c r="IHM71" s="899"/>
      <c r="IHN71" s="899"/>
      <c r="IHO71" s="899"/>
      <c r="IHP71" s="899"/>
      <c r="IHQ71" s="899"/>
      <c r="IHR71" s="899"/>
      <c r="IHS71" s="899"/>
      <c r="IHT71" s="899"/>
      <c r="IHU71" s="899"/>
      <c r="IHV71" s="899"/>
      <c r="IHW71" s="899"/>
      <c r="IHX71" s="899"/>
      <c r="IHY71" s="899"/>
      <c r="IHZ71" s="899"/>
      <c r="IIA71" s="899"/>
      <c r="IIB71" s="899"/>
      <c r="IIC71" s="899"/>
      <c r="IID71" s="899"/>
      <c r="IIE71" s="899"/>
      <c r="IIF71" s="899"/>
      <c r="IIG71" s="899"/>
      <c r="IIH71" s="899"/>
      <c r="III71" s="899"/>
      <c r="IIJ71" s="899"/>
      <c r="IIK71" s="899"/>
      <c r="IIL71" s="899"/>
      <c r="IIM71" s="899"/>
      <c r="IIN71" s="899"/>
      <c r="IIO71" s="899"/>
      <c r="IIP71" s="899"/>
      <c r="IIQ71" s="899"/>
      <c r="IIR71" s="899"/>
      <c r="IIS71" s="899"/>
      <c r="IIT71" s="899"/>
      <c r="IIU71" s="899"/>
      <c r="IIV71" s="899"/>
      <c r="IIW71" s="899"/>
      <c r="IIX71" s="899"/>
      <c r="IIY71" s="899"/>
      <c r="IIZ71" s="899"/>
      <c r="IJA71" s="899"/>
      <c r="IJB71" s="899"/>
      <c r="IJC71" s="899"/>
      <c r="IJD71" s="899"/>
      <c r="IJE71" s="899"/>
      <c r="IJF71" s="899"/>
      <c r="IJG71" s="899"/>
      <c r="IJH71" s="899"/>
      <c r="IJI71" s="899"/>
      <c r="IJJ71" s="899"/>
      <c r="IJK71" s="899"/>
      <c r="IJL71" s="899"/>
      <c r="IJM71" s="899"/>
      <c r="IJN71" s="899"/>
      <c r="IJO71" s="899"/>
      <c r="IJP71" s="899"/>
      <c r="IJQ71" s="899"/>
      <c r="IJR71" s="899"/>
      <c r="IJS71" s="899"/>
      <c r="IJT71" s="899"/>
      <c r="IJU71" s="899"/>
      <c r="IJV71" s="899"/>
      <c r="IJW71" s="899"/>
      <c r="IJX71" s="899"/>
      <c r="IJY71" s="899"/>
      <c r="IJZ71" s="899"/>
      <c r="IKA71" s="899"/>
      <c r="IKB71" s="899"/>
      <c r="IKC71" s="899"/>
      <c r="IKD71" s="899"/>
      <c r="IKE71" s="899"/>
      <c r="IKF71" s="899"/>
      <c r="IKG71" s="899"/>
      <c r="IKH71" s="899"/>
      <c r="IKI71" s="899"/>
      <c r="IKJ71" s="899"/>
      <c r="IKK71" s="899"/>
      <c r="IKL71" s="899"/>
      <c r="IKM71" s="899"/>
      <c r="IKN71" s="899"/>
      <c r="IKO71" s="899"/>
      <c r="IKP71" s="899"/>
      <c r="IKQ71" s="899"/>
      <c r="IKR71" s="899"/>
      <c r="IKS71" s="899"/>
      <c r="IKT71" s="899"/>
      <c r="IKU71" s="899"/>
      <c r="IKV71" s="899"/>
      <c r="IKW71" s="899"/>
      <c r="IKX71" s="899"/>
      <c r="IKY71" s="899"/>
      <c r="IKZ71" s="899"/>
      <c r="ILA71" s="899"/>
      <c r="ILB71" s="899"/>
      <c r="ILC71" s="899"/>
      <c r="ILD71" s="899"/>
      <c r="ILE71" s="899"/>
      <c r="ILF71" s="899"/>
      <c r="ILG71" s="899"/>
      <c r="ILH71" s="899"/>
      <c r="ILI71" s="899"/>
      <c r="ILJ71" s="899"/>
      <c r="ILK71" s="899"/>
      <c r="ILL71" s="899"/>
      <c r="ILM71" s="899"/>
      <c r="ILN71" s="899"/>
      <c r="ILO71" s="899"/>
      <c r="ILP71" s="899"/>
      <c r="ILQ71" s="899"/>
      <c r="ILR71" s="899"/>
      <c r="ILS71" s="899"/>
      <c r="ILT71" s="899"/>
      <c r="ILU71" s="899"/>
      <c r="ILV71" s="899"/>
      <c r="ILW71" s="899"/>
      <c r="ILX71" s="899"/>
      <c r="ILY71" s="899"/>
      <c r="ILZ71" s="899"/>
      <c r="IMA71" s="899"/>
      <c r="IMB71" s="899"/>
      <c r="IMC71" s="899"/>
      <c r="IMD71" s="899"/>
      <c r="IME71" s="899"/>
      <c r="IMF71" s="899"/>
      <c r="IMG71" s="899"/>
      <c r="IMH71" s="899"/>
      <c r="IMI71" s="899"/>
      <c r="IMJ71" s="899"/>
      <c r="IMK71" s="899"/>
      <c r="IML71" s="899"/>
      <c r="IMM71" s="899"/>
      <c r="IMN71" s="899"/>
      <c r="IMO71" s="899"/>
      <c r="IMP71" s="899"/>
      <c r="IMQ71" s="899"/>
      <c r="IMR71" s="899"/>
      <c r="IMS71" s="899"/>
      <c r="IMT71" s="899"/>
      <c r="IMU71" s="899"/>
      <c r="IMV71" s="899"/>
      <c r="IMW71" s="899"/>
      <c r="IMX71" s="899"/>
      <c r="IMY71" s="899"/>
      <c r="IMZ71" s="899"/>
      <c r="INA71" s="899"/>
      <c r="INB71" s="899"/>
      <c r="INC71" s="899"/>
      <c r="IND71" s="899"/>
      <c r="INE71" s="899"/>
      <c r="INF71" s="899"/>
      <c r="ING71" s="899"/>
      <c r="INH71" s="899"/>
      <c r="INI71" s="899"/>
      <c r="INJ71" s="899"/>
      <c r="INK71" s="899"/>
      <c r="INL71" s="899"/>
      <c r="INM71" s="899"/>
      <c r="INN71" s="899"/>
      <c r="INO71" s="899"/>
      <c r="INP71" s="899"/>
      <c r="INQ71" s="899"/>
      <c r="INR71" s="899"/>
      <c r="INS71" s="899"/>
      <c r="INT71" s="899"/>
      <c r="INU71" s="899"/>
      <c r="INV71" s="899"/>
      <c r="INW71" s="899"/>
      <c r="INX71" s="899"/>
      <c r="INY71" s="899"/>
      <c r="INZ71" s="899"/>
      <c r="IOA71" s="899"/>
      <c r="IOB71" s="899"/>
      <c r="IOC71" s="899"/>
      <c r="IOD71" s="899"/>
      <c r="IOE71" s="899"/>
      <c r="IOF71" s="899"/>
      <c r="IOG71" s="899"/>
      <c r="IOH71" s="899"/>
      <c r="IOI71" s="899"/>
      <c r="IOJ71" s="899"/>
      <c r="IOK71" s="899"/>
      <c r="IOL71" s="899"/>
      <c r="IOM71" s="899"/>
      <c r="ION71" s="899"/>
      <c r="IOO71" s="899"/>
      <c r="IOP71" s="899"/>
      <c r="IOQ71" s="899"/>
      <c r="IOR71" s="899"/>
      <c r="IOS71" s="899"/>
      <c r="IOT71" s="899"/>
      <c r="IOU71" s="899"/>
      <c r="IOV71" s="899"/>
      <c r="IOW71" s="899"/>
      <c r="IOX71" s="899"/>
      <c r="IOY71" s="899"/>
      <c r="IOZ71" s="899"/>
      <c r="IPA71" s="899"/>
      <c r="IPB71" s="899"/>
      <c r="IPC71" s="899"/>
      <c r="IPD71" s="899"/>
      <c r="IPE71" s="899"/>
      <c r="IPF71" s="899"/>
      <c r="IPG71" s="899"/>
      <c r="IPH71" s="899"/>
      <c r="IPI71" s="899"/>
      <c r="IPJ71" s="899"/>
      <c r="IPK71" s="899"/>
      <c r="IPL71" s="899"/>
      <c r="IPM71" s="899"/>
      <c r="IPN71" s="899"/>
      <c r="IPO71" s="899"/>
      <c r="IPP71" s="899"/>
      <c r="IPQ71" s="899"/>
      <c r="IPR71" s="899"/>
      <c r="IPS71" s="899"/>
      <c r="IPT71" s="899"/>
      <c r="IPU71" s="899"/>
      <c r="IPV71" s="899"/>
      <c r="IPW71" s="899"/>
      <c r="IPX71" s="899"/>
      <c r="IPY71" s="899"/>
      <c r="IPZ71" s="899"/>
      <c r="IQA71" s="899"/>
      <c r="IQB71" s="899"/>
      <c r="IQC71" s="899"/>
      <c r="IQD71" s="899"/>
      <c r="IQE71" s="899"/>
      <c r="IQF71" s="899"/>
      <c r="IQG71" s="899"/>
      <c r="IQH71" s="899"/>
      <c r="IQI71" s="899"/>
      <c r="IQJ71" s="899"/>
      <c r="IQK71" s="899"/>
      <c r="IQL71" s="899"/>
      <c r="IQM71" s="899"/>
      <c r="IQN71" s="899"/>
      <c r="IQO71" s="899"/>
      <c r="IQP71" s="899"/>
      <c r="IQQ71" s="899"/>
      <c r="IQR71" s="899"/>
      <c r="IQS71" s="899"/>
      <c r="IQT71" s="899"/>
      <c r="IQU71" s="899"/>
      <c r="IQV71" s="899"/>
      <c r="IQW71" s="899"/>
      <c r="IQX71" s="899"/>
      <c r="IQY71" s="899"/>
      <c r="IQZ71" s="899"/>
      <c r="IRA71" s="899"/>
      <c r="IRB71" s="899"/>
      <c r="IRC71" s="899"/>
      <c r="IRD71" s="899"/>
      <c r="IRE71" s="899"/>
      <c r="IRF71" s="899"/>
      <c r="IRG71" s="899"/>
      <c r="IRH71" s="899"/>
      <c r="IRI71" s="899"/>
      <c r="IRJ71" s="899"/>
      <c r="IRK71" s="899"/>
      <c r="IRL71" s="899"/>
      <c r="IRM71" s="899"/>
      <c r="IRN71" s="899"/>
      <c r="IRO71" s="899"/>
      <c r="IRP71" s="899"/>
      <c r="IRQ71" s="899"/>
      <c r="IRR71" s="899"/>
      <c r="IRS71" s="899"/>
      <c r="IRT71" s="899"/>
      <c r="IRU71" s="899"/>
      <c r="IRV71" s="899"/>
      <c r="IRW71" s="899"/>
      <c r="IRX71" s="899"/>
      <c r="IRY71" s="899"/>
      <c r="IRZ71" s="899"/>
      <c r="ISA71" s="899"/>
      <c r="ISB71" s="899"/>
      <c r="ISC71" s="899"/>
      <c r="ISD71" s="899"/>
      <c r="ISE71" s="899"/>
      <c r="ISF71" s="899"/>
      <c r="ISG71" s="899"/>
      <c r="ISH71" s="899"/>
      <c r="ISI71" s="899"/>
      <c r="ISJ71" s="899"/>
      <c r="ISK71" s="899"/>
      <c r="ISL71" s="899"/>
      <c r="ISM71" s="899"/>
      <c r="ISN71" s="899"/>
      <c r="ISO71" s="899"/>
      <c r="ISP71" s="899"/>
      <c r="ISQ71" s="899"/>
      <c r="ISR71" s="899"/>
      <c r="ISS71" s="899"/>
      <c r="IST71" s="899"/>
      <c r="ISU71" s="899"/>
      <c r="ISV71" s="899"/>
      <c r="ISW71" s="899"/>
      <c r="ISX71" s="899"/>
      <c r="ISY71" s="899"/>
      <c r="ISZ71" s="899"/>
      <c r="ITA71" s="899"/>
      <c r="ITB71" s="899"/>
      <c r="ITC71" s="899"/>
      <c r="ITD71" s="899"/>
      <c r="ITE71" s="899"/>
      <c r="ITF71" s="899"/>
      <c r="ITG71" s="899"/>
      <c r="ITH71" s="899"/>
      <c r="ITI71" s="899"/>
      <c r="ITJ71" s="899"/>
      <c r="ITK71" s="899"/>
      <c r="ITL71" s="899"/>
      <c r="ITM71" s="899"/>
      <c r="ITN71" s="899"/>
      <c r="ITO71" s="899"/>
      <c r="ITP71" s="899"/>
      <c r="ITQ71" s="899"/>
      <c r="ITR71" s="899"/>
      <c r="ITS71" s="899"/>
      <c r="ITT71" s="899"/>
      <c r="ITU71" s="899"/>
      <c r="ITV71" s="899"/>
      <c r="ITW71" s="899"/>
      <c r="ITX71" s="899"/>
      <c r="ITY71" s="899"/>
      <c r="ITZ71" s="899"/>
      <c r="IUA71" s="899"/>
      <c r="IUB71" s="899"/>
      <c r="IUC71" s="899"/>
      <c r="IUD71" s="899"/>
      <c r="IUE71" s="899"/>
      <c r="IUF71" s="899"/>
      <c r="IUG71" s="899"/>
      <c r="IUH71" s="899"/>
      <c r="IUI71" s="899"/>
      <c r="IUJ71" s="899"/>
      <c r="IUK71" s="899"/>
      <c r="IUL71" s="899"/>
      <c r="IUM71" s="899"/>
      <c r="IUN71" s="899"/>
      <c r="IUO71" s="899"/>
      <c r="IUP71" s="899"/>
      <c r="IUQ71" s="899"/>
      <c r="IUR71" s="899"/>
      <c r="IUS71" s="899"/>
      <c r="IUT71" s="899"/>
      <c r="IUU71" s="899"/>
      <c r="IUV71" s="899"/>
      <c r="IUW71" s="899"/>
      <c r="IUX71" s="899"/>
      <c r="IUY71" s="899"/>
      <c r="IUZ71" s="899"/>
      <c r="IVA71" s="899"/>
      <c r="IVB71" s="899"/>
      <c r="IVC71" s="899"/>
      <c r="IVD71" s="899"/>
      <c r="IVE71" s="899"/>
      <c r="IVF71" s="899"/>
      <c r="IVG71" s="899"/>
      <c r="IVH71" s="899"/>
      <c r="IVI71" s="899"/>
      <c r="IVJ71" s="899"/>
      <c r="IVK71" s="899"/>
      <c r="IVL71" s="899"/>
      <c r="IVM71" s="899"/>
      <c r="IVN71" s="899"/>
      <c r="IVO71" s="899"/>
      <c r="IVP71" s="899"/>
      <c r="IVQ71" s="899"/>
      <c r="IVR71" s="899"/>
      <c r="IVS71" s="899"/>
      <c r="IVT71" s="899"/>
      <c r="IVU71" s="899"/>
      <c r="IVV71" s="899"/>
      <c r="IVW71" s="899"/>
      <c r="IVX71" s="899"/>
      <c r="IVY71" s="899"/>
      <c r="IVZ71" s="899"/>
      <c r="IWA71" s="899"/>
      <c r="IWB71" s="899"/>
      <c r="IWC71" s="899"/>
      <c r="IWD71" s="899"/>
      <c r="IWE71" s="899"/>
      <c r="IWF71" s="899"/>
      <c r="IWG71" s="899"/>
      <c r="IWH71" s="899"/>
      <c r="IWI71" s="899"/>
      <c r="IWJ71" s="899"/>
      <c r="IWK71" s="899"/>
      <c r="IWL71" s="899"/>
      <c r="IWM71" s="899"/>
      <c r="IWN71" s="899"/>
      <c r="IWO71" s="899"/>
      <c r="IWP71" s="899"/>
      <c r="IWQ71" s="899"/>
      <c r="IWR71" s="899"/>
      <c r="IWS71" s="899"/>
      <c r="IWT71" s="899"/>
      <c r="IWU71" s="899"/>
      <c r="IWV71" s="899"/>
      <c r="IWW71" s="899"/>
      <c r="IWX71" s="899"/>
      <c r="IWY71" s="899"/>
      <c r="IWZ71" s="899"/>
      <c r="IXA71" s="899"/>
      <c r="IXB71" s="899"/>
      <c r="IXC71" s="899"/>
      <c r="IXD71" s="899"/>
      <c r="IXE71" s="899"/>
      <c r="IXF71" s="899"/>
      <c r="IXG71" s="899"/>
      <c r="IXH71" s="899"/>
      <c r="IXI71" s="899"/>
      <c r="IXJ71" s="899"/>
      <c r="IXK71" s="899"/>
      <c r="IXL71" s="899"/>
      <c r="IXM71" s="899"/>
      <c r="IXN71" s="899"/>
      <c r="IXO71" s="899"/>
      <c r="IXP71" s="899"/>
      <c r="IXQ71" s="899"/>
      <c r="IXR71" s="899"/>
      <c r="IXS71" s="899"/>
      <c r="IXT71" s="899"/>
      <c r="IXU71" s="899"/>
      <c r="IXV71" s="899"/>
      <c r="IXW71" s="899"/>
      <c r="IXX71" s="899"/>
      <c r="IXY71" s="899"/>
      <c r="IXZ71" s="899"/>
      <c r="IYA71" s="899"/>
      <c r="IYB71" s="899"/>
      <c r="IYC71" s="899"/>
      <c r="IYD71" s="899"/>
      <c r="IYE71" s="899"/>
      <c r="IYF71" s="899"/>
      <c r="IYG71" s="899"/>
      <c r="IYH71" s="899"/>
      <c r="IYI71" s="899"/>
      <c r="IYJ71" s="899"/>
      <c r="IYK71" s="899"/>
      <c r="IYL71" s="899"/>
      <c r="IYM71" s="899"/>
      <c r="IYN71" s="899"/>
      <c r="IYO71" s="899"/>
      <c r="IYP71" s="899"/>
      <c r="IYQ71" s="899"/>
      <c r="IYR71" s="899"/>
      <c r="IYS71" s="899"/>
      <c r="IYT71" s="899"/>
      <c r="IYU71" s="899"/>
      <c r="IYV71" s="899"/>
      <c r="IYW71" s="899"/>
      <c r="IYX71" s="899"/>
      <c r="IYY71" s="899"/>
      <c r="IYZ71" s="899"/>
      <c r="IZA71" s="899"/>
      <c r="IZB71" s="899"/>
      <c r="IZC71" s="899"/>
      <c r="IZD71" s="899"/>
      <c r="IZE71" s="899"/>
      <c r="IZF71" s="899"/>
      <c r="IZG71" s="899"/>
      <c r="IZH71" s="899"/>
      <c r="IZI71" s="899"/>
      <c r="IZJ71" s="899"/>
      <c r="IZK71" s="899"/>
      <c r="IZL71" s="899"/>
      <c r="IZM71" s="899"/>
      <c r="IZN71" s="899"/>
      <c r="IZO71" s="899"/>
      <c r="IZP71" s="899"/>
      <c r="IZQ71" s="899"/>
      <c r="IZR71" s="899"/>
      <c r="IZS71" s="899"/>
      <c r="IZT71" s="899"/>
      <c r="IZU71" s="899"/>
      <c r="IZV71" s="899"/>
      <c r="IZW71" s="899"/>
      <c r="IZX71" s="899"/>
      <c r="IZY71" s="899"/>
      <c r="IZZ71" s="899"/>
      <c r="JAA71" s="899"/>
      <c r="JAB71" s="899"/>
      <c r="JAC71" s="899"/>
      <c r="JAD71" s="899"/>
      <c r="JAE71" s="899"/>
      <c r="JAF71" s="899"/>
      <c r="JAG71" s="899"/>
      <c r="JAH71" s="899"/>
      <c r="JAI71" s="899"/>
      <c r="JAJ71" s="899"/>
      <c r="JAK71" s="899"/>
      <c r="JAL71" s="899"/>
      <c r="JAM71" s="899"/>
      <c r="JAN71" s="899"/>
      <c r="JAO71" s="899"/>
      <c r="JAP71" s="899"/>
      <c r="JAQ71" s="899"/>
      <c r="JAR71" s="899"/>
      <c r="JAS71" s="899"/>
      <c r="JAT71" s="899"/>
      <c r="JAU71" s="899"/>
      <c r="JAV71" s="899"/>
      <c r="JAW71" s="899"/>
      <c r="JAX71" s="899"/>
      <c r="JAY71" s="899"/>
      <c r="JAZ71" s="899"/>
      <c r="JBA71" s="899"/>
      <c r="JBB71" s="899"/>
      <c r="JBC71" s="899"/>
      <c r="JBD71" s="899"/>
      <c r="JBE71" s="899"/>
      <c r="JBF71" s="899"/>
      <c r="JBG71" s="899"/>
      <c r="JBH71" s="899"/>
      <c r="JBI71" s="899"/>
      <c r="JBJ71" s="899"/>
      <c r="JBK71" s="899"/>
      <c r="JBL71" s="899"/>
      <c r="JBM71" s="899"/>
      <c r="JBN71" s="899"/>
      <c r="JBO71" s="899"/>
      <c r="JBP71" s="899"/>
      <c r="JBQ71" s="899"/>
      <c r="JBR71" s="899"/>
      <c r="JBS71" s="899"/>
      <c r="JBT71" s="899"/>
      <c r="JBU71" s="899"/>
      <c r="JBV71" s="899"/>
      <c r="JBW71" s="899"/>
      <c r="JBX71" s="899"/>
      <c r="JBY71" s="899"/>
      <c r="JBZ71" s="899"/>
      <c r="JCA71" s="899"/>
      <c r="JCB71" s="899"/>
      <c r="JCC71" s="899"/>
      <c r="JCD71" s="899"/>
      <c r="JCE71" s="899"/>
      <c r="JCF71" s="899"/>
      <c r="JCG71" s="899"/>
      <c r="JCH71" s="899"/>
      <c r="JCI71" s="899"/>
      <c r="JCJ71" s="899"/>
      <c r="JCK71" s="899"/>
      <c r="JCL71" s="899"/>
      <c r="JCM71" s="899"/>
      <c r="JCN71" s="899"/>
      <c r="JCO71" s="899"/>
      <c r="JCP71" s="899"/>
      <c r="JCQ71" s="899"/>
      <c r="JCR71" s="899"/>
      <c r="JCS71" s="899"/>
      <c r="JCT71" s="899"/>
      <c r="JCU71" s="899"/>
      <c r="JCV71" s="899"/>
      <c r="JCW71" s="899"/>
      <c r="JCX71" s="899"/>
      <c r="JCY71" s="899"/>
      <c r="JCZ71" s="899"/>
      <c r="JDA71" s="899"/>
      <c r="JDB71" s="899"/>
      <c r="JDC71" s="899"/>
      <c r="JDD71" s="899"/>
      <c r="JDE71" s="899"/>
      <c r="JDF71" s="899"/>
      <c r="JDG71" s="899"/>
      <c r="JDH71" s="899"/>
      <c r="JDI71" s="899"/>
      <c r="JDJ71" s="899"/>
      <c r="JDK71" s="899"/>
      <c r="JDL71" s="899"/>
      <c r="JDM71" s="899"/>
      <c r="JDN71" s="899"/>
      <c r="JDO71" s="899"/>
      <c r="JDP71" s="899"/>
      <c r="JDQ71" s="899"/>
      <c r="JDR71" s="899"/>
      <c r="JDS71" s="899"/>
      <c r="JDT71" s="899"/>
      <c r="JDU71" s="899"/>
      <c r="JDV71" s="899"/>
      <c r="JDW71" s="899"/>
      <c r="JDX71" s="899"/>
      <c r="JDY71" s="899"/>
      <c r="JDZ71" s="899"/>
      <c r="JEA71" s="899"/>
      <c r="JEB71" s="899"/>
      <c r="JEC71" s="899"/>
      <c r="JED71" s="899"/>
      <c r="JEE71" s="899"/>
      <c r="JEF71" s="899"/>
      <c r="JEG71" s="899"/>
      <c r="JEH71" s="899"/>
      <c r="JEI71" s="899"/>
      <c r="JEJ71" s="899"/>
      <c r="JEK71" s="899"/>
      <c r="JEL71" s="899"/>
      <c r="JEM71" s="899"/>
      <c r="JEN71" s="899"/>
      <c r="JEO71" s="899"/>
      <c r="JEP71" s="899"/>
      <c r="JEQ71" s="899"/>
      <c r="JER71" s="899"/>
      <c r="JES71" s="899"/>
      <c r="JET71" s="899"/>
      <c r="JEU71" s="899"/>
      <c r="JEV71" s="899"/>
      <c r="JEW71" s="899"/>
      <c r="JEX71" s="899"/>
      <c r="JEY71" s="899"/>
      <c r="JEZ71" s="899"/>
      <c r="JFA71" s="899"/>
      <c r="JFB71" s="899"/>
      <c r="JFC71" s="899"/>
      <c r="JFD71" s="899"/>
      <c r="JFE71" s="899"/>
      <c r="JFF71" s="899"/>
      <c r="JFG71" s="899"/>
      <c r="JFH71" s="899"/>
      <c r="JFI71" s="899"/>
      <c r="JFJ71" s="899"/>
      <c r="JFK71" s="899"/>
      <c r="JFL71" s="899"/>
      <c r="JFM71" s="899"/>
      <c r="JFN71" s="899"/>
      <c r="JFO71" s="899"/>
      <c r="JFP71" s="899"/>
      <c r="JFQ71" s="899"/>
      <c r="JFR71" s="899"/>
      <c r="JFS71" s="899"/>
      <c r="JFT71" s="899"/>
      <c r="JFU71" s="899"/>
      <c r="JFV71" s="899"/>
      <c r="JFW71" s="899"/>
      <c r="JFX71" s="899"/>
      <c r="JFY71" s="899"/>
      <c r="JFZ71" s="899"/>
      <c r="JGA71" s="899"/>
      <c r="JGB71" s="899"/>
      <c r="JGC71" s="899"/>
      <c r="JGD71" s="899"/>
      <c r="JGE71" s="899"/>
      <c r="JGF71" s="899"/>
      <c r="JGG71" s="899"/>
      <c r="JGH71" s="899"/>
      <c r="JGI71" s="899"/>
      <c r="JGJ71" s="899"/>
      <c r="JGK71" s="899"/>
      <c r="JGL71" s="899"/>
      <c r="JGM71" s="899"/>
      <c r="JGN71" s="899"/>
      <c r="JGO71" s="899"/>
      <c r="JGP71" s="899"/>
      <c r="JGQ71" s="899"/>
      <c r="JGR71" s="899"/>
      <c r="JGS71" s="899"/>
      <c r="JGT71" s="899"/>
      <c r="JGU71" s="899"/>
      <c r="JGV71" s="899"/>
      <c r="JGW71" s="899"/>
      <c r="JGX71" s="899"/>
      <c r="JGY71" s="899"/>
      <c r="JGZ71" s="899"/>
      <c r="JHA71" s="899"/>
      <c r="JHB71" s="899"/>
      <c r="JHC71" s="899"/>
      <c r="JHD71" s="899"/>
      <c r="JHE71" s="899"/>
      <c r="JHF71" s="899"/>
      <c r="JHG71" s="899"/>
      <c r="JHH71" s="899"/>
      <c r="JHI71" s="899"/>
      <c r="JHJ71" s="899"/>
      <c r="JHK71" s="899"/>
      <c r="JHL71" s="899"/>
      <c r="JHM71" s="899"/>
      <c r="JHN71" s="899"/>
      <c r="JHO71" s="899"/>
      <c r="JHP71" s="899"/>
      <c r="JHQ71" s="899"/>
      <c r="JHR71" s="899"/>
      <c r="JHS71" s="899"/>
      <c r="JHT71" s="899"/>
      <c r="JHU71" s="899"/>
      <c r="JHV71" s="899"/>
      <c r="JHW71" s="899"/>
      <c r="JHX71" s="899"/>
      <c r="JHY71" s="899"/>
      <c r="JHZ71" s="899"/>
      <c r="JIA71" s="899"/>
      <c r="JIB71" s="899"/>
      <c r="JIC71" s="899"/>
      <c r="JID71" s="899"/>
      <c r="JIE71" s="899"/>
      <c r="JIF71" s="899"/>
      <c r="JIG71" s="899"/>
      <c r="JIH71" s="899"/>
      <c r="JII71" s="899"/>
      <c r="JIJ71" s="899"/>
      <c r="JIK71" s="899"/>
      <c r="JIL71" s="899"/>
      <c r="JIM71" s="899"/>
      <c r="JIN71" s="899"/>
      <c r="JIO71" s="899"/>
      <c r="JIP71" s="899"/>
      <c r="JIQ71" s="899"/>
      <c r="JIR71" s="899"/>
      <c r="JIS71" s="899"/>
      <c r="JIT71" s="899"/>
      <c r="JIU71" s="899"/>
      <c r="JIV71" s="899"/>
      <c r="JIW71" s="899"/>
      <c r="JIX71" s="899"/>
      <c r="JIY71" s="899"/>
      <c r="JIZ71" s="899"/>
      <c r="JJA71" s="899"/>
      <c r="JJB71" s="899"/>
      <c r="JJC71" s="899"/>
      <c r="JJD71" s="899"/>
      <c r="JJE71" s="899"/>
      <c r="JJF71" s="899"/>
      <c r="JJG71" s="899"/>
      <c r="JJH71" s="899"/>
      <c r="JJI71" s="899"/>
      <c r="JJJ71" s="899"/>
      <c r="JJK71" s="899"/>
      <c r="JJL71" s="899"/>
      <c r="JJM71" s="899"/>
      <c r="JJN71" s="899"/>
      <c r="JJO71" s="899"/>
      <c r="JJP71" s="899"/>
      <c r="JJQ71" s="899"/>
      <c r="JJR71" s="899"/>
      <c r="JJS71" s="899"/>
      <c r="JJT71" s="899"/>
      <c r="JJU71" s="899"/>
      <c r="JJV71" s="899"/>
      <c r="JJW71" s="899"/>
      <c r="JJX71" s="899"/>
      <c r="JJY71" s="899"/>
      <c r="JJZ71" s="899"/>
      <c r="JKA71" s="899"/>
      <c r="JKB71" s="899"/>
      <c r="JKC71" s="899"/>
      <c r="JKD71" s="899"/>
      <c r="JKE71" s="899"/>
      <c r="JKF71" s="899"/>
      <c r="JKG71" s="899"/>
      <c r="JKH71" s="899"/>
      <c r="JKI71" s="899"/>
      <c r="JKJ71" s="899"/>
      <c r="JKK71" s="899"/>
      <c r="JKL71" s="899"/>
      <c r="JKM71" s="899"/>
      <c r="JKN71" s="899"/>
      <c r="JKO71" s="899"/>
      <c r="JKP71" s="899"/>
      <c r="JKQ71" s="899"/>
      <c r="JKR71" s="899"/>
      <c r="JKS71" s="899"/>
      <c r="JKT71" s="899"/>
      <c r="JKU71" s="899"/>
      <c r="JKV71" s="899"/>
      <c r="JKW71" s="899"/>
      <c r="JKX71" s="899"/>
      <c r="JKY71" s="899"/>
      <c r="JKZ71" s="899"/>
      <c r="JLA71" s="899"/>
      <c r="JLB71" s="899"/>
      <c r="JLC71" s="899"/>
      <c r="JLD71" s="899"/>
      <c r="JLE71" s="899"/>
      <c r="JLF71" s="899"/>
      <c r="JLG71" s="899"/>
      <c r="JLH71" s="899"/>
      <c r="JLI71" s="899"/>
      <c r="JLJ71" s="899"/>
      <c r="JLK71" s="899"/>
      <c r="JLL71" s="899"/>
      <c r="JLM71" s="899"/>
      <c r="JLN71" s="899"/>
      <c r="JLO71" s="899"/>
      <c r="JLP71" s="899"/>
      <c r="JLQ71" s="899"/>
      <c r="JLR71" s="899"/>
      <c r="JLS71" s="899"/>
      <c r="JLT71" s="899"/>
      <c r="JLU71" s="899"/>
      <c r="JLV71" s="899"/>
      <c r="JLW71" s="899"/>
      <c r="JLX71" s="899"/>
      <c r="JLY71" s="899"/>
      <c r="JLZ71" s="899"/>
      <c r="JMA71" s="899"/>
      <c r="JMB71" s="899"/>
      <c r="JMC71" s="899"/>
      <c r="JMD71" s="899"/>
      <c r="JME71" s="899"/>
      <c r="JMF71" s="899"/>
      <c r="JMG71" s="899"/>
      <c r="JMH71" s="899"/>
      <c r="JMI71" s="899"/>
      <c r="JMJ71" s="899"/>
      <c r="JMK71" s="899"/>
      <c r="JML71" s="899"/>
      <c r="JMM71" s="899"/>
      <c r="JMN71" s="899"/>
      <c r="JMO71" s="899"/>
      <c r="JMP71" s="899"/>
      <c r="JMQ71" s="899"/>
      <c r="JMR71" s="899"/>
      <c r="JMS71" s="899"/>
      <c r="JMT71" s="899"/>
      <c r="JMU71" s="899"/>
      <c r="JMV71" s="899"/>
      <c r="JMW71" s="899"/>
      <c r="JMX71" s="899"/>
      <c r="JMY71" s="899"/>
      <c r="JMZ71" s="899"/>
      <c r="JNA71" s="899"/>
      <c r="JNB71" s="899"/>
      <c r="JNC71" s="899"/>
      <c r="JND71" s="899"/>
      <c r="JNE71" s="899"/>
      <c r="JNF71" s="899"/>
      <c r="JNG71" s="899"/>
      <c r="JNH71" s="899"/>
      <c r="JNI71" s="899"/>
      <c r="JNJ71" s="899"/>
      <c r="JNK71" s="899"/>
      <c r="JNL71" s="899"/>
      <c r="JNM71" s="899"/>
      <c r="JNN71" s="899"/>
      <c r="JNO71" s="899"/>
      <c r="JNP71" s="899"/>
      <c r="JNQ71" s="899"/>
      <c r="JNR71" s="899"/>
      <c r="JNS71" s="899"/>
      <c r="JNT71" s="899"/>
      <c r="JNU71" s="899"/>
      <c r="JNV71" s="899"/>
      <c r="JNW71" s="899"/>
      <c r="JNX71" s="899"/>
      <c r="JNY71" s="899"/>
      <c r="JNZ71" s="899"/>
      <c r="JOA71" s="899"/>
      <c r="JOB71" s="899"/>
      <c r="JOC71" s="899"/>
      <c r="JOD71" s="899"/>
      <c r="JOE71" s="899"/>
      <c r="JOF71" s="899"/>
      <c r="JOG71" s="899"/>
      <c r="JOH71" s="899"/>
      <c r="JOI71" s="899"/>
      <c r="JOJ71" s="899"/>
      <c r="JOK71" s="899"/>
      <c r="JOL71" s="899"/>
      <c r="JOM71" s="899"/>
      <c r="JON71" s="899"/>
      <c r="JOO71" s="899"/>
      <c r="JOP71" s="899"/>
      <c r="JOQ71" s="899"/>
      <c r="JOR71" s="899"/>
      <c r="JOS71" s="899"/>
      <c r="JOT71" s="899"/>
      <c r="JOU71" s="899"/>
      <c r="JOV71" s="899"/>
      <c r="JOW71" s="899"/>
      <c r="JOX71" s="899"/>
      <c r="JOY71" s="899"/>
      <c r="JOZ71" s="899"/>
      <c r="JPA71" s="899"/>
      <c r="JPB71" s="899"/>
      <c r="JPC71" s="899"/>
      <c r="JPD71" s="899"/>
      <c r="JPE71" s="899"/>
      <c r="JPF71" s="899"/>
      <c r="JPG71" s="899"/>
      <c r="JPH71" s="899"/>
      <c r="JPI71" s="899"/>
      <c r="JPJ71" s="899"/>
      <c r="JPK71" s="899"/>
      <c r="JPL71" s="899"/>
      <c r="JPM71" s="899"/>
      <c r="JPN71" s="899"/>
      <c r="JPO71" s="899"/>
      <c r="JPP71" s="899"/>
      <c r="JPQ71" s="899"/>
      <c r="JPR71" s="899"/>
      <c r="JPS71" s="899"/>
      <c r="JPT71" s="899"/>
      <c r="JPU71" s="899"/>
      <c r="JPV71" s="899"/>
      <c r="JPW71" s="899"/>
      <c r="JPX71" s="899"/>
      <c r="JPY71" s="899"/>
      <c r="JPZ71" s="899"/>
      <c r="JQA71" s="899"/>
      <c r="JQB71" s="899"/>
      <c r="JQC71" s="899"/>
      <c r="JQD71" s="899"/>
      <c r="JQE71" s="899"/>
      <c r="JQF71" s="899"/>
      <c r="JQG71" s="899"/>
      <c r="JQH71" s="899"/>
      <c r="JQI71" s="899"/>
      <c r="JQJ71" s="899"/>
      <c r="JQK71" s="899"/>
      <c r="JQL71" s="899"/>
      <c r="JQM71" s="899"/>
      <c r="JQN71" s="899"/>
      <c r="JQO71" s="899"/>
      <c r="JQP71" s="899"/>
      <c r="JQQ71" s="899"/>
      <c r="JQR71" s="899"/>
      <c r="JQS71" s="899"/>
      <c r="JQT71" s="899"/>
      <c r="JQU71" s="899"/>
      <c r="JQV71" s="899"/>
      <c r="JQW71" s="899"/>
      <c r="JQX71" s="899"/>
      <c r="JQY71" s="899"/>
      <c r="JQZ71" s="899"/>
      <c r="JRA71" s="899"/>
      <c r="JRB71" s="899"/>
      <c r="JRC71" s="899"/>
      <c r="JRD71" s="899"/>
      <c r="JRE71" s="899"/>
      <c r="JRF71" s="899"/>
      <c r="JRG71" s="899"/>
      <c r="JRH71" s="899"/>
      <c r="JRI71" s="899"/>
      <c r="JRJ71" s="899"/>
      <c r="JRK71" s="899"/>
      <c r="JRL71" s="899"/>
      <c r="JRM71" s="899"/>
      <c r="JRN71" s="899"/>
      <c r="JRO71" s="899"/>
      <c r="JRP71" s="899"/>
      <c r="JRQ71" s="899"/>
      <c r="JRR71" s="899"/>
      <c r="JRS71" s="899"/>
      <c r="JRT71" s="899"/>
      <c r="JRU71" s="899"/>
      <c r="JRV71" s="899"/>
      <c r="JRW71" s="899"/>
      <c r="JRX71" s="899"/>
      <c r="JRY71" s="899"/>
      <c r="JRZ71" s="899"/>
      <c r="JSA71" s="899"/>
      <c r="JSB71" s="899"/>
      <c r="JSC71" s="899"/>
      <c r="JSD71" s="899"/>
      <c r="JSE71" s="899"/>
      <c r="JSF71" s="899"/>
      <c r="JSG71" s="899"/>
      <c r="JSH71" s="899"/>
      <c r="JSI71" s="899"/>
      <c r="JSJ71" s="899"/>
      <c r="JSK71" s="899"/>
      <c r="JSL71" s="899"/>
      <c r="JSM71" s="899"/>
      <c r="JSN71" s="899"/>
      <c r="JSO71" s="899"/>
      <c r="JSP71" s="899"/>
      <c r="JSQ71" s="899"/>
      <c r="JSR71" s="899"/>
      <c r="JSS71" s="899"/>
      <c r="JST71" s="899"/>
      <c r="JSU71" s="899"/>
      <c r="JSV71" s="899"/>
      <c r="JSW71" s="899"/>
      <c r="JSX71" s="899"/>
      <c r="JSY71" s="899"/>
      <c r="JSZ71" s="899"/>
      <c r="JTA71" s="899"/>
      <c r="JTB71" s="899"/>
      <c r="JTC71" s="899"/>
      <c r="JTD71" s="899"/>
      <c r="JTE71" s="899"/>
      <c r="JTF71" s="899"/>
      <c r="JTG71" s="899"/>
      <c r="JTH71" s="899"/>
      <c r="JTI71" s="899"/>
      <c r="JTJ71" s="899"/>
      <c r="JTK71" s="899"/>
      <c r="JTL71" s="899"/>
      <c r="JTM71" s="899"/>
      <c r="JTN71" s="899"/>
      <c r="JTO71" s="899"/>
      <c r="JTP71" s="899"/>
      <c r="JTQ71" s="899"/>
      <c r="JTR71" s="899"/>
      <c r="JTS71" s="899"/>
      <c r="JTT71" s="899"/>
      <c r="JTU71" s="899"/>
      <c r="JTV71" s="899"/>
      <c r="JTW71" s="899"/>
      <c r="JTX71" s="899"/>
      <c r="JTY71" s="899"/>
      <c r="JTZ71" s="899"/>
      <c r="JUA71" s="899"/>
      <c r="JUB71" s="899"/>
      <c r="JUC71" s="899"/>
      <c r="JUD71" s="899"/>
      <c r="JUE71" s="899"/>
      <c r="JUF71" s="899"/>
      <c r="JUG71" s="899"/>
      <c r="JUH71" s="899"/>
      <c r="JUI71" s="899"/>
      <c r="JUJ71" s="899"/>
      <c r="JUK71" s="899"/>
      <c r="JUL71" s="899"/>
      <c r="JUM71" s="899"/>
      <c r="JUN71" s="899"/>
      <c r="JUO71" s="899"/>
      <c r="JUP71" s="899"/>
      <c r="JUQ71" s="899"/>
      <c r="JUR71" s="899"/>
      <c r="JUS71" s="899"/>
      <c r="JUT71" s="899"/>
      <c r="JUU71" s="899"/>
      <c r="JUV71" s="899"/>
      <c r="JUW71" s="899"/>
      <c r="JUX71" s="899"/>
      <c r="JUY71" s="899"/>
      <c r="JUZ71" s="899"/>
      <c r="JVA71" s="899"/>
      <c r="JVB71" s="899"/>
      <c r="JVC71" s="899"/>
      <c r="JVD71" s="899"/>
      <c r="JVE71" s="899"/>
      <c r="JVF71" s="899"/>
      <c r="JVG71" s="899"/>
      <c r="JVH71" s="899"/>
      <c r="JVI71" s="899"/>
      <c r="JVJ71" s="899"/>
      <c r="JVK71" s="899"/>
      <c r="JVL71" s="899"/>
      <c r="JVM71" s="899"/>
      <c r="JVN71" s="899"/>
      <c r="JVO71" s="899"/>
      <c r="JVP71" s="899"/>
      <c r="JVQ71" s="899"/>
      <c r="JVR71" s="899"/>
      <c r="JVS71" s="899"/>
      <c r="JVT71" s="899"/>
      <c r="JVU71" s="899"/>
      <c r="JVV71" s="899"/>
      <c r="JVW71" s="899"/>
      <c r="JVX71" s="899"/>
      <c r="JVY71" s="899"/>
      <c r="JVZ71" s="899"/>
      <c r="JWA71" s="899"/>
      <c r="JWB71" s="899"/>
      <c r="JWC71" s="899"/>
      <c r="JWD71" s="899"/>
      <c r="JWE71" s="899"/>
      <c r="JWF71" s="899"/>
      <c r="JWG71" s="899"/>
      <c r="JWH71" s="899"/>
      <c r="JWI71" s="899"/>
      <c r="JWJ71" s="899"/>
      <c r="JWK71" s="899"/>
      <c r="JWL71" s="899"/>
      <c r="JWM71" s="899"/>
      <c r="JWN71" s="899"/>
      <c r="JWO71" s="899"/>
      <c r="JWP71" s="899"/>
      <c r="JWQ71" s="899"/>
      <c r="JWR71" s="899"/>
      <c r="JWS71" s="899"/>
      <c r="JWT71" s="899"/>
      <c r="JWU71" s="899"/>
      <c r="JWV71" s="899"/>
      <c r="JWW71" s="899"/>
      <c r="JWX71" s="899"/>
      <c r="JWY71" s="899"/>
      <c r="JWZ71" s="899"/>
      <c r="JXA71" s="899"/>
      <c r="JXB71" s="899"/>
      <c r="JXC71" s="899"/>
      <c r="JXD71" s="899"/>
      <c r="JXE71" s="899"/>
      <c r="JXF71" s="899"/>
      <c r="JXG71" s="899"/>
      <c r="JXH71" s="899"/>
      <c r="JXI71" s="899"/>
      <c r="JXJ71" s="899"/>
      <c r="JXK71" s="899"/>
      <c r="JXL71" s="899"/>
      <c r="JXM71" s="899"/>
      <c r="JXN71" s="899"/>
      <c r="JXO71" s="899"/>
      <c r="JXP71" s="899"/>
      <c r="JXQ71" s="899"/>
      <c r="JXR71" s="899"/>
      <c r="JXS71" s="899"/>
      <c r="JXT71" s="899"/>
      <c r="JXU71" s="899"/>
      <c r="JXV71" s="899"/>
      <c r="JXW71" s="899"/>
      <c r="JXX71" s="899"/>
      <c r="JXY71" s="899"/>
      <c r="JXZ71" s="899"/>
      <c r="JYA71" s="899"/>
      <c r="JYB71" s="899"/>
      <c r="JYC71" s="899"/>
      <c r="JYD71" s="899"/>
      <c r="JYE71" s="899"/>
      <c r="JYF71" s="899"/>
      <c r="JYG71" s="899"/>
      <c r="JYH71" s="899"/>
      <c r="JYI71" s="899"/>
      <c r="JYJ71" s="899"/>
      <c r="JYK71" s="899"/>
      <c r="JYL71" s="899"/>
      <c r="JYM71" s="899"/>
      <c r="JYN71" s="899"/>
      <c r="JYO71" s="899"/>
      <c r="JYP71" s="899"/>
      <c r="JYQ71" s="899"/>
      <c r="JYR71" s="899"/>
      <c r="JYS71" s="899"/>
      <c r="JYT71" s="899"/>
      <c r="JYU71" s="899"/>
      <c r="JYV71" s="899"/>
      <c r="JYW71" s="899"/>
      <c r="JYX71" s="899"/>
      <c r="JYY71" s="899"/>
      <c r="JYZ71" s="899"/>
      <c r="JZA71" s="899"/>
      <c r="JZB71" s="899"/>
      <c r="JZC71" s="899"/>
      <c r="JZD71" s="899"/>
      <c r="JZE71" s="899"/>
      <c r="JZF71" s="899"/>
      <c r="JZG71" s="899"/>
      <c r="JZH71" s="899"/>
      <c r="JZI71" s="899"/>
      <c r="JZJ71" s="899"/>
      <c r="JZK71" s="899"/>
      <c r="JZL71" s="899"/>
      <c r="JZM71" s="899"/>
      <c r="JZN71" s="899"/>
      <c r="JZO71" s="899"/>
      <c r="JZP71" s="899"/>
      <c r="JZQ71" s="899"/>
      <c r="JZR71" s="899"/>
      <c r="JZS71" s="899"/>
      <c r="JZT71" s="899"/>
      <c r="JZU71" s="899"/>
      <c r="JZV71" s="899"/>
      <c r="JZW71" s="899"/>
      <c r="JZX71" s="899"/>
      <c r="JZY71" s="899"/>
      <c r="JZZ71" s="899"/>
      <c r="KAA71" s="899"/>
      <c r="KAB71" s="899"/>
      <c r="KAC71" s="899"/>
      <c r="KAD71" s="899"/>
      <c r="KAE71" s="899"/>
      <c r="KAF71" s="899"/>
      <c r="KAG71" s="899"/>
      <c r="KAH71" s="899"/>
      <c r="KAI71" s="899"/>
      <c r="KAJ71" s="899"/>
      <c r="KAK71" s="899"/>
      <c r="KAL71" s="899"/>
      <c r="KAM71" s="899"/>
      <c r="KAN71" s="899"/>
      <c r="KAO71" s="899"/>
      <c r="KAP71" s="899"/>
      <c r="KAQ71" s="899"/>
      <c r="KAR71" s="899"/>
      <c r="KAS71" s="899"/>
      <c r="KAT71" s="899"/>
      <c r="KAU71" s="899"/>
      <c r="KAV71" s="899"/>
      <c r="KAW71" s="899"/>
      <c r="KAX71" s="899"/>
      <c r="KAY71" s="899"/>
      <c r="KAZ71" s="899"/>
      <c r="KBA71" s="899"/>
      <c r="KBB71" s="899"/>
      <c r="KBC71" s="899"/>
      <c r="KBD71" s="899"/>
      <c r="KBE71" s="899"/>
      <c r="KBF71" s="899"/>
      <c r="KBG71" s="899"/>
      <c r="KBH71" s="899"/>
      <c r="KBI71" s="899"/>
      <c r="KBJ71" s="899"/>
      <c r="KBK71" s="899"/>
      <c r="KBL71" s="899"/>
      <c r="KBM71" s="899"/>
      <c r="KBN71" s="899"/>
      <c r="KBO71" s="899"/>
      <c r="KBP71" s="899"/>
      <c r="KBQ71" s="899"/>
      <c r="KBR71" s="899"/>
      <c r="KBS71" s="899"/>
      <c r="KBT71" s="899"/>
      <c r="KBU71" s="899"/>
      <c r="KBV71" s="899"/>
      <c r="KBW71" s="899"/>
      <c r="KBX71" s="899"/>
      <c r="KBY71" s="899"/>
      <c r="KBZ71" s="899"/>
      <c r="KCA71" s="899"/>
      <c r="KCB71" s="899"/>
      <c r="KCC71" s="899"/>
      <c r="KCD71" s="899"/>
      <c r="KCE71" s="899"/>
      <c r="KCF71" s="899"/>
      <c r="KCG71" s="899"/>
      <c r="KCH71" s="899"/>
      <c r="KCI71" s="899"/>
      <c r="KCJ71" s="899"/>
      <c r="KCK71" s="899"/>
      <c r="KCL71" s="899"/>
      <c r="KCM71" s="899"/>
      <c r="KCN71" s="899"/>
      <c r="KCO71" s="899"/>
      <c r="KCP71" s="899"/>
      <c r="KCQ71" s="899"/>
      <c r="KCR71" s="899"/>
      <c r="KCS71" s="899"/>
      <c r="KCT71" s="899"/>
      <c r="KCU71" s="899"/>
      <c r="KCV71" s="899"/>
      <c r="KCW71" s="899"/>
      <c r="KCX71" s="899"/>
      <c r="KCY71" s="899"/>
      <c r="KCZ71" s="899"/>
      <c r="KDA71" s="899"/>
      <c r="KDB71" s="899"/>
      <c r="KDC71" s="899"/>
      <c r="KDD71" s="899"/>
      <c r="KDE71" s="899"/>
      <c r="KDF71" s="899"/>
      <c r="KDG71" s="899"/>
      <c r="KDH71" s="899"/>
      <c r="KDI71" s="899"/>
      <c r="KDJ71" s="899"/>
      <c r="KDK71" s="899"/>
      <c r="KDL71" s="899"/>
      <c r="KDM71" s="899"/>
      <c r="KDN71" s="899"/>
      <c r="KDO71" s="899"/>
      <c r="KDP71" s="899"/>
      <c r="KDQ71" s="899"/>
      <c r="KDR71" s="899"/>
      <c r="KDS71" s="899"/>
      <c r="KDT71" s="899"/>
      <c r="KDU71" s="899"/>
      <c r="KDV71" s="899"/>
      <c r="KDW71" s="899"/>
      <c r="KDX71" s="899"/>
      <c r="KDY71" s="899"/>
      <c r="KDZ71" s="899"/>
      <c r="KEA71" s="899"/>
      <c r="KEB71" s="899"/>
      <c r="KEC71" s="899"/>
      <c r="KED71" s="899"/>
      <c r="KEE71" s="899"/>
      <c r="KEF71" s="899"/>
      <c r="KEG71" s="899"/>
      <c r="KEH71" s="899"/>
      <c r="KEI71" s="899"/>
      <c r="KEJ71" s="899"/>
      <c r="KEK71" s="899"/>
      <c r="KEL71" s="899"/>
      <c r="KEM71" s="899"/>
      <c r="KEN71" s="899"/>
    </row>
    <row r="72" spans="1:7580" s="873" customFormat="1" ht="15.75" x14ac:dyDescent="0.2">
      <c r="B72" s="897" t="s">
        <v>307</v>
      </c>
      <c r="C72" s="898"/>
      <c r="D72" s="877" t="s">
        <v>244</v>
      </c>
      <c r="E72" s="877"/>
      <c r="F72" s="878" t="s">
        <v>239</v>
      </c>
      <c r="G72" s="878" t="s">
        <v>242</v>
      </c>
      <c r="H72" s="880">
        <v>2</v>
      </c>
      <c r="I72" s="880">
        <v>6</v>
      </c>
      <c r="J72" s="880">
        <f t="shared" si="23"/>
        <v>8</v>
      </c>
      <c r="K72" s="880">
        <f t="shared" si="24"/>
        <v>8</v>
      </c>
      <c r="L72" s="881"/>
      <c r="M72" s="881"/>
      <c r="N72" s="881"/>
      <c r="O72" s="882"/>
      <c r="P72" s="880"/>
      <c r="Q72" s="546">
        <f t="shared" ref="Q72:Q96" si="28">TRUNC(IF(D72="PM",0,IF(E72="CA",(K72)/6,(K72)/3)),0)</f>
        <v>0</v>
      </c>
      <c r="R72" s="882"/>
      <c r="S72" s="882"/>
      <c r="T72" s="882"/>
      <c r="U72" s="882"/>
      <c r="V72" s="592"/>
      <c r="W72" s="882"/>
      <c r="X72" s="882"/>
      <c r="Y72" s="882"/>
      <c r="Z72" s="882"/>
      <c r="AA72" s="882"/>
      <c r="AB72" s="882"/>
      <c r="AC72" s="882"/>
      <c r="AD72" s="882"/>
      <c r="AE72" s="885"/>
      <c r="AF72" s="882"/>
      <c r="AG72" s="885"/>
      <c r="AH72" s="882"/>
      <c r="AI72" s="893"/>
      <c r="AJ72" s="1438">
        <f t="shared" si="25"/>
        <v>8</v>
      </c>
      <c r="AK72" s="887"/>
      <c r="AL72" s="888">
        <f t="shared" si="26"/>
        <v>0</v>
      </c>
      <c r="AM72" s="896"/>
      <c r="AN72" s="896"/>
      <c r="AO72" s="889">
        <f t="shared" si="27"/>
        <v>5</v>
      </c>
      <c r="AP72" s="890"/>
      <c r="AQ72" s="890">
        <f t="shared" ref="AQ72" si="29">+AL72*AO72*$AL$2</f>
        <v>0</v>
      </c>
      <c r="AR72" s="890"/>
      <c r="AS72" s="890"/>
      <c r="AT72" s="890"/>
      <c r="AU72" s="890"/>
    </row>
    <row r="73" spans="1:7580" s="1" customFormat="1" ht="15.75" x14ac:dyDescent="0.2">
      <c r="A73" s="9">
        <v>79</v>
      </c>
      <c r="B73" s="402" t="s">
        <v>261</v>
      </c>
      <c r="C73" s="449"/>
      <c r="D73" s="450"/>
      <c r="E73" s="450"/>
      <c r="F73" s="419"/>
      <c r="G73" s="447"/>
      <c r="H73" s="539"/>
      <c r="I73" s="539"/>
      <c r="J73" s="539">
        <f t="shared" si="23"/>
        <v>0</v>
      </c>
      <c r="K73" s="539">
        <f t="shared" si="24"/>
        <v>0</v>
      </c>
      <c r="L73" s="402"/>
      <c r="M73" s="402"/>
      <c r="N73" s="402">
        <f>TRUNC(SUM(L73:M73)/2,0)</f>
        <v>0</v>
      </c>
      <c r="O73" s="570"/>
      <c r="P73" s="421"/>
      <c r="Q73" s="546">
        <f t="shared" si="28"/>
        <v>0</v>
      </c>
      <c r="R73" s="570"/>
      <c r="S73" s="570"/>
      <c r="T73" s="421"/>
      <c r="U73" s="570"/>
      <c r="V73" s="593"/>
      <c r="W73" s="570"/>
      <c r="X73" s="570"/>
      <c r="Y73" s="570"/>
      <c r="Z73" s="570"/>
      <c r="AA73" s="570"/>
      <c r="AB73" s="421"/>
      <c r="AC73" s="421"/>
      <c r="AD73" s="421"/>
      <c r="AE73" s="571"/>
      <c r="AF73" s="421"/>
      <c r="AG73" s="571"/>
      <c r="AH73" s="421"/>
      <c r="AI73" s="452"/>
      <c r="AJ73" s="1438"/>
      <c r="AK73" s="453"/>
      <c r="AL73" s="454"/>
      <c r="AM73" s="455"/>
      <c r="AN73" s="455"/>
      <c r="AO73" s="456"/>
      <c r="AP73" s="457"/>
      <c r="AQ73" s="457"/>
      <c r="AR73" s="457"/>
      <c r="AS73" s="458"/>
      <c r="AT73" s="457"/>
      <c r="AU73" s="456"/>
      <c r="AV73" s="9"/>
      <c r="AW73" s="9"/>
      <c r="AX73" s="9"/>
      <c r="AY73" s="9"/>
      <c r="AZ73" s="9"/>
      <c r="BA73" s="503"/>
      <c r="BB73" s="503"/>
      <c r="BC73" s="503"/>
      <c r="BD73" s="503"/>
      <c r="BE73" s="503"/>
      <c r="BF73" s="503"/>
      <c r="BG73" s="503"/>
      <c r="BH73" s="503"/>
      <c r="BI73" s="503"/>
      <c r="BJ73" s="503"/>
      <c r="BK73" s="503"/>
      <c r="BL73" s="503"/>
      <c r="BM73" s="503"/>
      <c r="BN73" s="503"/>
      <c r="BO73" s="503"/>
      <c r="BP73" s="503"/>
      <c r="BQ73" s="503"/>
      <c r="BR73" s="503"/>
      <c r="BS73" s="503"/>
      <c r="BT73" s="503"/>
      <c r="BU73" s="503"/>
      <c r="BV73" s="503"/>
      <c r="BW73" s="503"/>
      <c r="BX73" s="503"/>
      <c r="BY73" s="503"/>
      <c r="BZ73" s="503"/>
      <c r="CA73" s="503"/>
      <c r="CB73" s="503"/>
      <c r="CC73" s="503"/>
      <c r="CD73" s="503"/>
      <c r="CE73" s="503"/>
      <c r="CF73" s="503"/>
      <c r="CG73" s="503"/>
      <c r="CH73" s="503"/>
      <c r="CI73" s="503"/>
      <c r="CJ73" s="503"/>
      <c r="CK73" s="503"/>
      <c r="CL73" s="503"/>
      <c r="CM73" s="503"/>
      <c r="CN73" s="503"/>
      <c r="CO73" s="503"/>
      <c r="CP73" s="503"/>
      <c r="CQ73" s="503"/>
      <c r="CR73" s="503"/>
      <c r="CS73" s="503"/>
      <c r="CT73" s="503"/>
      <c r="CU73" s="503"/>
      <c r="CV73" s="503"/>
      <c r="CW73" s="503"/>
      <c r="CX73" s="503"/>
      <c r="CY73" s="503"/>
      <c r="CZ73" s="503"/>
      <c r="DA73" s="503"/>
      <c r="DB73" s="503"/>
      <c r="DC73" s="503"/>
      <c r="DD73" s="503"/>
      <c r="DE73" s="503"/>
      <c r="DF73" s="503"/>
      <c r="DG73" s="503"/>
      <c r="DH73" s="503"/>
      <c r="DI73" s="503"/>
      <c r="DJ73" s="503"/>
      <c r="DK73" s="503"/>
      <c r="DL73" s="503"/>
      <c r="DM73" s="503"/>
      <c r="DN73" s="503"/>
      <c r="DO73" s="503"/>
      <c r="DP73" s="503"/>
      <c r="DQ73" s="503"/>
      <c r="DR73" s="503"/>
      <c r="DS73" s="503"/>
      <c r="DT73" s="503"/>
      <c r="DU73" s="503"/>
      <c r="DV73" s="503"/>
      <c r="DW73" s="503"/>
      <c r="DX73" s="503"/>
      <c r="DY73" s="503"/>
      <c r="DZ73" s="503"/>
      <c r="EA73" s="503"/>
      <c r="EB73" s="503"/>
      <c r="EC73" s="503"/>
      <c r="ED73" s="503"/>
      <c r="EE73" s="503"/>
      <c r="EF73" s="503"/>
      <c r="EG73" s="503"/>
      <c r="EH73" s="503"/>
      <c r="EI73" s="503"/>
      <c r="EJ73" s="503"/>
      <c r="EK73" s="503"/>
      <c r="EL73" s="503"/>
      <c r="EM73" s="503"/>
      <c r="EN73" s="503"/>
      <c r="EO73" s="503"/>
      <c r="EP73" s="503"/>
      <c r="EQ73" s="503"/>
      <c r="ER73" s="503"/>
      <c r="ES73" s="503"/>
      <c r="ET73" s="503"/>
      <c r="EU73" s="503"/>
      <c r="EV73" s="503"/>
      <c r="EW73" s="503"/>
      <c r="EX73" s="503"/>
      <c r="EY73" s="503"/>
      <c r="EZ73" s="503"/>
      <c r="FA73" s="503"/>
      <c r="FB73" s="503"/>
      <c r="FC73" s="503"/>
      <c r="FD73" s="503"/>
      <c r="FE73" s="503"/>
      <c r="FF73" s="503"/>
      <c r="FG73" s="503"/>
      <c r="FH73" s="503"/>
      <c r="FI73" s="503"/>
      <c r="FJ73" s="503"/>
      <c r="FK73" s="503"/>
      <c r="FL73" s="503"/>
      <c r="FM73" s="503"/>
      <c r="FN73" s="503"/>
      <c r="FO73" s="503"/>
      <c r="FP73" s="503"/>
      <c r="FQ73" s="503"/>
      <c r="FR73" s="503"/>
      <c r="FS73" s="503"/>
      <c r="FT73" s="503"/>
      <c r="FU73" s="503"/>
      <c r="FV73" s="503"/>
      <c r="FW73" s="503"/>
      <c r="FX73" s="503"/>
      <c r="FY73" s="503"/>
      <c r="FZ73" s="503"/>
      <c r="GA73" s="503"/>
      <c r="GB73" s="503"/>
      <c r="GC73" s="503"/>
      <c r="GD73" s="503"/>
      <c r="GE73" s="503"/>
      <c r="GF73" s="503"/>
      <c r="GG73" s="503"/>
      <c r="GH73" s="503"/>
      <c r="GI73" s="503"/>
      <c r="GJ73" s="503"/>
      <c r="GK73" s="503"/>
      <c r="GL73" s="503"/>
      <c r="GM73" s="503"/>
      <c r="GN73" s="503"/>
      <c r="GO73" s="503"/>
      <c r="GP73" s="503"/>
      <c r="GQ73" s="503"/>
      <c r="GR73" s="503"/>
      <c r="GS73" s="503"/>
      <c r="GT73" s="503"/>
      <c r="GU73" s="503"/>
      <c r="GV73" s="503"/>
      <c r="GW73" s="503"/>
      <c r="GX73" s="503"/>
      <c r="GY73" s="503"/>
      <c r="GZ73" s="503"/>
      <c r="HA73" s="503"/>
      <c r="HB73" s="503"/>
      <c r="HC73" s="503"/>
      <c r="HD73" s="503"/>
      <c r="HE73" s="503"/>
      <c r="HF73" s="503"/>
      <c r="HG73" s="503"/>
      <c r="HH73" s="503"/>
      <c r="HI73" s="503"/>
      <c r="HJ73" s="503"/>
      <c r="HK73" s="503"/>
      <c r="HL73" s="503"/>
      <c r="HM73" s="503"/>
      <c r="HN73" s="503"/>
      <c r="HO73" s="503"/>
      <c r="HP73" s="503"/>
      <c r="HQ73" s="503"/>
      <c r="HR73" s="503"/>
      <c r="HS73" s="503"/>
      <c r="HT73" s="503"/>
      <c r="HU73" s="503"/>
      <c r="HV73" s="503"/>
      <c r="HW73" s="503"/>
      <c r="HX73" s="503"/>
      <c r="HY73" s="503"/>
      <c r="HZ73" s="503"/>
      <c r="IA73" s="503"/>
      <c r="IB73" s="503"/>
      <c r="IC73" s="503"/>
      <c r="ID73" s="503"/>
      <c r="IE73" s="503"/>
      <c r="IF73" s="503"/>
      <c r="IG73" s="503"/>
      <c r="IH73" s="503"/>
      <c r="II73" s="503"/>
      <c r="IJ73" s="503"/>
      <c r="IK73" s="503"/>
      <c r="IL73" s="503"/>
      <c r="IM73" s="503"/>
      <c r="IN73" s="503"/>
      <c r="IO73" s="503"/>
      <c r="IP73" s="503"/>
      <c r="IQ73" s="503"/>
      <c r="IR73" s="503"/>
      <c r="IS73" s="503"/>
      <c r="IT73" s="503"/>
      <c r="IU73" s="503"/>
      <c r="IV73" s="503"/>
      <c r="IW73" s="503"/>
      <c r="IX73" s="503"/>
      <c r="IY73" s="503"/>
      <c r="IZ73" s="503"/>
      <c r="JA73" s="503"/>
      <c r="JB73" s="503"/>
      <c r="JC73" s="503"/>
      <c r="JD73" s="503"/>
      <c r="JE73" s="503"/>
      <c r="JF73" s="503"/>
      <c r="JG73" s="503"/>
      <c r="JH73" s="503"/>
      <c r="JI73" s="503"/>
      <c r="JJ73" s="503"/>
      <c r="JK73" s="503"/>
      <c r="JL73" s="503"/>
      <c r="JM73" s="503"/>
      <c r="JN73" s="503"/>
      <c r="JO73" s="503"/>
      <c r="JP73" s="503"/>
      <c r="JQ73" s="503"/>
      <c r="JR73" s="503"/>
      <c r="JS73" s="503"/>
      <c r="JT73" s="503"/>
      <c r="JU73" s="503"/>
      <c r="JV73" s="503"/>
      <c r="JW73" s="503"/>
      <c r="JX73" s="503"/>
      <c r="JY73" s="503"/>
      <c r="JZ73" s="503"/>
      <c r="KA73" s="503"/>
      <c r="KB73" s="503"/>
      <c r="KC73" s="503"/>
      <c r="KD73" s="503"/>
      <c r="KE73" s="503"/>
      <c r="KF73" s="503"/>
      <c r="KG73" s="503"/>
      <c r="KH73" s="503"/>
      <c r="KI73" s="503"/>
      <c r="KJ73" s="503"/>
      <c r="KK73" s="503"/>
      <c r="KL73" s="503"/>
      <c r="KM73" s="503"/>
      <c r="KN73" s="503"/>
      <c r="KO73" s="503"/>
      <c r="KP73" s="503"/>
      <c r="KQ73" s="503"/>
      <c r="KR73" s="503"/>
      <c r="KS73" s="503"/>
      <c r="KT73" s="503"/>
      <c r="KU73" s="503"/>
      <c r="KV73" s="503"/>
      <c r="KW73" s="503"/>
      <c r="KX73" s="503"/>
      <c r="KY73" s="503"/>
      <c r="KZ73" s="503"/>
      <c r="LA73" s="503"/>
      <c r="LB73" s="503"/>
      <c r="LC73" s="503"/>
      <c r="LD73" s="503"/>
      <c r="LE73" s="503"/>
      <c r="LF73" s="503"/>
      <c r="LG73" s="503"/>
      <c r="LH73" s="503"/>
      <c r="LI73" s="503"/>
      <c r="LJ73" s="503"/>
      <c r="LK73" s="503"/>
      <c r="LL73" s="503"/>
      <c r="LM73" s="503"/>
      <c r="LN73" s="503"/>
      <c r="LO73" s="503"/>
      <c r="LP73" s="503"/>
      <c r="LQ73" s="503"/>
      <c r="LR73" s="503"/>
      <c r="LS73" s="503"/>
      <c r="LT73" s="503"/>
      <c r="LU73" s="503"/>
      <c r="LV73" s="503"/>
      <c r="LW73" s="503"/>
      <c r="LX73" s="503"/>
      <c r="LY73" s="503"/>
      <c r="LZ73" s="503"/>
      <c r="MA73" s="503"/>
      <c r="MB73" s="503"/>
      <c r="MC73" s="503"/>
      <c r="MD73" s="503"/>
      <c r="ME73" s="503"/>
      <c r="MF73" s="503"/>
      <c r="MG73" s="503"/>
      <c r="MH73" s="503"/>
      <c r="MI73" s="503"/>
      <c r="MJ73" s="503"/>
      <c r="MK73" s="503"/>
      <c r="ML73" s="503"/>
      <c r="MM73" s="503"/>
      <c r="MN73" s="503"/>
      <c r="MO73" s="503"/>
      <c r="MP73" s="503"/>
      <c r="MQ73" s="503"/>
      <c r="MR73" s="503"/>
      <c r="MS73" s="503"/>
      <c r="MT73" s="503"/>
      <c r="MU73" s="503"/>
      <c r="MV73" s="503"/>
      <c r="MW73" s="503"/>
      <c r="MX73" s="503"/>
      <c r="MY73" s="503"/>
      <c r="MZ73" s="503"/>
      <c r="NA73" s="503"/>
      <c r="NB73" s="503"/>
      <c r="NC73" s="503"/>
      <c r="ND73" s="503"/>
      <c r="NE73" s="503"/>
      <c r="NF73" s="503"/>
      <c r="NG73" s="503"/>
      <c r="NH73" s="503"/>
      <c r="NI73" s="503"/>
      <c r="NJ73" s="503"/>
      <c r="NK73" s="503"/>
      <c r="NL73" s="503"/>
      <c r="NM73" s="503"/>
      <c r="NN73" s="503"/>
      <c r="NO73" s="503"/>
      <c r="NP73" s="503"/>
      <c r="NQ73" s="503"/>
      <c r="NR73" s="503"/>
      <c r="NS73" s="503"/>
      <c r="NT73" s="503"/>
      <c r="NU73" s="503"/>
      <c r="NV73" s="503"/>
      <c r="NW73" s="503"/>
      <c r="NX73" s="503"/>
      <c r="NY73" s="503"/>
      <c r="NZ73" s="503"/>
      <c r="OA73" s="503"/>
      <c r="OB73" s="503"/>
      <c r="OC73" s="503"/>
      <c r="OD73" s="503"/>
      <c r="OE73" s="503"/>
      <c r="OF73" s="503"/>
      <c r="OG73" s="503"/>
      <c r="OH73" s="503"/>
      <c r="OI73" s="503"/>
      <c r="OJ73" s="503"/>
      <c r="OK73" s="503"/>
      <c r="OL73" s="503"/>
      <c r="OM73" s="503"/>
      <c r="ON73" s="503"/>
      <c r="OO73" s="503"/>
      <c r="OP73" s="503"/>
      <c r="OQ73" s="503"/>
      <c r="OR73" s="503"/>
      <c r="OS73" s="503"/>
      <c r="OT73" s="503"/>
      <c r="OU73" s="503"/>
      <c r="OV73" s="503"/>
      <c r="OW73" s="503"/>
      <c r="OX73" s="503"/>
      <c r="OY73" s="503"/>
      <c r="OZ73" s="503"/>
      <c r="PA73" s="503"/>
      <c r="PB73" s="503"/>
      <c r="PC73" s="503"/>
      <c r="PD73" s="503"/>
      <c r="PE73" s="503"/>
      <c r="PF73" s="503"/>
      <c r="PG73" s="503"/>
      <c r="PH73" s="503"/>
      <c r="PI73" s="503"/>
      <c r="PJ73" s="503"/>
      <c r="PK73" s="503"/>
      <c r="PL73" s="503"/>
      <c r="PM73" s="503"/>
      <c r="PN73" s="503"/>
      <c r="PO73" s="503"/>
      <c r="PP73" s="503"/>
      <c r="PQ73" s="503"/>
      <c r="PR73" s="503"/>
      <c r="PS73" s="503"/>
      <c r="PT73" s="503"/>
      <c r="PU73" s="503"/>
      <c r="PV73" s="503"/>
      <c r="PW73" s="503"/>
      <c r="PX73" s="503"/>
      <c r="PY73" s="503"/>
      <c r="PZ73" s="503"/>
      <c r="QA73" s="503"/>
      <c r="QB73" s="503"/>
      <c r="QC73" s="503"/>
      <c r="QD73" s="503"/>
      <c r="QE73" s="503"/>
      <c r="QF73" s="503"/>
      <c r="QG73" s="503"/>
      <c r="QH73" s="503"/>
      <c r="QI73" s="503"/>
      <c r="QJ73" s="503"/>
      <c r="QK73" s="503"/>
      <c r="QL73" s="503"/>
      <c r="QM73" s="503"/>
      <c r="QN73" s="503"/>
      <c r="QO73" s="503"/>
      <c r="QP73" s="503"/>
      <c r="QQ73" s="503"/>
      <c r="QR73" s="503"/>
      <c r="QS73" s="503"/>
      <c r="QT73" s="503"/>
      <c r="QU73" s="503"/>
      <c r="QV73" s="503"/>
      <c r="QW73" s="503"/>
      <c r="QX73" s="503"/>
      <c r="QY73" s="503"/>
      <c r="QZ73" s="503"/>
      <c r="RA73" s="503"/>
      <c r="RB73" s="503"/>
      <c r="RC73" s="503"/>
      <c r="RD73" s="503"/>
      <c r="RE73" s="503"/>
      <c r="RF73" s="503"/>
      <c r="RG73" s="503"/>
      <c r="RH73" s="503"/>
      <c r="RI73" s="503"/>
      <c r="RJ73" s="503"/>
      <c r="RK73" s="503"/>
      <c r="RL73" s="503"/>
      <c r="RM73" s="503"/>
      <c r="RN73" s="503"/>
      <c r="RO73" s="503"/>
      <c r="RP73" s="503"/>
      <c r="RQ73" s="503"/>
      <c r="RR73" s="503"/>
      <c r="RS73" s="503"/>
      <c r="RT73" s="503"/>
      <c r="RU73" s="503"/>
      <c r="RV73" s="503"/>
      <c r="RW73" s="503"/>
      <c r="RX73" s="503"/>
      <c r="RY73" s="503"/>
      <c r="RZ73" s="503"/>
      <c r="SA73" s="503"/>
      <c r="SB73" s="503"/>
      <c r="SC73" s="503"/>
      <c r="SD73" s="503"/>
      <c r="SE73" s="503"/>
      <c r="SF73" s="503"/>
      <c r="SG73" s="503"/>
      <c r="SH73" s="503"/>
      <c r="SI73" s="503"/>
      <c r="SJ73" s="503"/>
      <c r="SK73" s="503"/>
      <c r="SL73" s="503"/>
      <c r="SM73" s="503"/>
      <c r="SN73" s="503"/>
      <c r="SO73" s="503"/>
      <c r="SP73" s="503"/>
      <c r="SQ73" s="503"/>
      <c r="SR73" s="503"/>
      <c r="SS73" s="503"/>
      <c r="ST73" s="503"/>
      <c r="SU73" s="503"/>
      <c r="SV73" s="503"/>
      <c r="SW73" s="503"/>
      <c r="SX73" s="503"/>
      <c r="SY73" s="503"/>
      <c r="SZ73" s="503"/>
      <c r="TA73" s="503"/>
      <c r="TB73" s="503"/>
      <c r="TC73" s="503"/>
      <c r="TD73" s="503"/>
      <c r="TE73" s="503"/>
      <c r="TF73" s="503"/>
      <c r="TG73" s="503"/>
      <c r="TH73" s="503"/>
      <c r="TI73" s="503"/>
      <c r="TJ73" s="503"/>
      <c r="TK73" s="503"/>
      <c r="TL73" s="503"/>
      <c r="TM73" s="503"/>
      <c r="TN73" s="503"/>
      <c r="TO73" s="503"/>
      <c r="TP73" s="503"/>
      <c r="TQ73" s="503"/>
      <c r="TR73" s="503"/>
      <c r="TS73" s="503"/>
      <c r="TT73" s="503"/>
      <c r="TU73" s="503"/>
      <c r="TV73" s="503"/>
      <c r="TW73" s="503"/>
      <c r="TX73" s="503"/>
      <c r="TY73" s="503"/>
      <c r="TZ73" s="503"/>
      <c r="UA73" s="503"/>
      <c r="UB73" s="503"/>
      <c r="UC73" s="503"/>
      <c r="UD73" s="503"/>
      <c r="UE73" s="503"/>
      <c r="UF73" s="503"/>
      <c r="UG73" s="503"/>
      <c r="UH73" s="503"/>
      <c r="UI73" s="503"/>
      <c r="UJ73" s="503"/>
      <c r="UK73" s="503"/>
      <c r="UL73" s="503"/>
      <c r="UM73" s="503"/>
      <c r="UN73" s="503"/>
      <c r="UO73" s="503"/>
      <c r="UP73" s="503"/>
      <c r="UQ73" s="503"/>
      <c r="UR73" s="503"/>
      <c r="US73" s="503"/>
      <c r="UT73" s="503"/>
      <c r="UU73" s="503"/>
      <c r="UV73" s="503"/>
      <c r="UW73" s="503"/>
      <c r="UX73" s="503"/>
      <c r="UY73" s="503"/>
      <c r="UZ73" s="503"/>
      <c r="VA73" s="503"/>
      <c r="VB73" s="503"/>
      <c r="VC73" s="503"/>
      <c r="VD73" s="503"/>
      <c r="VE73" s="503"/>
      <c r="VF73" s="503"/>
      <c r="VG73" s="503"/>
      <c r="VH73" s="503"/>
      <c r="VI73" s="503"/>
      <c r="VJ73" s="503"/>
      <c r="VK73" s="503"/>
      <c r="VL73" s="503"/>
      <c r="VM73" s="503"/>
      <c r="VN73" s="503"/>
      <c r="VO73" s="503"/>
      <c r="VP73" s="503"/>
      <c r="VQ73" s="503"/>
      <c r="VR73" s="503"/>
      <c r="VS73" s="503"/>
      <c r="VT73" s="503"/>
      <c r="VU73" s="503"/>
      <c r="VV73" s="503"/>
      <c r="VW73" s="503"/>
      <c r="VX73" s="503"/>
      <c r="VY73" s="503"/>
      <c r="VZ73" s="503"/>
      <c r="WA73" s="503"/>
      <c r="WB73" s="503"/>
      <c r="WC73" s="503"/>
      <c r="WD73" s="503"/>
      <c r="WE73" s="503"/>
      <c r="WF73" s="503"/>
      <c r="WG73" s="503"/>
      <c r="WH73" s="503"/>
      <c r="WI73" s="503"/>
      <c r="WJ73" s="503"/>
      <c r="WK73" s="503"/>
      <c r="WL73" s="503"/>
      <c r="WM73" s="503"/>
      <c r="WN73" s="503"/>
      <c r="WO73" s="503"/>
      <c r="WP73" s="503"/>
      <c r="WQ73" s="503"/>
      <c r="WR73" s="503"/>
      <c r="WS73" s="503"/>
      <c r="WT73" s="503"/>
      <c r="WU73" s="503"/>
      <c r="WV73" s="503"/>
      <c r="WW73" s="503"/>
      <c r="WX73" s="503"/>
      <c r="WY73" s="503"/>
      <c r="WZ73" s="503"/>
      <c r="XA73" s="503"/>
      <c r="XB73" s="503"/>
      <c r="XC73" s="503"/>
      <c r="XD73" s="503"/>
      <c r="XE73" s="503"/>
      <c r="XF73" s="503"/>
      <c r="XG73" s="503"/>
      <c r="XH73" s="503"/>
      <c r="XI73" s="503"/>
      <c r="XJ73" s="503"/>
      <c r="XK73" s="503"/>
      <c r="XL73" s="503"/>
      <c r="XM73" s="503"/>
      <c r="XN73" s="503"/>
      <c r="XO73" s="503"/>
      <c r="XP73" s="503"/>
      <c r="XQ73" s="503"/>
      <c r="XR73" s="503"/>
      <c r="XS73" s="503"/>
      <c r="XT73" s="503"/>
      <c r="XU73" s="503"/>
      <c r="XV73" s="503"/>
      <c r="XW73" s="503"/>
      <c r="XX73" s="503"/>
      <c r="XY73" s="503"/>
      <c r="XZ73" s="503"/>
      <c r="YA73" s="503"/>
      <c r="YB73" s="503"/>
      <c r="YC73" s="503"/>
      <c r="YD73" s="503"/>
      <c r="YE73" s="503"/>
      <c r="YF73" s="503"/>
      <c r="YG73" s="503"/>
      <c r="YH73" s="503"/>
      <c r="YI73" s="503"/>
      <c r="YJ73" s="503"/>
      <c r="YK73" s="503"/>
      <c r="YL73" s="503"/>
      <c r="YM73" s="503"/>
      <c r="YN73" s="503"/>
      <c r="YO73" s="503"/>
      <c r="YP73" s="503"/>
      <c r="YQ73" s="503"/>
      <c r="YR73" s="503"/>
      <c r="YS73" s="503"/>
      <c r="YT73" s="503"/>
      <c r="YU73" s="503"/>
      <c r="YV73" s="503"/>
      <c r="YW73" s="503"/>
      <c r="YX73" s="503"/>
      <c r="YY73" s="503"/>
      <c r="YZ73" s="503"/>
      <c r="ZA73" s="503"/>
      <c r="ZB73" s="503"/>
      <c r="ZC73" s="503"/>
      <c r="ZD73" s="503"/>
      <c r="ZE73" s="503"/>
      <c r="ZF73" s="503"/>
      <c r="ZG73" s="503"/>
      <c r="ZH73" s="503"/>
      <c r="ZI73" s="503"/>
      <c r="ZJ73" s="503"/>
      <c r="ZK73" s="503"/>
      <c r="ZL73" s="503"/>
      <c r="ZM73" s="503"/>
      <c r="ZN73" s="503"/>
      <c r="ZO73" s="503"/>
      <c r="ZP73" s="503"/>
      <c r="ZQ73" s="503"/>
      <c r="ZR73" s="503"/>
      <c r="ZS73" s="503"/>
      <c r="ZT73" s="503"/>
      <c r="ZU73" s="503"/>
      <c r="ZV73" s="503"/>
      <c r="ZW73" s="503"/>
      <c r="ZX73" s="503"/>
      <c r="ZY73" s="503"/>
      <c r="ZZ73" s="503"/>
      <c r="AAA73" s="503"/>
      <c r="AAB73" s="503"/>
      <c r="AAC73" s="503"/>
      <c r="AAD73" s="503"/>
      <c r="AAE73" s="503"/>
      <c r="AAF73" s="503"/>
      <c r="AAG73" s="503"/>
      <c r="AAH73" s="503"/>
      <c r="AAI73" s="503"/>
      <c r="AAJ73" s="503"/>
      <c r="AAK73" s="503"/>
      <c r="AAL73" s="503"/>
      <c r="AAM73" s="503"/>
      <c r="AAN73" s="503"/>
      <c r="AAO73" s="503"/>
      <c r="AAP73" s="503"/>
      <c r="AAQ73" s="503"/>
      <c r="AAR73" s="503"/>
      <c r="AAS73" s="503"/>
      <c r="AAT73" s="503"/>
      <c r="AAU73" s="503"/>
      <c r="AAV73" s="503"/>
      <c r="AAW73" s="503"/>
      <c r="AAX73" s="503"/>
      <c r="AAY73" s="503"/>
      <c r="AAZ73" s="503"/>
      <c r="ABA73" s="503"/>
      <c r="ABB73" s="503"/>
      <c r="ABC73" s="503"/>
      <c r="ABD73" s="503"/>
      <c r="ABE73" s="503"/>
      <c r="ABF73" s="503"/>
      <c r="ABG73" s="503"/>
      <c r="ABH73" s="503"/>
      <c r="ABI73" s="503"/>
      <c r="ABJ73" s="503"/>
      <c r="ABK73" s="503"/>
      <c r="ABL73" s="503"/>
      <c r="ABM73" s="503"/>
      <c r="ABN73" s="503"/>
      <c r="ABO73" s="503"/>
      <c r="ABP73" s="503"/>
      <c r="ABQ73" s="503"/>
      <c r="ABR73" s="503"/>
      <c r="ABS73" s="503"/>
      <c r="ABT73" s="503"/>
      <c r="ABU73" s="503"/>
      <c r="ABV73" s="503"/>
      <c r="ABW73" s="503"/>
      <c r="ABX73" s="503"/>
      <c r="ABY73" s="503"/>
      <c r="ABZ73" s="503"/>
      <c r="ACA73" s="503"/>
      <c r="ACB73" s="503"/>
      <c r="ACC73" s="503"/>
      <c r="ACD73" s="503"/>
      <c r="ACE73" s="503"/>
      <c r="ACF73" s="503"/>
      <c r="ACG73" s="503"/>
      <c r="ACH73" s="503"/>
      <c r="ACI73" s="503"/>
      <c r="ACJ73" s="503"/>
      <c r="ACK73" s="503"/>
      <c r="ACL73" s="503"/>
      <c r="ACM73" s="503"/>
      <c r="ACN73" s="503"/>
      <c r="ACO73" s="503"/>
      <c r="ACP73" s="503"/>
      <c r="ACQ73" s="503"/>
      <c r="ACR73" s="503"/>
      <c r="ACS73" s="503"/>
      <c r="ACT73" s="503"/>
      <c r="ACU73" s="503"/>
      <c r="ACV73" s="503"/>
      <c r="ACW73" s="503"/>
      <c r="ACX73" s="503"/>
      <c r="ACY73" s="503"/>
      <c r="ACZ73" s="503"/>
      <c r="ADA73" s="503"/>
      <c r="ADB73" s="503"/>
      <c r="ADC73" s="503"/>
      <c r="ADD73" s="503"/>
      <c r="ADE73" s="503"/>
      <c r="ADF73" s="503"/>
      <c r="ADG73" s="503"/>
      <c r="ADH73" s="503"/>
      <c r="ADI73" s="503"/>
      <c r="ADJ73" s="503"/>
      <c r="ADK73" s="503"/>
      <c r="ADL73" s="503"/>
      <c r="ADM73" s="503"/>
      <c r="ADN73" s="503"/>
      <c r="ADO73" s="503"/>
      <c r="ADP73" s="503"/>
      <c r="ADQ73" s="503"/>
      <c r="ADR73" s="503"/>
      <c r="ADS73" s="503"/>
      <c r="ADT73" s="503"/>
      <c r="ADU73" s="503"/>
      <c r="ADV73" s="503"/>
      <c r="ADW73" s="503"/>
      <c r="ADX73" s="503"/>
      <c r="ADY73" s="503"/>
      <c r="ADZ73" s="503"/>
      <c r="AEA73" s="503"/>
      <c r="AEB73" s="503"/>
      <c r="AEC73" s="503"/>
      <c r="AED73" s="503"/>
      <c r="AEE73" s="503"/>
      <c r="AEF73" s="503"/>
      <c r="AEG73" s="503"/>
      <c r="AEH73" s="503"/>
      <c r="AEI73" s="503"/>
      <c r="AEJ73" s="503"/>
      <c r="AEK73" s="503"/>
      <c r="AEL73" s="503"/>
      <c r="AEM73" s="503"/>
      <c r="AEN73" s="503"/>
      <c r="AEO73" s="503"/>
      <c r="AEP73" s="503"/>
      <c r="AEQ73" s="503"/>
      <c r="AER73" s="503"/>
      <c r="AES73" s="503"/>
      <c r="AET73" s="503"/>
      <c r="AEU73" s="503"/>
      <c r="AEV73" s="503"/>
      <c r="AEW73" s="503"/>
      <c r="AEX73" s="503"/>
      <c r="AEY73" s="503"/>
      <c r="AEZ73" s="503"/>
      <c r="AFA73" s="503"/>
      <c r="AFB73" s="503"/>
      <c r="AFC73" s="503"/>
      <c r="AFD73" s="503"/>
      <c r="AFE73" s="503"/>
      <c r="AFF73" s="503"/>
      <c r="AFG73" s="503"/>
      <c r="AFH73" s="503"/>
      <c r="AFI73" s="503"/>
      <c r="AFJ73" s="503"/>
      <c r="AFK73" s="503"/>
      <c r="AFL73" s="503"/>
      <c r="AFM73" s="503"/>
      <c r="AFN73" s="503"/>
      <c r="AFO73" s="503"/>
      <c r="AFP73" s="503"/>
      <c r="AFQ73" s="503"/>
      <c r="AFR73" s="503"/>
      <c r="AFS73" s="503"/>
      <c r="AFT73" s="503"/>
      <c r="AFU73" s="503"/>
      <c r="AFV73" s="503"/>
      <c r="AFW73" s="503"/>
      <c r="AFX73" s="503"/>
      <c r="AFY73" s="503"/>
      <c r="AFZ73" s="503"/>
      <c r="AGA73" s="503"/>
      <c r="AGB73" s="503"/>
      <c r="AGC73" s="503"/>
      <c r="AGD73" s="503"/>
      <c r="AGE73" s="503"/>
      <c r="AGF73" s="503"/>
      <c r="AGG73" s="503"/>
      <c r="AGH73" s="503"/>
      <c r="AGI73" s="503"/>
      <c r="AGJ73" s="503"/>
      <c r="AGK73" s="503"/>
      <c r="AGL73" s="503"/>
      <c r="AGM73" s="503"/>
      <c r="AGN73" s="503"/>
      <c r="AGO73" s="503"/>
      <c r="AGP73" s="503"/>
      <c r="AGQ73" s="503"/>
      <c r="AGR73" s="503"/>
      <c r="AGS73" s="503"/>
      <c r="AGT73" s="503"/>
      <c r="AGU73" s="503"/>
      <c r="AGV73" s="503"/>
      <c r="AGW73" s="503"/>
      <c r="AGX73" s="503"/>
      <c r="AGY73" s="503"/>
      <c r="AGZ73" s="503"/>
      <c r="AHA73" s="503"/>
      <c r="AHB73" s="503"/>
      <c r="AHC73" s="503"/>
      <c r="AHD73" s="503"/>
      <c r="AHE73" s="503"/>
      <c r="AHF73" s="503"/>
      <c r="AHG73" s="503"/>
      <c r="AHH73" s="503"/>
      <c r="AHI73" s="503"/>
      <c r="AHJ73" s="503"/>
      <c r="AHK73" s="503"/>
      <c r="AHL73" s="503"/>
      <c r="AHM73" s="503"/>
      <c r="AHN73" s="503"/>
      <c r="AHO73" s="503"/>
      <c r="AHP73" s="503"/>
      <c r="AHQ73" s="503"/>
      <c r="AHR73" s="503"/>
      <c r="AHS73" s="503"/>
      <c r="AHT73" s="503"/>
      <c r="AHU73" s="503"/>
      <c r="AHV73" s="503"/>
      <c r="AHW73" s="503"/>
      <c r="AHX73" s="503"/>
      <c r="AHY73" s="503"/>
      <c r="AHZ73" s="503"/>
      <c r="AIA73" s="503"/>
      <c r="AIB73" s="503"/>
      <c r="AIC73" s="503"/>
      <c r="AID73" s="503"/>
      <c r="AIE73" s="503"/>
      <c r="AIF73" s="503"/>
      <c r="AIG73" s="503"/>
      <c r="AIH73" s="503"/>
      <c r="AII73" s="503"/>
      <c r="AIJ73" s="503"/>
      <c r="AIK73" s="503"/>
      <c r="AIL73" s="503"/>
      <c r="AIM73" s="503"/>
      <c r="AIN73" s="503"/>
      <c r="AIO73" s="503"/>
      <c r="AIP73" s="503"/>
      <c r="AIQ73" s="503"/>
      <c r="AIR73" s="503"/>
      <c r="AIS73" s="503"/>
      <c r="AIT73" s="503"/>
      <c r="AIU73" s="503"/>
      <c r="AIV73" s="503"/>
      <c r="AIW73" s="503"/>
      <c r="AIX73" s="503"/>
      <c r="AIY73" s="503"/>
      <c r="AIZ73" s="503"/>
      <c r="AJA73" s="503"/>
      <c r="AJB73" s="503"/>
      <c r="AJC73" s="503"/>
      <c r="AJD73" s="503"/>
      <c r="AJE73" s="503"/>
      <c r="AJF73" s="503"/>
      <c r="AJG73" s="503"/>
      <c r="AJH73" s="503"/>
      <c r="AJI73" s="503"/>
      <c r="AJJ73" s="503"/>
      <c r="AJK73" s="503"/>
      <c r="AJL73" s="503"/>
      <c r="AJM73" s="503"/>
      <c r="AJN73" s="503"/>
      <c r="AJO73" s="503"/>
      <c r="AJP73" s="503"/>
      <c r="AJQ73" s="503"/>
      <c r="AJR73" s="503"/>
      <c r="AJS73" s="503"/>
      <c r="AJT73" s="503"/>
      <c r="AJU73" s="503"/>
      <c r="AJV73" s="503"/>
      <c r="AJW73" s="503"/>
      <c r="AJX73" s="503"/>
      <c r="AJY73" s="503"/>
      <c r="AJZ73" s="503"/>
      <c r="AKA73" s="503"/>
      <c r="AKB73" s="503"/>
      <c r="AKC73" s="503"/>
      <c r="AKD73" s="503"/>
      <c r="AKE73" s="503"/>
      <c r="AKF73" s="503"/>
      <c r="AKG73" s="503"/>
      <c r="AKH73" s="503"/>
      <c r="AKI73" s="503"/>
      <c r="AKJ73" s="503"/>
      <c r="AKK73" s="503"/>
      <c r="AKL73" s="503"/>
      <c r="AKM73" s="503"/>
      <c r="AKN73" s="503"/>
      <c r="AKO73" s="503"/>
      <c r="AKP73" s="503"/>
      <c r="AKQ73" s="503"/>
      <c r="AKR73" s="503"/>
      <c r="AKS73" s="503"/>
      <c r="AKT73" s="503"/>
      <c r="AKU73" s="503"/>
      <c r="AKV73" s="503"/>
      <c r="AKW73" s="503"/>
      <c r="AKX73" s="503"/>
      <c r="AKY73" s="503"/>
      <c r="AKZ73" s="503"/>
      <c r="ALA73" s="503"/>
      <c r="ALB73" s="503"/>
      <c r="ALC73" s="503"/>
      <c r="ALD73" s="503"/>
      <c r="ALE73" s="503"/>
      <c r="ALF73" s="503"/>
      <c r="ALG73" s="503"/>
      <c r="ALH73" s="503"/>
      <c r="ALI73" s="503"/>
      <c r="ALJ73" s="503"/>
      <c r="ALK73" s="503"/>
      <c r="ALL73" s="503"/>
      <c r="ALM73" s="503"/>
      <c r="ALN73" s="503"/>
      <c r="ALO73" s="503"/>
      <c r="ALP73" s="503"/>
      <c r="ALQ73" s="503"/>
      <c r="ALR73" s="503"/>
      <c r="ALS73" s="503"/>
      <c r="ALT73" s="503"/>
      <c r="ALU73" s="503"/>
      <c r="ALV73" s="503"/>
      <c r="ALW73" s="503"/>
      <c r="ALX73" s="503"/>
      <c r="ALY73" s="503"/>
      <c r="ALZ73" s="503"/>
      <c r="AMA73" s="503"/>
      <c r="AMB73" s="503"/>
      <c r="AMC73" s="503"/>
      <c r="AMD73" s="503"/>
      <c r="AME73" s="503"/>
      <c r="AMF73" s="503"/>
      <c r="AMG73" s="503"/>
      <c r="AMH73" s="503"/>
      <c r="AMI73" s="503"/>
      <c r="AMJ73" s="503"/>
      <c r="AMK73" s="503"/>
      <c r="AML73" s="503"/>
      <c r="AMM73" s="503"/>
      <c r="AMN73" s="503"/>
      <c r="AMO73" s="503"/>
      <c r="AMP73" s="503"/>
      <c r="AMQ73" s="503"/>
      <c r="AMR73" s="503"/>
      <c r="AMS73" s="503"/>
      <c r="AMT73" s="503"/>
      <c r="AMU73" s="503"/>
      <c r="AMV73" s="503"/>
      <c r="AMW73" s="503"/>
      <c r="AMX73" s="503"/>
      <c r="AMY73" s="503"/>
      <c r="AMZ73" s="503"/>
      <c r="ANA73" s="503"/>
      <c r="ANB73" s="503"/>
      <c r="ANC73" s="503"/>
      <c r="AND73" s="503"/>
      <c r="ANE73" s="503"/>
      <c r="ANF73" s="503"/>
      <c r="ANG73" s="503"/>
      <c r="ANH73" s="503"/>
      <c r="ANI73" s="503"/>
      <c r="ANJ73" s="503"/>
      <c r="ANK73" s="503"/>
      <c r="ANL73" s="503"/>
      <c r="ANM73" s="503"/>
      <c r="ANN73" s="503"/>
      <c r="ANO73" s="503"/>
      <c r="ANP73" s="503"/>
      <c r="ANQ73" s="503"/>
      <c r="ANR73" s="503"/>
      <c r="ANS73" s="503"/>
      <c r="ANT73" s="503"/>
      <c r="ANU73" s="503"/>
      <c r="ANV73" s="503"/>
      <c r="ANW73" s="503"/>
      <c r="ANX73" s="503"/>
      <c r="ANY73" s="503"/>
      <c r="ANZ73" s="503"/>
      <c r="AOA73" s="503"/>
      <c r="AOB73" s="503"/>
      <c r="AOC73" s="503"/>
      <c r="AOD73" s="503"/>
      <c r="AOE73" s="503"/>
      <c r="AOF73" s="503"/>
      <c r="AOG73" s="503"/>
      <c r="AOH73" s="503"/>
      <c r="AOI73" s="503"/>
      <c r="AOJ73" s="503"/>
      <c r="AOK73" s="503"/>
      <c r="AOL73" s="503"/>
      <c r="AOM73" s="503"/>
      <c r="AON73" s="503"/>
      <c r="AOO73" s="503"/>
      <c r="AOP73" s="503"/>
      <c r="AOQ73" s="503"/>
      <c r="AOR73" s="503"/>
      <c r="AOS73" s="503"/>
      <c r="AOT73" s="503"/>
      <c r="AOU73" s="503"/>
      <c r="AOV73" s="503"/>
      <c r="AOW73" s="503"/>
      <c r="AOX73" s="503"/>
      <c r="AOY73" s="503"/>
      <c r="AOZ73" s="503"/>
      <c r="APA73" s="503"/>
      <c r="APB73" s="503"/>
      <c r="APC73" s="503"/>
      <c r="APD73" s="503"/>
      <c r="APE73" s="503"/>
      <c r="APF73" s="503"/>
      <c r="APG73" s="503"/>
      <c r="APH73" s="503"/>
      <c r="API73" s="503"/>
      <c r="APJ73" s="503"/>
      <c r="APK73" s="503"/>
      <c r="APL73" s="503"/>
      <c r="APM73" s="503"/>
      <c r="APN73" s="503"/>
      <c r="APO73" s="503"/>
      <c r="APP73" s="503"/>
      <c r="APQ73" s="503"/>
      <c r="APR73" s="503"/>
      <c r="APS73" s="503"/>
      <c r="APT73" s="503"/>
      <c r="APU73" s="503"/>
      <c r="APV73" s="503"/>
      <c r="APW73" s="503"/>
      <c r="APX73" s="503"/>
      <c r="APY73" s="503"/>
      <c r="APZ73" s="503"/>
      <c r="AQA73" s="503"/>
      <c r="AQB73" s="503"/>
      <c r="AQC73" s="503"/>
      <c r="AQD73" s="503"/>
      <c r="AQE73" s="503"/>
      <c r="AQF73" s="503"/>
      <c r="AQG73" s="503"/>
      <c r="AQH73" s="503"/>
      <c r="AQI73" s="503"/>
      <c r="AQJ73" s="503"/>
      <c r="AQK73" s="503"/>
      <c r="AQL73" s="503"/>
      <c r="AQM73" s="503"/>
      <c r="AQN73" s="503"/>
      <c r="AQO73" s="503"/>
      <c r="AQP73" s="503"/>
      <c r="AQQ73" s="503"/>
      <c r="AQR73" s="503"/>
      <c r="AQS73" s="503"/>
      <c r="AQT73" s="503"/>
      <c r="AQU73" s="503"/>
      <c r="AQV73" s="503"/>
      <c r="AQW73" s="503"/>
      <c r="AQX73" s="503"/>
      <c r="AQY73" s="503"/>
      <c r="AQZ73" s="503"/>
      <c r="ARA73" s="503"/>
      <c r="ARB73" s="503"/>
      <c r="ARC73" s="503"/>
      <c r="ARD73" s="503"/>
      <c r="ARE73" s="503"/>
      <c r="ARF73" s="503"/>
      <c r="ARG73" s="503"/>
      <c r="ARH73" s="503"/>
      <c r="ARI73" s="503"/>
      <c r="ARJ73" s="503"/>
      <c r="ARK73" s="503"/>
      <c r="ARL73" s="503"/>
      <c r="ARM73" s="503"/>
      <c r="ARN73" s="503"/>
      <c r="ARO73" s="503"/>
      <c r="ARP73" s="503"/>
      <c r="ARQ73" s="503"/>
      <c r="ARR73" s="503"/>
      <c r="ARS73" s="503"/>
      <c r="ART73" s="503"/>
      <c r="ARU73" s="503"/>
      <c r="ARV73" s="503"/>
      <c r="ARW73" s="503"/>
      <c r="ARX73" s="503"/>
      <c r="ARY73" s="503"/>
      <c r="ARZ73" s="503"/>
      <c r="ASA73" s="503"/>
      <c r="ASB73" s="503"/>
      <c r="ASC73" s="503"/>
      <c r="ASD73" s="503"/>
      <c r="ASE73" s="503"/>
      <c r="ASF73" s="503"/>
      <c r="ASG73" s="503"/>
      <c r="ASH73" s="503"/>
      <c r="ASI73" s="503"/>
      <c r="ASJ73" s="503"/>
      <c r="ASK73" s="503"/>
      <c r="ASL73" s="503"/>
      <c r="ASM73" s="503"/>
      <c r="ASN73" s="503"/>
      <c r="ASO73" s="503"/>
      <c r="ASP73" s="503"/>
      <c r="ASQ73" s="503"/>
      <c r="ASR73" s="503"/>
      <c r="ASS73" s="503"/>
      <c r="AST73" s="503"/>
      <c r="ASU73" s="503"/>
      <c r="ASV73" s="503"/>
      <c r="ASW73" s="503"/>
      <c r="ASX73" s="503"/>
      <c r="ASY73" s="503"/>
      <c r="ASZ73" s="503"/>
      <c r="ATA73" s="503"/>
      <c r="ATB73" s="503"/>
      <c r="ATC73" s="503"/>
      <c r="ATD73" s="503"/>
      <c r="ATE73" s="503"/>
      <c r="ATF73" s="503"/>
      <c r="ATG73" s="503"/>
      <c r="ATH73" s="503"/>
      <c r="ATI73" s="503"/>
      <c r="ATJ73" s="503"/>
      <c r="ATK73" s="503"/>
      <c r="ATL73" s="503"/>
      <c r="ATM73" s="503"/>
      <c r="ATN73" s="503"/>
      <c r="ATO73" s="503"/>
      <c r="ATP73" s="503"/>
      <c r="ATQ73" s="503"/>
      <c r="ATR73" s="503"/>
      <c r="ATS73" s="503"/>
      <c r="ATT73" s="503"/>
      <c r="ATU73" s="503"/>
      <c r="ATV73" s="503"/>
      <c r="ATW73" s="503"/>
      <c r="ATX73" s="503"/>
      <c r="ATY73" s="503"/>
      <c r="ATZ73" s="503"/>
      <c r="AUA73" s="503"/>
      <c r="AUB73" s="503"/>
      <c r="AUC73" s="503"/>
      <c r="AUD73" s="503"/>
      <c r="AUE73" s="503"/>
      <c r="AUF73" s="503"/>
      <c r="AUG73" s="503"/>
      <c r="AUH73" s="503"/>
      <c r="AUI73" s="503"/>
      <c r="AUJ73" s="503"/>
      <c r="AUK73" s="503"/>
      <c r="AUL73" s="503"/>
      <c r="AUM73" s="503"/>
      <c r="AUN73" s="503"/>
      <c r="AUO73" s="503"/>
      <c r="AUP73" s="503"/>
      <c r="AUQ73" s="503"/>
      <c r="AUR73" s="503"/>
      <c r="AUS73" s="503"/>
      <c r="AUT73" s="503"/>
      <c r="AUU73" s="503"/>
      <c r="AUV73" s="503"/>
      <c r="AUW73" s="503"/>
      <c r="AUX73" s="503"/>
      <c r="AUY73" s="503"/>
      <c r="AUZ73" s="503"/>
      <c r="AVA73" s="503"/>
      <c r="AVB73" s="503"/>
      <c r="AVC73" s="503"/>
      <c r="AVD73" s="503"/>
      <c r="AVE73" s="503"/>
      <c r="AVF73" s="503"/>
      <c r="AVG73" s="503"/>
      <c r="AVH73" s="503"/>
      <c r="AVI73" s="503"/>
      <c r="AVJ73" s="503"/>
      <c r="AVK73" s="503"/>
      <c r="AVL73" s="503"/>
      <c r="AVM73" s="503"/>
      <c r="AVN73" s="503"/>
      <c r="AVO73" s="503"/>
      <c r="AVP73" s="503"/>
      <c r="AVQ73" s="503"/>
      <c r="AVR73" s="503"/>
      <c r="AVS73" s="503"/>
      <c r="AVT73" s="503"/>
      <c r="AVU73" s="503"/>
      <c r="AVV73" s="503"/>
      <c r="AVW73" s="503"/>
      <c r="AVX73" s="503"/>
      <c r="AVY73" s="503"/>
      <c r="AVZ73" s="503"/>
      <c r="AWA73" s="503"/>
      <c r="AWB73" s="503"/>
      <c r="AWC73" s="503"/>
      <c r="AWD73" s="503"/>
      <c r="AWE73" s="503"/>
      <c r="AWF73" s="503"/>
      <c r="AWG73" s="503"/>
      <c r="AWH73" s="503"/>
      <c r="AWI73" s="503"/>
      <c r="AWJ73" s="503"/>
      <c r="AWK73" s="503"/>
      <c r="AWL73" s="503"/>
      <c r="AWM73" s="503"/>
      <c r="AWN73" s="503"/>
      <c r="AWO73" s="503"/>
      <c r="AWP73" s="503"/>
      <c r="AWQ73" s="503"/>
      <c r="AWR73" s="503"/>
      <c r="AWS73" s="503"/>
      <c r="AWT73" s="503"/>
      <c r="AWU73" s="503"/>
      <c r="AWV73" s="503"/>
      <c r="AWW73" s="503"/>
      <c r="AWX73" s="503"/>
      <c r="AWY73" s="503"/>
      <c r="AWZ73" s="503"/>
      <c r="AXA73" s="503"/>
      <c r="AXB73" s="503"/>
      <c r="AXC73" s="503"/>
      <c r="AXD73" s="503"/>
      <c r="AXE73" s="503"/>
      <c r="AXF73" s="503"/>
      <c r="AXG73" s="503"/>
      <c r="AXH73" s="503"/>
      <c r="AXI73" s="503"/>
      <c r="AXJ73" s="503"/>
      <c r="AXK73" s="503"/>
      <c r="AXL73" s="503"/>
      <c r="AXM73" s="503"/>
      <c r="AXN73" s="503"/>
      <c r="AXO73" s="503"/>
      <c r="AXP73" s="503"/>
      <c r="AXQ73" s="503"/>
      <c r="AXR73" s="503"/>
      <c r="AXS73" s="503"/>
      <c r="AXT73" s="503"/>
      <c r="AXU73" s="503"/>
      <c r="AXV73" s="503"/>
      <c r="AXW73" s="503"/>
      <c r="AXX73" s="503"/>
      <c r="AXY73" s="503"/>
      <c r="AXZ73" s="503"/>
      <c r="AYA73" s="503"/>
      <c r="AYB73" s="503"/>
      <c r="AYC73" s="503"/>
      <c r="AYD73" s="503"/>
      <c r="AYE73" s="503"/>
      <c r="AYF73" s="503"/>
      <c r="AYG73" s="503"/>
      <c r="AYH73" s="503"/>
      <c r="AYI73" s="503"/>
      <c r="AYJ73" s="503"/>
      <c r="AYK73" s="503"/>
      <c r="AYL73" s="503"/>
      <c r="AYM73" s="503"/>
      <c r="AYN73" s="503"/>
      <c r="AYO73" s="503"/>
      <c r="AYP73" s="503"/>
      <c r="AYQ73" s="503"/>
      <c r="AYR73" s="503"/>
      <c r="AYS73" s="503"/>
      <c r="AYT73" s="503"/>
      <c r="AYU73" s="503"/>
      <c r="AYV73" s="503"/>
      <c r="AYW73" s="503"/>
      <c r="AYX73" s="503"/>
      <c r="AYY73" s="503"/>
      <c r="AYZ73" s="503"/>
      <c r="AZA73" s="503"/>
      <c r="AZB73" s="503"/>
      <c r="AZC73" s="503"/>
      <c r="AZD73" s="503"/>
      <c r="AZE73" s="503"/>
      <c r="AZF73" s="503"/>
      <c r="AZG73" s="503"/>
      <c r="AZH73" s="503"/>
      <c r="AZI73" s="503"/>
      <c r="AZJ73" s="503"/>
      <c r="AZK73" s="503"/>
      <c r="AZL73" s="503"/>
      <c r="AZM73" s="503"/>
      <c r="AZN73" s="503"/>
      <c r="AZO73" s="503"/>
      <c r="AZP73" s="503"/>
      <c r="AZQ73" s="503"/>
      <c r="AZR73" s="503"/>
      <c r="AZS73" s="503"/>
      <c r="AZT73" s="503"/>
      <c r="AZU73" s="503"/>
      <c r="AZV73" s="503"/>
      <c r="AZW73" s="503"/>
      <c r="AZX73" s="503"/>
      <c r="AZY73" s="503"/>
      <c r="AZZ73" s="503"/>
      <c r="BAA73" s="503"/>
      <c r="BAB73" s="503"/>
      <c r="BAC73" s="503"/>
      <c r="BAD73" s="503"/>
      <c r="BAE73" s="503"/>
      <c r="BAF73" s="503"/>
      <c r="BAG73" s="503"/>
      <c r="BAH73" s="503"/>
      <c r="BAI73" s="503"/>
      <c r="BAJ73" s="503"/>
      <c r="BAK73" s="503"/>
      <c r="BAL73" s="503"/>
      <c r="BAM73" s="503"/>
      <c r="BAN73" s="503"/>
      <c r="BAO73" s="503"/>
      <c r="BAP73" s="503"/>
      <c r="BAQ73" s="503"/>
      <c r="BAR73" s="503"/>
      <c r="BAS73" s="503"/>
      <c r="BAT73" s="503"/>
      <c r="BAU73" s="503"/>
      <c r="BAV73" s="503"/>
      <c r="BAW73" s="503"/>
      <c r="BAX73" s="503"/>
      <c r="BAY73" s="503"/>
      <c r="BAZ73" s="503"/>
      <c r="BBA73" s="503"/>
      <c r="BBB73" s="503"/>
      <c r="BBC73" s="503"/>
      <c r="BBD73" s="503"/>
      <c r="BBE73" s="503"/>
      <c r="BBF73" s="503"/>
      <c r="BBG73" s="503"/>
      <c r="BBH73" s="503"/>
      <c r="BBI73" s="503"/>
      <c r="BBJ73" s="503"/>
      <c r="BBK73" s="503"/>
      <c r="BBL73" s="503"/>
      <c r="BBM73" s="503"/>
      <c r="BBN73" s="503"/>
      <c r="BBO73" s="503"/>
      <c r="BBP73" s="503"/>
      <c r="BBQ73" s="503"/>
      <c r="BBR73" s="503"/>
      <c r="BBS73" s="503"/>
      <c r="BBT73" s="503"/>
      <c r="BBU73" s="503"/>
      <c r="BBV73" s="503"/>
      <c r="BBW73" s="503"/>
      <c r="BBX73" s="503"/>
      <c r="BBY73" s="503"/>
      <c r="BBZ73" s="503"/>
      <c r="BCA73" s="503"/>
      <c r="BCB73" s="503"/>
      <c r="BCC73" s="503"/>
      <c r="BCD73" s="503"/>
      <c r="BCE73" s="503"/>
      <c r="BCF73" s="503"/>
      <c r="BCG73" s="503"/>
      <c r="BCH73" s="503"/>
      <c r="BCI73" s="503"/>
      <c r="BCJ73" s="503"/>
      <c r="BCK73" s="503"/>
      <c r="BCL73" s="503"/>
      <c r="BCM73" s="503"/>
      <c r="BCN73" s="503"/>
      <c r="BCO73" s="503"/>
      <c r="BCP73" s="503"/>
      <c r="BCQ73" s="503"/>
      <c r="BCR73" s="503"/>
      <c r="BCS73" s="503"/>
      <c r="BCT73" s="503"/>
      <c r="BCU73" s="503"/>
      <c r="BCV73" s="503"/>
      <c r="BCW73" s="503"/>
      <c r="BCX73" s="503"/>
      <c r="BCY73" s="503"/>
      <c r="BCZ73" s="503"/>
      <c r="BDA73" s="503"/>
      <c r="BDB73" s="503"/>
      <c r="BDC73" s="503"/>
      <c r="BDD73" s="503"/>
      <c r="BDE73" s="503"/>
      <c r="BDF73" s="503"/>
      <c r="BDG73" s="503"/>
      <c r="BDH73" s="503"/>
      <c r="BDI73" s="503"/>
      <c r="BDJ73" s="503"/>
      <c r="BDK73" s="503"/>
      <c r="BDL73" s="503"/>
      <c r="BDM73" s="503"/>
      <c r="BDN73" s="503"/>
      <c r="BDO73" s="503"/>
      <c r="BDP73" s="503"/>
      <c r="BDQ73" s="503"/>
      <c r="BDR73" s="503"/>
      <c r="BDS73" s="503"/>
      <c r="BDT73" s="503"/>
      <c r="BDU73" s="503"/>
      <c r="BDV73" s="503"/>
      <c r="BDW73" s="503"/>
      <c r="BDX73" s="503"/>
      <c r="BDY73" s="503"/>
      <c r="BDZ73" s="503"/>
      <c r="BEA73" s="503"/>
      <c r="BEB73" s="503"/>
      <c r="BEC73" s="503"/>
      <c r="BED73" s="503"/>
      <c r="BEE73" s="503"/>
      <c r="BEF73" s="503"/>
      <c r="BEG73" s="503"/>
      <c r="BEH73" s="503"/>
      <c r="BEI73" s="503"/>
      <c r="BEJ73" s="503"/>
      <c r="BEK73" s="503"/>
      <c r="BEL73" s="503"/>
      <c r="BEM73" s="503"/>
      <c r="BEN73" s="503"/>
      <c r="BEO73" s="503"/>
      <c r="BEP73" s="503"/>
      <c r="BEQ73" s="503"/>
      <c r="BER73" s="503"/>
      <c r="BES73" s="503"/>
      <c r="BET73" s="503"/>
      <c r="BEU73" s="503"/>
      <c r="BEV73" s="503"/>
      <c r="BEW73" s="503"/>
      <c r="BEX73" s="503"/>
      <c r="BEY73" s="503"/>
      <c r="BEZ73" s="503"/>
      <c r="BFA73" s="503"/>
      <c r="BFB73" s="503"/>
      <c r="BFC73" s="503"/>
      <c r="BFD73" s="503"/>
      <c r="BFE73" s="503"/>
      <c r="BFF73" s="503"/>
      <c r="BFG73" s="503"/>
      <c r="BFH73" s="503"/>
      <c r="BFI73" s="503"/>
      <c r="BFJ73" s="503"/>
      <c r="BFK73" s="503"/>
      <c r="BFL73" s="503"/>
      <c r="BFM73" s="503"/>
      <c r="BFN73" s="503"/>
      <c r="BFO73" s="503"/>
      <c r="BFP73" s="503"/>
      <c r="BFQ73" s="503"/>
      <c r="BFR73" s="503"/>
      <c r="BFS73" s="503"/>
      <c r="BFT73" s="503"/>
      <c r="BFU73" s="503"/>
      <c r="BFV73" s="503"/>
      <c r="BFW73" s="503"/>
      <c r="BFX73" s="503"/>
      <c r="BFY73" s="503"/>
      <c r="BFZ73" s="503"/>
      <c r="BGA73" s="503"/>
      <c r="BGB73" s="503"/>
      <c r="BGC73" s="503"/>
      <c r="BGD73" s="503"/>
      <c r="BGE73" s="503"/>
      <c r="BGF73" s="503"/>
      <c r="BGG73" s="503"/>
      <c r="BGH73" s="503"/>
      <c r="BGI73" s="503"/>
      <c r="BGJ73" s="503"/>
      <c r="BGK73" s="503"/>
      <c r="BGL73" s="503"/>
      <c r="BGM73" s="503"/>
      <c r="BGN73" s="503"/>
      <c r="BGO73" s="503"/>
      <c r="BGP73" s="503"/>
      <c r="BGQ73" s="503"/>
      <c r="BGR73" s="503"/>
      <c r="BGS73" s="503"/>
      <c r="BGT73" s="503"/>
      <c r="BGU73" s="503"/>
      <c r="BGV73" s="503"/>
      <c r="BGW73" s="503"/>
      <c r="BGX73" s="503"/>
      <c r="BGY73" s="503"/>
      <c r="BGZ73" s="503"/>
      <c r="BHA73" s="503"/>
      <c r="BHB73" s="503"/>
      <c r="BHC73" s="503"/>
      <c r="BHD73" s="503"/>
      <c r="BHE73" s="503"/>
      <c r="BHF73" s="503"/>
      <c r="BHG73" s="503"/>
      <c r="BHH73" s="503"/>
      <c r="BHI73" s="503"/>
      <c r="BHJ73" s="503"/>
      <c r="BHK73" s="503"/>
      <c r="BHL73" s="503"/>
      <c r="BHM73" s="503"/>
      <c r="BHN73" s="503"/>
      <c r="BHO73" s="503"/>
      <c r="BHP73" s="503"/>
      <c r="BHQ73" s="503"/>
      <c r="BHR73" s="503"/>
      <c r="BHS73" s="503"/>
      <c r="BHT73" s="503"/>
      <c r="BHU73" s="503"/>
      <c r="BHV73" s="503"/>
      <c r="BHW73" s="503"/>
      <c r="BHX73" s="503"/>
      <c r="BHY73" s="503"/>
      <c r="BHZ73" s="503"/>
      <c r="BIA73" s="503"/>
      <c r="BIB73" s="503"/>
      <c r="BIC73" s="503"/>
      <c r="BID73" s="503"/>
      <c r="BIE73" s="503"/>
      <c r="BIF73" s="503"/>
      <c r="BIG73" s="503"/>
      <c r="BIH73" s="503"/>
      <c r="BII73" s="503"/>
      <c r="BIJ73" s="503"/>
      <c r="BIK73" s="503"/>
      <c r="BIL73" s="503"/>
      <c r="BIM73" s="503"/>
      <c r="BIN73" s="503"/>
      <c r="BIO73" s="503"/>
      <c r="BIP73" s="503"/>
      <c r="BIQ73" s="503"/>
      <c r="BIR73" s="503"/>
      <c r="BIS73" s="503"/>
      <c r="BIT73" s="503"/>
      <c r="BIU73" s="503"/>
      <c r="BIV73" s="503"/>
      <c r="BIW73" s="503"/>
      <c r="BIX73" s="503"/>
      <c r="BIY73" s="503"/>
      <c r="BIZ73" s="503"/>
      <c r="BJA73" s="503"/>
      <c r="BJB73" s="503"/>
      <c r="BJC73" s="503"/>
      <c r="BJD73" s="503"/>
      <c r="BJE73" s="503"/>
      <c r="BJF73" s="503"/>
      <c r="BJG73" s="503"/>
      <c r="BJH73" s="503"/>
      <c r="BJI73" s="503"/>
      <c r="BJJ73" s="503"/>
      <c r="BJK73" s="503"/>
      <c r="BJL73" s="503"/>
      <c r="BJM73" s="503"/>
      <c r="BJN73" s="503"/>
      <c r="BJO73" s="503"/>
      <c r="BJP73" s="503"/>
      <c r="BJQ73" s="503"/>
      <c r="BJR73" s="503"/>
      <c r="BJS73" s="503"/>
      <c r="BJT73" s="503"/>
      <c r="BJU73" s="503"/>
      <c r="BJV73" s="503"/>
      <c r="BJW73" s="503"/>
      <c r="BJX73" s="503"/>
      <c r="BJY73" s="503"/>
      <c r="BJZ73" s="503"/>
      <c r="BKA73" s="503"/>
      <c r="BKB73" s="503"/>
      <c r="BKC73" s="503"/>
      <c r="BKD73" s="503"/>
      <c r="BKE73" s="503"/>
      <c r="BKF73" s="503"/>
      <c r="BKG73" s="503"/>
      <c r="BKH73" s="503"/>
      <c r="BKI73" s="503"/>
      <c r="BKJ73" s="503"/>
      <c r="BKK73" s="503"/>
      <c r="BKL73" s="503"/>
      <c r="BKM73" s="503"/>
      <c r="BKN73" s="503"/>
      <c r="BKO73" s="503"/>
      <c r="BKP73" s="503"/>
      <c r="BKQ73" s="503"/>
      <c r="BKR73" s="503"/>
      <c r="BKS73" s="503"/>
      <c r="BKT73" s="503"/>
      <c r="BKU73" s="503"/>
      <c r="BKV73" s="503"/>
      <c r="BKW73" s="503"/>
      <c r="BKX73" s="503"/>
      <c r="BKY73" s="503"/>
      <c r="BKZ73" s="503"/>
      <c r="BLA73" s="503"/>
      <c r="BLB73" s="503"/>
      <c r="BLC73" s="503"/>
      <c r="BLD73" s="503"/>
      <c r="BLE73" s="503"/>
      <c r="BLF73" s="503"/>
      <c r="BLG73" s="503"/>
      <c r="BLH73" s="503"/>
      <c r="BLI73" s="503"/>
      <c r="BLJ73" s="503"/>
      <c r="BLK73" s="503"/>
      <c r="BLL73" s="503"/>
      <c r="BLM73" s="503"/>
      <c r="BLN73" s="503"/>
      <c r="BLO73" s="503"/>
      <c r="BLP73" s="503"/>
      <c r="BLQ73" s="503"/>
      <c r="BLR73" s="503"/>
      <c r="BLS73" s="503"/>
      <c r="BLT73" s="503"/>
      <c r="BLU73" s="503"/>
      <c r="BLV73" s="503"/>
      <c r="BLW73" s="503"/>
      <c r="BLX73" s="503"/>
      <c r="BLY73" s="503"/>
      <c r="BLZ73" s="503"/>
      <c r="BMA73" s="503"/>
      <c r="BMB73" s="503"/>
      <c r="BMC73" s="503"/>
      <c r="BMD73" s="503"/>
      <c r="BME73" s="503"/>
      <c r="BMF73" s="503"/>
      <c r="BMG73" s="503"/>
      <c r="BMH73" s="503"/>
      <c r="BMI73" s="503"/>
      <c r="BMJ73" s="503"/>
      <c r="BMK73" s="503"/>
      <c r="BML73" s="503"/>
      <c r="BMM73" s="503"/>
      <c r="BMN73" s="503"/>
      <c r="BMO73" s="503"/>
      <c r="BMP73" s="503"/>
      <c r="BMQ73" s="503"/>
      <c r="BMR73" s="503"/>
      <c r="BMS73" s="503"/>
      <c r="BMT73" s="503"/>
      <c r="BMU73" s="503"/>
      <c r="BMV73" s="503"/>
      <c r="BMW73" s="503"/>
      <c r="BMX73" s="503"/>
      <c r="BMY73" s="503"/>
      <c r="BMZ73" s="503"/>
      <c r="BNA73" s="503"/>
      <c r="BNB73" s="503"/>
      <c r="BNC73" s="503"/>
      <c r="BND73" s="503"/>
      <c r="BNE73" s="503"/>
      <c r="BNF73" s="503"/>
      <c r="BNG73" s="503"/>
      <c r="BNH73" s="503"/>
      <c r="BNI73" s="503"/>
      <c r="BNJ73" s="503"/>
      <c r="BNK73" s="503"/>
      <c r="BNL73" s="503"/>
      <c r="BNM73" s="503"/>
      <c r="BNN73" s="503"/>
      <c r="BNO73" s="503"/>
      <c r="BNP73" s="503"/>
      <c r="BNQ73" s="503"/>
      <c r="BNR73" s="503"/>
      <c r="BNS73" s="503"/>
      <c r="BNT73" s="503"/>
      <c r="BNU73" s="503"/>
      <c r="BNV73" s="503"/>
      <c r="BNW73" s="503"/>
      <c r="BNX73" s="503"/>
      <c r="BNY73" s="503"/>
      <c r="BNZ73" s="503"/>
      <c r="BOA73" s="503"/>
      <c r="BOB73" s="503"/>
      <c r="BOC73" s="503"/>
      <c r="BOD73" s="503"/>
      <c r="BOE73" s="503"/>
      <c r="BOF73" s="503"/>
      <c r="BOG73" s="503"/>
      <c r="BOH73" s="503"/>
      <c r="BOI73" s="503"/>
      <c r="BOJ73" s="503"/>
      <c r="BOK73" s="503"/>
      <c r="BOL73" s="503"/>
      <c r="BOM73" s="503"/>
      <c r="BON73" s="503"/>
      <c r="BOO73" s="503"/>
      <c r="BOP73" s="503"/>
      <c r="BOQ73" s="503"/>
      <c r="BOR73" s="503"/>
      <c r="BOS73" s="503"/>
      <c r="BOT73" s="503"/>
      <c r="BOU73" s="503"/>
      <c r="BOV73" s="503"/>
      <c r="BOW73" s="503"/>
      <c r="BOX73" s="503"/>
      <c r="BOY73" s="503"/>
      <c r="BOZ73" s="503"/>
      <c r="BPA73" s="503"/>
      <c r="BPB73" s="503"/>
      <c r="BPC73" s="503"/>
      <c r="BPD73" s="503"/>
      <c r="BPE73" s="503"/>
      <c r="BPF73" s="503"/>
      <c r="BPG73" s="503"/>
      <c r="BPH73" s="503"/>
      <c r="BPI73" s="503"/>
      <c r="BPJ73" s="503"/>
      <c r="BPK73" s="503"/>
      <c r="BPL73" s="503"/>
      <c r="BPM73" s="503"/>
      <c r="BPN73" s="503"/>
      <c r="BPO73" s="503"/>
      <c r="BPP73" s="503"/>
      <c r="BPQ73" s="503"/>
      <c r="BPR73" s="503"/>
      <c r="BPS73" s="503"/>
      <c r="BPT73" s="503"/>
      <c r="BPU73" s="503"/>
      <c r="BPV73" s="503"/>
      <c r="BPW73" s="503"/>
      <c r="BPX73" s="503"/>
      <c r="BPY73" s="503"/>
      <c r="BPZ73" s="503"/>
      <c r="BQA73" s="503"/>
      <c r="BQB73" s="503"/>
      <c r="BQC73" s="503"/>
      <c r="BQD73" s="503"/>
      <c r="BQE73" s="503"/>
      <c r="BQF73" s="503"/>
      <c r="BQG73" s="503"/>
      <c r="BQH73" s="503"/>
      <c r="BQI73" s="503"/>
      <c r="BQJ73" s="503"/>
      <c r="BQK73" s="503"/>
      <c r="BQL73" s="503"/>
      <c r="BQM73" s="503"/>
      <c r="BQN73" s="503"/>
      <c r="BQO73" s="503"/>
      <c r="BQP73" s="503"/>
      <c r="BQQ73" s="503"/>
      <c r="BQR73" s="503"/>
      <c r="BQS73" s="503"/>
      <c r="BQT73" s="503"/>
      <c r="BQU73" s="503"/>
      <c r="BQV73" s="503"/>
      <c r="BQW73" s="503"/>
      <c r="BQX73" s="503"/>
      <c r="BQY73" s="503"/>
      <c r="BQZ73" s="503"/>
      <c r="BRA73" s="503"/>
      <c r="BRB73" s="503"/>
      <c r="BRC73" s="503"/>
      <c r="BRD73" s="503"/>
      <c r="BRE73" s="503"/>
      <c r="BRF73" s="503"/>
      <c r="BRG73" s="503"/>
      <c r="BRH73" s="503"/>
      <c r="BRI73" s="503"/>
      <c r="BRJ73" s="503"/>
      <c r="BRK73" s="503"/>
      <c r="BRL73" s="503"/>
      <c r="BRM73" s="503"/>
      <c r="BRN73" s="503"/>
      <c r="BRO73" s="503"/>
      <c r="BRP73" s="503"/>
      <c r="BRQ73" s="503"/>
      <c r="BRR73" s="503"/>
      <c r="BRS73" s="503"/>
      <c r="BRT73" s="503"/>
      <c r="BRU73" s="503"/>
      <c r="BRV73" s="503"/>
      <c r="BRW73" s="503"/>
      <c r="BRX73" s="503"/>
      <c r="BRY73" s="503"/>
      <c r="BRZ73" s="503"/>
      <c r="BSA73" s="503"/>
      <c r="BSB73" s="503"/>
      <c r="BSC73" s="503"/>
      <c r="BSD73" s="503"/>
      <c r="BSE73" s="503"/>
      <c r="BSF73" s="503"/>
      <c r="BSG73" s="503"/>
      <c r="BSH73" s="503"/>
      <c r="BSI73" s="503"/>
      <c r="BSJ73" s="503"/>
      <c r="BSK73" s="503"/>
      <c r="BSL73" s="503"/>
      <c r="BSM73" s="503"/>
      <c r="BSN73" s="503"/>
      <c r="BSO73" s="503"/>
      <c r="BSP73" s="503"/>
      <c r="BSQ73" s="503"/>
      <c r="BSR73" s="503"/>
      <c r="BSS73" s="503"/>
      <c r="BST73" s="503"/>
      <c r="BSU73" s="503"/>
      <c r="BSV73" s="503"/>
      <c r="BSW73" s="503"/>
      <c r="BSX73" s="503"/>
      <c r="BSY73" s="503"/>
      <c r="BSZ73" s="503"/>
      <c r="BTA73" s="503"/>
      <c r="BTB73" s="503"/>
      <c r="BTC73" s="503"/>
      <c r="BTD73" s="503"/>
      <c r="BTE73" s="503"/>
      <c r="BTF73" s="503"/>
      <c r="BTG73" s="503"/>
      <c r="BTH73" s="503"/>
      <c r="BTI73" s="503"/>
      <c r="BTJ73" s="503"/>
      <c r="BTK73" s="503"/>
      <c r="BTL73" s="503"/>
      <c r="BTM73" s="503"/>
      <c r="BTN73" s="503"/>
      <c r="BTO73" s="503"/>
      <c r="BTP73" s="503"/>
      <c r="BTQ73" s="503"/>
      <c r="BTR73" s="503"/>
      <c r="BTS73" s="503"/>
      <c r="BTT73" s="503"/>
      <c r="BTU73" s="503"/>
      <c r="BTV73" s="503"/>
      <c r="BTW73" s="503"/>
      <c r="BTX73" s="503"/>
      <c r="BTY73" s="503"/>
      <c r="BTZ73" s="503"/>
      <c r="BUA73" s="503"/>
      <c r="BUB73" s="503"/>
      <c r="BUC73" s="503"/>
      <c r="BUD73" s="503"/>
      <c r="BUE73" s="503"/>
      <c r="BUF73" s="503"/>
      <c r="BUG73" s="503"/>
      <c r="BUH73" s="503"/>
      <c r="BUI73" s="503"/>
      <c r="BUJ73" s="503"/>
      <c r="BUK73" s="503"/>
      <c r="BUL73" s="503"/>
      <c r="BUM73" s="503"/>
      <c r="BUN73" s="503"/>
      <c r="BUO73" s="503"/>
      <c r="BUP73" s="503"/>
      <c r="BUQ73" s="503"/>
      <c r="BUR73" s="503"/>
      <c r="BUS73" s="503"/>
      <c r="BUT73" s="503"/>
      <c r="BUU73" s="503"/>
      <c r="BUV73" s="503"/>
      <c r="BUW73" s="503"/>
      <c r="BUX73" s="503"/>
      <c r="BUY73" s="503"/>
      <c r="BUZ73" s="503"/>
      <c r="BVA73" s="503"/>
      <c r="BVB73" s="503"/>
      <c r="BVC73" s="503"/>
      <c r="BVD73" s="503"/>
      <c r="BVE73" s="503"/>
      <c r="BVF73" s="503"/>
      <c r="BVG73" s="503"/>
      <c r="BVH73" s="503"/>
      <c r="BVI73" s="503"/>
      <c r="BVJ73" s="503"/>
      <c r="BVK73" s="503"/>
      <c r="BVL73" s="503"/>
      <c r="BVM73" s="503"/>
      <c r="BVN73" s="503"/>
      <c r="BVO73" s="503"/>
      <c r="BVP73" s="503"/>
      <c r="BVQ73" s="503"/>
      <c r="BVR73" s="503"/>
      <c r="BVS73" s="503"/>
      <c r="BVT73" s="503"/>
      <c r="BVU73" s="503"/>
      <c r="BVV73" s="503"/>
      <c r="BVW73" s="503"/>
      <c r="BVX73" s="503"/>
      <c r="BVY73" s="503"/>
      <c r="BVZ73" s="503"/>
      <c r="BWA73" s="503"/>
      <c r="BWB73" s="503"/>
      <c r="BWC73" s="503"/>
      <c r="BWD73" s="503"/>
      <c r="BWE73" s="503"/>
      <c r="BWF73" s="503"/>
      <c r="BWG73" s="503"/>
      <c r="BWH73" s="503"/>
      <c r="BWI73" s="503"/>
      <c r="BWJ73" s="503"/>
      <c r="BWK73" s="503"/>
      <c r="BWL73" s="503"/>
      <c r="BWM73" s="503"/>
      <c r="BWN73" s="503"/>
      <c r="BWO73" s="503"/>
      <c r="BWP73" s="503"/>
      <c r="BWQ73" s="503"/>
      <c r="BWR73" s="503"/>
      <c r="BWS73" s="503"/>
      <c r="BWT73" s="503"/>
      <c r="BWU73" s="503"/>
      <c r="BWV73" s="503"/>
      <c r="BWW73" s="503"/>
      <c r="BWX73" s="503"/>
      <c r="BWY73" s="503"/>
      <c r="BWZ73" s="503"/>
      <c r="BXA73" s="503"/>
      <c r="BXB73" s="503"/>
      <c r="BXC73" s="503"/>
      <c r="BXD73" s="503"/>
      <c r="BXE73" s="503"/>
      <c r="BXF73" s="503"/>
      <c r="BXG73" s="503"/>
      <c r="BXH73" s="503"/>
      <c r="BXI73" s="503"/>
      <c r="BXJ73" s="503"/>
      <c r="BXK73" s="503"/>
      <c r="BXL73" s="503"/>
      <c r="BXM73" s="503"/>
      <c r="BXN73" s="503"/>
      <c r="BXO73" s="503"/>
      <c r="BXP73" s="503"/>
      <c r="BXQ73" s="503"/>
      <c r="BXR73" s="503"/>
      <c r="BXS73" s="503"/>
      <c r="BXT73" s="503"/>
      <c r="BXU73" s="503"/>
      <c r="BXV73" s="503"/>
      <c r="BXW73" s="503"/>
      <c r="BXX73" s="503"/>
      <c r="BXY73" s="503"/>
      <c r="BXZ73" s="503"/>
      <c r="BYA73" s="503"/>
      <c r="BYB73" s="503"/>
      <c r="BYC73" s="503"/>
      <c r="BYD73" s="503"/>
      <c r="BYE73" s="503"/>
      <c r="BYF73" s="503"/>
      <c r="BYG73" s="503"/>
      <c r="BYH73" s="503"/>
      <c r="BYI73" s="503"/>
      <c r="BYJ73" s="503"/>
      <c r="BYK73" s="503"/>
      <c r="BYL73" s="503"/>
      <c r="BYM73" s="503"/>
      <c r="BYN73" s="503"/>
      <c r="BYO73" s="503"/>
      <c r="BYP73" s="503"/>
      <c r="BYQ73" s="503"/>
      <c r="BYR73" s="503"/>
      <c r="BYS73" s="503"/>
      <c r="BYT73" s="503"/>
      <c r="BYU73" s="503"/>
      <c r="BYV73" s="503"/>
      <c r="BYW73" s="503"/>
      <c r="BYX73" s="503"/>
      <c r="BYY73" s="503"/>
      <c r="BYZ73" s="503"/>
      <c r="BZA73" s="503"/>
      <c r="BZB73" s="503"/>
      <c r="BZC73" s="503"/>
      <c r="BZD73" s="503"/>
      <c r="BZE73" s="503"/>
      <c r="BZF73" s="503"/>
      <c r="BZG73" s="503"/>
      <c r="BZH73" s="503"/>
      <c r="BZI73" s="503"/>
      <c r="BZJ73" s="503"/>
      <c r="BZK73" s="503"/>
      <c r="BZL73" s="503"/>
      <c r="BZM73" s="503"/>
      <c r="BZN73" s="503"/>
      <c r="BZO73" s="503"/>
      <c r="BZP73" s="503"/>
      <c r="BZQ73" s="503"/>
      <c r="BZR73" s="503"/>
      <c r="BZS73" s="503"/>
      <c r="BZT73" s="503"/>
      <c r="BZU73" s="503"/>
      <c r="BZV73" s="503"/>
      <c r="BZW73" s="503"/>
      <c r="BZX73" s="503"/>
      <c r="BZY73" s="503"/>
      <c r="BZZ73" s="503"/>
      <c r="CAA73" s="503"/>
      <c r="CAB73" s="503"/>
      <c r="CAC73" s="503"/>
      <c r="CAD73" s="503"/>
      <c r="CAE73" s="503"/>
      <c r="CAF73" s="503"/>
      <c r="CAG73" s="503"/>
      <c r="CAH73" s="503"/>
      <c r="CAI73" s="503"/>
      <c r="CAJ73" s="503"/>
      <c r="CAK73" s="503"/>
      <c r="CAL73" s="503"/>
      <c r="CAM73" s="503"/>
      <c r="CAN73" s="503"/>
      <c r="CAO73" s="503"/>
      <c r="CAP73" s="503"/>
      <c r="CAQ73" s="503"/>
      <c r="CAR73" s="503"/>
      <c r="CAS73" s="503"/>
      <c r="CAT73" s="503"/>
      <c r="CAU73" s="503"/>
      <c r="CAV73" s="503"/>
      <c r="CAW73" s="503"/>
      <c r="CAX73" s="503"/>
      <c r="CAY73" s="503"/>
      <c r="CAZ73" s="503"/>
      <c r="CBA73" s="503"/>
      <c r="CBB73" s="503"/>
      <c r="CBC73" s="503"/>
      <c r="CBD73" s="503"/>
      <c r="CBE73" s="503"/>
      <c r="CBF73" s="503"/>
      <c r="CBG73" s="503"/>
      <c r="CBH73" s="503"/>
      <c r="CBI73" s="503"/>
      <c r="CBJ73" s="503"/>
      <c r="CBK73" s="503"/>
      <c r="CBL73" s="503"/>
      <c r="CBM73" s="503"/>
      <c r="CBN73" s="503"/>
      <c r="CBO73" s="503"/>
      <c r="CBP73" s="503"/>
      <c r="CBQ73" s="503"/>
      <c r="CBR73" s="503"/>
      <c r="CBS73" s="503"/>
      <c r="CBT73" s="503"/>
      <c r="CBU73" s="503"/>
      <c r="CBV73" s="503"/>
      <c r="CBW73" s="503"/>
      <c r="CBX73" s="503"/>
      <c r="CBY73" s="503"/>
      <c r="CBZ73" s="503"/>
      <c r="CCA73" s="503"/>
      <c r="CCB73" s="503"/>
      <c r="CCC73" s="503"/>
      <c r="CCD73" s="503"/>
      <c r="CCE73" s="503"/>
      <c r="CCF73" s="503"/>
      <c r="CCG73" s="503"/>
      <c r="CCH73" s="503"/>
      <c r="CCI73" s="503"/>
      <c r="CCJ73" s="503"/>
      <c r="CCK73" s="503"/>
      <c r="CCL73" s="503"/>
      <c r="CCM73" s="503"/>
      <c r="CCN73" s="503"/>
      <c r="CCO73" s="503"/>
      <c r="CCP73" s="503"/>
      <c r="CCQ73" s="503"/>
      <c r="CCR73" s="503"/>
      <c r="CCS73" s="503"/>
      <c r="CCT73" s="503"/>
      <c r="CCU73" s="503"/>
      <c r="CCV73" s="503"/>
      <c r="CCW73" s="503"/>
      <c r="CCX73" s="503"/>
      <c r="CCY73" s="503"/>
      <c r="CCZ73" s="503"/>
      <c r="CDA73" s="503"/>
      <c r="CDB73" s="503"/>
      <c r="CDC73" s="503"/>
      <c r="CDD73" s="503"/>
      <c r="CDE73" s="503"/>
      <c r="CDF73" s="503"/>
      <c r="CDG73" s="503"/>
      <c r="CDH73" s="503"/>
      <c r="CDI73" s="503"/>
      <c r="CDJ73" s="503"/>
      <c r="CDK73" s="503"/>
      <c r="CDL73" s="503"/>
      <c r="CDM73" s="503"/>
      <c r="CDN73" s="503"/>
      <c r="CDO73" s="503"/>
      <c r="CDP73" s="503"/>
      <c r="CDQ73" s="503"/>
      <c r="CDR73" s="503"/>
      <c r="CDS73" s="503"/>
      <c r="CDT73" s="503"/>
      <c r="CDU73" s="503"/>
      <c r="CDV73" s="503"/>
      <c r="CDW73" s="503"/>
      <c r="CDX73" s="503"/>
      <c r="CDY73" s="503"/>
      <c r="CDZ73" s="503"/>
      <c r="CEA73" s="503"/>
      <c r="CEB73" s="503"/>
      <c r="CEC73" s="503"/>
      <c r="CED73" s="503"/>
      <c r="CEE73" s="503"/>
      <c r="CEF73" s="503"/>
      <c r="CEG73" s="503"/>
      <c r="CEH73" s="503"/>
      <c r="CEI73" s="503"/>
      <c r="CEJ73" s="503"/>
      <c r="CEK73" s="503"/>
      <c r="CEL73" s="503"/>
      <c r="CEM73" s="503"/>
      <c r="CEN73" s="503"/>
      <c r="CEO73" s="503"/>
      <c r="CEP73" s="503"/>
      <c r="CEQ73" s="503"/>
      <c r="CER73" s="503"/>
      <c r="CES73" s="503"/>
      <c r="CET73" s="503"/>
      <c r="CEU73" s="503"/>
      <c r="CEV73" s="503"/>
      <c r="CEW73" s="503"/>
      <c r="CEX73" s="503"/>
      <c r="CEY73" s="503"/>
      <c r="CEZ73" s="503"/>
      <c r="CFA73" s="503"/>
      <c r="CFB73" s="503"/>
      <c r="CFC73" s="503"/>
      <c r="CFD73" s="503"/>
      <c r="CFE73" s="503"/>
      <c r="CFF73" s="503"/>
      <c r="CFG73" s="503"/>
      <c r="CFH73" s="503"/>
      <c r="CFI73" s="503"/>
      <c r="CFJ73" s="503"/>
      <c r="CFK73" s="503"/>
      <c r="CFL73" s="503"/>
      <c r="CFM73" s="503"/>
      <c r="CFN73" s="503"/>
      <c r="CFO73" s="503"/>
      <c r="CFP73" s="503"/>
      <c r="CFQ73" s="503"/>
      <c r="CFR73" s="503"/>
      <c r="CFS73" s="503"/>
      <c r="CFT73" s="503"/>
      <c r="CFU73" s="503"/>
      <c r="CFV73" s="503"/>
      <c r="CFW73" s="503"/>
      <c r="CFX73" s="503"/>
      <c r="CFY73" s="503"/>
      <c r="CFZ73" s="503"/>
      <c r="CGA73" s="503"/>
      <c r="CGB73" s="503"/>
      <c r="CGC73" s="503"/>
      <c r="CGD73" s="503"/>
      <c r="CGE73" s="503"/>
      <c r="CGF73" s="503"/>
      <c r="CGG73" s="503"/>
      <c r="CGH73" s="503"/>
      <c r="CGI73" s="503"/>
      <c r="CGJ73" s="503"/>
      <c r="CGK73" s="503"/>
      <c r="CGL73" s="503"/>
      <c r="CGM73" s="503"/>
      <c r="CGN73" s="503"/>
      <c r="CGO73" s="503"/>
      <c r="CGP73" s="503"/>
      <c r="CGQ73" s="503"/>
      <c r="CGR73" s="503"/>
      <c r="CGS73" s="503"/>
      <c r="CGT73" s="503"/>
      <c r="CGU73" s="503"/>
      <c r="CGV73" s="503"/>
      <c r="CGW73" s="503"/>
      <c r="CGX73" s="503"/>
      <c r="CGY73" s="503"/>
      <c r="CGZ73" s="503"/>
      <c r="CHA73" s="503"/>
      <c r="CHB73" s="503"/>
      <c r="CHC73" s="503"/>
      <c r="CHD73" s="503"/>
      <c r="CHE73" s="503"/>
      <c r="CHF73" s="503"/>
      <c r="CHG73" s="503"/>
      <c r="CHH73" s="503"/>
      <c r="CHI73" s="503"/>
      <c r="CHJ73" s="503"/>
      <c r="CHK73" s="503"/>
      <c r="CHL73" s="503"/>
      <c r="CHM73" s="503"/>
      <c r="CHN73" s="503"/>
      <c r="CHO73" s="503"/>
      <c r="CHP73" s="503"/>
      <c r="CHQ73" s="503"/>
      <c r="CHR73" s="503"/>
      <c r="CHS73" s="503"/>
      <c r="CHT73" s="503"/>
      <c r="CHU73" s="503"/>
      <c r="CHV73" s="503"/>
      <c r="CHW73" s="503"/>
      <c r="CHX73" s="503"/>
      <c r="CHY73" s="503"/>
      <c r="CHZ73" s="503"/>
      <c r="CIA73" s="503"/>
      <c r="CIB73" s="503"/>
      <c r="CIC73" s="503"/>
      <c r="CID73" s="503"/>
      <c r="CIE73" s="503"/>
      <c r="CIF73" s="503"/>
      <c r="CIG73" s="503"/>
      <c r="CIH73" s="503"/>
      <c r="CII73" s="503"/>
      <c r="CIJ73" s="503"/>
      <c r="CIK73" s="503"/>
      <c r="CIL73" s="503"/>
      <c r="CIM73" s="503"/>
      <c r="CIN73" s="503"/>
      <c r="CIO73" s="503"/>
      <c r="CIP73" s="503"/>
      <c r="CIQ73" s="503"/>
      <c r="CIR73" s="503"/>
      <c r="CIS73" s="503"/>
      <c r="CIT73" s="503"/>
      <c r="CIU73" s="503"/>
      <c r="CIV73" s="503"/>
      <c r="CIW73" s="503"/>
      <c r="CIX73" s="503"/>
      <c r="CIY73" s="503"/>
      <c r="CIZ73" s="503"/>
      <c r="CJA73" s="503"/>
      <c r="CJB73" s="503"/>
      <c r="CJC73" s="503"/>
      <c r="CJD73" s="503"/>
      <c r="CJE73" s="503"/>
      <c r="CJF73" s="503"/>
      <c r="CJG73" s="503"/>
      <c r="CJH73" s="503"/>
      <c r="CJI73" s="503"/>
      <c r="CJJ73" s="503"/>
      <c r="CJK73" s="503"/>
      <c r="CJL73" s="503"/>
      <c r="CJM73" s="503"/>
      <c r="CJN73" s="503"/>
      <c r="CJO73" s="503"/>
      <c r="CJP73" s="503"/>
      <c r="CJQ73" s="503"/>
      <c r="CJR73" s="503"/>
      <c r="CJS73" s="503"/>
      <c r="CJT73" s="503"/>
      <c r="CJU73" s="503"/>
      <c r="CJV73" s="503"/>
      <c r="CJW73" s="503"/>
      <c r="CJX73" s="503"/>
      <c r="CJY73" s="503"/>
      <c r="CJZ73" s="503"/>
      <c r="CKA73" s="503"/>
      <c r="CKB73" s="503"/>
      <c r="CKC73" s="503"/>
      <c r="CKD73" s="503"/>
      <c r="CKE73" s="503"/>
      <c r="CKF73" s="503"/>
      <c r="CKG73" s="503"/>
      <c r="CKH73" s="503"/>
      <c r="CKI73" s="503"/>
      <c r="CKJ73" s="503"/>
      <c r="CKK73" s="503"/>
      <c r="CKL73" s="503"/>
      <c r="CKM73" s="503"/>
      <c r="CKN73" s="503"/>
      <c r="CKO73" s="503"/>
      <c r="CKP73" s="503"/>
      <c r="CKQ73" s="503"/>
      <c r="CKR73" s="503"/>
      <c r="CKS73" s="503"/>
      <c r="CKT73" s="503"/>
      <c r="CKU73" s="503"/>
      <c r="CKV73" s="503"/>
      <c r="CKW73" s="503"/>
      <c r="CKX73" s="503"/>
      <c r="CKY73" s="503"/>
      <c r="CKZ73" s="503"/>
      <c r="CLA73" s="503"/>
      <c r="CLB73" s="503"/>
      <c r="CLC73" s="503"/>
      <c r="CLD73" s="503"/>
      <c r="CLE73" s="503"/>
      <c r="CLF73" s="503"/>
      <c r="CLG73" s="503"/>
      <c r="CLH73" s="503"/>
      <c r="CLI73" s="503"/>
      <c r="CLJ73" s="503"/>
      <c r="CLK73" s="503"/>
      <c r="CLL73" s="503"/>
      <c r="CLM73" s="503"/>
      <c r="CLN73" s="503"/>
      <c r="CLO73" s="503"/>
      <c r="CLP73" s="503"/>
      <c r="CLQ73" s="503"/>
      <c r="CLR73" s="503"/>
      <c r="CLS73" s="503"/>
      <c r="CLT73" s="503"/>
      <c r="CLU73" s="503"/>
      <c r="CLV73" s="503"/>
      <c r="CLW73" s="503"/>
      <c r="CLX73" s="503"/>
      <c r="CLY73" s="503"/>
      <c r="CLZ73" s="503"/>
      <c r="CMA73" s="503"/>
      <c r="CMB73" s="503"/>
      <c r="CMC73" s="503"/>
      <c r="CMD73" s="503"/>
      <c r="CME73" s="503"/>
      <c r="CMF73" s="503"/>
      <c r="CMG73" s="503"/>
      <c r="CMH73" s="503"/>
      <c r="CMI73" s="503"/>
      <c r="CMJ73" s="503"/>
      <c r="CMK73" s="503"/>
      <c r="CML73" s="503"/>
      <c r="CMM73" s="503"/>
      <c r="CMN73" s="503"/>
      <c r="CMO73" s="503"/>
      <c r="CMP73" s="503"/>
      <c r="CMQ73" s="503"/>
      <c r="CMR73" s="503"/>
      <c r="CMS73" s="503"/>
      <c r="CMT73" s="503"/>
      <c r="CMU73" s="503"/>
      <c r="CMV73" s="503"/>
      <c r="CMW73" s="503"/>
      <c r="CMX73" s="503"/>
      <c r="CMY73" s="503"/>
      <c r="CMZ73" s="503"/>
      <c r="CNA73" s="503"/>
      <c r="CNB73" s="503"/>
      <c r="CNC73" s="503"/>
      <c r="CND73" s="503"/>
      <c r="CNE73" s="503"/>
      <c r="CNF73" s="503"/>
      <c r="CNG73" s="503"/>
      <c r="CNH73" s="503"/>
      <c r="CNI73" s="503"/>
      <c r="CNJ73" s="503"/>
      <c r="CNK73" s="503"/>
      <c r="CNL73" s="503"/>
      <c r="CNM73" s="503"/>
      <c r="CNN73" s="503"/>
      <c r="CNO73" s="503"/>
      <c r="CNP73" s="503"/>
      <c r="CNQ73" s="503"/>
      <c r="CNR73" s="503"/>
      <c r="CNS73" s="503"/>
      <c r="CNT73" s="503"/>
      <c r="CNU73" s="503"/>
      <c r="CNV73" s="503"/>
      <c r="CNW73" s="503"/>
      <c r="CNX73" s="503"/>
      <c r="CNY73" s="503"/>
      <c r="CNZ73" s="503"/>
      <c r="COA73" s="503"/>
      <c r="COB73" s="503"/>
      <c r="COC73" s="503"/>
      <c r="COD73" s="503"/>
      <c r="COE73" s="503"/>
      <c r="COF73" s="503"/>
      <c r="COG73" s="503"/>
      <c r="COH73" s="503"/>
      <c r="COI73" s="503"/>
      <c r="COJ73" s="503"/>
      <c r="COK73" s="503"/>
      <c r="COL73" s="503"/>
      <c r="COM73" s="503"/>
      <c r="CON73" s="503"/>
      <c r="COO73" s="503"/>
      <c r="COP73" s="503"/>
      <c r="COQ73" s="503"/>
      <c r="COR73" s="503"/>
      <c r="COS73" s="503"/>
      <c r="COT73" s="503"/>
      <c r="COU73" s="503"/>
      <c r="COV73" s="503"/>
      <c r="COW73" s="503"/>
      <c r="COX73" s="503"/>
      <c r="COY73" s="503"/>
      <c r="COZ73" s="503"/>
      <c r="CPA73" s="503"/>
      <c r="CPB73" s="503"/>
      <c r="CPC73" s="503"/>
      <c r="CPD73" s="503"/>
      <c r="CPE73" s="503"/>
      <c r="CPF73" s="503"/>
      <c r="CPG73" s="503"/>
      <c r="CPH73" s="503"/>
      <c r="CPI73" s="503"/>
      <c r="CPJ73" s="503"/>
      <c r="CPK73" s="503"/>
      <c r="CPL73" s="503"/>
      <c r="CPM73" s="503"/>
      <c r="CPN73" s="503"/>
      <c r="CPO73" s="503"/>
      <c r="CPP73" s="503"/>
      <c r="CPQ73" s="503"/>
      <c r="CPR73" s="503"/>
      <c r="CPS73" s="503"/>
      <c r="CPT73" s="503"/>
      <c r="CPU73" s="503"/>
      <c r="CPV73" s="503"/>
      <c r="CPW73" s="503"/>
      <c r="CPX73" s="503"/>
      <c r="CPY73" s="503"/>
      <c r="CPZ73" s="503"/>
      <c r="CQA73" s="503"/>
      <c r="CQB73" s="503"/>
      <c r="CQC73" s="503"/>
      <c r="CQD73" s="503"/>
      <c r="CQE73" s="503"/>
      <c r="CQF73" s="503"/>
      <c r="CQG73" s="503"/>
      <c r="CQH73" s="503"/>
      <c r="CQI73" s="503"/>
      <c r="CQJ73" s="503"/>
      <c r="CQK73" s="503"/>
      <c r="CQL73" s="503"/>
      <c r="CQM73" s="503"/>
      <c r="CQN73" s="503"/>
      <c r="CQO73" s="503"/>
      <c r="CQP73" s="503"/>
      <c r="CQQ73" s="503"/>
      <c r="CQR73" s="503"/>
      <c r="CQS73" s="503"/>
      <c r="CQT73" s="503"/>
      <c r="CQU73" s="503"/>
      <c r="CQV73" s="503"/>
      <c r="CQW73" s="503"/>
      <c r="CQX73" s="503"/>
      <c r="CQY73" s="503"/>
      <c r="CQZ73" s="503"/>
      <c r="CRA73" s="503"/>
      <c r="CRB73" s="503"/>
      <c r="CRC73" s="503"/>
      <c r="CRD73" s="503"/>
      <c r="CRE73" s="503"/>
      <c r="CRF73" s="503"/>
      <c r="CRG73" s="503"/>
      <c r="CRH73" s="503"/>
      <c r="CRI73" s="503"/>
      <c r="CRJ73" s="503"/>
      <c r="CRK73" s="503"/>
      <c r="CRL73" s="503"/>
      <c r="CRM73" s="503"/>
      <c r="CRN73" s="503"/>
      <c r="CRO73" s="503"/>
      <c r="CRP73" s="503"/>
      <c r="CRQ73" s="503"/>
      <c r="CRR73" s="503"/>
      <c r="CRS73" s="503"/>
      <c r="CRT73" s="503"/>
      <c r="CRU73" s="503"/>
      <c r="CRV73" s="503"/>
      <c r="CRW73" s="503"/>
      <c r="CRX73" s="503"/>
      <c r="CRY73" s="503"/>
      <c r="CRZ73" s="503"/>
      <c r="CSA73" s="503"/>
      <c r="CSB73" s="503"/>
      <c r="CSC73" s="503"/>
      <c r="CSD73" s="503"/>
      <c r="CSE73" s="503"/>
      <c r="CSF73" s="503"/>
      <c r="CSG73" s="503"/>
      <c r="CSH73" s="503"/>
      <c r="CSI73" s="503"/>
      <c r="CSJ73" s="503"/>
      <c r="CSK73" s="503"/>
      <c r="CSL73" s="503"/>
      <c r="CSM73" s="503"/>
      <c r="CSN73" s="503"/>
      <c r="CSO73" s="503"/>
      <c r="CSP73" s="503"/>
      <c r="CSQ73" s="503"/>
      <c r="CSR73" s="503"/>
      <c r="CSS73" s="503"/>
      <c r="CST73" s="503"/>
      <c r="CSU73" s="503"/>
      <c r="CSV73" s="503"/>
      <c r="CSW73" s="503"/>
      <c r="CSX73" s="503"/>
      <c r="CSY73" s="503"/>
      <c r="CSZ73" s="503"/>
      <c r="CTA73" s="503"/>
      <c r="CTB73" s="503"/>
      <c r="CTC73" s="503"/>
      <c r="CTD73" s="503"/>
      <c r="CTE73" s="503"/>
      <c r="CTF73" s="503"/>
      <c r="CTG73" s="503"/>
      <c r="CTH73" s="503"/>
      <c r="CTI73" s="503"/>
      <c r="CTJ73" s="503"/>
      <c r="CTK73" s="503"/>
      <c r="CTL73" s="503"/>
      <c r="CTM73" s="503"/>
      <c r="CTN73" s="503"/>
      <c r="CTO73" s="503"/>
      <c r="CTP73" s="503"/>
      <c r="CTQ73" s="503"/>
      <c r="CTR73" s="503"/>
      <c r="CTS73" s="503"/>
      <c r="CTT73" s="503"/>
      <c r="CTU73" s="503"/>
      <c r="CTV73" s="503"/>
      <c r="CTW73" s="503"/>
      <c r="CTX73" s="503"/>
      <c r="CTY73" s="503"/>
      <c r="CTZ73" s="503"/>
      <c r="CUA73" s="503"/>
      <c r="CUB73" s="503"/>
      <c r="CUC73" s="503"/>
      <c r="CUD73" s="503"/>
      <c r="CUE73" s="503"/>
      <c r="CUF73" s="503"/>
      <c r="CUG73" s="503"/>
      <c r="CUH73" s="503"/>
      <c r="CUI73" s="503"/>
      <c r="CUJ73" s="503"/>
      <c r="CUK73" s="503"/>
      <c r="CUL73" s="503"/>
      <c r="CUM73" s="503"/>
      <c r="CUN73" s="503"/>
      <c r="CUO73" s="503"/>
      <c r="CUP73" s="503"/>
      <c r="CUQ73" s="503"/>
      <c r="CUR73" s="503"/>
      <c r="CUS73" s="503"/>
      <c r="CUT73" s="503"/>
      <c r="CUU73" s="503"/>
      <c r="CUV73" s="503"/>
      <c r="CUW73" s="503"/>
      <c r="CUX73" s="503"/>
      <c r="CUY73" s="503"/>
      <c r="CUZ73" s="503"/>
      <c r="CVA73" s="503"/>
      <c r="CVB73" s="503"/>
      <c r="CVC73" s="503"/>
      <c r="CVD73" s="503"/>
      <c r="CVE73" s="503"/>
      <c r="CVF73" s="503"/>
      <c r="CVG73" s="503"/>
      <c r="CVH73" s="503"/>
      <c r="CVI73" s="503"/>
      <c r="CVJ73" s="503"/>
      <c r="CVK73" s="503"/>
      <c r="CVL73" s="503"/>
      <c r="CVM73" s="503"/>
      <c r="CVN73" s="503"/>
      <c r="CVO73" s="503"/>
      <c r="CVP73" s="503"/>
      <c r="CVQ73" s="503"/>
      <c r="CVR73" s="503"/>
      <c r="CVS73" s="503"/>
      <c r="CVT73" s="503"/>
      <c r="CVU73" s="503"/>
      <c r="CVV73" s="503"/>
      <c r="CVW73" s="503"/>
      <c r="CVX73" s="503"/>
      <c r="CVY73" s="503"/>
      <c r="CVZ73" s="503"/>
      <c r="CWA73" s="503"/>
      <c r="CWB73" s="503"/>
      <c r="CWC73" s="503"/>
      <c r="CWD73" s="503"/>
      <c r="CWE73" s="503"/>
      <c r="CWF73" s="503"/>
      <c r="CWG73" s="503"/>
      <c r="CWH73" s="503"/>
      <c r="CWI73" s="503"/>
      <c r="CWJ73" s="503"/>
      <c r="CWK73" s="503"/>
      <c r="CWL73" s="503"/>
      <c r="CWM73" s="503"/>
      <c r="CWN73" s="503"/>
      <c r="CWO73" s="503"/>
      <c r="CWP73" s="503"/>
      <c r="CWQ73" s="503"/>
      <c r="CWR73" s="503"/>
      <c r="CWS73" s="503"/>
      <c r="CWT73" s="503"/>
      <c r="CWU73" s="503"/>
      <c r="CWV73" s="503"/>
      <c r="CWW73" s="503"/>
      <c r="CWX73" s="503"/>
      <c r="CWY73" s="503"/>
      <c r="CWZ73" s="503"/>
      <c r="CXA73" s="503"/>
      <c r="CXB73" s="503"/>
      <c r="CXC73" s="503"/>
      <c r="CXD73" s="503"/>
      <c r="CXE73" s="503"/>
      <c r="CXF73" s="503"/>
      <c r="CXG73" s="503"/>
      <c r="CXH73" s="503"/>
      <c r="CXI73" s="503"/>
      <c r="CXJ73" s="503"/>
      <c r="CXK73" s="503"/>
      <c r="CXL73" s="503"/>
      <c r="CXM73" s="503"/>
      <c r="CXN73" s="503"/>
      <c r="CXO73" s="503"/>
      <c r="CXP73" s="503"/>
      <c r="CXQ73" s="503"/>
      <c r="CXR73" s="503"/>
      <c r="CXS73" s="503"/>
      <c r="CXT73" s="503"/>
      <c r="CXU73" s="503"/>
      <c r="CXV73" s="503"/>
      <c r="CXW73" s="503"/>
      <c r="CXX73" s="503"/>
      <c r="CXY73" s="503"/>
      <c r="CXZ73" s="503"/>
      <c r="CYA73" s="503"/>
      <c r="CYB73" s="503"/>
      <c r="CYC73" s="503"/>
      <c r="CYD73" s="503"/>
      <c r="CYE73" s="503"/>
      <c r="CYF73" s="503"/>
      <c r="CYG73" s="503"/>
      <c r="CYH73" s="503"/>
      <c r="CYI73" s="503"/>
      <c r="CYJ73" s="503"/>
      <c r="CYK73" s="503"/>
      <c r="CYL73" s="503"/>
      <c r="CYM73" s="503"/>
      <c r="CYN73" s="503"/>
      <c r="CYO73" s="503"/>
      <c r="CYP73" s="503"/>
      <c r="CYQ73" s="503"/>
      <c r="CYR73" s="503"/>
      <c r="CYS73" s="503"/>
      <c r="CYT73" s="503"/>
      <c r="CYU73" s="503"/>
      <c r="CYV73" s="503"/>
      <c r="CYW73" s="503"/>
      <c r="CYX73" s="503"/>
      <c r="CYY73" s="503"/>
      <c r="CYZ73" s="503"/>
      <c r="CZA73" s="503"/>
      <c r="CZB73" s="503"/>
      <c r="CZC73" s="503"/>
      <c r="CZD73" s="503"/>
      <c r="CZE73" s="503"/>
      <c r="CZF73" s="503"/>
      <c r="CZG73" s="503"/>
      <c r="CZH73" s="503"/>
      <c r="CZI73" s="503"/>
      <c r="CZJ73" s="503"/>
      <c r="CZK73" s="503"/>
      <c r="CZL73" s="503"/>
      <c r="CZM73" s="503"/>
      <c r="CZN73" s="503"/>
      <c r="CZO73" s="503"/>
      <c r="CZP73" s="503"/>
      <c r="CZQ73" s="503"/>
      <c r="CZR73" s="503"/>
      <c r="CZS73" s="503"/>
      <c r="CZT73" s="503"/>
      <c r="CZU73" s="503"/>
      <c r="CZV73" s="503"/>
      <c r="CZW73" s="503"/>
      <c r="CZX73" s="503"/>
      <c r="CZY73" s="503"/>
      <c r="CZZ73" s="503"/>
      <c r="DAA73" s="503"/>
      <c r="DAB73" s="503"/>
      <c r="DAC73" s="503"/>
      <c r="DAD73" s="503"/>
      <c r="DAE73" s="503"/>
      <c r="DAF73" s="503"/>
      <c r="DAG73" s="503"/>
      <c r="DAH73" s="503"/>
      <c r="DAI73" s="503"/>
      <c r="DAJ73" s="503"/>
      <c r="DAK73" s="503"/>
      <c r="DAL73" s="503"/>
      <c r="DAM73" s="503"/>
      <c r="DAN73" s="503"/>
      <c r="DAO73" s="503"/>
      <c r="DAP73" s="503"/>
      <c r="DAQ73" s="503"/>
      <c r="DAR73" s="503"/>
      <c r="DAS73" s="503"/>
      <c r="DAT73" s="503"/>
      <c r="DAU73" s="503"/>
      <c r="DAV73" s="503"/>
      <c r="DAW73" s="503"/>
      <c r="DAX73" s="503"/>
      <c r="DAY73" s="503"/>
      <c r="DAZ73" s="503"/>
      <c r="DBA73" s="503"/>
      <c r="DBB73" s="503"/>
      <c r="DBC73" s="503"/>
      <c r="DBD73" s="503"/>
      <c r="DBE73" s="503"/>
      <c r="DBF73" s="503"/>
      <c r="DBG73" s="503"/>
      <c r="DBH73" s="503"/>
      <c r="DBI73" s="503"/>
      <c r="DBJ73" s="503"/>
      <c r="DBK73" s="503"/>
      <c r="DBL73" s="503"/>
      <c r="DBM73" s="503"/>
      <c r="DBN73" s="503"/>
      <c r="DBO73" s="503"/>
      <c r="DBP73" s="503"/>
      <c r="DBQ73" s="503"/>
      <c r="DBR73" s="503"/>
      <c r="DBS73" s="503"/>
      <c r="DBT73" s="503"/>
      <c r="DBU73" s="503"/>
      <c r="DBV73" s="503"/>
      <c r="DBW73" s="503"/>
      <c r="DBX73" s="503"/>
      <c r="DBY73" s="503"/>
      <c r="DBZ73" s="503"/>
      <c r="DCA73" s="503"/>
      <c r="DCB73" s="503"/>
      <c r="DCC73" s="503"/>
      <c r="DCD73" s="503"/>
      <c r="DCE73" s="503"/>
      <c r="DCF73" s="503"/>
      <c r="DCG73" s="503"/>
      <c r="DCH73" s="503"/>
      <c r="DCI73" s="503"/>
      <c r="DCJ73" s="503"/>
      <c r="DCK73" s="503"/>
      <c r="DCL73" s="503"/>
      <c r="DCM73" s="503"/>
      <c r="DCN73" s="503"/>
      <c r="DCO73" s="503"/>
      <c r="DCP73" s="503"/>
      <c r="DCQ73" s="503"/>
      <c r="DCR73" s="503"/>
      <c r="DCS73" s="503"/>
      <c r="DCT73" s="503"/>
      <c r="DCU73" s="503"/>
      <c r="DCV73" s="503"/>
      <c r="DCW73" s="503"/>
      <c r="DCX73" s="503"/>
      <c r="DCY73" s="503"/>
      <c r="DCZ73" s="503"/>
      <c r="DDA73" s="503"/>
      <c r="DDB73" s="503"/>
      <c r="DDC73" s="503"/>
      <c r="DDD73" s="503"/>
      <c r="DDE73" s="503"/>
      <c r="DDF73" s="503"/>
      <c r="DDG73" s="503"/>
      <c r="DDH73" s="503"/>
      <c r="DDI73" s="503"/>
      <c r="DDJ73" s="503"/>
      <c r="DDK73" s="503"/>
      <c r="DDL73" s="503"/>
      <c r="DDM73" s="503"/>
      <c r="DDN73" s="503"/>
      <c r="DDO73" s="503"/>
      <c r="DDP73" s="503"/>
      <c r="DDQ73" s="503"/>
      <c r="DDR73" s="503"/>
      <c r="DDS73" s="503"/>
      <c r="DDT73" s="503"/>
      <c r="DDU73" s="503"/>
      <c r="DDV73" s="503"/>
      <c r="DDW73" s="503"/>
      <c r="DDX73" s="503"/>
      <c r="DDY73" s="503"/>
      <c r="DDZ73" s="503"/>
      <c r="DEA73" s="503"/>
      <c r="DEB73" s="503"/>
      <c r="DEC73" s="503"/>
      <c r="DED73" s="503"/>
      <c r="DEE73" s="503"/>
      <c r="DEF73" s="503"/>
      <c r="DEG73" s="503"/>
      <c r="DEH73" s="503"/>
      <c r="DEI73" s="503"/>
      <c r="DEJ73" s="503"/>
      <c r="DEK73" s="503"/>
      <c r="DEL73" s="503"/>
      <c r="DEM73" s="503"/>
      <c r="DEN73" s="503"/>
      <c r="DEO73" s="503"/>
      <c r="DEP73" s="503"/>
      <c r="DEQ73" s="503"/>
      <c r="DER73" s="503"/>
      <c r="DES73" s="503"/>
      <c r="DET73" s="503"/>
      <c r="DEU73" s="503"/>
      <c r="DEV73" s="503"/>
      <c r="DEW73" s="503"/>
      <c r="DEX73" s="503"/>
      <c r="DEY73" s="503"/>
      <c r="DEZ73" s="503"/>
      <c r="DFA73" s="503"/>
      <c r="DFB73" s="503"/>
      <c r="DFC73" s="503"/>
      <c r="DFD73" s="503"/>
      <c r="DFE73" s="503"/>
      <c r="DFF73" s="503"/>
      <c r="DFG73" s="503"/>
      <c r="DFH73" s="503"/>
      <c r="DFI73" s="503"/>
      <c r="DFJ73" s="503"/>
      <c r="DFK73" s="503"/>
      <c r="DFL73" s="503"/>
      <c r="DFM73" s="503"/>
      <c r="DFN73" s="503"/>
      <c r="DFO73" s="503"/>
      <c r="DFP73" s="503"/>
      <c r="DFQ73" s="503"/>
      <c r="DFR73" s="503"/>
      <c r="DFS73" s="503"/>
      <c r="DFT73" s="503"/>
      <c r="DFU73" s="503"/>
      <c r="DFV73" s="503"/>
      <c r="DFW73" s="503"/>
      <c r="DFX73" s="503"/>
      <c r="DFY73" s="503"/>
      <c r="DFZ73" s="503"/>
      <c r="DGA73" s="503"/>
      <c r="DGB73" s="503"/>
      <c r="DGC73" s="503"/>
      <c r="DGD73" s="503"/>
      <c r="DGE73" s="503"/>
      <c r="DGF73" s="503"/>
      <c r="DGG73" s="503"/>
      <c r="DGH73" s="503"/>
      <c r="DGI73" s="503"/>
      <c r="DGJ73" s="503"/>
      <c r="DGK73" s="503"/>
      <c r="DGL73" s="503"/>
      <c r="DGM73" s="503"/>
      <c r="DGN73" s="503"/>
      <c r="DGO73" s="503"/>
      <c r="DGP73" s="503"/>
      <c r="DGQ73" s="503"/>
      <c r="DGR73" s="503"/>
      <c r="DGS73" s="503"/>
      <c r="DGT73" s="503"/>
      <c r="DGU73" s="503"/>
      <c r="DGV73" s="503"/>
      <c r="DGW73" s="503"/>
      <c r="DGX73" s="503"/>
      <c r="DGY73" s="503"/>
      <c r="DGZ73" s="503"/>
      <c r="DHA73" s="503"/>
      <c r="DHB73" s="503"/>
      <c r="DHC73" s="503"/>
      <c r="DHD73" s="503"/>
      <c r="DHE73" s="503"/>
      <c r="DHF73" s="503"/>
      <c r="DHG73" s="503"/>
      <c r="DHH73" s="503"/>
      <c r="DHI73" s="503"/>
      <c r="DHJ73" s="503"/>
      <c r="DHK73" s="503"/>
      <c r="DHL73" s="503"/>
      <c r="DHM73" s="503"/>
      <c r="DHN73" s="503"/>
      <c r="DHO73" s="503"/>
      <c r="DHP73" s="503"/>
      <c r="DHQ73" s="503"/>
      <c r="DHR73" s="503"/>
      <c r="DHS73" s="503"/>
      <c r="DHT73" s="503"/>
      <c r="DHU73" s="503"/>
      <c r="DHV73" s="503"/>
      <c r="DHW73" s="503"/>
      <c r="DHX73" s="503"/>
      <c r="DHY73" s="503"/>
      <c r="DHZ73" s="503"/>
      <c r="DIA73" s="503"/>
      <c r="DIB73" s="503"/>
      <c r="DIC73" s="503"/>
      <c r="DID73" s="503"/>
      <c r="DIE73" s="503"/>
      <c r="DIF73" s="503"/>
      <c r="DIG73" s="503"/>
      <c r="DIH73" s="503"/>
      <c r="DII73" s="503"/>
      <c r="DIJ73" s="503"/>
      <c r="DIK73" s="503"/>
      <c r="DIL73" s="503"/>
      <c r="DIM73" s="503"/>
      <c r="DIN73" s="503"/>
      <c r="DIO73" s="503"/>
      <c r="DIP73" s="503"/>
      <c r="DIQ73" s="503"/>
      <c r="DIR73" s="503"/>
      <c r="DIS73" s="503"/>
      <c r="DIT73" s="503"/>
      <c r="DIU73" s="503"/>
      <c r="DIV73" s="503"/>
      <c r="DIW73" s="503"/>
      <c r="DIX73" s="503"/>
      <c r="DIY73" s="503"/>
      <c r="DIZ73" s="503"/>
      <c r="DJA73" s="503"/>
      <c r="DJB73" s="503"/>
      <c r="DJC73" s="503"/>
      <c r="DJD73" s="503"/>
      <c r="DJE73" s="503"/>
      <c r="DJF73" s="503"/>
      <c r="DJG73" s="503"/>
      <c r="DJH73" s="503"/>
      <c r="DJI73" s="503"/>
      <c r="DJJ73" s="503"/>
      <c r="DJK73" s="503"/>
      <c r="DJL73" s="503"/>
      <c r="DJM73" s="503"/>
      <c r="DJN73" s="503"/>
      <c r="DJO73" s="503"/>
      <c r="DJP73" s="503"/>
      <c r="DJQ73" s="503"/>
      <c r="DJR73" s="503"/>
      <c r="DJS73" s="503"/>
      <c r="DJT73" s="503"/>
      <c r="DJU73" s="503"/>
      <c r="DJV73" s="503"/>
      <c r="DJW73" s="503"/>
      <c r="DJX73" s="503"/>
      <c r="DJY73" s="503"/>
      <c r="DJZ73" s="503"/>
      <c r="DKA73" s="503"/>
      <c r="DKB73" s="503"/>
      <c r="DKC73" s="503"/>
      <c r="DKD73" s="503"/>
      <c r="DKE73" s="503"/>
      <c r="DKF73" s="503"/>
      <c r="DKG73" s="503"/>
      <c r="DKH73" s="503"/>
      <c r="DKI73" s="503"/>
      <c r="DKJ73" s="503"/>
      <c r="DKK73" s="503"/>
      <c r="DKL73" s="503"/>
      <c r="DKM73" s="503"/>
      <c r="DKN73" s="503"/>
      <c r="DKO73" s="503"/>
      <c r="DKP73" s="503"/>
      <c r="DKQ73" s="503"/>
      <c r="DKR73" s="503"/>
      <c r="DKS73" s="503"/>
      <c r="DKT73" s="503"/>
      <c r="DKU73" s="503"/>
      <c r="DKV73" s="503"/>
      <c r="DKW73" s="503"/>
      <c r="DKX73" s="503"/>
      <c r="DKY73" s="503"/>
      <c r="DKZ73" s="503"/>
      <c r="DLA73" s="503"/>
      <c r="DLB73" s="503"/>
      <c r="DLC73" s="503"/>
      <c r="DLD73" s="503"/>
      <c r="DLE73" s="503"/>
      <c r="DLF73" s="503"/>
      <c r="DLG73" s="503"/>
      <c r="DLH73" s="503"/>
      <c r="DLI73" s="503"/>
      <c r="DLJ73" s="503"/>
      <c r="DLK73" s="503"/>
      <c r="DLL73" s="503"/>
      <c r="DLM73" s="503"/>
      <c r="DLN73" s="503"/>
      <c r="DLO73" s="503"/>
      <c r="DLP73" s="503"/>
      <c r="DLQ73" s="503"/>
      <c r="DLR73" s="503"/>
      <c r="DLS73" s="503"/>
      <c r="DLT73" s="503"/>
      <c r="DLU73" s="503"/>
      <c r="DLV73" s="503"/>
      <c r="DLW73" s="503"/>
      <c r="DLX73" s="503"/>
      <c r="DLY73" s="503"/>
      <c r="DLZ73" s="503"/>
      <c r="DMA73" s="503"/>
      <c r="DMB73" s="503"/>
      <c r="DMC73" s="503"/>
      <c r="DMD73" s="503"/>
      <c r="DME73" s="503"/>
      <c r="DMF73" s="503"/>
      <c r="DMG73" s="503"/>
      <c r="DMH73" s="503"/>
      <c r="DMI73" s="503"/>
      <c r="DMJ73" s="503"/>
      <c r="DMK73" s="503"/>
      <c r="DML73" s="503"/>
      <c r="DMM73" s="503"/>
      <c r="DMN73" s="503"/>
      <c r="DMO73" s="503"/>
      <c r="DMP73" s="503"/>
      <c r="DMQ73" s="503"/>
      <c r="DMR73" s="503"/>
      <c r="DMS73" s="503"/>
      <c r="DMT73" s="503"/>
      <c r="DMU73" s="503"/>
      <c r="DMV73" s="503"/>
      <c r="DMW73" s="503"/>
      <c r="DMX73" s="503"/>
      <c r="DMY73" s="503"/>
      <c r="DMZ73" s="503"/>
      <c r="DNA73" s="503"/>
      <c r="DNB73" s="503"/>
      <c r="DNC73" s="503"/>
      <c r="DND73" s="503"/>
      <c r="DNE73" s="503"/>
      <c r="DNF73" s="503"/>
      <c r="DNG73" s="503"/>
      <c r="DNH73" s="503"/>
      <c r="DNI73" s="503"/>
      <c r="DNJ73" s="503"/>
      <c r="DNK73" s="503"/>
      <c r="DNL73" s="503"/>
      <c r="DNM73" s="503"/>
      <c r="DNN73" s="503"/>
      <c r="DNO73" s="503"/>
      <c r="DNP73" s="503"/>
      <c r="DNQ73" s="503"/>
      <c r="DNR73" s="503"/>
      <c r="DNS73" s="503"/>
      <c r="DNT73" s="503"/>
      <c r="DNU73" s="503"/>
      <c r="DNV73" s="503"/>
      <c r="DNW73" s="503"/>
      <c r="DNX73" s="503"/>
      <c r="DNY73" s="503"/>
      <c r="DNZ73" s="503"/>
      <c r="DOA73" s="503"/>
      <c r="DOB73" s="503"/>
      <c r="DOC73" s="503"/>
      <c r="DOD73" s="503"/>
      <c r="DOE73" s="503"/>
      <c r="DOF73" s="503"/>
      <c r="DOG73" s="503"/>
      <c r="DOH73" s="503"/>
      <c r="DOI73" s="503"/>
      <c r="DOJ73" s="503"/>
      <c r="DOK73" s="503"/>
      <c r="DOL73" s="503"/>
      <c r="DOM73" s="503"/>
      <c r="DON73" s="503"/>
      <c r="DOO73" s="503"/>
      <c r="DOP73" s="503"/>
      <c r="DOQ73" s="503"/>
      <c r="DOR73" s="503"/>
      <c r="DOS73" s="503"/>
      <c r="DOT73" s="503"/>
      <c r="DOU73" s="503"/>
      <c r="DOV73" s="503"/>
      <c r="DOW73" s="503"/>
      <c r="DOX73" s="503"/>
      <c r="DOY73" s="503"/>
      <c r="DOZ73" s="503"/>
      <c r="DPA73" s="503"/>
      <c r="DPB73" s="503"/>
      <c r="DPC73" s="503"/>
      <c r="DPD73" s="503"/>
      <c r="DPE73" s="503"/>
      <c r="DPF73" s="503"/>
      <c r="DPG73" s="503"/>
      <c r="DPH73" s="503"/>
      <c r="DPI73" s="503"/>
      <c r="DPJ73" s="503"/>
      <c r="DPK73" s="503"/>
      <c r="DPL73" s="503"/>
      <c r="DPM73" s="503"/>
      <c r="DPN73" s="503"/>
      <c r="DPO73" s="503"/>
      <c r="DPP73" s="503"/>
      <c r="DPQ73" s="503"/>
      <c r="DPR73" s="503"/>
      <c r="DPS73" s="503"/>
      <c r="DPT73" s="503"/>
      <c r="DPU73" s="503"/>
      <c r="DPV73" s="503"/>
      <c r="DPW73" s="503"/>
      <c r="DPX73" s="503"/>
      <c r="DPY73" s="503"/>
      <c r="DPZ73" s="503"/>
      <c r="DQA73" s="503"/>
      <c r="DQB73" s="503"/>
      <c r="DQC73" s="503"/>
      <c r="DQD73" s="503"/>
      <c r="DQE73" s="503"/>
      <c r="DQF73" s="503"/>
      <c r="DQG73" s="503"/>
      <c r="DQH73" s="503"/>
      <c r="DQI73" s="503"/>
      <c r="DQJ73" s="503"/>
      <c r="DQK73" s="503"/>
      <c r="DQL73" s="503"/>
      <c r="DQM73" s="503"/>
      <c r="DQN73" s="503"/>
      <c r="DQO73" s="503"/>
      <c r="DQP73" s="503"/>
      <c r="DQQ73" s="503"/>
      <c r="DQR73" s="503"/>
      <c r="DQS73" s="503"/>
      <c r="DQT73" s="503"/>
      <c r="DQU73" s="503"/>
      <c r="DQV73" s="503"/>
      <c r="DQW73" s="503"/>
      <c r="DQX73" s="503"/>
      <c r="DQY73" s="503"/>
      <c r="DQZ73" s="503"/>
      <c r="DRA73" s="503"/>
      <c r="DRB73" s="503"/>
      <c r="DRC73" s="503"/>
      <c r="DRD73" s="503"/>
      <c r="DRE73" s="503"/>
      <c r="DRF73" s="503"/>
      <c r="DRG73" s="503"/>
      <c r="DRH73" s="503"/>
      <c r="DRI73" s="503"/>
      <c r="DRJ73" s="503"/>
      <c r="DRK73" s="503"/>
      <c r="DRL73" s="503"/>
      <c r="DRM73" s="503"/>
      <c r="DRN73" s="503"/>
      <c r="DRO73" s="503"/>
      <c r="DRP73" s="503"/>
      <c r="DRQ73" s="503"/>
      <c r="DRR73" s="503"/>
      <c r="DRS73" s="503"/>
      <c r="DRT73" s="503"/>
      <c r="DRU73" s="503"/>
      <c r="DRV73" s="503"/>
      <c r="DRW73" s="503"/>
      <c r="DRX73" s="503"/>
      <c r="DRY73" s="503"/>
      <c r="DRZ73" s="503"/>
      <c r="DSA73" s="503"/>
      <c r="DSB73" s="503"/>
      <c r="DSC73" s="503"/>
      <c r="DSD73" s="503"/>
      <c r="DSE73" s="503"/>
      <c r="DSF73" s="503"/>
      <c r="DSG73" s="503"/>
      <c r="DSH73" s="503"/>
      <c r="DSI73" s="503"/>
      <c r="DSJ73" s="503"/>
      <c r="DSK73" s="503"/>
      <c r="DSL73" s="503"/>
      <c r="DSM73" s="503"/>
      <c r="DSN73" s="503"/>
      <c r="DSO73" s="503"/>
      <c r="DSP73" s="503"/>
      <c r="DSQ73" s="503"/>
      <c r="DSR73" s="503"/>
      <c r="DSS73" s="503"/>
      <c r="DST73" s="503"/>
      <c r="DSU73" s="503"/>
      <c r="DSV73" s="503"/>
      <c r="DSW73" s="503"/>
      <c r="DSX73" s="503"/>
      <c r="DSY73" s="503"/>
      <c r="DSZ73" s="503"/>
      <c r="DTA73" s="503"/>
      <c r="DTB73" s="503"/>
      <c r="DTC73" s="503"/>
      <c r="DTD73" s="503"/>
      <c r="DTE73" s="503"/>
      <c r="DTF73" s="503"/>
      <c r="DTG73" s="503"/>
      <c r="DTH73" s="503"/>
      <c r="DTI73" s="503"/>
      <c r="DTJ73" s="503"/>
      <c r="DTK73" s="503"/>
      <c r="DTL73" s="503"/>
      <c r="DTM73" s="503"/>
      <c r="DTN73" s="503"/>
      <c r="DTO73" s="503"/>
      <c r="DTP73" s="503"/>
      <c r="DTQ73" s="503"/>
      <c r="DTR73" s="503"/>
      <c r="DTS73" s="503"/>
      <c r="DTT73" s="503"/>
      <c r="DTU73" s="503"/>
      <c r="DTV73" s="503"/>
      <c r="DTW73" s="503"/>
      <c r="DTX73" s="503"/>
      <c r="DTY73" s="503"/>
      <c r="DTZ73" s="503"/>
      <c r="DUA73" s="503"/>
      <c r="DUB73" s="503"/>
      <c r="DUC73" s="503"/>
      <c r="DUD73" s="503"/>
      <c r="DUE73" s="503"/>
      <c r="DUF73" s="503"/>
      <c r="DUG73" s="503"/>
      <c r="DUH73" s="503"/>
      <c r="DUI73" s="503"/>
      <c r="DUJ73" s="503"/>
      <c r="DUK73" s="503"/>
      <c r="DUL73" s="503"/>
      <c r="DUM73" s="503"/>
      <c r="DUN73" s="503"/>
      <c r="DUO73" s="503"/>
      <c r="DUP73" s="503"/>
      <c r="DUQ73" s="503"/>
      <c r="DUR73" s="503"/>
      <c r="DUS73" s="503"/>
      <c r="DUT73" s="503"/>
      <c r="DUU73" s="503"/>
      <c r="DUV73" s="503"/>
      <c r="DUW73" s="503"/>
      <c r="DUX73" s="503"/>
      <c r="DUY73" s="503"/>
      <c r="DUZ73" s="503"/>
      <c r="DVA73" s="503"/>
      <c r="DVB73" s="503"/>
      <c r="DVC73" s="503"/>
      <c r="DVD73" s="503"/>
      <c r="DVE73" s="503"/>
      <c r="DVF73" s="503"/>
      <c r="DVG73" s="503"/>
      <c r="DVH73" s="503"/>
      <c r="DVI73" s="503"/>
      <c r="DVJ73" s="503"/>
      <c r="DVK73" s="503"/>
      <c r="DVL73" s="503"/>
      <c r="DVM73" s="503"/>
      <c r="DVN73" s="503"/>
      <c r="DVO73" s="503"/>
      <c r="DVP73" s="503"/>
      <c r="DVQ73" s="503"/>
      <c r="DVR73" s="503"/>
      <c r="DVS73" s="503"/>
      <c r="DVT73" s="503"/>
      <c r="DVU73" s="503"/>
      <c r="DVV73" s="503"/>
      <c r="DVW73" s="503"/>
      <c r="DVX73" s="503"/>
      <c r="DVY73" s="503"/>
      <c r="DVZ73" s="503"/>
      <c r="DWA73" s="503"/>
      <c r="DWB73" s="503"/>
      <c r="DWC73" s="503"/>
      <c r="DWD73" s="503"/>
      <c r="DWE73" s="503"/>
      <c r="DWF73" s="503"/>
      <c r="DWG73" s="503"/>
      <c r="DWH73" s="503"/>
      <c r="DWI73" s="503"/>
      <c r="DWJ73" s="503"/>
      <c r="DWK73" s="503"/>
      <c r="DWL73" s="503"/>
      <c r="DWM73" s="503"/>
      <c r="DWN73" s="503"/>
      <c r="DWO73" s="503"/>
      <c r="DWP73" s="503"/>
      <c r="DWQ73" s="503"/>
      <c r="DWR73" s="503"/>
      <c r="DWS73" s="503"/>
      <c r="DWT73" s="503"/>
      <c r="DWU73" s="503"/>
      <c r="DWV73" s="503"/>
      <c r="DWW73" s="503"/>
      <c r="DWX73" s="503"/>
      <c r="DWY73" s="503"/>
      <c r="DWZ73" s="503"/>
      <c r="DXA73" s="503"/>
      <c r="DXB73" s="503"/>
      <c r="DXC73" s="503"/>
      <c r="DXD73" s="503"/>
      <c r="DXE73" s="503"/>
      <c r="DXF73" s="503"/>
      <c r="DXG73" s="503"/>
      <c r="DXH73" s="503"/>
      <c r="DXI73" s="503"/>
      <c r="DXJ73" s="503"/>
      <c r="DXK73" s="503"/>
      <c r="DXL73" s="503"/>
      <c r="DXM73" s="503"/>
      <c r="DXN73" s="503"/>
      <c r="DXO73" s="503"/>
      <c r="DXP73" s="503"/>
      <c r="DXQ73" s="503"/>
      <c r="DXR73" s="503"/>
      <c r="DXS73" s="503"/>
      <c r="DXT73" s="503"/>
      <c r="DXU73" s="503"/>
      <c r="DXV73" s="503"/>
      <c r="DXW73" s="503"/>
      <c r="DXX73" s="503"/>
      <c r="DXY73" s="503"/>
      <c r="DXZ73" s="503"/>
      <c r="DYA73" s="503"/>
      <c r="DYB73" s="503"/>
      <c r="DYC73" s="503"/>
      <c r="DYD73" s="503"/>
      <c r="DYE73" s="503"/>
      <c r="DYF73" s="503"/>
      <c r="DYG73" s="503"/>
      <c r="DYH73" s="503"/>
      <c r="DYI73" s="503"/>
      <c r="DYJ73" s="503"/>
      <c r="DYK73" s="503"/>
      <c r="DYL73" s="503"/>
      <c r="DYM73" s="503"/>
      <c r="DYN73" s="503"/>
      <c r="DYO73" s="503"/>
      <c r="DYP73" s="503"/>
      <c r="DYQ73" s="503"/>
      <c r="DYR73" s="503"/>
      <c r="DYS73" s="503"/>
      <c r="DYT73" s="503"/>
      <c r="DYU73" s="503"/>
      <c r="DYV73" s="503"/>
      <c r="DYW73" s="503"/>
      <c r="DYX73" s="503"/>
      <c r="DYY73" s="503"/>
      <c r="DYZ73" s="503"/>
      <c r="DZA73" s="503"/>
      <c r="DZB73" s="503"/>
      <c r="DZC73" s="503"/>
      <c r="DZD73" s="503"/>
      <c r="DZE73" s="503"/>
      <c r="DZF73" s="503"/>
      <c r="DZG73" s="503"/>
      <c r="DZH73" s="503"/>
      <c r="DZI73" s="503"/>
      <c r="DZJ73" s="503"/>
      <c r="DZK73" s="503"/>
      <c r="DZL73" s="503"/>
      <c r="DZM73" s="503"/>
      <c r="DZN73" s="503"/>
      <c r="DZO73" s="503"/>
      <c r="DZP73" s="503"/>
      <c r="DZQ73" s="503"/>
      <c r="DZR73" s="503"/>
      <c r="DZS73" s="503"/>
      <c r="DZT73" s="503"/>
      <c r="DZU73" s="503"/>
      <c r="DZV73" s="503"/>
      <c r="DZW73" s="503"/>
      <c r="DZX73" s="503"/>
      <c r="DZY73" s="503"/>
      <c r="DZZ73" s="503"/>
      <c r="EAA73" s="503"/>
      <c r="EAB73" s="503"/>
      <c r="EAC73" s="503"/>
      <c r="EAD73" s="503"/>
      <c r="EAE73" s="503"/>
      <c r="EAF73" s="503"/>
      <c r="EAG73" s="503"/>
      <c r="EAH73" s="503"/>
      <c r="EAI73" s="503"/>
      <c r="EAJ73" s="503"/>
      <c r="EAK73" s="503"/>
      <c r="EAL73" s="503"/>
      <c r="EAM73" s="503"/>
      <c r="EAN73" s="503"/>
      <c r="EAO73" s="503"/>
      <c r="EAP73" s="503"/>
      <c r="EAQ73" s="503"/>
      <c r="EAR73" s="503"/>
      <c r="EAS73" s="503"/>
      <c r="EAT73" s="503"/>
      <c r="EAU73" s="503"/>
      <c r="EAV73" s="503"/>
      <c r="EAW73" s="503"/>
      <c r="EAX73" s="503"/>
      <c r="EAY73" s="503"/>
      <c r="EAZ73" s="503"/>
      <c r="EBA73" s="503"/>
      <c r="EBB73" s="503"/>
      <c r="EBC73" s="503"/>
      <c r="EBD73" s="503"/>
      <c r="EBE73" s="503"/>
      <c r="EBF73" s="503"/>
      <c r="EBG73" s="503"/>
      <c r="EBH73" s="503"/>
      <c r="EBI73" s="503"/>
      <c r="EBJ73" s="503"/>
      <c r="EBK73" s="503"/>
      <c r="EBL73" s="503"/>
      <c r="EBM73" s="503"/>
      <c r="EBN73" s="503"/>
      <c r="EBO73" s="503"/>
      <c r="EBP73" s="503"/>
      <c r="EBQ73" s="503"/>
      <c r="EBR73" s="503"/>
      <c r="EBS73" s="503"/>
      <c r="EBT73" s="503"/>
      <c r="EBU73" s="503"/>
      <c r="EBV73" s="503"/>
      <c r="EBW73" s="503"/>
      <c r="EBX73" s="503"/>
      <c r="EBY73" s="503"/>
      <c r="EBZ73" s="503"/>
      <c r="ECA73" s="503"/>
      <c r="ECB73" s="503"/>
      <c r="ECC73" s="503"/>
      <c r="ECD73" s="503"/>
      <c r="ECE73" s="503"/>
      <c r="ECF73" s="503"/>
      <c r="ECG73" s="503"/>
      <c r="ECH73" s="503"/>
      <c r="ECI73" s="503"/>
      <c r="ECJ73" s="503"/>
      <c r="ECK73" s="503"/>
      <c r="ECL73" s="503"/>
      <c r="ECM73" s="503"/>
      <c r="ECN73" s="503"/>
      <c r="ECO73" s="503"/>
      <c r="ECP73" s="503"/>
      <c r="ECQ73" s="503"/>
      <c r="ECR73" s="503"/>
      <c r="ECS73" s="503"/>
      <c r="ECT73" s="503"/>
      <c r="ECU73" s="503"/>
      <c r="ECV73" s="503"/>
      <c r="ECW73" s="503"/>
      <c r="ECX73" s="503"/>
      <c r="ECY73" s="503"/>
      <c r="ECZ73" s="503"/>
      <c r="EDA73" s="503"/>
      <c r="EDB73" s="503"/>
      <c r="EDC73" s="503"/>
      <c r="EDD73" s="503"/>
      <c r="EDE73" s="503"/>
      <c r="EDF73" s="503"/>
      <c r="EDG73" s="503"/>
      <c r="EDH73" s="503"/>
      <c r="EDI73" s="503"/>
      <c r="EDJ73" s="503"/>
      <c r="EDK73" s="503"/>
      <c r="EDL73" s="503"/>
      <c r="EDM73" s="503"/>
      <c r="EDN73" s="503"/>
      <c r="EDO73" s="503"/>
      <c r="EDP73" s="503"/>
      <c r="EDQ73" s="503"/>
      <c r="EDR73" s="503"/>
      <c r="EDS73" s="503"/>
      <c r="EDT73" s="503"/>
      <c r="EDU73" s="503"/>
      <c r="EDV73" s="503"/>
      <c r="EDW73" s="503"/>
      <c r="EDX73" s="503"/>
      <c r="EDY73" s="503"/>
      <c r="EDZ73" s="503"/>
      <c r="EEA73" s="503"/>
      <c r="EEB73" s="503"/>
      <c r="EEC73" s="503"/>
      <c r="EED73" s="503"/>
      <c r="EEE73" s="503"/>
      <c r="EEF73" s="503"/>
      <c r="EEG73" s="503"/>
      <c r="EEH73" s="503"/>
      <c r="EEI73" s="503"/>
      <c r="EEJ73" s="503"/>
      <c r="EEK73" s="503"/>
      <c r="EEL73" s="503"/>
      <c r="EEM73" s="503"/>
      <c r="EEN73" s="503"/>
      <c r="EEO73" s="503"/>
      <c r="EEP73" s="503"/>
      <c r="EEQ73" s="503"/>
      <c r="EER73" s="503"/>
      <c r="EES73" s="503"/>
      <c r="EET73" s="503"/>
      <c r="EEU73" s="503"/>
      <c r="EEV73" s="503"/>
      <c r="EEW73" s="503"/>
      <c r="EEX73" s="503"/>
      <c r="EEY73" s="503"/>
      <c r="EEZ73" s="503"/>
      <c r="EFA73" s="503"/>
      <c r="EFB73" s="503"/>
      <c r="EFC73" s="503"/>
      <c r="EFD73" s="503"/>
      <c r="EFE73" s="503"/>
      <c r="EFF73" s="503"/>
      <c r="EFG73" s="503"/>
      <c r="EFH73" s="503"/>
      <c r="EFI73" s="503"/>
      <c r="EFJ73" s="503"/>
      <c r="EFK73" s="503"/>
      <c r="EFL73" s="503"/>
      <c r="EFM73" s="503"/>
      <c r="EFN73" s="503"/>
      <c r="EFO73" s="503"/>
      <c r="EFP73" s="503"/>
      <c r="EFQ73" s="503"/>
      <c r="EFR73" s="503"/>
      <c r="EFS73" s="503"/>
      <c r="EFT73" s="503"/>
      <c r="EFU73" s="503"/>
      <c r="EFV73" s="503"/>
      <c r="EFW73" s="503"/>
      <c r="EFX73" s="503"/>
      <c r="EFY73" s="503"/>
      <c r="EFZ73" s="503"/>
      <c r="EGA73" s="503"/>
      <c r="EGB73" s="503"/>
      <c r="EGC73" s="503"/>
      <c r="EGD73" s="503"/>
      <c r="EGE73" s="503"/>
      <c r="EGF73" s="503"/>
      <c r="EGG73" s="503"/>
      <c r="EGH73" s="503"/>
      <c r="EGI73" s="503"/>
      <c r="EGJ73" s="503"/>
      <c r="EGK73" s="503"/>
      <c r="EGL73" s="503"/>
      <c r="EGM73" s="503"/>
      <c r="EGN73" s="503"/>
      <c r="EGO73" s="503"/>
      <c r="EGP73" s="503"/>
      <c r="EGQ73" s="503"/>
      <c r="EGR73" s="503"/>
      <c r="EGS73" s="503"/>
      <c r="EGT73" s="503"/>
      <c r="EGU73" s="503"/>
      <c r="EGV73" s="503"/>
      <c r="EGW73" s="503"/>
      <c r="EGX73" s="503"/>
      <c r="EGY73" s="503"/>
      <c r="EGZ73" s="503"/>
      <c r="EHA73" s="503"/>
      <c r="EHB73" s="503"/>
      <c r="EHC73" s="503"/>
      <c r="EHD73" s="503"/>
      <c r="EHE73" s="503"/>
      <c r="EHF73" s="503"/>
      <c r="EHG73" s="503"/>
      <c r="EHH73" s="503"/>
      <c r="EHI73" s="503"/>
      <c r="EHJ73" s="503"/>
      <c r="EHK73" s="503"/>
      <c r="EHL73" s="503"/>
      <c r="EHM73" s="503"/>
      <c r="EHN73" s="503"/>
      <c r="EHO73" s="503"/>
      <c r="EHP73" s="503"/>
      <c r="EHQ73" s="503"/>
      <c r="EHR73" s="503"/>
      <c r="EHS73" s="503"/>
      <c r="EHT73" s="503"/>
      <c r="EHU73" s="503"/>
      <c r="EHV73" s="503"/>
      <c r="EHW73" s="503"/>
      <c r="EHX73" s="503"/>
      <c r="EHY73" s="503"/>
      <c r="EHZ73" s="503"/>
      <c r="EIA73" s="503"/>
      <c r="EIB73" s="503"/>
      <c r="EIC73" s="503"/>
      <c r="EID73" s="503"/>
      <c r="EIE73" s="503"/>
      <c r="EIF73" s="503"/>
      <c r="EIG73" s="503"/>
      <c r="EIH73" s="503"/>
      <c r="EII73" s="503"/>
      <c r="EIJ73" s="503"/>
      <c r="EIK73" s="503"/>
      <c r="EIL73" s="503"/>
      <c r="EIM73" s="503"/>
      <c r="EIN73" s="503"/>
      <c r="EIO73" s="503"/>
      <c r="EIP73" s="503"/>
      <c r="EIQ73" s="503"/>
      <c r="EIR73" s="503"/>
      <c r="EIS73" s="503"/>
      <c r="EIT73" s="503"/>
      <c r="EIU73" s="503"/>
      <c r="EIV73" s="503"/>
      <c r="EIW73" s="503"/>
      <c r="EIX73" s="503"/>
      <c r="EIY73" s="503"/>
      <c r="EIZ73" s="503"/>
      <c r="EJA73" s="503"/>
      <c r="EJB73" s="503"/>
      <c r="EJC73" s="503"/>
      <c r="EJD73" s="503"/>
      <c r="EJE73" s="503"/>
      <c r="EJF73" s="503"/>
      <c r="EJG73" s="503"/>
      <c r="EJH73" s="503"/>
      <c r="EJI73" s="503"/>
      <c r="EJJ73" s="503"/>
      <c r="EJK73" s="503"/>
      <c r="EJL73" s="503"/>
      <c r="EJM73" s="503"/>
      <c r="EJN73" s="503"/>
      <c r="EJO73" s="503"/>
      <c r="EJP73" s="503"/>
      <c r="EJQ73" s="503"/>
      <c r="EJR73" s="503"/>
      <c r="EJS73" s="503"/>
      <c r="EJT73" s="503"/>
      <c r="EJU73" s="503"/>
      <c r="EJV73" s="503"/>
      <c r="EJW73" s="503"/>
      <c r="EJX73" s="503"/>
      <c r="EJY73" s="503"/>
      <c r="EJZ73" s="503"/>
      <c r="EKA73" s="503"/>
      <c r="EKB73" s="503"/>
      <c r="EKC73" s="503"/>
      <c r="EKD73" s="503"/>
      <c r="EKE73" s="503"/>
      <c r="EKF73" s="503"/>
      <c r="EKG73" s="503"/>
      <c r="EKH73" s="503"/>
      <c r="EKI73" s="503"/>
      <c r="EKJ73" s="503"/>
      <c r="EKK73" s="503"/>
      <c r="EKL73" s="503"/>
      <c r="EKM73" s="503"/>
      <c r="EKN73" s="503"/>
      <c r="EKO73" s="503"/>
      <c r="EKP73" s="503"/>
      <c r="EKQ73" s="503"/>
      <c r="EKR73" s="503"/>
      <c r="EKS73" s="503"/>
      <c r="EKT73" s="503"/>
      <c r="EKU73" s="503"/>
      <c r="EKV73" s="503"/>
      <c r="EKW73" s="503"/>
      <c r="EKX73" s="503"/>
      <c r="EKY73" s="503"/>
      <c r="EKZ73" s="503"/>
      <c r="ELA73" s="503"/>
      <c r="ELB73" s="503"/>
      <c r="ELC73" s="503"/>
      <c r="ELD73" s="503"/>
      <c r="ELE73" s="503"/>
      <c r="ELF73" s="503"/>
      <c r="ELG73" s="503"/>
      <c r="ELH73" s="503"/>
      <c r="ELI73" s="503"/>
      <c r="ELJ73" s="503"/>
      <c r="ELK73" s="503"/>
      <c r="ELL73" s="503"/>
      <c r="ELM73" s="503"/>
      <c r="ELN73" s="503"/>
      <c r="ELO73" s="503"/>
      <c r="ELP73" s="503"/>
      <c r="ELQ73" s="503"/>
      <c r="ELR73" s="503"/>
      <c r="ELS73" s="503"/>
      <c r="ELT73" s="503"/>
      <c r="ELU73" s="503"/>
      <c r="ELV73" s="503"/>
      <c r="ELW73" s="503"/>
      <c r="ELX73" s="503"/>
      <c r="ELY73" s="503"/>
      <c r="ELZ73" s="503"/>
      <c r="EMA73" s="503"/>
      <c r="EMB73" s="503"/>
      <c r="EMC73" s="503"/>
      <c r="EMD73" s="503"/>
      <c r="EME73" s="503"/>
      <c r="EMF73" s="503"/>
      <c r="EMG73" s="503"/>
      <c r="EMH73" s="503"/>
      <c r="EMI73" s="503"/>
      <c r="EMJ73" s="503"/>
      <c r="EMK73" s="503"/>
      <c r="EML73" s="503"/>
      <c r="EMM73" s="503"/>
      <c r="EMN73" s="503"/>
      <c r="EMO73" s="503"/>
      <c r="EMP73" s="503"/>
      <c r="EMQ73" s="503"/>
      <c r="EMR73" s="503"/>
      <c r="EMS73" s="503"/>
      <c r="EMT73" s="503"/>
      <c r="EMU73" s="503"/>
      <c r="EMV73" s="503"/>
      <c r="EMW73" s="503"/>
      <c r="EMX73" s="503"/>
      <c r="EMY73" s="503"/>
      <c r="EMZ73" s="503"/>
      <c r="ENA73" s="503"/>
      <c r="ENB73" s="503"/>
      <c r="ENC73" s="503"/>
      <c r="END73" s="503"/>
      <c r="ENE73" s="503"/>
      <c r="ENF73" s="503"/>
      <c r="ENG73" s="503"/>
      <c r="ENH73" s="503"/>
      <c r="ENI73" s="503"/>
      <c r="ENJ73" s="503"/>
      <c r="ENK73" s="503"/>
      <c r="ENL73" s="503"/>
      <c r="ENM73" s="503"/>
      <c r="ENN73" s="503"/>
      <c r="ENO73" s="503"/>
      <c r="ENP73" s="503"/>
      <c r="ENQ73" s="503"/>
      <c r="ENR73" s="503"/>
      <c r="ENS73" s="503"/>
      <c r="ENT73" s="503"/>
      <c r="ENU73" s="503"/>
      <c r="ENV73" s="503"/>
      <c r="ENW73" s="503"/>
      <c r="ENX73" s="503"/>
      <c r="ENY73" s="503"/>
      <c r="ENZ73" s="503"/>
      <c r="EOA73" s="503"/>
      <c r="EOB73" s="503"/>
      <c r="EOC73" s="503"/>
      <c r="EOD73" s="503"/>
      <c r="EOE73" s="503"/>
      <c r="EOF73" s="503"/>
      <c r="EOG73" s="503"/>
      <c r="EOH73" s="503"/>
      <c r="EOI73" s="503"/>
      <c r="EOJ73" s="503"/>
      <c r="EOK73" s="503"/>
      <c r="EOL73" s="503"/>
      <c r="EOM73" s="503"/>
      <c r="EON73" s="503"/>
      <c r="EOO73" s="503"/>
      <c r="EOP73" s="503"/>
      <c r="EOQ73" s="503"/>
      <c r="EOR73" s="503"/>
      <c r="EOS73" s="503"/>
      <c r="EOT73" s="503"/>
      <c r="EOU73" s="503"/>
      <c r="EOV73" s="503"/>
      <c r="EOW73" s="503"/>
      <c r="EOX73" s="503"/>
      <c r="EOY73" s="503"/>
      <c r="EOZ73" s="503"/>
      <c r="EPA73" s="503"/>
      <c r="EPB73" s="503"/>
      <c r="EPC73" s="503"/>
      <c r="EPD73" s="503"/>
      <c r="EPE73" s="503"/>
      <c r="EPF73" s="503"/>
      <c r="EPG73" s="503"/>
      <c r="EPH73" s="503"/>
      <c r="EPI73" s="503"/>
      <c r="EPJ73" s="503"/>
      <c r="EPK73" s="503"/>
      <c r="EPL73" s="503"/>
      <c r="EPM73" s="503"/>
      <c r="EPN73" s="503"/>
      <c r="EPO73" s="503"/>
      <c r="EPP73" s="503"/>
      <c r="EPQ73" s="503"/>
      <c r="EPR73" s="503"/>
      <c r="EPS73" s="503"/>
      <c r="EPT73" s="503"/>
      <c r="EPU73" s="503"/>
      <c r="EPV73" s="503"/>
      <c r="EPW73" s="503"/>
      <c r="EPX73" s="503"/>
      <c r="EPY73" s="503"/>
      <c r="EPZ73" s="503"/>
      <c r="EQA73" s="503"/>
      <c r="EQB73" s="503"/>
      <c r="EQC73" s="503"/>
      <c r="EQD73" s="503"/>
      <c r="EQE73" s="503"/>
      <c r="EQF73" s="503"/>
      <c r="EQG73" s="503"/>
      <c r="EQH73" s="503"/>
      <c r="EQI73" s="503"/>
      <c r="EQJ73" s="503"/>
      <c r="EQK73" s="503"/>
      <c r="EQL73" s="503"/>
      <c r="EQM73" s="503"/>
      <c r="EQN73" s="503"/>
      <c r="EQO73" s="503"/>
      <c r="EQP73" s="503"/>
      <c r="EQQ73" s="503"/>
      <c r="EQR73" s="503"/>
      <c r="EQS73" s="503"/>
      <c r="EQT73" s="503"/>
      <c r="EQU73" s="503"/>
      <c r="EQV73" s="503"/>
      <c r="EQW73" s="503"/>
      <c r="EQX73" s="503"/>
      <c r="EQY73" s="503"/>
      <c r="EQZ73" s="503"/>
      <c r="ERA73" s="503"/>
      <c r="ERB73" s="503"/>
      <c r="ERC73" s="503"/>
      <c r="ERD73" s="503"/>
      <c r="ERE73" s="503"/>
      <c r="ERF73" s="503"/>
      <c r="ERG73" s="503"/>
      <c r="ERH73" s="503"/>
      <c r="ERI73" s="503"/>
      <c r="ERJ73" s="503"/>
      <c r="ERK73" s="503"/>
      <c r="ERL73" s="503"/>
      <c r="ERM73" s="503"/>
      <c r="ERN73" s="503"/>
      <c r="ERO73" s="503"/>
      <c r="ERP73" s="503"/>
      <c r="ERQ73" s="503"/>
      <c r="ERR73" s="503"/>
      <c r="ERS73" s="503"/>
      <c r="ERT73" s="503"/>
      <c r="ERU73" s="503"/>
      <c r="ERV73" s="503"/>
      <c r="ERW73" s="503"/>
      <c r="ERX73" s="503"/>
      <c r="ERY73" s="503"/>
      <c r="ERZ73" s="503"/>
      <c r="ESA73" s="503"/>
      <c r="ESB73" s="503"/>
      <c r="ESC73" s="503"/>
      <c r="ESD73" s="503"/>
      <c r="ESE73" s="503"/>
      <c r="ESF73" s="503"/>
      <c r="ESG73" s="503"/>
      <c r="ESH73" s="503"/>
      <c r="ESI73" s="503"/>
      <c r="ESJ73" s="503"/>
      <c r="ESK73" s="503"/>
      <c r="ESL73" s="503"/>
      <c r="ESM73" s="503"/>
      <c r="ESN73" s="503"/>
      <c r="ESO73" s="503"/>
      <c r="ESP73" s="503"/>
      <c r="ESQ73" s="503"/>
      <c r="ESR73" s="503"/>
      <c r="ESS73" s="503"/>
      <c r="EST73" s="503"/>
      <c r="ESU73" s="503"/>
      <c r="ESV73" s="503"/>
      <c r="ESW73" s="503"/>
      <c r="ESX73" s="503"/>
      <c r="ESY73" s="503"/>
      <c r="ESZ73" s="503"/>
      <c r="ETA73" s="503"/>
      <c r="ETB73" s="503"/>
      <c r="ETC73" s="503"/>
      <c r="ETD73" s="503"/>
      <c r="ETE73" s="503"/>
      <c r="ETF73" s="503"/>
      <c r="ETG73" s="503"/>
      <c r="ETH73" s="503"/>
      <c r="ETI73" s="503"/>
      <c r="ETJ73" s="503"/>
      <c r="ETK73" s="503"/>
      <c r="ETL73" s="503"/>
      <c r="ETM73" s="503"/>
      <c r="ETN73" s="503"/>
      <c r="ETO73" s="503"/>
      <c r="ETP73" s="503"/>
      <c r="ETQ73" s="503"/>
      <c r="ETR73" s="503"/>
      <c r="ETS73" s="503"/>
      <c r="ETT73" s="503"/>
      <c r="ETU73" s="503"/>
      <c r="ETV73" s="503"/>
      <c r="ETW73" s="503"/>
      <c r="ETX73" s="503"/>
      <c r="ETY73" s="503"/>
      <c r="ETZ73" s="503"/>
      <c r="EUA73" s="503"/>
      <c r="EUB73" s="503"/>
      <c r="EUC73" s="503"/>
      <c r="EUD73" s="503"/>
      <c r="EUE73" s="503"/>
      <c r="EUF73" s="503"/>
      <c r="EUG73" s="503"/>
      <c r="EUH73" s="503"/>
      <c r="EUI73" s="503"/>
      <c r="EUJ73" s="503"/>
      <c r="EUK73" s="503"/>
      <c r="EUL73" s="503"/>
      <c r="EUM73" s="503"/>
      <c r="EUN73" s="503"/>
      <c r="EUO73" s="503"/>
      <c r="EUP73" s="503"/>
      <c r="EUQ73" s="503"/>
      <c r="EUR73" s="503"/>
      <c r="EUS73" s="503"/>
      <c r="EUT73" s="503"/>
      <c r="EUU73" s="503"/>
      <c r="EUV73" s="503"/>
      <c r="EUW73" s="503"/>
      <c r="EUX73" s="503"/>
      <c r="EUY73" s="503"/>
      <c r="EUZ73" s="503"/>
      <c r="EVA73" s="503"/>
      <c r="EVB73" s="503"/>
      <c r="EVC73" s="503"/>
      <c r="EVD73" s="503"/>
      <c r="EVE73" s="503"/>
      <c r="EVF73" s="503"/>
      <c r="EVG73" s="503"/>
      <c r="EVH73" s="503"/>
      <c r="EVI73" s="503"/>
      <c r="EVJ73" s="503"/>
      <c r="EVK73" s="503"/>
      <c r="EVL73" s="503"/>
      <c r="EVM73" s="503"/>
      <c r="EVN73" s="503"/>
      <c r="EVO73" s="503"/>
      <c r="EVP73" s="503"/>
      <c r="EVQ73" s="503"/>
      <c r="EVR73" s="503"/>
      <c r="EVS73" s="503"/>
      <c r="EVT73" s="503"/>
      <c r="EVU73" s="503"/>
      <c r="EVV73" s="503"/>
      <c r="EVW73" s="503"/>
      <c r="EVX73" s="503"/>
      <c r="EVY73" s="503"/>
      <c r="EVZ73" s="503"/>
      <c r="EWA73" s="503"/>
      <c r="EWB73" s="503"/>
      <c r="EWC73" s="503"/>
      <c r="EWD73" s="503"/>
      <c r="EWE73" s="503"/>
      <c r="EWF73" s="503"/>
      <c r="EWG73" s="503"/>
      <c r="EWH73" s="503"/>
      <c r="EWI73" s="503"/>
      <c r="EWJ73" s="503"/>
      <c r="EWK73" s="503"/>
      <c r="EWL73" s="503"/>
      <c r="EWM73" s="503"/>
      <c r="EWN73" s="503"/>
      <c r="EWO73" s="503"/>
      <c r="EWP73" s="503"/>
      <c r="EWQ73" s="503"/>
      <c r="EWR73" s="503"/>
      <c r="EWS73" s="503"/>
      <c r="EWT73" s="503"/>
      <c r="EWU73" s="503"/>
      <c r="EWV73" s="503"/>
      <c r="EWW73" s="503"/>
      <c r="EWX73" s="503"/>
      <c r="EWY73" s="503"/>
      <c r="EWZ73" s="503"/>
      <c r="EXA73" s="503"/>
      <c r="EXB73" s="503"/>
      <c r="EXC73" s="503"/>
      <c r="EXD73" s="503"/>
      <c r="EXE73" s="503"/>
      <c r="EXF73" s="503"/>
      <c r="EXG73" s="503"/>
      <c r="EXH73" s="503"/>
      <c r="EXI73" s="503"/>
      <c r="EXJ73" s="503"/>
      <c r="EXK73" s="503"/>
      <c r="EXL73" s="503"/>
      <c r="EXM73" s="503"/>
      <c r="EXN73" s="503"/>
      <c r="EXO73" s="503"/>
      <c r="EXP73" s="503"/>
      <c r="EXQ73" s="503"/>
      <c r="EXR73" s="503"/>
      <c r="EXS73" s="503"/>
      <c r="EXT73" s="503"/>
      <c r="EXU73" s="503"/>
      <c r="EXV73" s="503"/>
      <c r="EXW73" s="503"/>
      <c r="EXX73" s="503"/>
      <c r="EXY73" s="503"/>
      <c r="EXZ73" s="503"/>
      <c r="EYA73" s="503"/>
      <c r="EYB73" s="503"/>
      <c r="EYC73" s="503"/>
      <c r="EYD73" s="503"/>
      <c r="EYE73" s="503"/>
      <c r="EYF73" s="503"/>
      <c r="EYG73" s="503"/>
      <c r="EYH73" s="503"/>
      <c r="EYI73" s="503"/>
      <c r="EYJ73" s="503"/>
      <c r="EYK73" s="503"/>
      <c r="EYL73" s="503"/>
      <c r="EYM73" s="503"/>
      <c r="EYN73" s="503"/>
      <c r="EYO73" s="503"/>
      <c r="EYP73" s="503"/>
      <c r="EYQ73" s="503"/>
      <c r="EYR73" s="503"/>
      <c r="EYS73" s="503"/>
      <c r="EYT73" s="503"/>
      <c r="EYU73" s="503"/>
      <c r="EYV73" s="503"/>
      <c r="EYW73" s="503"/>
      <c r="EYX73" s="503"/>
      <c r="EYY73" s="503"/>
      <c r="EYZ73" s="503"/>
      <c r="EZA73" s="503"/>
      <c r="EZB73" s="503"/>
      <c r="EZC73" s="503"/>
      <c r="EZD73" s="503"/>
      <c r="EZE73" s="503"/>
      <c r="EZF73" s="503"/>
      <c r="EZG73" s="503"/>
      <c r="EZH73" s="503"/>
      <c r="EZI73" s="503"/>
      <c r="EZJ73" s="503"/>
      <c r="EZK73" s="503"/>
      <c r="EZL73" s="503"/>
      <c r="EZM73" s="503"/>
      <c r="EZN73" s="503"/>
      <c r="EZO73" s="503"/>
      <c r="EZP73" s="503"/>
      <c r="EZQ73" s="503"/>
      <c r="EZR73" s="503"/>
      <c r="EZS73" s="503"/>
      <c r="EZT73" s="503"/>
      <c r="EZU73" s="503"/>
      <c r="EZV73" s="503"/>
      <c r="EZW73" s="503"/>
      <c r="EZX73" s="503"/>
      <c r="EZY73" s="503"/>
      <c r="EZZ73" s="503"/>
      <c r="FAA73" s="503"/>
      <c r="FAB73" s="503"/>
      <c r="FAC73" s="503"/>
      <c r="FAD73" s="503"/>
      <c r="FAE73" s="503"/>
      <c r="FAF73" s="503"/>
      <c r="FAG73" s="503"/>
      <c r="FAH73" s="503"/>
      <c r="FAI73" s="503"/>
      <c r="FAJ73" s="503"/>
      <c r="FAK73" s="503"/>
      <c r="FAL73" s="503"/>
      <c r="FAM73" s="503"/>
      <c r="FAN73" s="503"/>
      <c r="FAO73" s="503"/>
      <c r="FAP73" s="503"/>
      <c r="FAQ73" s="503"/>
      <c r="FAR73" s="503"/>
      <c r="FAS73" s="503"/>
      <c r="FAT73" s="503"/>
      <c r="FAU73" s="503"/>
      <c r="FAV73" s="503"/>
      <c r="FAW73" s="503"/>
      <c r="FAX73" s="503"/>
      <c r="FAY73" s="503"/>
      <c r="FAZ73" s="503"/>
      <c r="FBA73" s="503"/>
      <c r="FBB73" s="503"/>
      <c r="FBC73" s="503"/>
      <c r="FBD73" s="503"/>
      <c r="FBE73" s="503"/>
      <c r="FBF73" s="503"/>
      <c r="FBG73" s="503"/>
      <c r="FBH73" s="503"/>
      <c r="FBI73" s="503"/>
      <c r="FBJ73" s="503"/>
      <c r="FBK73" s="503"/>
      <c r="FBL73" s="503"/>
      <c r="FBM73" s="503"/>
      <c r="FBN73" s="503"/>
      <c r="FBO73" s="503"/>
      <c r="FBP73" s="503"/>
      <c r="FBQ73" s="503"/>
      <c r="FBR73" s="503"/>
      <c r="FBS73" s="503"/>
      <c r="FBT73" s="503"/>
      <c r="FBU73" s="503"/>
      <c r="FBV73" s="503"/>
      <c r="FBW73" s="503"/>
      <c r="FBX73" s="503"/>
      <c r="FBY73" s="503"/>
      <c r="FBZ73" s="503"/>
      <c r="FCA73" s="503"/>
      <c r="FCB73" s="503"/>
      <c r="FCC73" s="503"/>
      <c r="FCD73" s="503"/>
      <c r="FCE73" s="503"/>
      <c r="FCF73" s="503"/>
      <c r="FCG73" s="503"/>
      <c r="FCH73" s="503"/>
      <c r="FCI73" s="503"/>
      <c r="FCJ73" s="503"/>
      <c r="FCK73" s="503"/>
      <c r="FCL73" s="503"/>
      <c r="FCM73" s="503"/>
      <c r="FCN73" s="503"/>
      <c r="FCO73" s="503"/>
      <c r="FCP73" s="503"/>
      <c r="FCQ73" s="503"/>
      <c r="FCR73" s="503"/>
      <c r="FCS73" s="503"/>
      <c r="FCT73" s="503"/>
      <c r="FCU73" s="503"/>
      <c r="FCV73" s="503"/>
      <c r="FCW73" s="503"/>
      <c r="FCX73" s="503"/>
      <c r="FCY73" s="503"/>
      <c r="FCZ73" s="503"/>
      <c r="FDA73" s="503"/>
      <c r="FDB73" s="503"/>
      <c r="FDC73" s="503"/>
      <c r="FDD73" s="503"/>
      <c r="FDE73" s="503"/>
      <c r="FDF73" s="503"/>
      <c r="FDG73" s="503"/>
      <c r="FDH73" s="503"/>
      <c r="FDI73" s="503"/>
      <c r="FDJ73" s="503"/>
      <c r="FDK73" s="503"/>
      <c r="FDL73" s="503"/>
      <c r="FDM73" s="503"/>
      <c r="FDN73" s="503"/>
      <c r="FDO73" s="503"/>
      <c r="FDP73" s="503"/>
      <c r="FDQ73" s="503"/>
      <c r="FDR73" s="503"/>
      <c r="FDS73" s="503"/>
      <c r="FDT73" s="503"/>
      <c r="FDU73" s="503"/>
      <c r="FDV73" s="503"/>
      <c r="FDW73" s="503"/>
      <c r="FDX73" s="503"/>
      <c r="FDY73" s="503"/>
      <c r="FDZ73" s="503"/>
      <c r="FEA73" s="503"/>
      <c r="FEB73" s="503"/>
      <c r="FEC73" s="503"/>
      <c r="FED73" s="503"/>
      <c r="FEE73" s="503"/>
      <c r="FEF73" s="503"/>
      <c r="FEG73" s="503"/>
      <c r="FEH73" s="503"/>
      <c r="FEI73" s="503"/>
      <c r="FEJ73" s="503"/>
      <c r="FEK73" s="503"/>
      <c r="FEL73" s="503"/>
      <c r="FEM73" s="503"/>
      <c r="FEN73" s="503"/>
      <c r="FEO73" s="503"/>
      <c r="FEP73" s="503"/>
      <c r="FEQ73" s="503"/>
      <c r="FER73" s="503"/>
      <c r="FES73" s="503"/>
      <c r="FET73" s="503"/>
      <c r="FEU73" s="503"/>
      <c r="FEV73" s="503"/>
      <c r="FEW73" s="503"/>
      <c r="FEX73" s="503"/>
      <c r="FEY73" s="503"/>
      <c r="FEZ73" s="503"/>
      <c r="FFA73" s="503"/>
      <c r="FFB73" s="503"/>
      <c r="FFC73" s="503"/>
      <c r="FFD73" s="503"/>
      <c r="FFE73" s="503"/>
      <c r="FFF73" s="503"/>
      <c r="FFG73" s="503"/>
      <c r="FFH73" s="503"/>
      <c r="FFI73" s="503"/>
      <c r="FFJ73" s="503"/>
      <c r="FFK73" s="503"/>
      <c r="FFL73" s="503"/>
      <c r="FFM73" s="503"/>
      <c r="FFN73" s="503"/>
      <c r="FFO73" s="503"/>
      <c r="FFP73" s="503"/>
      <c r="FFQ73" s="503"/>
      <c r="FFR73" s="503"/>
      <c r="FFS73" s="503"/>
      <c r="FFT73" s="503"/>
      <c r="FFU73" s="503"/>
      <c r="FFV73" s="503"/>
      <c r="FFW73" s="503"/>
      <c r="FFX73" s="503"/>
      <c r="FFY73" s="503"/>
      <c r="FFZ73" s="503"/>
      <c r="FGA73" s="503"/>
      <c r="FGB73" s="503"/>
      <c r="FGC73" s="503"/>
      <c r="FGD73" s="503"/>
      <c r="FGE73" s="503"/>
      <c r="FGF73" s="503"/>
      <c r="FGG73" s="503"/>
      <c r="FGH73" s="503"/>
      <c r="FGI73" s="503"/>
      <c r="FGJ73" s="503"/>
      <c r="FGK73" s="503"/>
      <c r="FGL73" s="503"/>
      <c r="FGM73" s="503"/>
      <c r="FGN73" s="503"/>
      <c r="FGO73" s="503"/>
      <c r="FGP73" s="503"/>
      <c r="FGQ73" s="503"/>
      <c r="FGR73" s="503"/>
      <c r="FGS73" s="503"/>
      <c r="FGT73" s="503"/>
      <c r="FGU73" s="503"/>
      <c r="FGV73" s="503"/>
      <c r="FGW73" s="503"/>
      <c r="FGX73" s="503"/>
      <c r="FGY73" s="503"/>
      <c r="FGZ73" s="503"/>
      <c r="FHA73" s="503"/>
      <c r="FHB73" s="503"/>
      <c r="FHC73" s="503"/>
      <c r="FHD73" s="503"/>
      <c r="FHE73" s="503"/>
      <c r="FHF73" s="503"/>
      <c r="FHG73" s="503"/>
      <c r="FHH73" s="503"/>
      <c r="FHI73" s="503"/>
      <c r="FHJ73" s="503"/>
      <c r="FHK73" s="503"/>
      <c r="FHL73" s="503"/>
      <c r="FHM73" s="503"/>
      <c r="FHN73" s="503"/>
      <c r="FHO73" s="503"/>
      <c r="FHP73" s="503"/>
      <c r="FHQ73" s="503"/>
      <c r="FHR73" s="503"/>
      <c r="FHS73" s="503"/>
      <c r="FHT73" s="503"/>
      <c r="FHU73" s="503"/>
      <c r="FHV73" s="503"/>
      <c r="FHW73" s="503"/>
      <c r="FHX73" s="503"/>
      <c r="FHY73" s="503"/>
      <c r="FHZ73" s="503"/>
      <c r="FIA73" s="503"/>
      <c r="FIB73" s="503"/>
      <c r="FIC73" s="503"/>
      <c r="FID73" s="503"/>
      <c r="FIE73" s="503"/>
      <c r="FIF73" s="503"/>
      <c r="FIG73" s="503"/>
      <c r="FIH73" s="503"/>
      <c r="FII73" s="503"/>
      <c r="FIJ73" s="503"/>
      <c r="FIK73" s="503"/>
      <c r="FIL73" s="503"/>
      <c r="FIM73" s="503"/>
      <c r="FIN73" s="503"/>
      <c r="FIO73" s="503"/>
      <c r="FIP73" s="503"/>
      <c r="FIQ73" s="503"/>
      <c r="FIR73" s="503"/>
      <c r="FIS73" s="503"/>
      <c r="FIT73" s="503"/>
      <c r="FIU73" s="503"/>
      <c r="FIV73" s="503"/>
      <c r="FIW73" s="503"/>
      <c r="FIX73" s="503"/>
      <c r="FIY73" s="503"/>
      <c r="FIZ73" s="503"/>
      <c r="FJA73" s="503"/>
      <c r="FJB73" s="503"/>
      <c r="FJC73" s="503"/>
      <c r="FJD73" s="503"/>
      <c r="FJE73" s="503"/>
      <c r="FJF73" s="503"/>
      <c r="FJG73" s="503"/>
      <c r="FJH73" s="503"/>
      <c r="FJI73" s="503"/>
      <c r="FJJ73" s="503"/>
      <c r="FJK73" s="503"/>
      <c r="FJL73" s="503"/>
      <c r="FJM73" s="503"/>
      <c r="FJN73" s="503"/>
      <c r="FJO73" s="503"/>
      <c r="FJP73" s="503"/>
      <c r="FJQ73" s="503"/>
      <c r="FJR73" s="503"/>
      <c r="FJS73" s="503"/>
      <c r="FJT73" s="503"/>
      <c r="FJU73" s="503"/>
      <c r="FJV73" s="503"/>
      <c r="FJW73" s="503"/>
      <c r="FJX73" s="503"/>
      <c r="FJY73" s="503"/>
      <c r="FJZ73" s="503"/>
      <c r="FKA73" s="503"/>
      <c r="FKB73" s="503"/>
      <c r="FKC73" s="503"/>
      <c r="FKD73" s="503"/>
      <c r="FKE73" s="503"/>
      <c r="FKF73" s="503"/>
      <c r="FKG73" s="503"/>
      <c r="FKH73" s="503"/>
      <c r="FKI73" s="503"/>
      <c r="FKJ73" s="503"/>
      <c r="FKK73" s="503"/>
      <c r="FKL73" s="503"/>
      <c r="FKM73" s="503"/>
      <c r="FKN73" s="503"/>
      <c r="FKO73" s="503"/>
      <c r="FKP73" s="503"/>
      <c r="FKQ73" s="503"/>
      <c r="FKR73" s="503"/>
      <c r="FKS73" s="503"/>
      <c r="FKT73" s="503"/>
      <c r="FKU73" s="503"/>
      <c r="FKV73" s="503"/>
      <c r="FKW73" s="503"/>
      <c r="FKX73" s="503"/>
      <c r="FKY73" s="503"/>
      <c r="FKZ73" s="503"/>
      <c r="FLA73" s="503"/>
      <c r="FLB73" s="503"/>
      <c r="FLC73" s="503"/>
      <c r="FLD73" s="503"/>
      <c r="FLE73" s="503"/>
      <c r="FLF73" s="503"/>
      <c r="FLG73" s="503"/>
      <c r="FLH73" s="503"/>
      <c r="FLI73" s="503"/>
      <c r="FLJ73" s="503"/>
      <c r="FLK73" s="503"/>
      <c r="FLL73" s="503"/>
      <c r="FLM73" s="503"/>
      <c r="FLN73" s="503"/>
      <c r="FLO73" s="503"/>
      <c r="FLP73" s="503"/>
      <c r="FLQ73" s="503"/>
      <c r="FLR73" s="503"/>
      <c r="FLS73" s="503"/>
      <c r="FLT73" s="503"/>
      <c r="FLU73" s="503"/>
      <c r="FLV73" s="503"/>
      <c r="FLW73" s="503"/>
      <c r="FLX73" s="503"/>
      <c r="FLY73" s="503"/>
      <c r="FLZ73" s="503"/>
      <c r="FMA73" s="503"/>
      <c r="FMB73" s="503"/>
      <c r="FMC73" s="503"/>
      <c r="FMD73" s="503"/>
      <c r="FME73" s="503"/>
      <c r="FMF73" s="503"/>
      <c r="FMG73" s="503"/>
      <c r="FMH73" s="503"/>
      <c r="FMI73" s="503"/>
      <c r="FMJ73" s="503"/>
      <c r="FMK73" s="503"/>
      <c r="FML73" s="503"/>
      <c r="FMM73" s="503"/>
      <c r="FMN73" s="503"/>
      <c r="FMO73" s="503"/>
      <c r="FMP73" s="503"/>
      <c r="FMQ73" s="503"/>
      <c r="FMR73" s="503"/>
      <c r="FMS73" s="503"/>
      <c r="FMT73" s="503"/>
      <c r="FMU73" s="503"/>
      <c r="FMV73" s="503"/>
      <c r="FMW73" s="503"/>
      <c r="FMX73" s="503"/>
      <c r="FMY73" s="503"/>
      <c r="FMZ73" s="503"/>
      <c r="FNA73" s="503"/>
      <c r="FNB73" s="503"/>
      <c r="FNC73" s="503"/>
      <c r="FND73" s="503"/>
      <c r="FNE73" s="503"/>
      <c r="FNF73" s="503"/>
      <c r="FNG73" s="503"/>
      <c r="FNH73" s="503"/>
      <c r="FNI73" s="503"/>
      <c r="FNJ73" s="503"/>
      <c r="FNK73" s="503"/>
      <c r="FNL73" s="503"/>
      <c r="FNM73" s="503"/>
      <c r="FNN73" s="503"/>
      <c r="FNO73" s="503"/>
      <c r="FNP73" s="503"/>
      <c r="FNQ73" s="503"/>
      <c r="FNR73" s="503"/>
      <c r="FNS73" s="503"/>
      <c r="FNT73" s="503"/>
      <c r="FNU73" s="503"/>
      <c r="FNV73" s="503"/>
      <c r="FNW73" s="503"/>
      <c r="FNX73" s="503"/>
      <c r="FNY73" s="503"/>
      <c r="FNZ73" s="503"/>
      <c r="FOA73" s="503"/>
      <c r="FOB73" s="503"/>
      <c r="FOC73" s="503"/>
      <c r="FOD73" s="503"/>
      <c r="FOE73" s="503"/>
      <c r="FOF73" s="503"/>
      <c r="FOG73" s="503"/>
      <c r="FOH73" s="503"/>
      <c r="FOI73" s="503"/>
      <c r="FOJ73" s="503"/>
      <c r="FOK73" s="503"/>
      <c r="FOL73" s="503"/>
      <c r="FOM73" s="503"/>
      <c r="FON73" s="503"/>
      <c r="FOO73" s="503"/>
      <c r="FOP73" s="503"/>
      <c r="FOQ73" s="503"/>
      <c r="FOR73" s="503"/>
      <c r="FOS73" s="503"/>
      <c r="FOT73" s="503"/>
      <c r="FOU73" s="503"/>
      <c r="FOV73" s="503"/>
      <c r="FOW73" s="503"/>
      <c r="FOX73" s="503"/>
      <c r="FOY73" s="503"/>
      <c r="FOZ73" s="503"/>
      <c r="FPA73" s="503"/>
      <c r="FPB73" s="503"/>
      <c r="FPC73" s="503"/>
      <c r="FPD73" s="503"/>
      <c r="FPE73" s="503"/>
      <c r="FPF73" s="503"/>
      <c r="FPG73" s="503"/>
      <c r="FPH73" s="503"/>
      <c r="FPI73" s="503"/>
      <c r="FPJ73" s="503"/>
      <c r="FPK73" s="503"/>
      <c r="FPL73" s="503"/>
      <c r="FPM73" s="503"/>
      <c r="FPN73" s="503"/>
      <c r="FPO73" s="503"/>
      <c r="FPP73" s="503"/>
      <c r="FPQ73" s="503"/>
      <c r="FPR73" s="503"/>
      <c r="FPS73" s="503"/>
      <c r="FPT73" s="503"/>
      <c r="FPU73" s="503"/>
      <c r="FPV73" s="503"/>
      <c r="FPW73" s="503"/>
      <c r="FPX73" s="503"/>
      <c r="FPY73" s="503"/>
      <c r="FPZ73" s="503"/>
      <c r="FQA73" s="503"/>
      <c r="FQB73" s="503"/>
      <c r="FQC73" s="503"/>
      <c r="FQD73" s="503"/>
      <c r="FQE73" s="503"/>
      <c r="FQF73" s="503"/>
      <c r="FQG73" s="503"/>
      <c r="FQH73" s="503"/>
      <c r="FQI73" s="503"/>
      <c r="FQJ73" s="503"/>
      <c r="FQK73" s="503"/>
      <c r="FQL73" s="503"/>
      <c r="FQM73" s="503"/>
      <c r="FQN73" s="503"/>
      <c r="FQO73" s="503"/>
      <c r="FQP73" s="503"/>
      <c r="FQQ73" s="503"/>
      <c r="FQR73" s="503"/>
      <c r="FQS73" s="503"/>
      <c r="FQT73" s="503"/>
      <c r="FQU73" s="503"/>
      <c r="FQV73" s="503"/>
      <c r="FQW73" s="503"/>
      <c r="FQX73" s="503"/>
      <c r="FQY73" s="503"/>
      <c r="FQZ73" s="503"/>
      <c r="FRA73" s="503"/>
      <c r="FRB73" s="503"/>
      <c r="FRC73" s="503"/>
      <c r="FRD73" s="503"/>
      <c r="FRE73" s="503"/>
      <c r="FRF73" s="503"/>
      <c r="FRG73" s="503"/>
      <c r="FRH73" s="503"/>
      <c r="FRI73" s="503"/>
      <c r="FRJ73" s="503"/>
      <c r="FRK73" s="503"/>
      <c r="FRL73" s="503"/>
      <c r="FRM73" s="503"/>
      <c r="FRN73" s="503"/>
      <c r="FRO73" s="503"/>
      <c r="FRP73" s="503"/>
      <c r="FRQ73" s="503"/>
      <c r="FRR73" s="503"/>
      <c r="FRS73" s="503"/>
      <c r="FRT73" s="503"/>
      <c r="FRU73" s="503"/>
      <c r="FRV73" s="503"/>
      <c r="FRW73" s="503"/>
      <c r="FRX73" s="503"/>
      <c r="FRY73" s="503"/>
      <c r="FRZ73" s="503"/>
      <c r="FSA73" s="503"/>
      <c r="FSB73" s="503"/>
      <c r="FSC73" s="503"/>
      <c r="FSD73" s="503"/>
      <c r="FSE73" s="503"/>
      <c r="FSF73" s="503"/>
      <c r="FSG73" s="503"/>
      <c r="FSH73" s="503"/>
      <c r="FSI73" s="503"/>
      <c r="FSJ73" s="503"/>
      <c r="FSK73" s="503"/>
      <c r="FSL73" s="503"/>
      <c r="FSM73" s="503"/>
      <c r="FSN73" s="503"/>
      <c r="FSO73" s="503"/>
      <c r="FSP73" s="503"/>
      <c r="FSQ73" s="503"/>
      <c r="FSR73" s="503"/>
      <c r="FSS73" s="503"/>
      <c r="FST73" s="503"/>
      <c r="FSU73" s="503"/>
      <c r="FSV73" s="503"/>
      <c r="FSW73" s="503"/>
      <c r="FSX73" s="503"/>
      <c r="FSY73" s="503"/>
      <c r="FSZ73" s="503"/>
      <c r="FTA73" s="503"/>
      <c r="FTB73" s="503"/>
      <c r="FTC73" s="503"/>
      <c r="FTD73" s="503"/>
      <c r="FTE73" s="503"/>
      <c r="FTF73" s="503"/>
      <c r="FTG73" s="503"/>
      <c r="FTH73" s="503"/>
      <c r="FTI73" s="503"/>
      <c r="FTJ73" s="503"/>
      <c r="FTK73" s="503"/>
      <c r="FTL73" s="503"/>
      <c r="FTM73" s="503"/>
      <c r="FTN73" s="503"/>
      <c r="FTO73" s="503"/>
      <c r="FTP73" s="503"/>
      <c r="FTQ73" s="503"/>
      <c r="FTR73" s="503"/>
      <c r="FTS73" s="503"/>
      <c r="FTT73" s="503"/>
      <c r="FTU73" s="503"/>
      <c r="FTV73" s="503"/>
      <c r="FTW73" s="503"/>
      <c r="FTX73" s="503"/>
      <c r="FTY73" s="503"/>
      <c r="FTZ73" s="503"/>
      <c r="FUA73" s="503"/>
      <c r="FUB73" s="503"/>
      <c r="FUC73" s="503"/>
      <c r="FUD73" s="503"/>
      <c r="FUE73" s="503"/>
      <c r="FUF73" s="503"/>
      <c r="FUG73" s="503"/>
      <c r="FUH73" s="503"/>
      <c r="FUI73" s="503"/>
      <c r="FUJ73" s="503"/>
      <c r="FUK73" s="503"/>
      <c r="FUL73" s="503"/>
      <c r="FUM73" s="503"/>
      <c r="FUN73" s="503"/>
      <c r="FUO73" s="503"/>
      <c r="FUP73" s="503"/>
      <c r="FUQ73" s="503"/>
      <c r="FUR73" s="503"/>
      <c r="FUS73" s="503"/>
      <c r="FUT73" s="503"/>
      <c r="FUU73" s="503"/>
      <c r="FUV73" s="503"/>
      <c r="FUW73" s="503"/>
      <c r="FUX73" s="503"/>
      <c r="FUY73" s="503"/>
      <c r="FUZ73" s="503"/>
      <c r="FVA73" s="503"/>
      <c r="FVB73" s="503"/>
      <c r="FVC73" s="503"/>
      <c r="FVD73" s="503"/>
      <c r="FVE73" s="503"/>
      <c r="FVF73" s="503"/>
      <c r="FVG73" s="503"/>
      <c r="FVH73" s="503"/>
      <c r="FVI73" s="503"/>
      <c r="FVJ73" s="503"/>
      <c r="FVK73" s="503"/>
      <c r="FVL73" s="503"/>
      <c r="FVM73" s="503"/>
      <c r="FVN73" s="503"/>
      <c r="FVO73" s="503"/>
      <c r="FVP73" s="503"/>
      <c r="FVQ73" s="503"/>
      <c r="FVR73" s="503"/>
      <c r="FVS73" s="503"/>
      <c r="FVT73" s="503"/>
      <c r="FVU73" s="503"/>
      <c r="FVV73" s="503"/>
      <c r="FVW73" s="503"/>
      <c r="FVX73" s="503"/>
      <c r="FVY73" s="503"/>
      <c r="FVZ73" s="503"/>
      <c r="FWA73" s="503"/>
      <c r="FWB73" s="503"/>
      <c r="FWC73" s="503"/>
      <c r="FWD73" s="503"/>
      <c r="FWE73" s="503"/>
      <c r="FWF73" s="503"/>
      <c r="FWG73" s="503"/>
      <c r="FWH73" s="503"/>
      <c r="FWI73" s="503"/>
      <c r="FWJ73" s="503"/>
      <c r="FWK73" s="503"/>
      <c r="FWL73" s="503"/>
      <c r="FWM73" s="503"/>
      <c r="FWN73" s="503"/>
      <c r="FWO73" s="503"/>
      <c r="FWP73" s="503"/>
      <c r="FWQ73" s="503"/>
      <c r="FWR73" s="503"/>
      <c r="FWS73" s="503"/>
      <c r="FWT73" s="503"/>
      <c r="FWU73" s="503"/>
      <c r="FWV73" s="503"/>
      <c r="FWW73" s="503"/>
      <c r="FWX73" s="503"/>
      <c r="FWY73" s="503"/>
      <c r="FWZ73" s="503"/>
      <c r="FXA73" s="503"/>
      <c r="FXB73" s="503"/>
      <c r="FXC73" s="503"/>
      <c r="FXD73" s="503"/>
      <c r="FXE73" s="503"/>
      <c r="FXF73" s="503"/>
      <c r="FXG73" s="503"/>
      <c r="FXH73" s="503"/>
      <c r="FXI73" s="503"/>
      <c r="FXJ73" s="503"/>
      <c r="FXK73" s="503"/>
      <c r="FXL73" s="503"/>
      <c r="FXM73" s="503"/>
      <c r="FXN73" s="503"/>
      <c r="FXO73" s="503"/>
      <c r="FXP73" s="503"/>
      <c r="FXQ73" s="503"/>
      <c r="FXR73" s="503"/>
      <c r="FXS73" s="503"/>
      <c r="FXT73" s="503"/>
      <c r="FXU73" s="503"/>
      <c r="FXV73" s="503"/>
      <c r="FXW73" s="503"/>
      <c r="FXX73" s="503"/>
      <c r="FXY73" s="503"/>
      <c r="FXZ73" s="503"/>
      <c r="FYA73" s="503"/>
      <c r="FYB73" s="503"/>
      <c r="FYC73" s="503"/>
      <c r="FYD73" s="503"/>
      <c r="FYE73" s="503"/>
      <c r="FYF73" s="503"/>
      <c r="FYG73" s="503"/>
      <c r="FYH73" s="503"/>
      <c r="FYI73" s="503"/>
      <c r="FYJ73" s="503"/>
      <c r="FYK73" s="503"/>
      <c r="FYL73" s="503"/>
      <c r="FYM73" s="503"/>
      <c r="FYN73" s="503"/>
      <c r="FYO73" s="503"/>
      <c r="FYP73" s="503"/>
      <c r="FYQ73" s="503"/>
      <c r="FYR73" s="503"/>
      <c r="FYS73" s="503"/>
      <c r="FYT73" s="503"/>
      <c r="FYU73" s="503"/>
      <c r="FYV73" s="503"/>
      <c r="FYW73" s="503"/>
      <c r="FYX73" s="503"/>
      <c r="FYY73" s="503"/>
      <c r="FYZ73" s="503"/>
      <c r="FZA73" s="503"/>
      <c r="FZB73" s="503"/>
      <c r="FZC73" s="503"/>
      <c r="FZD73" s="503"/>
      <c r="FZE73" s="503"/>
      <c r="FZF73" s="503"/>
      <c r="FZG73" s="503"/>
      <c r="FZH73" s="503"/>
      <c r="FZI73" s="503"/>
      <c r="FZJ73" s="503"/>
      <c r="FZK73" s="503"/>
      <c r="FZL73" s="503"/>
      <c r="FZM73" s="503"/>
      <c r="FZN73" s="503"/>
      <c r="FZO73" s="503"/>
      <c r="FZP73" s="503"/>
      <c r="FZQ73" s="503"/>
      <c r="FZR73" s="503"/>
      <c r="FZS73" s="503"/>
      <c r="FZT73" s="503"/>
      <c r="FZU73" s="503"/>
      <c r="FZV73" s="503"/>
      <c r="FZW73" s="503"/>
      <c r="FZX73" s="503"/>
      <c r="FZY73" s="503"/>
      <c r="FZZ73" s="503"/>
      <c r="GAA73" s="503"/>
      <c r="GAB73" s="503"/>
      <c r="GAC73" s="503"/>
      <c r="GAD73" s="503"/>
      <c r="GAE73" s="503"/>
      <c r="GAF73" s="503"/>
      <c r="GAG73" s="503"/>
      <c r="GAH73" s="503"/>
      <c r="GAI73" s="503"/>
      <c r="GAJ73" s="503"/>
      <c r="GAK73" s="503"/>
      <c r="GAL73" s="503"/>
      <c r="GAM73" s="503"/>
      <c r="GAN73" s="503"/>
      <c r="GAO73" s="503"/>
      <c r="GAP73" s="503"/>
      <c r="GAQ73" s="503"/>
      <c r="GAR73" s="503"/>
      <c r="GAS73" s="503"/>
      <c r="GAT73" s="503"/>
      <c r="GAU73" s="503"/>
      <c r="GAV73" s="503"/>
      <c r="GAW73" s="503"/>
      <c r="GAX73" s="503"/>
      <c r="GAY73" s="503"/>
      <c r="GAZ73" s="503"/>
      <c r="GBA73" s="503"/>
      <c r="GBB73" s="503"/>
      <c r="GBC73" s="503"/>
      <c r="GBD73" s="503"/>
      <c r="GBE73" s="503"/>
      <c r="GBF73" s="503"/>
      <c r="GBG73" s="503"/>
      <c r="GBH73" s="503"/>
      <c r="GBI73" s="503"/>
      <c r="GBJ73" s="503"/>
      <c r="GBK73" s="503"/>
      <c r="GBL73" s="503"/>
      <c r="GBM73" s="503"/>
      <c r="GBN73" s="503"/>
      <c r="GBO73" s="503"/>
      <c r="GBP73" s="503"/>
      <c r="GBQ73" s="503"/>
      <c r="GBR73" s="503"/>
      <c r="GBS73" s="503"/>
      <c r="GBT73" s="503"/>
      <c r="GBU73" s="503"/>
      <c r="GBV73" s="503"/>
      <c r="GBW73" s="503"/>
      <c r="GBX73" s="503"/>
      <c r="GBY73" s="503"/>
      <c r="GBZ73" s="503"/>
      <c r="GCA73" s="503"/>
      <c r="GCB73" s="503"/>
      <c r="GCC73" s="503"/>
      <c r="GCD73" s="503"/>
      <c r="GCE73" s="503"/>
      <c r="GCF73" s="503"/>
      <c r="GCG73" s="503"/>
      <c r="GCH73" s="503"/>
      <c r="GCI73" s="503"/>
      <c r="GCJ73" s="503"/>
      <c r="GCK73" s="503"/>
      <c r="GCL73" s="503"/>
      <c r="GCM73" s="503"/>
      <c r="GCN73" s="503"/>
      <c r="GCO73" s="503"/>
      <c r="GCP73" s="503"/>
      <c r="GCQ73" s="503"/>
      <c r="GCR73" s="503"/>
      <c r="GCS73" s="503"/>
      <c r="GCT73" s="503"/>
      <c r="GCU73" s="503"/>
      <c r="GCV73" s="503"/>
      <c r="GCW73" s="503"/>
      <c r="GCX73" s="503"/>
      <c r="GCY73" s="503"/>
      <c r="GCZ73" s="503"/>
      <c r="GDA73" s="503"/>
      <c r="GDB73" s="503"/>
      <c r="GDC73" s="503"/>
      <c r="GDD73" s="503"/>
      <c r="GDE73" s="503"/>
      <c r="GDF73" s="503"/>
      <c r="GDG73" s="503"/>
      <c r="GDH73" s="503"/>
      <c r="GDI73" s="503"/>
      <c r="GDJ73" s="503"/>
      <c r="GDK73" s="503"/>
      <c r="GDL73" s="503"/>
      <c r="GDM73" s="503"/>
      <c r="GDN73" s="503"/>
      <c r="GDO73" s="503"/>
      <c r="GDP73" s="503"/>
      <c r="GDQ73" s="503"/>
      <c r="GDR73" s="503"/>
      <c r="GDS73" s="503"/>
      <c r="GDT73" s="503"/>
      <c r="GDU73" s="503"/>
      <c r="GDV73" s="503"/>
      <c r="GDW73" s="503"/>
      <c r="GDX73" s="503"/>
      <c r="GDY73" s="503"/>
      <c r="GDZ73" s="503"/>
      <c r="GEA73" s="503"/>
      <c r="GEB73" s="503"/>
      <c r="GEC73" s="503"/>
      <c r="GED73" s="503"/>
      <c r="GEE73" s="503"/>
      <c r="GEF73" s="503"/>
      <c r="GEG73" s="503"/>
      <c r="GEH73" s="503"/>
      <c r="GEI73" s="503"/>
      <c r="GEJ73" s="503"/>
      <c r="GEK73" s="503"/>
      <c r="GEL73" s="503"/>
      <c r="GEM73" s="503"/>
      <c r="GEN73" s="503"/>
      <c r="GEO73" s="503"/>
      <c r="GEP73" s="503"/>
      <c r="GEQ73" s="503"/>
      <c r="GER73" s="503"/>
      <c r="GES73" s="503"/>
      <c r="GET73" s="503"/>
      <c r="GEU73" s="503"/>
      <c r="GEV73" s="503"/>
      <c r="GEW73" s="503"/>
      <c r="GEX73" s="503"/>
      <c r="GEY73" s="503"/>
      <c r="GEZ73" s="503"/>
      <c r="GFA73" s="503"/>
      <c r="GFB73" s="503"/>
      <c r="GFC73" s="503"/>
      <c r="GFD73" s="503"/>
      <c r="GFE73" s="503"/>
      <c r="GFF73" s="503"/>
      <c r="GFG73" s="503"/>
      <c r="GFH73" s="503"/>
      <c r="GFI73" s="503"/>
      <c r="GFJ73" s="503"/>
      <c r="GFK73" s="503"/>
      <c r="GFL73" s="503"/>
      <c r="GFM73" s="503"/>
      <c r="GFN73" s="503"/>
      <c r="GFO73" s="503"/>
      <c r="GFP73" s="503"/>
      <c r="GFQ73" s="503"/>
      <c r="GFR73" s="503"/>
      <c r="GFS73" s="503"/>
      <c r="GFT73" s="503"/>
      <c r="GFU73" s="503"/>
      <c r="GFV73" s="503"/>
      <c r="GFW73" s="503"/>
      <c r="GFX73" s="503"/>
      <c r="GFY73" s="503"/>
      <c r="GFZ73" s="503"/>
      <c r="GGA73" s="503"/>
      <c r="GGB73" s="503"/>
      <c r="GGC73" s="503"/>
      <c r="GGD73" s="503"/>
      <c r="GGE73" s="503"/>
      <c r="GGF73" s="503"/>
      <c r="GGG73" s="503"/>
      <c r="GGH73" s="503"/>
      <c r="GGI73" s="503"/>
      <c r="GGJ73" s="503"/>
      <c r="GGK73" s="503"/>
      <c r="GGL73" s="503"/>
      <c r="GGM73" s="503"/>
      <c r="GGN73" s="503"/>
      <c r="GGO73" s="503"/>
      <c r="GGP73" s="503"/>
      <c r="GGQ73" s="503"/>
      <c r="GGR73" s="503"/>
      <c r="GGS73" s="503"/>
      <c r="GGT73" s="503"/>
      <c r="GGU73" s="503"/>
      <c r="GGV73" s="503"/>
      <c r="GGW73" s="503"/>
      <c r="GGX73" s="503"/>
      <c r="GGY73" s="503"/>
      <c r="GGZ73" s="503"/>
      <c r="GHA73" s="503"/>
      <c r="GHB73" s="503"/>
      <c r="GHC73" s="503"/>
      <c r="GHD73" s="503"/>
      <c r="GHE73" s="503"/>
      <c r="GHF73" s="503"/>
      <c r="GHG73" s="503"/>
      <c r="GHH73" s="503"/>
      <c r="GHI73" s="503"/>
      <c r="GHJ73" s="503"/>
      <c r="GHK73" s="503"/>
      <c r="GHL73" s="503"/>
      <c r="GHM73" s="503"/>
      <c r="GHN73" s="503"/>
      <c r="GHO73" s="503"/>
      <c r="GHP73" s="503"/>
      <c r="GHQ73" s="503"/>
      <c r="GHR73" s="503"/>
      <c r="GHS73" s="503"/>
      <c r="GHT73" s="503"/>
      <c r="GHU73" s="503"/>
      <c r="GHV73" s="503"/>
      <c r="GHW73" s="503"/>
      <c r="GHX73" s="503"/>
      <c r="GHY73" s="503"/>
      <c r="GHZ73" s="503"/>
      <c r="GIA73" s="503"/>
      <c r="GIB73" s="503"/>
      <c r="GIC73" s="503"/>
      <c r="GID73" s="503"/>
      <c r="GIE73" s="503"/>
      <c r="GIF73" s="503"/>
      <c r="GIG73" s="503"/>
      <c r="GIH73" s="503"/>
      <c r="GII73" s="503"/>
      <c r="GIJ73" s="503"/>
      <c r="GIK73" s="503"/>
      <c r="GIL73" s="503"/>
      <c r="GIM73" s="503"/>
      <c r="GIN73" s="503"/>
      <c r="GIO73" s="503"/>
      <c r="GIP73" s="503"/>
      <c r="GIQ73" s="503"/>
      <c r="GIR73" s="503"/>
      <c r="GIS73" s="503"/>
      <c r="GIT73" s="503"/>
      <c r="GIU73" s="503"/>
      <c r="GIV73" s="503"/>
      <c r="GIW73" s="503"/>
      <c r="GIX73" s="503"/>
      <c r="GIY73" s="503"/>
      <c r="GIZ73" s="503"/>
      <c r="GJA73" s="503"/>
      <c r="GJB73" s="503"/>
      <c r="GJC73" s="503"/>
      <c r="GJD73" s="503"/>
      <c r="GJE73" s="503"/>
      <c r="GJF73" s="503"/>
      <c r="GJG73" s="503"/>
      <c r="GJH73" s="503"/>
      <c r="GJI73" s="503"/>
      <c r="GJJ73" s="503"/>
      <c r="GJK73" s="503"/>
      <c r="GJL73" s="503"/>
      <c r="GJM73" s="503"/>
      <c r="GJN73" s="503"/>
      <c r="GJO73" s="503"/>
      <c r="GJP73" s="503"/>
      <c r="GJQ73" s="503"/>
      <c r="GJR73" s="503"/>
      <c r="GJS73" s="503"/>
      <c r="GJT73" s="503"/>
      <c r="GJU73" s="503"/>
      <c r="GJV73" s="503"/>
      <c r="GJW73" s="503"/>
      <c r="GJX73" s="503"/>
      <c r="GJY73" s="503"/>
      <c r="GJZ73" s="503"/>
      <c r="GKA73" s="503"/>
      <c r="GKB73" s="503"/>
      <c r="GKC73" s="503"/>
      <c r="GKD73" s="503"/>
      <c r="GKE73" s="503"/>
      <c r="GKF73" s="503"/>
      <c r="GKG73" s="503"/>
      <c r="GKH73" s="503"/>
      <c r="GKI73" s="503"/>
      <c r="GKJ73" s="503"/>
      <c r="GKK73" s="503"/>
      <c r="GKL73" s="503"/>
      <c r="GKM73" s="503"/>
      <c r="GKN73" s="503"/>
      <c r="GKO73" s="503"/>
      <c r="GKP73" s="503"/>
      <c r="GKQ73" s="503"/>
      <c r="GKR73" s="503"/>
      <c r="GKS73" s="503"/>
      <c r="GKT73" s="503"/>
      <c r="GKU73" s="503"/>
      <c r="GKV73" s="503"/>
      <c r="GKW73" s="503"/>
      <c r="GKX73" s="503"/>
      <c r="GKY73" s="503"/>
      <c r="GKZ73" s="503"/>
      <c r="GLA73" s="503"/>
      <c r="GLB73" s="503"/>
      <c r="GLC73" s="503"/>
      <c r="GLD73" s="503"/>
      <c r="GLE73" s="503"/>
      <c r="GLF73" s="503"/>
      <c r="GLG73" s="503"/>
      <c r="GLH73" s="503"/>
      <c r="GLI73" s="503"/>
      <c r="GLJ73" s="503"/>
      <c r="GLK73" s="503"/>
      <c r="GLL73" s="503"/>
      <c r="GLM73" s="503"/>
      <c r="GLN73" s="503"/>
      <c r="GLO73" s="503"/>
      <c r="GLP73" s="503"/>
      <c r="GLQ73" s="503"/>
      <c r="GLR73" s="503"/>
      <c r="GLS73" s="503"/>
      <c r="GLT73" s="503"/>
      <c r="GLU73" s="503"/>
      <c r="GLV73" s="503"/>
      <c r="GLW73" s="503"/>
      <c r="GLX73" s="503"/>
      <c r="GLY73" s="503"/>
      <c r="GLZ73" s="503"/>
      <c r="GMA73" s="503"/>
      <c r="GMB73" s="503"/>
      <c r="GMC73" s="503"/>
      <c r="GMD73" s="503"/>
      <c r="GME73" s="503"/>
      <c r="GMF73" s="503"/>
      <c r="GMG73" s="503"/>
      <c r="GMH73" s="503"/>
      <c r="GMI73" s="503"/>
      <c r="GMJ73" s="503"/>
      <c r="GMK73" s="503"/>
      <c r="GML73" s="503"/>
      <c r="GMM73" s="503"/>
      <c r="GMN73" s="503"/>
      <c r="GMO73" s="503"/>
      <c r="GMP73" s="503"/>
      <c r="GMQ73" s="503"/>
      <c r="GMR73" s="503"/>
      <c r="GMS73" s="503"/>
      <c r="GMT73" s="503"/>
      <c r="GMU73" s="503"/>
      <c r="GMV73" s="503"/>
      <c r="GMW73" s="503"/>
      <c r="GMX73" s="503"/>
      <c r="GMY73" s="503"/>
      <c r="GMZ73" s="503"/>
      <c r="GNA73" s="503"/>
      <c r="GNB73" s="503"/>
      <c r="GNC73" s="503"/>
      <c r="GND73" s="503"/>
      <c r="GNE73" s="503"/>
      <c r="GNF73" s="503"/>
      <c r="GNG73" s="503"/>
      <c r="GNH73" s="503"/>
      <c r="GNI73" s="503"/>
      <c r="GNJ73" s="503"/>
      <c r="GNK73" s="503"/>
      <c r="GNL73" s="503"/>
      <c r="GNM73" s="503"/>
      <c r="GNN73" s="503"/>
      <c r="GNO73" s="503"/>
      <c r="GNP73" s="503"/>
      <c r="GNQ73" s="503"/>
      <c r="GNR73" s="503"/>
      <c r="GNS73" s="503"/>
      <c r="GNT73" s="503"/>
      <c r="GNU73" s="503"/>
      <c r="GNV73" s="503"/>
      <c r="GNW73" s="503"/>
      <c r="GNX73" s="503"/>
      <c r="GNY73" s="503"/>
      <c r="GNZ73" s="503"/>
      <c r="GOA73" s="503"/>
      <c r="GOB73" s="503"/>
      <c r="GOC73" s="503"/>
      <c r="GOD73" s="503"/>
      <c r="GOE73" s="503"/>
      <c r="GOF73" s="503"/>
      <c r="GOG73" s="503"/>
      <c r="GOH73" s="503"/>
      <c r="GOI73" s="503"/>
      <c r="GOJ73" s="503"/>
      <c r="GOK73" s="503"/>
      <c r="GOL73" s="503"/>
      <c r="GOM73" s="503"/>
      <c r="GON73" s="503"/>
      <c r="GOO73" s="503"/>
      <c r="GOP73" s="503"/>
      <c r="GOQ73" s="503"/>
      <c r="GOR73" s="503"/>
      <c r="GOS73" s="503"/>
      <c r="GOT73" s="503"/>
      <c r="GOU73" s="503"/>
      <c r="GOV73" s="503"/>
      <c r="GOW73" s="503"/>
      <c r="GOX73" s="503"/>
      <c r="GOY73" s="503"/>
      <c r="GOZ73" s="503"/>
      <c r="GPA73" s="503"/>
      <c r="GPB73" s="503"/>
      <c r="GPC73" s="503"/>
      <c r="GPD73" s="503"/>
      <c r="GPE73" s="503"/>
      <c r="GPF73" s="503"/>
      <c r="GPG73" s="503"/>
      <c r="GPH73" s="503"/>
      <c r="GPI73" s="503"/>
      <c r="GPJ73" s="503"/>
      <c r="GPK73" s="503"/>
      <c r="GPL73" s="503"/>
      <c r="GPM73" s="503"/>
      <c r="GPN73" s="503"/>
      <c r="GPO73" s="503"/>
      <c r="GPP73" s="503"/>
      <c r="GPQ73" s="503"/>
      <c r="GPR73" s="503"/>
      <c r="GPS73" s="503"/>
      <c r="GPT73" s="503"/>
      <c r="GPU73" s="503"/>
      <c r="GPV73" s="503"/>
      <c r="GPW73" s="503"/>
      <c r="GPX73" s="503"/>
      <c r="GPY73" s="503"/>
      <c r="GPZ73" s="503"/>
      <c r="GQA73" s="503"/>
      <c r="GQB73" s="503"/>
      <c r="GQC73" s="503"/>
      <c r="GQD73" s="503"/>
      <c r="GQE73" s="503"/>
      <c r="GQF73" s="503"/>
      <c r="GQG73" s="503"/>
      <c r="GQH73" s="503"/>
      <c r="GQI73" s="503"/>
      <c r="GQJ73" s="503"/>
      <c r="GQK73" s="503"/>
      <c r="GQL73" s="503"/>
      <c r="GQM73" s="503"/>
      <c r="GQN73" s="503"/>
      <c r="GQO73" s="503"/>
      <c r="GQP73" s="503"/>
      <c r="GQQ73" s="503"/>
      <c r="GQR73" s="503"/>
      <c r="GQS73" s="503"/>
      <c r="GQT73" s="503"/>
      <c r="GQU73" s="503"/>
      <c r="GQV73" s="503"/>
      <c r="GQW73" s="503"/>
      <c r="GQX73" s="503"/>
      <c r="GQY73" s="503"/>
      <c r="GQZ73" s="503"/>
      <c r="GRA73" s="503"/>
      <c r="GRB73" s="503"/>
      <c r="GRC73" s="503"/>
      <c r="GRD73" s="503"/>
      <c r="GRE73" s="503"/>
      <c r="GRF73" s="503"/>
      <c r="GRG73" s="503"/>
      <c r="GRH73" s="503"/>
      <c r="GRI73" s="503"/>
      <c r="GRJ73" s="503"/>
      <c r="GRK73" s="503"/>
      <c r="GRL73" s="503"/>
      <c r="GRM73" s="503"/>
      <c r="GRN73" s="503"/>
      <c r="GRO73" s="503"/>
      <c r="GRP73" s="503"/>
      <c r="GRQ73" s="503"/>
      <c r="GRR73" s="503"/>
      <c r="GRS73" s="503"/>
      <c r="GRT73" s="503"/>
      <c r="GRU73" s="503"/>
      <c r="GRV73" s="503"/>
      <c r="GRW73" s="503"/>
      <c r="GRX73" s="503"/>
      <c r="GRY73" s="503"/>
      <c r="GRZ73" s="503"/>
      <c r="GSA73" s="503"/>
      <c r="GSB73" s="503"/>
      <c r="GSC73" s="503"/>
      <c r="GSD73" s="503"/>
      <c r="GSE73" s="503"/>
      <c r="GSF73" s="503"/>
      <c r="GSG73" s="503"/>
      <c r="GSH73" s="503"/>
      <c r="GSI73" s="503"/>
      <c r="GSJ73" s="503"/>
      <c r="GSK73" s="503"/>
      <c r="GSL73" s="503"/>
      <c r="GSM73" s="503"/>
      <c r="GSN73" s="503"/>
      <c r="GSO73" s="503"/>
      <c r="GSP73" s="503"/>
      <c r="GSQ73" s="503"/>
      <c r="GSR73" s="503"/>
      <c r="GSS73" s="503"/>
      <c r="GST73" s="503"/>
      <c r="GSU73" s="503"/>
      <c r="GSV73" s="503"/>
      <c r="GSW73" s="503"/>
      <c r="GSX73" s="503"/>
      <c r="GSY73" s="503"/>
      <c r="GSZ73" s="503"/>
      <c r="GTA73" s="503"/>
      <c r="GTB73" s="503"/>
      <c r="GTC73" s="503"/>
      <c r="GTD73" s="503"/>
      <c r="GTE73" s="503"/>
      <c r="GTF73" s="503"/>
      <c r="GTG73" s="503"/>
      <c r="GTH73" s="503"/>
      <c r="GTI73" s="503"/>
      <c r="GTJ73" s="503"/>
      <c r="GTK73" s="503"/>
      <c r="GTL73" s="503"/>
      <c r="GTM73" s="503"/>
      <c r="GTN73" s="503"/>
      <c r="GTO73" s="503"/>
      <c r="GTP73" s="503"/>
      <c r="GTQ73" s="503"/>
      <c r="GTR73" s="503"/>
      <c r="GTS73" s="503"/>
      <c r="GTT73" s="503"/>
      <c r="GTU73" s="503"/>
      <c r="GTV73" s="503"/>
      <c r="GTW73" s="503"/>
      <c r="GTX73" s="503"/>
      <c r="GTY73" s="503"/>
      <c r="GTZ73" s="503"/>
      <c r="GUA73" s="503"/>
      <c r="GUB73" s="503"/>
      <c r="GUC73" s="503"/>
      <c r="GUD73" s="503"/>
      <c r="GUE73" s="503"/>
      <c r="GUF73" s="503"/>
      <c r="GUG73" s="503"/>
      <c r="GUH73" s="503"/>
      <c r="GUI73" s="503"/>
      <c r="GUJ73" s="503"/>
      <c r="GUK73" s="503"/>
      <c r="GUL73" s="503"/>
      <c r="GUM73" s="503"/>
      <c r="GUN73" s="503"/>
      <c r="GUO73" s="503"/>
      <c r="GUP73" s="503"/>
      <c r="GUQ73" s="503"/>
      <c r="GUR73" s="503"/>
      <c r="GUS73" s="503"/>
      <c r="GUT73" s="503"/>
      <c r="GUU73" s="503"/>
      <c r="GUV73" s="503"/>
      <c r="GUW73" s="503"/>
      <c r="GUX73" s="503"/>
      <c r="GUY73" s="503"/>
      <c r="GUZ73" s="503"/>
      <c r="GVA73" s="503"/>
      <c r="GVB73" s="503"/>
      <c r="GVC73" s="503"/>
      <c r="GVD73" s="503"/>
      <c r="GVE73" s="503"/>
      <c r="GVF73" s="503"/>
      <c r="GVG73" s="503"/>
      <c r="GVH73" s="503"/>
      <c r="GVI73" s="503"/>
      <c r="GVJ73" s="503"/>
      <c r="GVK73" s="503"/>
      <c r="GVL73" s="503"/>
      <c r="GVM73" s="503"/>
      <c r="GVN73" s="503"/>
      <c r="GVO73" s="503"/>
      <c r="GVP73" s="503"/>
      <c r="GVQ73" s="503"/>
      <c r="GVR73" s="503"/>
      <c r="GVS73" s="503"/>
      <c r="GVT73" s="503"/>
      <c r="GVU73" s="503"/>
      <c r="GVV73" s="503"/>
      <c r="GVW73" s="503"/>
      <c r="GVX73" s="503"/>
      <c r="GVY73" s="503"/>
      <c r="GVZ73" s="503"/>
      <c r="GWA73" s="503"/>
      <c r="GWB73" s="503"/>
      <c r="GWC73" s="503"/>
      <c r="GWD73" s="503"/>
      <c r="GWE73" s="503"/>
      <c r="GWF73" s="503"/>
      <c r="GWG73" s="503"/>
      <c r="GWH73" s="503"/>
      <c r="GWI73" s="503"/>
      <c r="GWJ73" s="503"/>
      <c r="GWK73" s="503"/>
      <c r="GWL73" s="503"/>
      <c r="GWM73" s="503"/>
      <c r="GWN73" s="503"/>
      <c r="GWO73" s="503"/>
      <c r="GWP73" s="503"/>
      <c r="GWQ73" s="503"/>
      <c r="GWR73" s="503"/>
      <c r="GWS73" s="503"/>
      <c r="GWT73" s="503"/>
      <c r="GWU73" s="503"/>
      <c r="GWV73" s="503"/>
      <c r="GWW73" s="503"/>
      <c r="GWX73" s="503"/>
      <c r="GWY73" s="503"/>
      <c r="GWZ73" s="503"/>
      <c r="GXA73" s="503"/>
      <c r="GXB73" s="503"/>
      <c r="GXC73" s="503"/>
      <c r="GXD73" s="503"/>
      <c r="GXE73" s="503"/>
      <c r="GXF73" s="503"/>
      <c r="GXG73" s="503"/>
      <c r="GXH73" s="503"/>
      <c r="GXI73" s="503"/>
      <c r="GXJ73" s="503"/>
      <c r="GXK73" s="503"/>
      <c r="GXL73" s="503"/>
      <c r="GXM73" s="503"/>
      <c r="GXN73" s="503"/>
      <c r="GXO73" s="503"/>
      <c r="GXP73" s="503"/>
      <c r="GXQ73" s="503"/>
      <c r="GXR73" s="503"/>
      <c r="GXS73" s="503"/>
      <c r="GXT73" s="503"/>
      <c r="GXU73" s="503"/>
      <c r="GXV73" s="503"/>
      <c r="GXW73" s="503"/>
      <c r="GXX73" s="503"/>
      <c r="GXY73" s="503"/>
      <c r="GXZ73" s="503"/>
      <c r="GYA73" s="503"/>
      <c r="GYB73" s="503"/>
      <c r="GYC73" s="503"/>
      <c r="GYD73" s="503"/>
      <c r="GYE73" s="503"/>
      <c r="GYF73" s="503"/>
      <c r="GYG73" s="503"/>
      <c r="GYH73" s="503"/>
      <c r="GYI73" s="503"/>
      <c r="GYJ73" s="503"/>
      <c r="GYK73" s="503"/>
      <c r="GYL73" s="503"/>
      <c r="GYM73" s="503"/>
      <c r="GYN73" s="503"/>
      <c r="GYO73" s="503"/>
      <c r="GYP73" s="503"/>
      <c r="GYQ73" s="503"/>
      <c r="GYR73" s="503"/>
      <c r="GYS73" s="503"/>
      <c r="GYT73" s="503"/>
      <c r="GYU73" s="503"/>
      <c r="GYV73" s="503"/>
      <c r="GYW73" s="503"/>
      <c r="GYX73" s="503"/>
      <c r="GYY73" s="503"/>
      <c r="GYZ73" s="503"/>
      <c r="GZA73" s="503"/>
      <c r="GZB73" s="503"/>
      <c r="GZC73" s="503"/>
      <c r="GZD73" s="503"/>
      <c r="GZE73" s="503"/>
      <c r="GZF73" s="503"/>
      <c r="GZG73" s="503"/>
      <c r="GZH73" s="503"/>
      <c r="GZI73" s="503"/>
      <c r="GZJ73" s="503"/>
      <c r="GZK73" s="503"/>
      <c r="GZL73" s="503"/>
      <c r="GZM73" s="503"/>
      <c r="GZN73" s="503"/>
      <c r="GZO73" s="503"/>
      <c r="GZP73" s="503"/>
      <c r="GZQ73" s="503"/>
      <c r="GZR73" s="503"/>
      <c r="GZS73" s="503"/>
      <c r="GZT73" s="503"/>
      <c r="GZU73" s="503"/>
      <c r="GZV73" s="503"/>
      <c r="GZW73" s="503"/>
      <c r="GZX73" s="503"/>
      <c r="GZY73" s="503"/>
      <c r="GZZ73" s="503"/>
      <c r="HAA73" s="503"/>
      <c r="HAB73" s="503"/>
      <c r="HAC73" s="503"/>
      <c r="HAD73" s="503"/>
      <c r="HAE73" s="503"/>
      <c r="HAF73" s="503"/>
      <c r="HAG73" s="503"/>
      <c r="HAH73" s="503"/>
      <c r="HAI73" s="503"/>
      <c r="HAJ73" s="503"/>
      <c r="HAK73" s="503"/>
      <c r="HAL73" s="503"/>
      <c r="HAM73" s="503"/>
      <c r="HAN73" s="503"/>
      <c r="HAO73" s="503"/>
      <c r="HAP73" s="503"/>
      <c r="HAQ73" s="503"/>
      <c r="HAR73" s="503"/>
      <c r="HAS73" s="503"/>
      <c r="HAT73" s="503"/>
      <c r="HAU73" s="503"/>
      <c r="HAV73" s="503"/>
      <c r="HAW73" s="503"/>
      <c r="HAX73" s="503"/>
      <c r="HAY73" s="503"/>
      <c r="HAZ73" s="503"/>
      <c r="HBA73" s="503"/>
      <c r="HBB73" s="503"/>
      <c r="HBC73" s="503"/>
      <c r="HBD73" s="503"/>
      <c r="HBE73" s="503"/>
      <c r="HBF73" s="503"/>
      <c r="HBG73" s="503"/>
      <c r="HBH73" s="503"/>
      <c r="HBI73" s="503"/>
      <c r="HBJ73" s="503"/>
      <c r="HBK73" s="503"/>
      <c r="HBL73" s="503"/>
      <c r="HBM73" s="503"/>
      <c r="HBN73" s="503"/>
      <c r="HBO73" s="503"/>
      <c r="HBP73" s="503"/>
      <c r="HBQ73" s="503"/>
      <c r="HBR73" s="503"/>
      <c r="HBS73" s="503"/>
      <c r="HBT73" s="503"/>
      <c r="HBU73" s="503"/>
      <c r="HBV73" s="503"/>
      <c r="HBW73" s="503"/>
      <c r="HBX73" s="503"/>
      <c r="HBY73" s="503"/>
      <c r="HBZ73" s="503"/>
      <c r="HCA73" s="503"/>
      <c r="HCB73" s="503"/>
      <c r="HCC73" s="503"/>
      <c r="HCD73" s="503"/>
      <c r="HCE73" s="503"/>
      <c r="HCF73" s="503"/>
      <c r="HCG73" s="503"/>
      <c r="HCH73" s="503"/>
      <c r="HCI73" s="503"/>
      <c r="HCJ73" s="503"/>
      <c r="HCK73" s="503"/>
      <c r="HCL73" s="503"/>
      <c r="HCM73" s="503"/>
      <c r="HCN73" s="503"/>
      <c r="HCO73" s="503"/>
      <c r="HCP73" s="503"/>
      <c r="HCQ73" s="503"/>
      <c r="HCR73" s="503"/>
      <c r="HCS73" s="503"/>
      <c r="HCT73" s="503"/>
      <c r="HCU73" s="503"/>
      <c r="HCV73" s="503"/>
      <c r="HCW73" s="503"/>
      <c r="HCX73" s="503"/>
      <c r="HCY73" s="503"/>
      <c r="HCZ73" s="503"/>
      <c r="HDA73" s="503"/>
      <c r="HDB73" s="503"/>
      <c r="HDC73" s="503"/>
      <c r="HDD73" s="503"/>
      <c r="HDE73" s="503"/>
      <c r="HDF73" s="503"/>
      <c r="HDG73" s="503"/>
      <c r="HDH73" s="503"/>
      <c r="HDI73" s="503"/>
      <c r="HDJ73" s="503"/>
      <c r="HDK73" s="503"/>
      <c r="HDL73" s="503"/>
      <c r="HDM73" s="503"/>
      <c r="HDN73" s="503"/>
      <c r="HDO73" s="503"/>
      <c r="HDP73" s="503"/>
      <c r="HDQ73" s="503"/>
      <c r="HDR73" s="503"/>
      <c r="HDS73" s="503"/>
      <c r="HDT73" s="503"/>
      <c r="HDU73" s="503"/>
      <c r="HDV73" s="503"/>
      <c r="HDW73" s="503"/>
      <c r="HDX73" s="503"/>
      <c r="HDY73" s="503"/>
      <c r="HDZ73" s="503"/>
      <c r="HEA73" s="503"/>
      <c r="HEB73" s="503"/>
      <c r="HEC73" s="503"/>
      <c r="HED73" s="503"/>
      <c r="HEE73" s="503"/>
      <c r="HEF73" s="503"/>
      <c r="HEG73" s="503"/>
      <c r="HEH73" s="503"/>
      <c r="HEI73" s="503"/>
      <c r="HEJ73" s="503"/>
      <c r="HEK73" s="503"/>
      <c r="HEL73" s="503"/>
      <c r="HEM73" s="503"/>
      <c r="HEN73" s="503"/>
      <c r="HEO73" s="503"/>
      <c r="HEP73" s="503"/>
      <c r="HEQ73" s="503"/>
      <c r="HER73" s="503"/>
      <c r="HES73" s="503"/>
      <c r="HET73" s="503"/>
      <c r="HEU73" s="503"/>
      <c r="HEV73" s="503"/>
      <c r="HEW73" s="503"/>
      <c r="HEX73" s="503"/>
      <c r="HEY73" s="503"/>
      <c r="HEZ73" s="503"/>
      <c r="HFA73" s="503"/>
      <c r="HFB73" s="503"/>
      <c r="HFC73" s="503"/>
      <c r="HFD73" s="503"/>
      <c r="HFE73" s="503"/>
      <c r="HFF73" s="503"/>
      <c r="HFG73" s="503"/>
      <c r="HFH73" s="503"/>
      <c r="HFI73" s="503"/>
      <c r="HFJ73" s="503"/>
      <c r="HFK73" s="503"/>
      <c r="HFL73" s="503"/>
      <c r="HFM73" s="503"/>
      <c r="HFN73" s="503"/>
      <c r="HFO73" s="503"/>
      <c r="HFP73" s="503"/>
      <c r="HFQ73" s="503"/>
      <c r="HFR73" s="503"/>
      <c r="HFS73" s="503"/>
      <c r="HFT73" s="503"/>
      <c r="HFU73" s="503"/>
      <c r="HFV73" s="503"/>
      <c r="HFW73" s="503"/>
      <c r="HFX73" s="503"/>
      <c r="HFY73" s="503"/>
      <c r="HFZ73" s="503"/>
      <c r="HGA73" s="503"/>
      <c r="HGB73" s="503"/>
      <c r="HGC73" s="503"/>
      <c r="HGD73" s="503"/>
      <c r="HGE73" s="503"/>
      <c r="HGF73" s="503"/>
      <c r="HGG73" s="503"/>
      <c r="HGH73" s="503"/>
      <c r="HGI73" s="503"/>
      <c r="HGJ73" s="503"/>
      <c r="HGK73" s="503"/>
      <c r="HGL73" s="503"/>
      <c r="HGM73" s="503"/>
      <c r="HGN73" s="503"/>
      <c r="HGO73" s="503"/>
      <c r="HGP73" s="503"/>
      <c r="HGQ73" s="503"/>
      <c r="HGR73" s="503"/>
      <c r="HGS73" s="503"/>
      <c r="HGT73" s="503"/>
      <c r="HGU73" s="503"/>
      <c r="HGV73" s="503"/>
      <c r="HGW73" s="503"/>
      <c r="HGX73" s="503"/>
      <c r="HGY73" s="503"/>
      <c r="HGZ73" s="503"/>
      <c r="HHA73" s="503"/>
      <c r="HHB73" s="503"/>
      <c r="HHC73" s="503"/>
      <c r="HHD73" s="503"/>
      <c r="HHE73" s="503"/>
      <c r="HHF73" s="503"/>
      <c r="HHG73" s="503"/>
      <c r="HHH73" s="503"/>
      <c r="HHI73" s="503"/>
      <c r="HHJ73" s="503"/>
      <c r="HHK73" s="503"/>
      <c r="HHL73" s="503"/>
      <c r="HHM73" s="503"/>
      <c r="HHN73" s="503"/>
      <c r="HHO73" s="503"/>
      <c r="HHP73" s="503"/>
      <c r="HHQ73" s="503"/>
      <c r="HHR73" s="503"/>
      <c r="HHS73" s="503"/>
      <c r="HHT73" s="503"/>
      <c r="HHU73" s="503"/>
      <c r="HHV73" s="503"/>
      <c r="HHW73" s="503"/>
      <c r="HHX73" s="503"/>
      <c r="HHY73" s="503"/>
      <c r="HHZ73" s="503"/>
      <c r="HIA73" s="503"/>
      <c r="HIB73" s="503"/>
      <c r="HIC73" s="503"/>
      <c r="HID73" s="503"/>
      <c r="HIE73" s="503"/>
      <c r="HIF73" s="503"/>
      <c r="HIG73" s="503"/>
      <c r="HIH73" s="503"/>
      <c r="HII73" s="503"/>
      <c r="HIJ73" s="503"/>
      <c r="HIK73" s="503"/>
      <c r="HIL73" s="503"/>
      <c r="HIM73" s="503"/>
      <c r="HIN73" s="503"/>
      <c r="HIO73" s="503"/>
      <c r="HIP73" s="503"/>
      <c r="HIQ73" s="503"/>
      <c r="HIR73" s="503"/>
      <c r="HIS73" s="503"/>
      <c r="HIT73" s="503"/>
      <c r="HIU73" s="503"/>
      <c r="HIV73" s="503"/>
      <c r="HIW73" s="503"/>
      <c r="HIX73" s="503"/>
      <c r="HIY73" s="503"/>
      <c r="HIZ73" s="503"/>
      <c r="HJA73" s="503"/>
      <c r="HJB73" s="503"/>
      <c r="HJC73" s="503"/>
      <c r="HJD73" s="503"/>
      <c r="HJE73" s="503"/>
      <c r="HJF73" s="503"/>
      <c r="HJG73" s="503"/>
      <c r="HJH73" s="503"/>
      <c r="HJI73" s="503"/>
      <c r="HJJ73" s="503"/>
      <c r="HJK73" s="503"/>
      <c r="HJL73" s="503"/>
      <c r="HJM73" s="503"/>
      <c r="HJN73" s="503"/>
      <c r="HJO73" s="503"/>
      <c r="HJP73" s="503"/>
      <c r="HJQ73" s="503"/>
      <c r="HJR73" s="503"/>
      <c r="HJS73" s="503"/>
      <c r="HJT73" s="503"/>
      <c r="HJU73" s="503"/>
      <c r="HJV73" s="503"/>
      <c r="HJW73" s="503"/>
      <c r="HJX73" s="503"/>
      <c r="HJY73" s="503"/>
      <c r="HJZ73" s="503"/>
      <c r="HKA73" s="503"/>
      <c r="HKB73" s="503"/>
      <c r="HKC73" s="503"/>
      <c r="HKD73" s="503"/>
      <c r="HKE73" s="503"/>
      <c r="HKF73" s="503"/>
      <c r="HKG73" s="503"/>
      <c r="HKH73" s="503"/>
      <c r="HKI73" s="503"/>
      <c r="HKJ73" s="503"/>
      <c r="HKK73" s="503"/>
      <c r="HKL73" s="503"/>
      <c r="HKM73" s="503"/>
      <c r="HKN73" s="503"/>
      <c r="HKO73" s="503"/>
      <c r="HKP73" s="503"/>
      <c r="HKQ73" s="503"/>
      <c r="HKR73" s="503"/>
      <c r="HKS73" s="503"/>
      <c r="HKT73" s="503"/>
      <c r="HKU73" s="503"/>
      <c r="HKV73" s="503"/>
      <c r="HKW73" s="503"/>
      <c r="HKX73" s="503"/>
      <c r="HKY73" s="503"/>
      <c r="HKZ73" s="503"/>
      <c r="HLA73" s="503"/>
      <c r="HLB73" s="503"/>
      <c r="HLC73" s="503"/>
      <c r="HLD73" s="503"/>
      <c r="HLE73" s="503"/>
      <c r="HLF73" s="503"/>
      <c r="HLG73" s="503"/>
      <c r="HLH73" s="503"/>
      <c r="HLI73" s="503"/>
      <c r="HLJ73" s="503"/>
      <c r="HLK73" s="503"/>
      <c r="HLL73" s="503"/>
      <c r="HLM73" s="503"/>
      <c r="HLN73" s="503"/>
      <c r="HLO73" s="503"/>
      <c r="HLP73" s="503"/>
      <c r="HLQ73" s="503"/>
      <c r="HLR73" s="503"/>
      <c r="HLS73" s="503"/>
      <c r="HLT73" s="503"/>
      <c r="HLU73" s="503"/>
      <c r="HLV73" s="503"/>
      <c r="HLW73" s="503"/>
      <c r="HLX73" s="503"/>
      <c r="HLY73" s="503"/>
      <c r="HLZ73" s="503"/>
      <c r="HMA73" s="503"/>
      <c r="HMB73" s="503"/>
      <c r="HMC73" s="503"/>
      <c r="HMD73" s="503"/>
      <c r="HME73" s="503"/>
      <c r="HMF73" s="503"/>
      <c r="HMG73" s="503"/>
      <c r="HMH73" s="503"/>
      <c r="HMI73" s="503"/>
      <c r="HMJ73" s="503"/>
      <c r="HMK73" s="503"/>
      <c r="HML73" s="503"/>
      <c r="HMM73" s="503"/>
      <c r="HMN73" s="503"/>
      <c r="HMO73" s="503"/>
      <c r="HMP73" s="503"/>
      <c r="HMQ73" s="503"/>
      <c r="HMR73" s="503"/>
      <c r="HMS73" s="503"/>
      <c r="HMT73" s="503"/>
      <c r="HMU73" s="503"/>
      <c r="HMV73" s="503"/>
      <c r="HMW73" s="503"/>
      <c r="HMX73" s="503"/>
      <c r="HMY73" s="503"/>
      <c r="HMZ73" s="503"/>
      <c r="HNA73" s="503"/>
      <c r="HNB73" s="503"/>
      <c r="HNC73" s="503"/>
      <c r="HND73" s="503"/>
      <c r="HNE73" s="503"/>
      <c r="HNF73" s="503"/>
      <c r="HNG73" s="503"/>
      <c r="HNH73" s="503"/>
      <c r="HNI73" s="503"/>
      <c r="HNJ73" s="503"/>
      <c r="HNK73" s="503"/>
      <c r="HNL73" s="503"/>
      <c r="HNM73" s="503"/>
      <c r="HNN73" s="503"/>
      <c r="HNO73" s="503"/>
      <c r="HNP73" s="503"/>
      <c r="HNQ73" s="503"/>
      <c r="HNR73" s="503"/>
      <c r="HNS73" s="503"/>
      <c r="HNT73" s="503"/>
      <c r="HNU73" s="503"/>
      <c r="HNV73" s="503"/>
      <c r="HNW73" s="503"/>
      <c r="HNX73" s="503"/>
      <c r="HNY73" s="503"/>
      <c r="HNZ73" s="503"/>
      <c r="HOA73" s="503"/>
      <c r="HOB73" s="503"/>
      <c r="HOC73" s="503"/>
      <c r="HOD73" s="503"/>
      <c r="HOE73" s="503"/>
      <c r="HOF73" s="503"/>
      <c r="HOG73" s="503"/>
      <c r="HOH73" s="503"/>
      <c r="HOI73" s="503"/>
      <c r="HOJ73" s="503"/>
      <c r="HOK73" s="503"/>
      <c r="HOL73" s="503"/>
      <c r="HOM73" s="503"/>
      <c r="HON73" s="503"/>
      <c r="HOO73" s="503"/>
      <c r="HOP73" s="503"/>
      <c r="HOQ73" s="503"/>
      <c r="HOR73" s="503"/>
      <c r="HOS73" s="503"/>
      <c r="HOT73" s="503"/>
      <c r="HOU73" s="503"/>
      <c r="HOV73" s="503"/>
      <c r="HOW73" s="503"/>
      <c r="HOX73" s="503"/>
      <c r="HOY73" s="503"/>
      <c r="HOZ73" s="503"/>
      <c r="HPA73" s="503"/>
      <c r="HPB73" s="503"/>
      <c r="HPC73" s="503"/>
      <c r="HPD73" s="503"/>
      <c r="HPE73" s="503"/>
      <c r="HPF73" s="503"/>
      <c r="HPG73" s="503"/>
      <c r="HPH73" s="503"/>
      <c r="HPI73" s="503"/>
      <c r="HPJ73" s="503"/>
      <c r="HPK73" s="503"/>
      <c r="HPL73" s="503"/>
      <c r="HPM73" s="503"/>
      <c r="HPN73" s="503"/>
      <c r="HPO73" s="503"/>
      <c r="HPP73" s="503"/>
      <c r="HPQ73" s="503"/>
      <c r="HPR73" s="503"/>
      <c r="HPS73" s="503"/>
      <c r="HPT73" s="503"/>
      <c r="HPU73" s="503"/>
      <c r="HPV73" s="503"/>
      <c r="HPW73" s="503"/>
      <c r="HPX73" s="503"/>
      <c r="HPY73" s="503"/>
      <c r="HPZ73" s="503"/>
      <c r="HQA73" s="503"/>
      <c r="HQB73" s="503"/>
      <c r="HQC73" s="503"/>
      <c r="HQD73" s="503"/>
      <c r="HQE73" s="503"/>
      <c r="HQF73" s="503"/>
      <c r="HQG73" s="503"/>
      <c r="HQH73" s="503"/>
      <c r="HQI73" s="503"/>
      <c r="HQJ73" s="503"/>
      <c r="HQK73" s="503"/>
      <c r="HQL73" s="503"/>
      <c r="HQM73" s="503"/>
      <c r="HQN73" s="503"/>
      <c r="HQO73" s="503"/>
      <c r="HQP73" s="503"/>
      <c r="HQQ73" s="503"/>
      <c r="HQR73" s="503"/>
      <c r="HQS73" s="503"/>
      <c r="HQT73" s="503"/>
      <c r="HQU73" s="503"/>
      <c r="HQV73" s="503"/>
      <c r="HQW73" s="503"/>
      <c r="HQX73" s="503"/>
      <c r="HQY73" s="503"/>
      <c r="HQZ73" s="503"/>
      <c r="HRA73" s="503"/>
      <c r="HRB73" s="503"/>
      <c r="HRC73" s="503"/>
      <c r="HRD73" s="503"/>
      <c r="HRE73" s="503"/>
      <c r="HRF73" s="503"/>
      <c r="HRG73" s="503"/>
      <c r="HRH73" s="503"/>
      <c r="HRI73" s="503"/>
      <c r="HRJ73" s="503"/>
      <c r="HRK73" s="503"/>
      <c r="HRL73" s="503"/>
      <c r="HRM73" s="503"/>
      <c r="HRN73" s="503"/>
      <c r="HRO73" s="503"/>
      <c r="HRP73" s="503"/>
      <c r="HRQ73" s="503"/>
      <c r="HRR73" s="503"/>
      <c r="HRS73" s="503"/>
      <c r="HRT73" s="503"/>
      <c r="HRU73" s="503"/>
      <c r="HRV73" s="503"/>
      <c r="HRW73" s="503"/>
      <c r="HRX73" s="503"/>
      <c r="HRY73" s="503"/>
      <c r="HRZ73" s="503"/>
      <c r="HSA73" s="503"/>
      <c r="HSB73" s="503"/>
      <c r="HSC73" s="503"/>
      <c r="HSD73" s="503"/>
      <c r="HSE73" s="503"/>
      <c r="HSF73" s="503"/>
      <c r="HSG73" s="503"/>
      <c r="HSH73" s="503"/>
      <c r="HSI73" s="503"/>
      <c r="HSJ73" s="503"/>
      <c r="HSK73" s="503"/>
      <c r="HSL73" s="503"/>
      <c r="HSM73" s="503"/>
      <c r="HSN73" s="503"/>
      <c r="HSO73" s="503"/>
      <c r="HSP73" s="503"/>
      <c r="HSQ73" s="503"/>
      <c r="HSR73" s="503"/>
      <c r="HSS73" s="503"/>
      <c r="HST73" s="503"/>
      <c r="HSU73" s="503"/>
      <c r="HSV73" s="503"/>
      <c r="HSW73" s="503"/>
      <c r="HSX73" s="503"/>
      <c r="HSY73" s="503"/>
      <c r="HSZ73" s="503"/>
      <c r="HTA73" s="503"/>
      <c r="HTB73" s="503"/>
      <c r="HTC73" s="503"/>
      <c r="HTD73" s="503"/>
      <c r="HTE73" s="503"/>
      <c r="HTF73" s="503"/>
      <c r="HTG73" s="503"/>
      <c r="HTH73" s="503"/>
      <c r="HTI73" s="503"/>
      <c r="HTJ73" s="503"/>
      <c r="HTK73" s="503"/>
      <c r="HTL73" s="503"/>
      <c r="HTM73" s="503"/>
      <c r="HTN73" s="503"/>
      <c r="HTO73" s="503"/>
      <c r="HTP73" s="503"/>
      <c r="HTQ73" s="503"/>
      <c r="HTR73" s="503"/>
      <c r="HTS73" s="503"/>
      <c r="HTT73" s="503"/>
      <c r="HTU73" s="503"/>
      <c r="HTV73" s="503"/>
      <c r="HTW73" s="503"/>
      <c r="HTX73" s="503"/>
      <c r="HTY73" s="503"/>
      <c r="HTZ73" s="503"/>
      <c r="HUA73" s="503"/>
      <c r="HUB73" s="503"/>
      <c r="HUC73" s="503"/>
      <c r="HUD73" s="503"/>
      <c r="HUE73" s="503"/>
      <c r="HUF73" s="503"/>
      <c r="HUG73" s="503"/>
      <c r="HUH73" s="503"/>
      <c r="HUI73" s="503"/>
      <c r="HUJ73" s="503"/>
      <c r="HUK73" s="503"/>
      <c r="HUL73" s="503"/>
      <c r="HUM73" s="503"/>
      <c r="HUN73" s="503"/>
      <c r="HUO73" s="503"/>
      <c r="HUP73" s="503"/>
      <c r="HUQ73" s="503"/>
      <c r="HUR73" s="503"/>
      <c r="HUS73" s="503"/>
      <c r="HUT73" s="503"/>
      <c r="HUU73" s="503"/>
      <c r="HUV73" s="503"/>
      <c r="HUW73" s="503"/>
      <c r="HUX73" s="503"/>
      <c r="HUY73" s="503"/>
      <c r="HUZ73" s="503"/>
      <c r="HVA73" s="503"/>
      <c r="HVB73" s="503"/>
      <c r="HVC73" s="503"/>
      <c r="HVD73" s="503"/>
      <c r="HVE73" s="503"/>
      <c r="HVF73" s="503"/>
      <c r="HVG73" s="503"/>
      <c r="HVH73" s="503"/>
      <c r="HVI73" s="503"/>
      <c r="HVJ73" s="503"/>
      <c r="HVK73" s="503"/>
      <c r="HVL73" s="503"/>
      <c r="HVM73" s="503"/>
      <c r="HVN73" s="503"/>
      <c r="HVO73" s="503"/>
      <c r="HVP73" s="503"/>
      <c r="HVQ73" s="503"/>
      <c r="HVR73" s="503"/>
      <c r="HVS73" s="503"/>
      <c r="HVT73" s="503"/>
      <c r="HVU73" s="503"/>
      <c r="HVV73" s="503"/>
      <c r="HVW73" s="503"/>
      <c r="HVX73" s="503"/>
      <c r="HVY73" s="503"/>
      <c r="HVZ73" s="503"/>
      <c r="HWA73" s="503"/>
      <c r="HWB73" s="503"/>
      <c r="HWC73" s="503"/>
      <c r="HWD73" s="503"/>
      <c r="HWE73" s="503"/>
      <c r="HWF73" s="503"/>
      <c r="HWG73" s="503"/>
      <c r="HWH73" s="503"/>
      <c r="HWI73" s="503"/>
      <c r="HWJ73" s="503"/>
      <c r="HWK73" s="503"/>
      <c r="HWL73" s="503"/>
      <c r="HWM73" s="503"/>
      <c r="HWN73" s="503"/>
      <c r="HWO73" s="503"/>
      <c r="HWP73" s="503"/>
      <c r="HWQ73" s="503"/>
      <c r="HWR73" s="503"/>
      <c r="HWS73" s="503"/>
      <c r="HWT73" s="503"/>
      <c r="HWU73" s="503"/>
      <c r="HWV73" s="503"/>
      <c r="HWW73" s="503"/>
      <c r="HWX73" s="503"/>
      <c r="HWY73" s="503"/>
      <c r="HWZ73" s="503"/>
      <c r="HXA73" s="503"/>
      <c r="HXB73" s="503"/>
      <c r="HXC73" s="503"/>
      <c r="HXD73" s="503"/>
      <c r="HXE73" s="503"/>
      <c r="HXF73" s="503"/>
      <c r="HXG73" s="503"/>
      <c r="HXH73" s="503"/>
      <c r="HXI73" s="503"/>
      <c r="HXJ73" s="503"/>
      <c r="HXK73" s="503"/>
      <c r="HXL73" s="503"/>
      <c r="HXM73" s="503"/>
      <c r="HXN73" s="503"/>
      <c r="HXO73" s="503"/>
      <c r="HXP73" s="503"/>
      <c r="HXQ73" s="503"/>
      <c r="HXR73" s="503"/>
      <c r="HXS73" s="503"/>
      <c r="HXT73" s="503"/>
      <c r="HXU73" s="503"/>
      <c r="HXV73" s="503"/>
      <c r="HXW73" s="503"/>
      <c r="HXX73" s="503"/>
      <c r="HXY73" s="503"/>
      <c r="HXZ73" s="503"/>
      <c r="HYA73" s="503"/>
      <c r="HYB73" s="503"/>
      <c r="HYC73" s="503"/>
      <c r="HYD73" s="503"/>
      <c r="HYE73" s="503"/>
      <c r="HYF73" s="503"/>
      <c r="HYG73" s="503"/>
      <c r="HYH73" s="503"/>
      <c r="HYI73" s="503"/>
      <c r="HYJ73" s="503"/>
      <c r="HYK73" s="503"/>
      <c r="HYL73" s="503"/>
      <c r="HYM73" s="503"/>
      <c r="HYN73" s="503"/>
      <c r="HYO73" s="503"/>
      <c r="HYP73" s="503"/>
      <c r="HYQ73" s="503"/>
      <c r="HYR73" s="503"/>
      <c r="HYS73" s="503"/>
      <c r="HYT73" s="503"/>
      <c r="HYU73" s="503"/>
      <c r="HYV73" s="503"/>
      <c r="HYW73" s="503"/>
      <c r="HYX73" s="503"/>
      <c r="HYY73" s="503"/>
      <c r="HYZ73" s="503"/>
      <c r="HZA73" s="503"/>
      <c r="HZB73" s="503"/>
      <c r="HZC73" s="503"/>
      <c r="HZD73" s="503"/>
      <c r="HZE73" s="503"/>
      <c r="HZF73" s="503"/>
      <c r="HZG73" s="503"/>
      <c r="HZH73" s="503"/>
      <c r="HZI73" s="503"/>
      <c r="HZJ73" s="503"/>
      <c r="HZK73" s="503"/>
      <c r="HZL73" s="503"/>
      <c r="HZM73" s="503"/>
      <c r="HZN73" s="503"/>
      <c r="HZO73" s="503"/>
      <c r="HZP73" s="503"/>
      <c r="HZQ73" s="503"/>
      <c r="HZR73" s="503"/>
      <c r="HZS73" s="503"/>
      <c r="HZT73" s="503"/>
      <c r="HZU73" s="503"/>
      <c r="HZV73" s="503"/>
      <c r="HZW73" s="503"/>
      <c r="HZX73" s="503"/>
      <c r="HZY73" s="503"/>
      <c r="HZZ73" s="503"/>
      <c r="IAA73" s="503"/>
      <c r="IAB73" s="503"/>
      <c r="IAC73" s="503"/>
      <c r="IAD73" s="503"/>
      <c r="IAE73" s="503"/>
      <c r="IAF73" s="503"/>
      <c r="IAG73" s="503"/>
      <c r="IAH73" s="503"/>
      <c r="IAI73" s="503"/>
      <c r="IAJ73" s="503"/>
      <c r="IAK73" s="503"/>
      <c r="IAL73" s="503"/>
      <c r="IAM73" s="503"/>
      <c r="IAN73" s="503"/>
      <c r="IAO73" s="503"/>
      <c r="IAP73" s="503"/>
      <c r="IAQ73" s="503"/>
      <c r="IAR73" s="503"/>
      <c r="IAS73" s="503"/>
      <c r="IAT73" s="503"/>
      <c r="IAU73" s="503"/>
      <c r="IAV73" s="503"/>
      <c r="IAW73" s="503"/>
      <c r="IAX73" s="503"/>
      <c r="IAY73" s="503"/>
      <c r="IAZ73" s="503"/>
      <c r="IBA73" s="503"/>
      <c r="IBB73" s="503"/>
      <c r="IBC73" s="503"/>
      <c r="IBD73" s="503"/>
      <c r="IBE73" s="503"/>
      <c r="IBF73" s="503"/>
      <c r="IBG73" s="503"/>
      <c r="IBH73" s="503"/>
      <c r="IBI73" s="503"/>
      <c r="IBJ73" s="503"/>
      <c r="IBK73" s="503"/>
      <c r="IBL73" s="503"/>
      <c r="IBM73" s="503"/>
      <c r="IBN73" s="503"/>
      <c r="IBO73" s="503"/>
      <c r="IBP73" s="503"/>
      <c r="IBQ73" s="503"/>
      <c r="IBR73" s="503"/>
      <c r="IBS73" s="503"/>
      <c r="IBT73" s="503"/>
      <c r="IBU73" s="503"/>
      <c r="IBV73" s="503"/>
      <c r="IBW73" s="503"/>
      <c r="IBX73" s="503"/>
      <c r="IBY73" s="503"/>
      <c r="IBZ73" s="503"/>
      <c r="ICA73" s="503"/>
      <c r="ICB73" s="503"/>
      <c r="ICC73" s="503"/>
      <c r="ICD73" s="503"/>
      <c r="ICE73" s="503"/>
      <c r="ICF73" s="503"/>
      <c r="ICG73" s="503"/>
      <c r="ICH73" s="503"/>
      <c r="ICI73" s="503"/>
      <c r="ICJ73" s="503"/>
      <c r="ICK73" s="503"/>
      <c r="ICL73" s="503"/>
      <c r="ICM73" s="503"/>
      <c r="ICN73" s="503"/>
      <c r="ICO73" s="503"/>
      <c r="ICP73" s="503"/>
      <c r="ICQ73" s="503"/>
      <c r="ICR73" s="503"/>
      <c r="ICS73" s="503"/>
      <c r="ICT73" s="503"/>
      <c r="ICU73" s="503"/>
      <c r="ICV73" s="503"/>
      <c r="ICW73" s="503"/>
      <c r="ICX73" s="503"/>
      <c r="ICY73" s="503"/>
      <c r="ICZ73" s="503"/>
      <c r="IDA73" s="503"/>
      <c r="IDB73" s="503"/>
      <c r="IDC73" s="503"/>
      <c r="IDD73" s="503"/>
      <c r="IDE73" s="503"/>
      <c r="IDF73" s="503"/>
      <c r="IDG73" s="503"/>
      <c r="IDH73" s="503"/>
      <c r="IDI73" s="503"/>
      <c r="IDJ73" s="503"/>
      <c r="IDK73" s="503"/>
      <c r="IDL73" s="503"/>
      <c r="IDM73" s="503"/>
      <c r="IDN73" s="503"/>
      <c r="IDO73" s="503"/>
      <c r="IDP73" s="503"/>
      <c r="IDQ73" s="503"/>
      <c r="IDR73" s="503"/>
      <c r="IDS73" s="503"/>
      <c r="IDT73" s="503"/>
      <c r="IDU73" s="503"/>
      <c r="IDV73" s="503"/>
      <c r="IDW73" s="503"/>
      <c r="IDX73" s="503"/>
      <c r="IDY73" s="503"/>
      <c r="IDZ73" s="503"/>
      <c r="IEA73" s="503"/>
      <c r="IEB73" s="503"/>
      <c r="IEC73" s="503"/>
      <c r="IED73" s="503"/>
      <c r="IEE73" s="503"/>
      <c r="IEF73" s="503"/>
      <c r="IEG73" s="503"/>
      <c r="IEH73" s="503"/>
      <c r="IEI73" s="503"/>
      <c r="IEJ73" s="503"/>
      <c r="IEK73" s="503"/>
      <c r="IEL73" s="503"/>
      <c r="IEM73" s="503"/>
      <c r="IEN73" s="503"/>
      <c r="IEO73" s="503"/>
      <c r="IEP73" s="503"/>
      <c r="IEQ73" s="503"/>
      <c r="IER73" s="503"/>
      <c r="IES73" s="503"/>
      <c r="IET73" s="503"/>
      <c r="IEU73" s="503"/>
      <c r="IEV73" s="503"/>
      <c r="IEW73" s="503"/>
      <c r="IEX73" s="503"/>
      <c r="IEY73" s="503"/>
      <c r="IEZ73" s="503"/>
      <c r="IFA73" s="503"/>
      <c r="IFB73" s="503"/>
      <c r="IFC73" s="503"/>
      <c r="IFD73" s="503"/>
      <c r="IFE73" s="503"/>
      <c r="IFF73" s="503"/>
      <c r="IFG73" s="503"/>
      <c r="IFH73" s="503"/>
      <c r="IFI73" s="503"/>
      <c r="IFJ73" s="503"/>
      <c r="IFK73" s="503"/>
      <c r="IFL73" s="503"/>
      <c r="IFM73" s="503"/>
      <c r="IFN73" s="503"/>
      <c r="IFO73" s="503"/>
      <c r="IFP73" s="503"/>
      <c r="IFQ73" s="503"/>
      <c r="IFR73" s="503"/>
      <c r="IFS73" s="503"/>
      <c r="IFT73" s="503"/>
      <c r="IFU73" s="503"/>
      <c r="IFV73" s="503"/>
      <c r="IFW73" s="503"/>
      <c r="IFX73" s="503"/>
      <c r="IFY73" s="503"/>
      <c r="IFZ73" s="503"/>
      <c r="IGA73" s="503"/>
      <c r="IGB73" s="503"/>
      <c r="IGC73" s="503"/>
      <c r="IGD73" s="503"/>
      <c r="IGE73" s="503"/>
      <c r="IGF73" s="503"/>
      <c r="IGG73" s="503"/>
      <c r="IGH73" s="503"/>
      <c r="IGI73" s="503"/>
      <c r="IGJ73" s="503"/>
      <c r="IGK73" s="503"/>
      <c r="IGL73" s="503"/>
      <c r="IGM73" s="503"/>
      <c r="IGN73" s="503"/>
      <c r="IGO73" s="503"/>
      <c r="IGP73" s="503"/>
      <c r="IGQ73" s="503"/>
      <c r="IGR73" s="503"/>
      <c r="IGS73" s="503"/>
      <c r="IGT73" s="503"/>
      <c r="IGU73" s="503"/>
      <c r="IGV73" s="503"/>
      <c r="IGW73" s="503"/>
      <c r="IGX73" s="503"/>
      <c r="IGY73" s="503"/>
      <c r="IGZ73" s="503"/>
      <c r="IHA73" s="503"/>
      <c r="IHB73" s="503"/>
      <c r="IHC73" s="503"/>
      <c r="IHD73" s="503"/>
      <c r="IHE73" s="503"/>
      <c r="IHF73" s="503"/>
      <c r="IHG73" s="503"/>
      <c r="IHH73" s="503"/>
      <c r="IHI73" s="503"/>
      <c r="IHJ73" s="503"/>
      <c r="IHK73" s="503"/>
      <c r="IHL73" s="503"/>
      <c r="IHM73" s="503"/>
      <c r="IHN73" s="503"/>
      <c r="IHO73" s="503"/>
      <c r="IHP73" s="503"/>
      <c r="IHQ73" s="503"/>
      <c r="IHR73" s="503"/>
      <c r="IHS73" s="503"/>
      <c r="IHT73" s="503"/>
      <c r="IHU73" s="503"/>
      <c r="IHV73" s="503"/>
      <c r="IHW73" s="503"/>
      <c r="IHX73" s="503"/>
      <c r="IHY73" s="503"/>
      <c r="IHZ73" s="503"/>
      <c r="IIA73" s="503"/>
      <c r="IIB73" s="503"/>
      <c r="IIC73" s="503"/>
      <c r="IID73" s="503"/>
      <c r="IIE73" s="503"/>
      <c r="IIF73" s="503"/>
      <c r="IIG73" s="503"/>
      <c r="IIH73" s="503"/>
      <c r="III73" s="503"/>
      <c r="IIJ73" s="503"/>
      <c r="IIK73" s="503"/>
      <c r="IIL73" s="503"/>
      <c r="IIM73" s="503"/>
      <c r="IIN73" s="503"/>
      <c r="IIO73" s="503"/>
      <c r="IIP73" s="503"/>
      <c r="IIQ73" s="503"/>
      <c r="IIR73" s="503"/>
      <c r="IIS73" s="503"/>
      <c r="IIT73" s="503"/>
      <c r="IIU73" s="503"/>
      <c r="IIV73" s="503"/>
      <c r="IIW73" s="503"/>
      <c r="IIX73" s="503"/>
      <c r="IIY73" s="503"/>
      <c r="IIZ73" s="503"/>
      <c r="IJA73" s="503"/>
      <c r="IJB73" s="503"/>
      <c r="IJC73" s="503"/>
      <c r="IJD73" s="503"/>
      <c r="IJE73" s="503"/>
      <c r="IJF73" s="503"/>
      <c r="IJG73" s="503"/>
      <c r="IJH73" s="503"/>
      <c r="IJI73" s="503"/>
      <c r="IJJ73" s="503"/>
      <c r="IJK73" s="503"/>
      <c r="IJL73" s="503"/>
      <c r="IJM73" s="503"/>
      <c r="IJN73" s="503"/>
      <c r="IJO73" s="503"/>
      <c r="IJP73" s="503"/>
      <c r="IJQ73" s="503"/>
      <c r="IJR73" s="503"/>
      <c r="IJS73" s="503"/>
      <c r="IJT73" s="503"/>
      <c r="IJU73" s="503"/>
      <c r="IJV73" s="503"/>
      <c r="IJW73" s="503"/>
      <c r="IJX73" s="503"/>
      <c r="IJY73" s="503"/>
      <c r="IJZ73" s="503"/>
      <c r="IKA73" s="503"/>
      <c r="IKB73" s="503"/>
      <c r="IKC73" s="503"/>
      <c r="IKD73" s="503"/>
      <c r="IKE73" s="503"/>
      <c r="IKF73" s="503"/>
      <c r="IKG73" s="503"/>
      <c r="IKH73" s="503"/>
      <c r="IKI73" s="503"/>
      <c r="IKJ73" s="503"/>
      <c r="IKK73" s="503"/>
      <c r="IKL73" s="503"/>
      <c r="IKM73" s="503"/>
      <c r="IKN73" s="503"/>
      <c r="IKO73" s="503"/>
      <c r="IKP73" s="503"/>
      <c r="IKQ73" s="503"/>
      <c r="IKR73" s="503"/>
      <c r="IKS73" s="503"/>
      <c r="IKT73" s="503"/>
      <c r="IKU73" s="503"/>
      <c r="IKV73" s="503"/>
      <c r="IKW73" s="503"/>
      <c r="IKX73" s="503"/>
      <c r="IKY73" s="503"/>
      <c r="IKZ73" s="503"/>
      <c r="ILA73" s="503"/>
      <c r="ILB73" s="503"/>
      <c r="ILC73" s="503"/>
      <c r="ILD73" s="503"/>
      <c r="ILE73" s="503"/>
      <c r="ILF73" s="503"/>
      <c r="ILG73" s="503"/>
      <c r="ILH73" s="503"/>
      <c r="ILI73" s="503"/>
      <c r="ILJ73" s="503"/>
      <c r="ILK73" s="503"/>
      <c r="ILL73" s="503"/>
      <c r="ILM73" s="503"/>
      <c r="ILN73" s="503"/>
      <c r="ILO73" s="503"/>
      <c r="ILP73" s="503"/>
      <c r="ILQ73" s="503"/>
      <c r="ILR73" s="503"/>
      <c r="ILS73" s="503"/>
      <c r="ILT73" s="503"/>
      <c r="ILU73" s="503"/>
      <c r="ILV73" s="503"/>
      <c r="ILW73" s="503"/>
      <c r="ILX73" s="503"/>
      <c r="ILY73" s="503"/>
      <c r="ILZ73" s="503"/>
      <c r="IMA73" s="503"/>
      <c r="IMB73" s="503"/>
      <c r="IMC73" s="503"/>
      <c r="IMD73" s="503"/>
      <c r="IME73" s="503"/>
      <c r="IMF73" s="503"/>
      <c r="IMG73" s="503"/>
      <c r="IMH73" s="503"/>
      <c r="IMI73" s="503"/>
      <c r="IMJ73" s="503"/>
      <c r="IMK73" s="503"/>
      <c r="IML73" s="503"/>
      <c r="IMM73" s="503"/>
      <c r="IMN73" s="503"/>
      <c r="IMO73" s="503"/>
      <c r="IMP73" s="503"/>
      <c r="IMQ73" s="503"/>
      <c r="IMR73" s="503"/>
      <c r="IMS73" s="503"/>
      <c r="IMT73" s="503"/>
      <c r="IMU73" s="503"/>
      <c r="IMV73" s="503"/>
      <c r="IMW73" s="503"/>
      <c r="IMX73" s="503"/>
      <c r="IMY73" s="503"/>
      <c r="IMZ73" s="503"/>
      <c r="INA73" s="503"/>
      <c r="INB73" s="503"/>
      <c r="INC73" s="503"/>
      <c r="IND73" s="503"/>
      <c r="INE73" s="503"/>
      <c r="INF73" s="503"/>
      <c r="ING73" s="503"/>
      <c r="INH73" s="503"/>
      <c r="INI73" s="503"/>
      <c r="INJ73" s="503"/>
      <c r="INK73" s="503"/>
      <c r="INL73" s="503"/>
      <c r="INM73" s="503"/>
      <c r="INN73" s="503"/>
      <c r="INO73" s="503"/>
      <c r="INP73" s="503"/>
      <c r="INQ73" s="503"/>
      <c r="INR73" s="503"/>
      <c r="INS73" s="503"/>
      <c r="INT73" s="503"/>
      <c r="INU73" s="503"/>
      <c r="INV73" s="503"/>
      <c r="INW73" s="503"/>
      <c r="INX73" s="503"/>
      <c r="INY73" s="503"/>
      <c r="INZ73" s="503"/>
      <c r="IOA73" s="503"/>
      <c r="IOB73" s="503"/>
      <c r="IOC73" s="503"/>
      <c r="IOD73" s="503"/>
      <c r="IOE73" s="503"/>
      <c r="IOF73" s="503"/>
      <c r="IOG73" s="503"/>
      <c r="IOH73" s="503"/>
      <c r="IOI73" s="503"/>
      <c r="IOJ73" s="503"/>
      <c r="IOK73" s="503"/>
      <c r="IOL73" s="503"/>
      <c r="IOM73" s="503"/>
      <c r="ION73" s="503"/>
      <c r="IOO73" s="503"/>
      <c r="IOP73" s="503"/>
      <c r="IOQ73" s="503"/>
      <c r="IOR73" s="503"/>
      <c r="IOS73" s="503"/>
      <c r="IOT73" s="503"/>
      <c r="IOU73" s="503"/>
      <c r="IOV73" s="503"/>
      <c r="IOW73" s="503"/>
      <c r="IOX73" s="503"/>
      <c r="IOY73" s="503"/>
      <c r="IOZ73" s="503"/>
      <c r="IPA73" s="503"/>
      <c r="IPB73" s="503"/>
      <c r="IPC73" s="503"/>
      <c r="IPD73" s="503"/>
      <c r="IPE73" s="503"/>
      <c r="IPF73" s="503"/>
      <c r="IPG73" s="503"/>
      <c r="IPH73" s="503"/>
      <c r="IPI73" s="503"/>
      <c r="IPJ73" s="503"/>
      <c r="IPK73" s="503"/>
      <c r="IPL73" s="503"/>
      <c r="IPM73" s="503"/>
      <c r="IPN73" s="503"/>
      <c r="IPO73" s="503"/>
      <c r="IPP73" s="503"/>
      <c r="IPQ73" s="503"/>
      <c r="IPR73" s="503"/>
      <c r="IPS73" s="503"/>
      <c r="IPT73" s="503"/>
      <c r="IPU73" s="503"/>
      <c r="IPV73" s="503"/>
      <c r="IPW73" s="503"/>
      <c r="IPX73" s="503"/>
      <c r="IPY73" s="503"/>
      <c r="IPZ73" s="503"/>
      <c r="IQA73" s="503"/>
      <c r="IQB73" s="503"/>
      <c r="IQC73" s="503"/>
      <c r="IQD73" s="503"/>
      <c r="IQE73" s="503"/>
      <c r="IQF73" s="503"/>
      <c r="IQG73" s="503"/>
      <c r="IQH73" s="503"/>
      <c r="IQI73" s="503"/>
      <c r="IQJ73" s="503"/>
      <c r="IQK73" s="503"/>
      <c r="IQL73" s="503"/>
      <c r="IQM73" s="503"/>
      <c r="IQN73" s="503"/>
      <c r="IQO73" s="503"/>
      <c r="IQP73" s="503"/>
      <c r="IQQ73" s="503"/>
      <c r="IQR73" s="503"/>
      <c r="IQS73" s="503"/>
      <c r="IQT73" s="503"/>
      <c r="IQU73" s="503"/>
      <c r="IQV73" s="503"/>
      <c r="IQW73" s="503"/>
      <c r="IQX73" s="503"/>
      <c r="IQY73" s="503"/>
      <c r="IQZ73" s="503"/>
      <c r="IRA73" s="503"/>
      <c r="IRB73" s="503"/>
      <c r="IRC73" s="503"/>
      <c r="IRD73" s="503"/>
      <c r="IRE73" s="503"/>
      <c r="IRF73" s="503"/>
      <c r="IRG73" s="503"/>
      <c r="IRH73" s="503"/>
      <c r="IRI73" s="503"/>
      <c r="IRJ73" s="503"/>
      <c r="IRK73" s="503"/>
      <c r="IRL73" s="503"/>
      <c r="IRM73" s="503"/>
      <c r="IRN73" s="503"/>
      <c r="IRO73" s="503"/>
      <c r="IRP73" s="503"/>
      <c r="IRQ73" s="503"/>
      <c r="IRR73" s="503"/>
      <c r="IRS73" s="503"/>
      <c r="IRT73" s="503"/>
      <c r="IRU73" s="503"/>
      <c r="IRV73" s="503"/>
      <c r="IRW73" s="503"/>
      <c r="IRX73" s="503"/>
      <c r="IRY73" s="503"/>
      <c r="IRZ73" s="503"/>
      <c r="ISA73" s="503"/>
      <c r="ISB73" s="503"/>
      <c r="ISC73" s="503"/>
      <c r="ISD73" s="503"/>
      <c r="ISE73" s="503"/>
      <c r="ISF73" s="503"/>
      <c r="ISG73" s="503"/>
      <c r="ISH73" s="503"/>
      <c r="ISI73" s="503"/>
      <c r="ISJ73" s="503"/>
      <c r="ISK73" s="503"/>
      <c r="ISL73" s="503"/>
      <c r="ISM73" s="503"/>
      <c r="ISN73" s="503"/>
      <c r="ISO73" s="503"/>
      <c r="ISP73" s="503"/>
      <c r="ISQ73" s="503"/>
      <c r="ISR73" s="503"/>
      <c r="ISS73" s="503"/>
      <c r="IST73" s="503"/>
      <c r="ISU73" s="503"/>
      <c r="ISV73" s="503"/>
      <c r="ISW73" s="503"/>
      <c r="ISX73" s="503"/>
      <c r="ISY73" s="503"/>
      <c r="ISZ73" s="503"/>
      <c r="ITA73" s="503"/>
      <c r="ITB73" s="503"/>
      <c r="ITC73" s="503"/>
      <c r="ITD73" s="503"/>
      <c r="ITE73" s="503"/>
      <c r="ITF73" s="503"/>
      <c r="ITG73" s="503"/>
      <c r="ITH73" s="503"/>
      <c r="ITI73" s="503"/>
      <c r="ITJ73" s="503"/>
      <c r="ITK73" s="503"/>
      <c r="ITL73" s="503"/>
      <c r="ITM73" s="503"/>
      <c r="ITN73" s="503"/>
      <c r="ITO73" s="503"/>
      <c r="ITP73" s="503"/>
      <c r="ITQ73" s="503"/>
      <c r="ITR73" s="503"/>
      <c r="ITS73" s="503"/>
      <c r="ITT73" s="503"/>
      <c r="ITU73" s="503"/>
      <c r="ITV73" s="503"/>
      <c r="ITW73" s="503"/>
      <c r="ITX73" s="503"/>
      <c r="ITY73" s="503"/>
      <c r="ITZ73" s="503"/>
      <c r="IUA73" s="503"/>
      <c r="IUB73" s="503"/>
      <c r="IUC73" s="503"/>
      <c r="IUD73" s="503"/>
      <c r="IUE73" s="503"/>
      <c r="IUF73" s="503"/>
      <c r="IUG73" s="503"/>
      <c r="IUH73" s="503"/>
      <c r="IUI73" s="503"/>
      <c r="IUJ73" s="503"/>
      <c r="IUK73" s="503"/>
      <c r="IUL73" s="503"/>
      <c r="IUM73" s="503"/>
      <c r="IUN73" s="503"/>
      <c r="IUO73" s="503"/>
      <c r="IUP73" s="503"/>
      <c r="IUQ73" s="503"/>
      <c r="IUR73" s="503"/>
      <c r="IUS73" s="503"/>
      <c r="IUT73" s="503"/>
      <c r="IUU73" s="503"/>
      <c r="IUV73" s="503"/>
      <c r="IUW73" s="503"/>
      <c r="IUX73" s="503"/>
      <c r="IUY73" s="503"/>
      <c r="IUZ73" s="503"/>
      <c r="IVA73" s="503"/>
      <c r="IVB73" s="503"/>
      <c r="IVC73" s="503"/>
      <c r="IVD73" s="503"/>
      <c r="IVE73" s="503"/>
      <c r="IVF73" s="503"/>
      <c r="IVG73" s="503"/>
      <c r="IVH73" s="503"/>
      <c r="IVI73" s="503"/>
      <c r="IVJ73" s="503"/>
      <c r="IVK73" s="503"/>
      <c r="IVL73" s="503"/>
      <c r="IVM73" s="503"/>
      <c r="IVN73" s="503"/>
      <c r="IVO73" s="503"/>
      <c r="IVP73" s="503"/>
      <c r="IVQ73" s="503"/>
      <c r="IVR73" s="503"/>
      <c r="IVS73" s="503"/>
      <c r="IVT73" s="503"/>
      <c r="IVU73" s="503"/>
      <c r="IVV73" s="503"/>
      <c r="IVW73" s="503"/>
      <c r="IVX73" s="503"/>
      <c r="IVY73" s="503"/>
      <c r="IVZ73" s="503"/>
      <c r="IWA73" s="503"/>
      <c r="IWB73" s="503"/>
      <c r="IWC73" s="503"/>
      <c r="IWD73" s="503"/>
      <c r="IWE73" s="503"/>
      <c r="IWF73" s="503"/>
      <c r="IWG73" s="503"/>
      <c r="IWH73" s="503"/>
      <c r="IWI73" s="503"/>
      <c r="IWJ73" s="503"/>
      <c r="IWK73" s="503"/>
      <c r="IWL73" s="503"/>
      <c r="IWM73" s="503"/>
      <c r="IWN73" s="503"/>
      <c r="IWO73" s="503"/>
      <c r="IWP73" s="503"/>
      <c r="IWQ73" s="503"/>
      <c r="IWR73" s="503"/>
      <c r="IWS73" s="503"/>
      <c r="IWT73" s="503"/>
      <c r="IWU73" s="503"/>
      <c r="IWV73" s="503"/>
      <c r="IWW73" s="503"/>
      <c r="IWX73" s="503"/>
      <c r="IWY73" s="503"/>
      <c r="IWZ73" s="503"/>
      <c r="IXA73" s="503"/>
      <c r="IXB73" s="503"/>
      <c r="IXC73" s="503"/>
      <c r="IXD73" s="503"/>
      <c r="IXE73" s="503"/>
      <c r="IXF73" s="503"/>
      <c r="IXG73" s="503"/>
      <c r="IXH73" s="503"/>
      <c r="IXI73" s="503"/>
      <c r="IXJ73" s="503"/>
      <c r="IXK73" s="503"/>
      <c r="IXL73" s="503"/>
      <c r="IXM73" s="503"/>
      <c r="IXN73" s="503"/>
      <c r="IXO73" s="503"/>
      <c r="IXP73" s="503"/>
      <c r="IXQ73" s="503"/>
      <c r="IXR73" s="503"/>
      <c r="IXS73" s="503"/>
      <c r="IXT73" s="503"/>
      <c r="IXU73" s="503"/>
      <c r="IXV73" s="503"/>
      <c r="IXW73" s="503"/>
      <c r="IXX73" s="503"/>
      <c r="IXY73" s="503"/>
      <c r="IXZ73" s="503"/>
      <c r="IYA73" s="503"/>
      <c r="IYB73" s="503"/>
      <c r="IYC73" s="503"/>
      <c r="IYD73" s="503"/>
      <c r="IYE73" s="503"/>
      <c r="IYF73" s="503"/>
      <c r="IYG73" s="503"/>
      <c r="IYH73" s="503"/>
      <c r="IYI73" s="503"/>
      <c r="IYJ73" s="503"/>
      <c r="IYK73" s="503"/>
      <c r="IYL73" s="503"/>
      <c r="IYM73" s="503"/>
      <c r="IYN73" s="503"/>
      <c r="IYO73" s="503"/>
      <c r="IYP73" s="503"/>
      <c r="IYQ73" s="503"/>
      <c r="IYR73" s="503"/>
      <c r="IYS73" s="503"/>
      <c r="IYT73" s="503"/>
      <c r="IYU73" s="503"/>
      <c r="IYV73" s="503"/>
      <c r="IYW73" s="503"/>
      <c r="IYX73" s="503"/>
      <c r="IYY73" s="503"/>
      <c r="IYZ73" s="503"/>
      <c r="IZA73" s="503"/>
      <c r="IZB73" s="503"/>
      <c r="IZC73" s="503"/>
      <c r="IZD73" s="503"/>
      <c r="IZE73" s="503"/>
      <c r="IZF73" s="503"/>
      <c r="IZG73" s="503"/>
      <c r="IZH73" s="503"/>
      <c r="IZI73" s="503"/>
      <c r="IZJ73" s="503"/>
      <c r="IZK73" s="503"/>
      <c r="IZL73" s="503"/>
      <c r="IZM73" s="503"/>
      <c r="IZN73" s="503"/>
      <c r="IZO73" s="503"/>
      <c r="IZP73" s="503"/>
      <c r="IZQ73" s="503"/>
      <c r="IZR73" s="503"/>
      <c r="IZS73" s="503"/>
      <c r="IZT73" s="503"/>
      <c r="IZU73" s="503"/>
      <c r="IZV73" s="503"/>
      <c r="IZW73" s="503"/>
      <c r="IZX73" s="503"/>
      <c r="IZY73" s="503"/>
      <c r="IZZ73" s="503"/>
      <c r="JAA73" s="503"/>
      <c r="JAB73" s="503"/>
      <c r="JAC73" s="503"/>
      <c r="JAD73" s="503"/>
      <c r="JAE73" s="503"/>
      <c r="JAF73" s="503"/>
      <c r="JAG73" s="503"/>
      <c r="JAH73" s="503"/>
      <c r="JAI73" s="503"/>
      <c r="JAJ73" s="503"/>
      <c r="JAK73" s="503"/>
      <c r="JAL73" s="503"/>
      <c r="JAM73" s="503"/>
      <c r="JAN73" s="503"/>
      <c r="JAO73" s="503"/>
      <c r="JAP73" s="503"/>
      <c r="JAQ73" s="503"/>
      <c r="JAR73" s="503"/>
      <c r="JAS73" s="503"/>
      <c r="JAT73" s="503"/>
      <c r="JAU73" s="503"/>
      <c r="JAV73" s="503"/>
      <c r="JAW73" s="503"/>
      <c r="JAX73" s="503"/>
      <c r="JAY73" s="503"/>
      <c r="JAZ73" s="503"/>
      <c r="JBA73" s="503"/>
      <c r="JBB73" s="503"/>
      <c r="JBC73" s="503"/>
      <c r="JBD73" s="503"/>
      <c r="JBE73" s="503"/>
      <c r="JBF73" s="503"/>
      <c r="JBG73" s="503"/>
      <c r="JBH73" s="503"/>
      <c r="JBI73" s="503"/>
      <c r="JBJ73" s="503"/>
      <c r="JBK73" s="503"/>
      <c r="JBL73" s="503"/>
      <c r="JBM73" s="503"/>
      <c r="JBN73" s="503"/>
      <c r="JBO73" s="503"/>
      <c r="JBP73" s="503"/>
      <c r="JBQ73" s="503"/>
      <c r="JBR73" s="503"/>
      <c r="JBS73" s="503"/>
      <c r="JBT73" s="503"/>
      <c r="JBU73" s="503"/>
      <c r="JBV73" s="503"/>
      <c r="JBW73" s="503"/>
      <c r="JBX73" s="503"/>
      <c r="JBY73" s="503"/>
      <c r="JBZ73" s="503"/>
      <c r="JCA73" s="503"/>
      <c r="JCB73" s="503"/>
      <c r="JCC73" s="503"/>
      <c r="JCD73" s="503"/>
      <c r="JCE73" s="503"/>
      <c r="JCF73" s="503"/>
      <c r="JCG73" s="503"/>
      <c r="JCH73" s="503"/>
      <c r="JCI73" s="503"/>
      <c r="JCJ73" s="503"/>
      <c r="JCK73" s="503"/>
      <c r="JCL73" s="503"/>
      <c r="JCM73" s="503"/>
      <c r="JCN73" s="503"/>
      <c r="JCO73" s="503"/>
      <c r="JCP73" s="503"/>
      <c r="JCQ73" s="503"/>
      <c r="JCR73" s="503"/>
      <c r="JCS73" s="503"/>
      <c r="JCT73" s="503"/>
      <c r="JCU73" s="503"/>
      <c r="JCV73" s="503"/>
      <c r="JCW73" s="503"/>
      <c r="JCX73" s="503"/>
      <c r="JCY73" s="503"/>
      <c r="JCZ73" s="503"/>
      <c r="JDA73" s="503"/>
      <c r="JDB73" s="503"/>
      <c r="JDC73" s="503"/>
      <c r="JDD73" s="503"/>
      <c r="JDE73" s="503"/>
      <c r="JDF73" s="503"/>
      <c r="JDG73" s="503"/>
      <c r="JDH73" s="503"/>
      <c r="JDI73" s="503"/>
      <c r="JDJ73" s="503"/>
      <c r="JDK73" s="503"/>
      <c r="JDL73" s="503"/>
      <c r="JDM73" s="503"/>
      <c r="JDN73" s="503"/>
      <c r="JDO73" s="503"/>
      <c r="JDP73" s="503"/>
      <c r="JDQ73" s="503"/>
      <c r="JDR73" s="503"/>
      <c r="JDS73" s="503"/>
      <c r="JDT73" s="503"/>
      <c r="JDU73" s="503"/>
      <c r="JDV73" s="503"/>
      <c r="JDW73" s="503"/>
      <c r="JDX73" s="503"/>
      <c r="JDY73" s="503"/>
      <c r="JDZ73" s="503"/>
      <c r="JEA73" s="503"/>
      <c r="JEB73" s="503"/>
      <c r="JEC73" s="503"/>
      <c r="JED73" s="503"/>
      <c r="JEE73" s="503"/>
      <c r="JEF73" s="503"/>
      <c r="JEG73" s="503"/>
      <c r="JEH73" s="503"/>
      <c r="JEI73" s="503"/>
      <c r="JEJ73" s="503"/>
      <c r="JEK73" s="503"/>
      <c r="JEL73" s="503"/>
      <c r="JEM73" s="503"/>
      <c r="JEN73" s="503"/>
      <c r="JEO73" s="503"/>
      <c r="JEP73" s="503"/>
      <c r="JEQ73" s="503"/>
      <c r="JER73" s="503"/>
      <c r="JES73" s="503"/>
      <c r="JET73" s="503"/>
      <c r="JEU73" s="503"/>
      <c r="JEV73" s="503"/>
      <c r="JEW73" s="503"/>
      <c r="JEX73" s="503"/>
      <c r="JEY73" s="503"/>
      <c r="JEZ73" s="503"/>
      <c r="JFA73" s="503"/>
      <c r="JFB73" s="503"/>
      <c r="JFC73" s="503"/>
      <c r="JFD73" s="503"/>
      <c r="JFE73" s="503"/>
      <c r="JFF73" s="503"/>
      <c r="JFG73" s="503"/>
      <c r="JFH73" s="503"/>
      <c r="JFI73" s="503"/>
      <c r="JFJ73" s="503"/>
      <c r="JFK73" s="503"/>
      <c r="JFL73" s="503"/>
      <c r="JFM73" s="503"/>
      <c r="JFN73" s="503"/>
      <c r="JFO73" s="503"/>
      <c r="JFP73" s="503"/>
      <c r="JFQ73" s="503"/>
      <c r="JFR73" s="503"/>
      <c r="JFS73" s="503"/>
      <c r="JFT73" s="503"/>
      <c r="JFU73" s="503"/>
      <c r="JFV73" s="503"/>
      <c r="JFW73" s="503"/>
      <c r="JFX73" s="503"/>
      <c r="JFY73" s="503"/>
      <c r="JFZ73" s="503"/>
      <c r="JGA73" s="503"/>
      <c r="JGB73" s="503"/>
      <c r="JGC73" s="503"/>
      <c r="JGD73" s="503"/>
      <c r="JGE73" s="503"/>
      <c r="JGF73" s="503"/>
      <c r="JGG73" s="503"/>
      <c r="JGH73" s="503"/>
      <c r="JGI73" s="503"/>
      <c r="JGJ73" s="503"/>
      <c r="JGK73" s="503"/>
      <c r="JGL73" s="503"/>
      <c r="JGM73" s="503"/>
      <c r="JGN73" s="503"/>
      <c r="JGO73" s="503"/>
      <c r="JGP73" s="503"/>
      <c r="JGQ73" s="503"/>
      <c r="JGR73" s="503"/>
      <c r="JGS73" s="503"/>
      <c r="JGT73" s="503"/>
      <c r="JGU73" s="503"/>
      <c r="JGV73" s="503"/>
      <c r="JGW73" s="503"/>
      <c r="JGX73" s="503"/>
      <c r="JGY73" s="503"/>
      <c r="JGZ73" s="503"/>
      <c r="JHA73" s="503"/>
      <c r="JHB73" s="503"/>
      <c r="JHC73" s="503"/>
      <c r="JHD73" s="503"/>
      <c r="JHE73" s="503"/>
      <c r="JHF73" s="503"/>
      <c r="JHG73" s="503"/>
      <c r="JHH73" s="503"/>
      <c r="JHI73" s="503"/>
      <c r="JHJ73" s="503"/>
      <c r="JHK73" s="503"/>
      <c r="JHL73" s="503"/>
      <c r="JHM73" s="503"/>
      <c r="JHN73" s="503"/>
      <c r="JHO73" s="503"/>
      <c r="JHP73" s="503"/>
      <c r="JHQ73" s="503"/>
      <c r="JHR73" s="503"/>
      <c r="JHS73" s="503"/>
      <c r="JHT73" s="503"/>
      <c r="JHU73" s="503"/>
      <c r="JHV73" s="503"/>
      <c r="JHW73" s="503"/>
      <c r="JHX73" s="503"/>
      <c r="JHY73" s="503"/>
      <c r="JHZ73" s="503"/>
      <c r="JIA73" s="503"/>
      <c r="JIB73" s="503"/>
      <c r="JIC73" s="503"/>
      <c r="JID73" s="503"/>
      <c r="JIE73" s="503"/>
      <c r="JIF73" s="503"/>
      <c r="JIG73" s="503"/>
      <c r="JIH73" s="503"/>
      <c r="JII73" s="503"/>
      <c r="JIJ73" s="503"/>
      <c r="JIK73" s="503"/>
      <c r="JIL73" s="503"/>
      <c r="JIM73" s="503"/>
      <c r="JIN73" s="503"/>
      <c r="JIO73" s="503"/>
      <c r="JIP73" s="503"/>
      <c r="JIQ73" s="503"/>
      <c r="JIR73" s="503"/>
      <c r="JIS73" s="503"/>
      <c r="JIT73" s="503"/>
      <c r="JIU73" s="503"/>
      <c r="JIV73" s="503"/>
      <c r="JIW73" s="503"/>
      <c r="JIX73" s="503"/>
      <c r="JIY73" s="503"/>
      <c r="JIZ73" s="503"/>
      <c r="JJA73" s="503"/>
      <c r="JJB73" s="503"/>
      <c r="JJC73" s="503"/>
      <c r="JJD73" s="503"/>
      <c r="JJE73" s="503"/>
      <c r="JJF73" s="503"/>
      <c r="JJG73" s="503"/>
      <c r="JJH73" s="503"/>
      <c r="JJI73" s="503"/>
      <c r="JJJ73" s="503"/>
      <c r="JJK73" s="503"/>
      <c r="JJL73" s="503"/>
      <c r="JJM73" s="503"/>
      <c r="JJN73" s="503"/>
      <c r="JJO73" s="503"/>
      <c r="JJP73" s="503"/>
      <c r="JJQ73" s="503"/>
      <c r="JJR73" s="503"/>
      <c r="JJS73" s="503"/>
      <c r="JJT73" s="503"/>
      <c r="JJU73" s="503"/>
      <c r="JJV73" s="503"/>
      <c r="JJW73" s="503"/>
      <c r="JJX73" s="503"/>
      <c r="JJY73" s="503"/>
      <c r="JJZ73" s="503"/>
      <c r="JKA73" s="503"/>
      <c r="JKB73" s="503"/>
      <c r="JKC73" s="503"/>
      <c r="JKD73" s="503"/>
      <c r="JKE73" s="503"/>
      <c r="JKF73" s="503"/>
      <c r="JKG73" s="503"/>
      <c r="JKH73" s="503"/>
      <c r="JKI73" s="503"/>
      <c r="JKJ73" s="503"/>
      <c r="JKK73" s="503"/>
      <c r="JKL73" s="503"/>
      <c r="JKM73" s="503"/>
      <c r="JKN73" s="503"/>
      <c r="JKO73" s="503"/>
      <c r="JKP73" s="503"/>
      <c r="JKQ73" s="503"/>
      <c r="JKR73" s="503"/>
      <c r="JKS73" s="503"/>
      <c r="JKT73" s="503"/>
      <c r="JKU73" s="503"/>
      <c r="JKV73" s="503"/>
      <c r="JKW73" s="503"/>
      <c r="JKX73" s="503"/>
      <c r="JKY73" s="503"/>
      <c r="JKZ73" s="503"/>
      <c r="JLA73" s="503"/>
      <c r="JLB73" s="503"/>
      <c r="JLC73" s="503"/>
      <c r="JLD73" s="503"/>
      <c r="JLE73" s="503"/>
      <c r="JLF73" s="503"/>
      <c r="JLG73" s="503"/>
      <c r="JLH73" s="503"/>
      <c r="JLI73" s="503"/>
      <c r="JLJ73" s="503"/>
      <c r="JLK73" s="503"/>
      <c r="JLL73" s="503"/>
      <c r="JLM73" s="503"/>
      <c r="JLN73" s="503"/>
      <c r="JLO73" s="503"/>
      <c r="JLP73" s="503"/>
      <c r="JLQ73" s="503"/>
      <c r="JLR73" s="503"/>
      <c r="JLS73" s="503"/>
      <c r="JLT73" s="503"/>
      <c r="JLU73" s="503"/>
      <c r="JLV73" s="503"/>
      <c r="JLW73" s="503"/>
      <c r="JLX73" s="503"/>
      <c r="JLY73" s="503"/>
      <c r="JLZ73" s="503"/>
      <c r="JMA73" s="503"/>
      <c r="JMB73" s="503"/>
      <c r="JMC73" s="503"/>
      <c r="JMD73" s="503"/>
      <c r="JME73" s="503"/>
      <c r="JMF73" s="503"/>
      <c r="JMG73" s="503"/>
      <c r="JMH73" s="503"/>
      <c r="JMI73" s="503"/>
      <c r="JMJ73" s="503"/>
      <c r="JMK73" s="503"/>
      <c r="JML73" s="503"/>
      <c r="JMM73" s="503"/>
      <c r="JMN73" s="503"/>
      <c r="JMO73" s="503"/>
      <c r="JMP73" s="503"/>
      <c r="JMQ73" s="503"/>
      <c r="JMR73" s="503"/>
      <c r="JMS73" s="503"/>
      <c r="JMT73" s="503"/>
      <c r="JMU73" s="503"/>
      <c r="JMV73" s="503"/>
      <c r="JMW73" s="503"/>
      <c r="JMX73" s="503"/>
      <c r="JMY73" s="503"/>
      <c r="JMZ73" s="503"/>
      <c r="JNA73" s="503"/>
      <c r="JNB73" s="503"/>
      <c r="JNC73" s="503"/>
      <c r="JND73" s="503"/>
      <c r="JNE73" s="503"/>
      <c r="JNF73" s="503"/>
      <c r="JNG73" s="503"/>
      <c r="JNH73" s="503"/>
      <c r="JNI73" s="503"/>
      <c r="JNJ73" s="503"/>
      <c r="JNK73" s="503"/>
      <c r="JNL73" s="503"/>
      <c r="JNM73" s="503"/>
      <c r="JNN73" s="503"/>
      <c r="JNO73" s="503"/>
      <c r="JNP73" s="503"/>
      <c r="JNQ73" s="503"/>
      <c r="JNR73" s="503"/>
      <c r="JNS73" s="503"/>
      <c r="JNT73" s="503"/>
      <c r="JNU73" s="503"/>
      <c r="JNV73" s="503"/>
      <c r="JNW73" s="503"/>
      <c r="JNX73" s="503"/>
      <c r="JNY73" s="503"/>
      <c r="JNZ73" s="503"/>
      <c r="JOA73" s="503"/>
      <c r="JOB73" s="503"/>
      <c r="JOC73" s="503"/>
      <c r="JOD73" s="503"/>
      <c r="JOE73" s="503"/>
      <c r="JOF73" s="503"/>
      <c r="JOG73" s="503"/>
      <c r="JOH73" s="503"/>
      <c r="JOI73" s="503"/>
      <c r="JOJ73" s="503"/>
      <c r="JOK73" s="503"/>
      <c r="JOL73" s="503"/>
      <c r="JOM73" s="503"/>
      <c r="JON73" s="503"/>
      <c r="JOO73" s="503"/>
      <c r="JOP73" s="503"/>
      <c r="JOQ73" s="503"/>
      <c r="JOR73" s="503"/>
      <c r="JOS73" s="503"/>
      <c r="JOT73" s="503"/>
      <c r="JOU73" s="503"/>
      <c r="JOV73" s="503"/>
      <c r="JOW73" s="503"/>
      <c r="JOX73" s="503"/>
      <c r="JOY73" s="503"/>
      <c r="JOZ73" s="503"/>
      <c r="JPA73" s="503"/>
      <c r="JPB73" s="503"/>
      <c r="JPC73" s="503"/>
      <c r="JPD73" s="503"/>
      <c r="JPE73" s="503"/>
      <c r="JPF73" s="503"/>
      <c r="JPG73" s="503"/>
      <c r="JPH73" s="503"/>
      <c r="JPI73" s="503"/>
      <c r="JPJ73" s="503"/>
      <c r="JPK73" s="503"/>
      <c r="JPL73" s="503"/>
      <c r="JPM73" s="503"/>
      <c r="JPN73" s="503"/>
      <c r="JPO73" s="503"/>
      <c r="JPP73" s="503"/>
      <c r="JPQ73" s="503"/>
      <c r="JPR73" s="503"/>
      <c r="JPS73" s="503"/>
      <c r="JPT73" s="503"/>
      <c r="JPU73" s="503"/>
      <c r="JPV73" s="503"/>
      <c r="JPW73" s="503"/>
      <c r="JPX73" s="503"/>
      <c r="JPY73" s="503"/>
      <c r="JPZ73" s="503"/>
      <c r="JQA73" s="503"/>
      <c r="JQB73" s="503"/>
      <c r="JQC73" s="503"/>
      <c r="JQD73" s="503"/>
      <c r="JQE73" s="503"/>
      <c r="JQF73" s="503"/>
      <c r="JQG73" s="503"/>
      <c r="JQH73" s="503"/>
      <c r="JQI73" s="503"/>
      <c r="JQJ73" s="503"/>
      <c r="JQK73" s="503"/>
      <c r="JQL73" s="503"/>
      <c r="JQM73" s="503"/>
      <c r="JQN73" s="503"/>
      <c r="JQO73" s="503"/>
      <c r="JQP73" s="503"/>
      <c r="JQQ73" s="503"/>
      <c r="JQR73" s="503"/>
      <c r="JQS73" s="503"/>
      <c r="JQT73" s="503"/>
      <c r="JQU73" s="503"/>
      <c r="JQV73" s="503"/>
      <c r="JQW73" s="503"/>
      <c r="JQX73" s="503"/>
      <c r="JQY73" s="503"/>
      <c r="JQZ73" s="503"/>
      <c r="JRA73" s="503"/>
      <c r="JRB73" s="503"/>
      <c r="JRC73" s="503"/>
      <c r="JRD73" s="503"/>
      <c r="JRE73" s="503"/>
      <c r="JRF73" s="503"/>
      <c r="JRG73" s="503"/>
      <c r="JRH73" s="503"/>
      <c r="JRI73" s="503"/>
      <c r="JRJ73" s="503"/>
      <c r="JRK73" s="503"/>
      <c r="JRL73" s="503"/>
      <c r="JRM73" s="503"/>
      <c r="JRN73" s="503"/>
      <c r="JRO73" s="503"/>
      <c r="JRP73" s="503"/>
      <c r="JRQ73" s="503"/>
      <c r="JRR73" s="503"/>
      <c r="JRS73" s="503"/>
      <c r="JRT73" s="503"/>
      <c r="JRU73" s="503"/>
      <c r="JRV73" s="503"/>
      <c r="JRW73" s="503"/>
      <c r="JRX73" s="503"/>
      <c r="JRY73" s="503"/>
      <c r="JRZ73" s="503"/>
      <c r="JSA73" s="503"/>
      <c r="JSB73" s="503"/>
      <c r="JSC73" s="503"/>
      <c r="JSD73" s="503"/>
      <c r="JSE73" s="503"/>
      <c r="JSF73" s="503"/>
      <c r="JSG73" s="503"/>
      <c r="JSH73" s="503"/>
      <c r="JSI73" s="503"/>
      <c r="JSJ73" s="503"/>
      <c r="JSK73" s="503"/>
      <c r="JSL73" s="503"/>
      <c r="JSM73" s="503"/>
      <c r="JSN73" s="503"/>
      <c r="JSO73" s="503"/>
      <c r="JSP73" s="503"/>
      <c r="JSQ73" s="503"/>
      <c r="JSR73" s="503"/>
      <c r="JSS73" s="503"/>
      <c r="JST73" s="503"/>
      <c r="JSU73" s="503"/>
      <c r="JSV73" s="503"/>
      <c r="JSW73" s="503"/>
      <c r="JSX73" s="503"/>
      <c r="JSY73" s="503"/>
      <c r="JSZ73" s="503"/>
      <c r="JTA73" s="503"/>
      <c r="JTB73" s="503"/>
      <c r="JTC73" s="503"/>
      <c r="JTD73" s="503"/>
      <c r="JTE73" s="503"/>
      <c r="JTF73" s="503"/>
      <c r="JTG73" s="503"/>
      <c r="JTH73" s="503"/>
      <c r="JTI73" s="503"/>
      <c r="JTJ73" s="503"/>
      <c r="JTK73" s="503"/>
      <c r="JTL73" s="503"/>
      <c r="JTM73" s="503"/>
      <c r="JTN73" s="503"/>
      <c r="JTO73" s="503"/>
      <c r="JTP73" s="503"/>
      <c r="JTQ73" s="503"/>
      <c r="JTR73" s="503"/>
      <c r="JTS73" s="503"/>
      <c r="JTT73" s="503"/>
      <c r="JTU73" s="503"/>
      <c r="JTV73" s="503"/>
      <c r="JTW73" s="503"/>
      <c r="JTX73" s="503"/>
      <c r="JTY73" s="503"/>
      <c r="JTZ73" s="503"/>
      <c r="JUA73" s="503"/>
      <c r="JUB73" s="503"/>
      <c r="JUC73" s="503"/>
      <c r="JUD73" s="503"/>
      <c r="JUE73" s="503"/>
      <c r="JUF73" s="503"/>
      <c r="JUG73" s="503"/>
      <c r="JUH73" s="503"/>
      <c r="JUI73" s="503"/>
      <c r="JUJ73" s="503"/>
      <c r="JUK73" s="503"/>
      <c r="JUL73" s="503"/>
      <c r="JUM73" s="503"/>
      <c r="JUN73" s="503"/>
      <c r="JUO73" s="503"/>
      <c r="JUP73" s="503"/>
      <c r="JUQ73" s="503"/>
      <c r="JUR73" s="503"/>
      <c r="JUS73" s="503"/>
      <c r="JUT73" s="503"/>
      <c r="JUU73" s="503"/>
      <c r="JUV73" s="503"/>
      <c r="JUW73" s="503"/>
      <c r="JUX73" s="503"/>
      <c r="JUY73" s="503"/>
      <c r="JUZ73" s="503"/>
      <c r="JVA73" s="503"/>
      <c r="JVB73" s="503"/>
      <c r="JVC73" s="503"/>
      <c r="JVD73" s="503"/>
      <c r="JVE73" s="503"/>
      <c r="JVF73" s="503"/>
      <c r="JVG73" s="503"/>
      <c r="JVH73" s="503"/>
      <c r="JVI73" s="503"/>
      <c r="JVJ73" s="503"/>
      <c r="JVK73" s="503"/>
      <c r="JVL73" s="503"/>
      <c r="JVM73" s="503"/>
      <c r="JVN73" s="503"/>
      <c r="JVO73" s="503"/>
      <c r="JVP73" s="503"/>
      <c r="JVQ73" s="503"/>
      <c r="JVR73" s="503"/>
      <c r="JVS73" s="503"/>
      <c r="JVT73" s="503"/>
      <c r="JVU73" s="503"/>
      <c r="JVV73" s="503"/>
      <c r="JVW73" s="503"/>
      <c r="JVX73" s="503"/>
      <c r="JVY73" s="503"/>
      <c r="JVZ73" s="503"/>
      <c r="JWA73" s="503"/>
      <c r="JWB73" s="503"/>
      <c r="JWC73" s="503"/>
      <c r="JWD73" s="503"/>
      <c r="JWE73" s="503"/>
      <c r="JWF73" s="503"/>
      <c r="JWG73" s="503"/>
      <c r="JWH73" s="503"/>
      <c r="JWI73" s="503"/>
      <c r="JWJ73" s="503"/>
      <c r="JWK73" s="503"/>
      <c r="JWL73" s="503"/>
      <c r="JWM73" s="503"/>
      <c r="JWN73" s="503"/>
      <c r="JWO73" s="503"/>
      <c r="JWP73" s="503"/>
      <c r="JWQ73" s="503"/>
      <c r="JWR73" s="503"/>
      <c r="JWS73" s="503"/>
      <c r="JWT73" s="503"/>
      <c r="JWU73" s="503"/>
      <c r="JWV73" s="503"/>
      <c r="JWW73" s="503"/>
      <c r="JWX73" s="503"/>
      <c r="JWY73" s="503"/>
      <c r="JWZ73" s="503"/>
      <c r="JXA73" s="503"/>
      <c r="JXB73" s="503"/>
      <c r="JXC73" s="503"/>
      <c r="JXD73" s="503"/>
      <c r="JXE73" s="503"/>
      <c r="JXF73" s="503"/>
      <c r="JXG73" s="503"/>
      <c r="JXH73" s="503"/>
      <c r="JXI73" s="503"/>
      <c r="JXJ73" s="503"/>
      <c r="JXK73" s="503"/>
      <c r="JXL73" s="503"/>
      <c r="JXM73" s="503"/>
      <c r="JXN73" s="503"/>
      <c r="JXO73" s="503"/>
      <c r="JXP73" s="503"/>
      <c r="JXQ73" s="503"/>
      <c r="JXR73" s="503"/>
      <c r="JXS73" s="503"/>
      <c r="JXT73" s="503"/>
      <c r="JXU73" s="503"/>
      <c r="JXV73" s="503"/>
      <c r="JXW73" s="503"/>
      <c r="JXX73" s="503"/>
      <c r="JXY73" s="503"/>
      <c r="JXZ73" s="503"/>
      <c r="JYA73" s="503"/>
      <c r="JYB73" s="503"/>
      <c r="JYC73" s="503"/>
      <c r="JYD73" s="503"/>
      <c r="JYE73" s="503"/>
      <c r="JYF73" s="503"/>
      <c r="JYG73" s="503"/>
      <c r="JYH73" s="503"/>
      <c r="JYI73" s="503"/>
      <c r="JYJ73" s="503"/>
      <c r="JYK73" s="503"/>
      <c r="JYL73" s="503"/>
      <c r="JYM73" s="503"/>
      <c r="JYN73" s="503"/>
      <c r="JYO73" s="503"/>
      <c r="JYP73" s="503"/>
      <c r="JYQ73" s="503"/>
      <c r="JYR73" s="503"/>
      <c r="JYS73" s="503"/>
      <c r="JYT73" s="503"/>
      <c r="JYU73" s="503"/>
      <c r="JYV73" s="503"/>
      <c r="JYW73" s="503"/>
      <c r="JYX73" s="503"/>
      <c r="JYY73" s="503"/>
      <c r="JYZ73" s="503"/>
      <c r="JZA73" s="503"/>
      <c r="JZB73" s="503"/>
      <c r="JZC73" s="503"/>
      <c r="JZD73" s="503"/>
      <c r="JZE73" s="503"/>
      <c r="JZF73" s="503"/>
      <c r="JZG73" s="503"/>
      <c r="JZH73" s="503"/>
      <c r="JZI73" s="503"/>
      <c r="JZJ73" s="503"/>
      <c r="JZK73" s="503"/>
      <c r="JZL73" s="503"/>
      <c r="JZM73" s="503"/>
      <c r="JZN73" s="503"/>
      <c r="JZO73" s="503"/>
      <c r="JZP73" s="503"/>
      <c r="JZQ73" s="503"/>
      <c r="JZR73" s="503"/>
      <c r="JZS73" s="503"/>
      <c r="JZT73" s="503"/>
      <c r="JZU73" s="503"/>
      <c r="JZV73" s="503"/>
      <c r="JZW73" s="503"/>
      <c r="JZX73" s="503"/>
      <c r="JZY73" s="503"/>
      <c r="JZZ73" s="503"/>
      <c r="KAA73" s="503"/>
      <c r="KAB73" s="503"/>
      <c r="KAC73" s="503"/>
      <c r="KAD73" s="503"/>
      <c r="KAE73" s="503"/>
      <c r="KAF73" s="503"/>
      <c r="KAG73" s="503"/>
      <c r="KAH73" s="503"/>
      <c r="KAI73" s="503"/>
      <c r="KAJ73" s="503"/>
      <c r="KAK73" s="503"/>
      <c r="KAL73" s="503"/>
      <c r="KAM73" s="503"/>
      <c r="KAN73" s="503"/>
      <c r="KAO73" s="503"/>
      <c r="KAP73" s="503"/>
      <c r="KAQ73" s="503"/>
      <c r="KAR73" s="503"/>
      <c r="KAS73" s="503"/>
      <c r="KAT73" s="503"/>
      <c r="KAU73" s="503"/>
      <c r="KAV73" s="503"/>
      <c r="KAW73" s="503"/>
      <c r="KAX73" s="503"/>
      <c r="KAY73" s="503"/>
      <c r="KAZ73" s="503"/>
      <c r="KBA73" s="503"/>
      <c r="KBB73" s="503"/>
      <c r="KBC73" s="503"/>
      <c r="KBD73" s="503"/>
      <c r="KBE73" s="503"/>
      <c r="KBF73" s="503"/>
      <c r="KBG73" s="503"/>
      <c r="KBH73" s="503"/>
      <c r="KBI73" s="503"/>
      <c r="KBJ73" s="503"/>
      <c r="KBK73" s="503"/>
      <c r="KBL73" s="503"/>
      <c r="KBM73" s="503"/>
      <c r="KBN73" s="503"/>
      <c r="KBO73" s="503"/>
      <c r="KBP73" s="503"/>
      <c r="KBQ73" s="503"/>
      <c r="KBR73" s="503"/>
      <c r="KBS73" s="503"/>
      <c r="KBT73" s="503"/>
      <c r="KBU73" s="503"/>
      <c r="KBV73" s="503"/>
      <c r="KBW73" s="503"/>
      <c r="KBX73" s="503"/>
      <c r="KBY73" s="503"/>
      <c r="KBZ73" s="503"/>
      <c r="KCA73" s="503"/>
      <c r="KCB73" s="503"/>
      <c r="KCC73" s="503"/>
      <c r="KCD73" s="503"/>
      <c r="KCE73" s="503"/>
      <c r="KCF73" s="503"/>
      <c r="KCG73" s="503"/>
      <c r="KCH73" s="503"/>
      <c r="KCI73" s="503"/>
      <c r="KCJ73" s="503"/>
      <c r="KCK73" s="503"/>
      <c r="KCL73" s="503"/>
      <c r="KCM73" s="503"/>
      <c r="KCN73" s="503"/>
      <c r="KCO73" s="503"/>
      <c r="KCP73" s="503"/>
      <c r="KCQ73" s="503"/>
      <c r="KCR73" s="503"/>
      <c r="KCS73" s="503"/>
      <c r="KCT73" s="503"/>
      <c r="KCU73" s="503"/>
      <c r="KCV73" s="503"/>
      <c r="KCW73" s="503"/>
      <c r="KCX73" s="503"/>
      <c r="KCY73" s="503"/>
      <c r="KCZ73" s="503"/>
      <c r="KDA73" s="503"/>
      <c r="KDB73" s="503"/>
      <c r="KDC73" s="503"/>
      <c r="KDD73" s="503"/>
      <c r="KDE73" s="503"/>
      <c r="KDF73" s="503"/>
      <c r="KDG73" s="503"/>
      <c r="KDH73" s="503"/>
      <c r="KDI73" s="503"/>
      <c r="KDJ73" s="503"/>
      <c r="KDK73" s="503"/>
      <c r="KDL73" s="503"/>
      <c r="KDM73" s="503"/>
      <c r="KDN73" s="503"/>
      <c r="KDO73" s="503"/>
      <c r="KDP73" s="503"/>
      <c r="KDQ73" s="503"/>
      <c r="KDR73" s="503"/>
      <c r="KDS73" s="503"/>
      <c r="KDT73" s="503"/>
      <c r="KDU73" s="503"/>
      <c r="KDV73" s="503"/>
      <c r="KDW73" s="503"/>
      <c r="KDX73" s="503"/>
      <c r="KDY73" s="503"/>
      <c r="KDZ73" s="503"/>
      <c r="KEA73" s="503"/>
      <c r="KEB73" s="503"/>
      <c r="KEC73" s="503"/>
      <c r="KED73" s="503"/>
      <c r="KEE73" s="503"/>
      <c r="KEF73" s="503"/>
      <c r="KEG73" s="503"/>
      <c r="KEH73" s="503"/>
      <c r="KEI73" s="503"/>
      <c r="KEJ73" s="503"/>
      <c r="KEK73" s="503"/>
      <c r="KEL73" s="503"/>
      <c r="KEM73" s="503"/>
    </row>
    <row r="74" spans="1:7580" s="873" customFormat="1" ht="15.75" x14ac:dyDescent="0.2">
      <c r="A74" s="873">
        <v>82</v>
      </c>
      <c r="B74" s="950" t="s">
        <v>411</v>
      </c>
      <c r="C74" s="898">
        <v>49600</v>
      </c>
      <c r="D74" s="877" t="s">
        <v>234</v>
      </c>
      <c r="E74" s="877"/>
      <c r="F74" s="878" t="s">
        <v>239</v>
      </c>
      <c r="G74" s="951" t="s">
        <v>42</v>
      </c>
      <c r="H74" s="880">
        <v>6</v>
      </c>
      <c r="I74" s="880">
        <v>6</v>
      </c>
      <c r="J74" s="880">
        <f t="shared" si="23"/>
        <v>6</v>
      </c>
      <c r="K74" s="880">
        <f t="shared" si="24"/>
        <v>6</v>
      </c>
      <c r="L74" s="881"/>
      <c r="M74" s="881"/>
      <c r="N74" s="881">
        <f>TRUNC(SUM(L74:M74)/2,0)</f>
        <v>0</v>
      </c>
      <c r="O74" s="882"/>
      <c r="P74" s="882"/>
      <c r="Q74" s="546">
        <f t="shared" si="28"/>
        <v>2</v>
      </c>
      <c r="R74" s="882"/>
      <c r="S74" s="882"/>
      <c r="T74" s="882"/>
      <c r="U74" s="882"/>
      <c r="V74" s="592"/>
      <c r="W74" s="882"/>
      <c r="X74" s="882"/>
      <c r="Y74" s="882"/>
      <c r="Z74" s="882"/>
      <c r="AA74" s="882"/>
      <c r="AB74" s="882"/>
      <c r="AC74" s="882"/>
      <c r="AD74" s="882"/>
      <c r="AE74" s="885"/>
      <c r="AF74" s="882"/>
      <c r="AG74" s="885"/>
      <c r="AH74" s="880">
        <v>36</v>
      </c>
      <c r="AI74" s="893"/>
      <c r="AJ74" s="1438">
        <f>SUM(N74:AI74)+K74</f>
        <v>44</v>
      </c>
      <c r="AK74" s="887"/>
      <c r="AL74" s="888">
        <f>+IF(D74="PC",1,0)</f>
        <v>1</v>
      </c>
      <c r="AM74" s="896"/>
      <c r="AN74" s="896"/>
      <c r="AO74" s="889">
        <f>+IF(G74="S",5,+IF(D74="PM",10,12))</f>
        <v>12</v>
      </c>
      <c r="AP74" s="890">
        <f>+C74*AO74*AJ74</f>
        <v>26188800</v>
      </c>
      <c r="AQ74" s="890">
        <v>115008</v>
      </c>
      <c r="AR74" s="890">
        <v>340620</v>
      </c>
      <c r="AS74" s="890"/>
      <c r="AT74" s="890"/>
      <c r="AU74" s="889"/>
    </row>
    <row r="75" spans="1:7580" ht="15.75" x14ac:dyDescent="0.2">
      <c r="A75" s="9">
        <v>83</v>
      </c>
      <c r="B75" s="397" t="s">
        <v>262</v>
      </c>
      <c r="C75" s="460"/>
      <c r="D75" s="450"/>
      <c r="E75" s="450"/>
      <c r="F75" s="419"/>
      <c r="G75" s="447"/>
      <c r="H75" s="539"/>
      <c r="I75" s="539"/>
      <c r="J75" s="539"/>
      <c r="K75" s="539"/>
      <c r="L75" s="402"/>
      <c r="M75" s="402"/>
      <c r="N75" s="402">
        <f>TRUNC(SUM(L75:M75)/2,0)</f>
        <v>0</v>
      </c>
      <c r="O75" s="570"/>
      <c r="P75" s="421"/>
      <c r="Q75" s="546">
        <f t="shared" si="28"/>
        <v>0</v>
      </c>
      <c r="R75" s="570"/>
      <c r="S75" s="570"/>
      <c r="T75" s="421"/>
      <c r="U75" s="570"/>
      <c r="V75" s="593"/>
      <c r="W75" s="570"/>
      <c r="X75" s="570"/>
      <c r="Y75" s="570"/>
      <c r="Z75" s="570"/>
      <c r="AA75" s="570"/>
      <c r="AB75" s="421"/>
      <c r="AC75" s="421"/>
      <c r="AD75" s="421"/>
      <c r="AE75" s="571"/>
      <c r="AF75" s="421"/>
      <c r="AG75" s="571"/>
      <c r="AH75" s="421"/>
      <c r="AI75" s="452"/>
      <c r="AJ75" s="1438"/>
      <c r="AK75" s="453"/>
      <c r="AL75" s="454"/>
      <c r="AM75" s="455"/>
      <c r="AN75" s="455"/>
      <c r="AO75" s="456"/>
      <c r="AP75" s="457"/>
      <c r="AQ75" s="457"/>
      <c r="AR75" s="457"/>
      <c r="AS75" s="458"/>
      <c r="AT75" s="457"/>
      <c r="AU75" s="456"/>
      <c r="KEN75" s="1"/>
    </row>
    <row r="76" spans="1:7580" s="899" customFormat="1" ht="15.75" x14ac:dyDescent="0.2">
      <c r="A76" s="873">
        <v>84</v>
      </c>
      <c r="B76" s="897" t="s">
        <v>263</v>
      </c>
      <c r="C76" s="927">
        <v>59200</v>
      </c>
      <c r="D76" s="877" t="s">
        <v>234</v>
      </c>
      <c r="E76" s="877"/>
      <c r="F76" s="878" t="s">
        <v>241</v>
      </c>
      <c r="G76" s="878" t="s">
        <v>242</v>
      </c>
      <c r="H76" s="880">
        <v>4</v>
      </c>
      <c r="I76" s="880"/>
      <c r="J76" s="880">
        <f t="shared" ref="J76:J78" si="30">IF(G76="A",(H76+I76)/2,H76+I76)</f>
        <v>4</v>
      </c>
      <c r="K76" s="880">
        <f t="shared" ref="K76:K78" si="31">TRUNC(J76,0)</f>
        <v>4</v>
      </c>
      <c r="L76" s="881"/>
      <c r="M76" s="881"/>
      <c r="N76" s="881">
        <f>TRUNC(SUM(L76:M76)/2,0)</f>
        <v>0</v>
      </c>
      <c r="O76" s="882"/>
      <c r="P76" s="882"/>
      <c r="Q76" s="546">
        <f t="shared" si="28"/>
        <v>1</v>
      </c>
      <c r="R76" s="882"/>
      <c r="S76" s="882"/>
      <c r="T76" s="882"/>
      <c r="U76" s="882"/>
      <c r="V76" s="592"/>
      <c r="W76" s="882"/>
      <c r="X76" s="882"/>
      <c r="Y76" s="882"/>
      <c r="Z76" s="882"/>
      <c r="AA76" s="882"/>
      <c r="AB76" s="882"/>
      <c r="AC76" s="882"/>
      <c r="AD76" s="882"/>
      <c r="AE76" s="885"/>
      <c r="AF76" s="882"/>
      <c r="AG76" s="885"/>
      <c r="AH76" s="882"/>
      <c r="AI76" s="893"/>
      <c r="AJ76" s="1438">
        <f t="shared" ref="AJ76:AJ80" si="32">SUM(N76:AI76)+K76</f>
        <v>5</v>
      </c>
      <c r="AK76" s="887"/>
      <c r="AL76" s="888">
        <f t="shared" ref="AL76:AL80" si="33">+IF(D76="PC",1,0)</f>
        <v>1</v>
      </c>
      <c r="AM76" s="896">
        <f>IF(D76="PC", +IF(AJ76&gt;17,1,0),0)</f>
        <v>0</v>
      </c>
      <c r="AN76" s="896">
        <f>IF(E76="CA",1,0)</f>
        <v>0</v>
      </c>
      <c r="AO76" s="889">
        <f t="shared" ref="AO76:AO80" si="34">+IF(G76="S",5,+IF(D76="PM",10,12))</f>
        <v>5</v>
      </c>
      <c r="AP76" s="890">
        <f>+C76*AO76*AJ76</f>
        <v>1480000</v>
      </c>
      <c r="AQ76" s="890">
        <v>115008</v>
      </c>
      <c r="AR76" s="890">
        <f>AM76*$AM$2*AO76</f>
        <v>0</v>
      </c>
      <c r="AS76" s="890">
        <f>AP76*$AN$2*AN76</f>
        <v>0</v>
      </c>
      <c r="AT76" s="890">
        <f>SUM(AP76:AS76)/AO76</f>
        <v>319001.59999999998</v>
      </c>
      <c r="AU76" s="890">
        <f>AT76*5/44</f>
        <v>36250.181818181816</v>
      </c>
      <c r="AV76" s="873"/>
      <c r="AW76" s="873"/>
      <c r="AX76" s="873"/>
      <c r="AY76" s="873"/>
      <c r="AZ76" s="873"/>
      <c r="BA76" s="873"/>
      <c r="BB76" s="873"/>
      <c r="BC76" s="873"/>
      <c r="BD76" s="873"/>
      <c r="BE76" s="873"/>
      <c r="BF76" s="873"/>
      <c r="BG76" s="873"/>
      <c r="BH76" s="873"/>
      <c r="BI76" s="873"/>
      <c r="BJ76" s="873"/>
      <c r="BK76" s="873"/>
      <c r="BL76" s="873"/>
      <c r="BM76" s="873"/>
      <c r="BN76" s="873"/>
      <c r="BO76" s="873"/>
      <c r="BP76" s="873"/>
      <c r="BQ76" s="873"/>
      <c r="BR76" s="873"/>
      <c r="BS76" s="873"/>
      <c r="BT76" s="873"/>
      <c r="BU76" s="873"/>
      <c r="BV76" s="873"/>
      <c r="BW76" s="873"/>
      <c r="BX76" s="873"/>
      <c r="BY76" s="873"/>
      <c r="BZ76" s="873"/>
      <c r="CA76" s="873"/>
      <c r="CB76" s="873"/>
      <c r="CC76" s="873"/>
      <c r="CD76" s="873"/>
      <c r="CE76" s="873"/>
      <c r="CF76" s="873"/>
      <c r="CG76" s="873"/>
      <c r="CH76" s="873"/>
      <c r="CI76" s="873"/>
      <c r="CJ76" s="873"/>
      <c r="CK76" s="873"/>
      <c r="CL76" s="873"/>
      <c r="CM76" s="873"/>
      <c r="CN76" s="873"/>
      <c r="CO76" s="873"/>
      <c r="CP76" s="873"/>
      <c r="CQ76" s="873"/>
      <c r="CR76" s="873"/>
      <c r="CS76" s="873"/>
      <c r="CT76" s="873"/>
      <c r="CU76" s="873"/>
      <c r="CV76" s="873"/>
      <c r="CW76" s="873"/>
      <c r="CX76" s="873"/>
      <c r="CY76" s="873"/>
      <c r="CZ76" s="873"/>
      <c r="DA76" s="873"/>
      <c r="DB76" s="873"/>
      <c r="DC76" s="873"/>
      <c r="DD76" s="873"/>
      <c r="DE76" s="873"/>
      <c r="DF76" s="873"/>
      <c r="DG76" s="873"/>
      <c r="DH76" s="873"/>
      <c r="DI76" s="873"/>
      <c r="DJ76" s="873"/>
      <c r="DK76" s="873"/>
      <c r="DL76" s="873"/>
      <c r="DM76" s="873"/>
      <c r="DN76" s="873"/>
      <c r="DO76" s="873"/>
      <c r="DP76" s="873"/>
      <c r="DQ76" s="873"/>
      <c r="DR76" s="873"/>
      <c r="DS76" s="873"/>
      <c r="DT76" s="873"/>
      <c r="DU76" s="873"/>
      <c r="DV76" s="873"/>
      <c r="DW76" s="873"/>
      <c r="DX76" s="873"/>
      <c r="DY76" s="873"/>
      <c r="DZ76" s="873"/>
      <c r="EA76" s="873"/>
      <c r="EB76" s="873"/>
      <c r="EC76" s="873"/>
      <c r="ED76" s="873"/>
      <c r="EE76" s="873"/>
      <c r="EF76" s="873"/>
      <c r="EG76" s="873"/>
      <c r="EH76" s="873"/>
      <c r="EI76" s="873"/>
      <c r="EJ76" s="873"/>
      <c r="EK76" s="873"/>
      <c r="EL76" s="873"/>
      <c r="EM76" s="873"/>
      <c r="EN76" s="873"/>
      <c r="EO76" s="873"/>
      <c r="EP76" s="873"/>
      <c r="EQ76" s="873"/>
      <c r="ER76" s="873"/>
      <c r="ES76" s="873"/>
      <c r="ET76" s="873"/>
      <c r="EU76" s="873"/>
      <c r="EV76" s="873"/>
      <c r="EW76" s="873"/>
      <c r="EX76" s="873"/>
      <c r="EY76" s="873"/>
      <c r="EZ76" s="873"/>
      <c r="FA76" s="873"/>
      <c r="FB76" s="873"/>
      <c r="FC76" s="873"/>
      <c r="FD76" s="873"/>
      <c r="FE76" s="873"/>
      <c r="FF76" s="873"/>
      <c r="FG76" s="873"/>
      <c r="FH76" s="873"/>
      <c r="FI76" s="873"/>
      <c r="FJ76" s="873"/>
      <c r="FK76" s="873"/>
      <c r="FL76" s="873"/>
      <c r="FM76" s="873"/>
      <c r="FN76" s="873"/>
      <c r="FO76" s="873"/>
      <c r="FP76" s="873"/>
      <c r="FQ76" s="873"/>
      <c r="FR76" s="873"/>
      <c r="FS76" s="873"/>
      <c r="FT76" s="873"/>
      <c r="FU76" s="873"/>
      <c r="FV76" s="873"/>
      <c r="FW76" s="873"/>
      <c r="FX76" s="873"/>
      <c r="FY76" s="873"/>
      <c r="FZ76" s="873"/>
      <c r="GA76" s="873"/>
      <c r="GB76" s="873"/>
      <c r="GC76" s="873"/>
      <c r="GD76" s="873"/>
      <c r="GE76" s="873"/>
      <c r="GF76" s="873"/>
      <c r="GG76" s="873"/>
      <c r="GH76" s="873"/>
      <c r="GI76" s="873"/>
      <c r="GJ76" s="873"/>
      <c r="GK76" s="873"/>
      <c r="GL76" s="873"/>
      <c r="GM76" s="873"/>
      <c r="GN76" s="873"/>
      <c r="GO76" s="873"/>
      <c r="GP76" s="873"/>
      <c r="GQ76" s="873"/>
      <c r="GR76" s="873"/>
      <c r="GS76" s="873"/>
      <c r="GT76" s="873"/>
      <c r="GU76" s="873"/>
      <c r="GV76" s="873"/>
      <c r="GW76" s="873"/>
      <c r="GX76" s="873"/>
      <c r="GY76" s="873"/>
      <c r="GZ76" s="873"/>
      <c r="HA76" s="873"/>
      <c r="HB76" s="873"/>
      <c r="HC76" s="873"/>
      <c r="HD76" s="873"/>
      <c r="HE76" s="873"/>
      <c r="HF76" s="873"/>
      <c r="HG76" s="873"/>
      <c r="HH76" s="873"/>
      <c r="HI76" s="873"/>
      <c r="HJ76" s="873"/>
      <c r="HK76" s="873"/>
      <c r="HL76" s="873"/>
      <c r="HM76" s="873"/>
      <c r="HN76" s="873"/>
      <c r="HO76" s="873"/>
      <c r="HP76" s="873"/>
      <c r="HQ76" s="873"/>
      <c r="HR76" s="873"/>
      <c r="HS76" s="873"/>
      <c r="HT76" s="873"/>
      <c r="HU76" s="873"/>
      <c r="HV76" s="873"/>
      <c r="HW76" s="873"/>
      <c r="HX76" s="873"/>
      <c r="HY76" s="873"/>
      <c r="HZ76" s="873"/>
      <c r="IA76" s="873"/>
      <c r="IB76" s="873"/>
      <c r="IC76" s="873"/>
      <c r="ID76" s="873"/>
      <c r="IE76" s="873"/>
      <c r="IF76" s="873"/>
      <c r="IG76" s="873"/>
      <c r="IH76" s="873"/>
      <c r="II76" s="873"/>
      <c r="IJ76" s="873"/>
      <c r="IK76" s="873"/>
      <c r="IL76" s="873"/>
      <c r="IM76" s="873"/>
      <c r="IN76" s="873"/>
      <c r="IO76" s="873"/>
      <c r="IP76" s="873"/>
      <c r="IQ76" s="873"/>
      <c r="IR76" s="873"/>
      <c r="IS76" s="873"/>
      <c r="IT76" s="873"/>
      <c r="IU76" s="873"/>
      <c r="IV76" s="873"/>
      <c r="IW76" s="873"/>
      <c r="IX76" s="873"/>
      <c r="IY76" s="873"/>
      <c r="IZ76" s="873"/>
      <c r="JA76" s="873"/>
      <c r="JB76" s="873"/>
      <c r="JC76" s="873"/>
      <c r="JD76" s="873"/>
      <c r="JE76" s="873"/>
      <c r="JF76" s="873"/>
      <c r="JG76" s="873"/>
      <c r="JH76" s="873"/>
      <c r="JI76" s="873"/>
      <c r="JJ76" s="873"/>
      <c r="JK76" s="873"/>
      <c r="JL76" s="873"/>
      <c r="JM76" s="873"/>
      <c r="JN76" s="873"/>
      <c r="JO76" s="873"/>
      <c r="JP76" s="873"/>
      <c r="JQ76" s="873"/>
      <c r="JR76" s="873"/>
      <c r="JS76" s="873"/>
      <c r="JT76" s="873"/>
      <c r="JU76" s="873"/>
      <c r="JV76" s="873"/>
      <c r="JW76" s="873"/>
      <c r="JX76" s="873"/>
      <c r="JY76" s="873"/>
      <c r="JZ76" s="873"/>
      <c r="KA76" s="873"/>
      <c r="KB76" s="873"/>
      <c r="KC76" s="873"/>
      <c r="KD76" s="873"/>
      <c r="KE76" s="873"/>
      <c r="KF76" s="873"/>
      <c r="KG76" s="873"/>
      <c r="KH76" s="873"/>
      <c r="KI76" s="873"/>
      <c r="KJ76" s="873"/>
      <c r="KK76" s="873"/>
      <c r="KL76" s="873"/>
      <c r="KM76" s="873"/>
      <c r="KN76" s="873"/>
      <c r="KO76" s="873"/>
      <c r="KP76" s="873"/>
      <c r="KQ76" s="873"/>
      <c r="KR76" s="873"/>
      <c r="KS76" s="873"/>
      <c r="KT76" s="873"/>
      <c r="KU76" s="873"/>
      <c r="KV76" s="873"/>
      <c r="KW76" s="873"/>
      <c r="KX76" s="873"/>
      <c r="KY76" s="873"/>
      <c r="KZ76" s="873"/>
      <c r="LA76" s="873"/>
      <c r="LB76" s="873"/>
      <c r="LC76" s="873"/>
      <c r="LD76" s="873"/>
      <c r="LE76" s="873"/>
      <c r="LF76" s="873"/>
      <c r="LG76" s="873"/>
      <c r="LH76" s="873"/>
      <c r="LI76" s="873"/>
      <c r="LJ76" s="873"/>
      <c r="LK76" s="873"/>
      <c r="LL76" s="873"/>
      <c r="LM76" s="873"/>
      <c r="LN76" s="873"/>
      <c r="LO76" s="873"/>
      <c r="LP76" s="873"/>
      <c r="LQ76" s="873"/>
      <c r="LR76" s="873"/>
      <c r="LS76" s="873"/>
      <c r="LT76" s="873"/>
      <c r="LU76" s="873"/>
      <c r="LV76" s="873"/>
      <c r="LW76" s="873"/>
      <c r="LX76" s="873"/>
      <c r="LY76" s="873"/>
      <c r="LZ76" s="873"/>
      <c r="MA76" s="873"/>
      <c r="MB76" s="873"/>
      <c r="MC76" s="873"/>
      <c r="MD76" s="873"/>
      <c r="ME76" s="873"/>
      <c r="MF76" s="873"/>
      <c r="MG76" s="873"/>
      <c r="MH76" s="873"/>
      <c r="MI76" s="873"/>
      <c r="MJ76" s="873"/>
      <c r="MK76" s="873"/>
      <c r="ML76" s="873"/>
      <c r="MM76" s="873"/>
      <c r="MN76" s="873"/>
      <c r="MO76" s="873"/>
      <c r="MP76" s="873"/>
      <c r="MQ76" s="873"/>
      <c r="MR76" s="873"/>
      <c r="MS76" s="873"/>
      <c r="MT76" s="873"/>
      <c r="MU76" s="873"/>
      <c r="MV76" s="873"/>
      <c r="MW76" s="873"/>
      <c r="MX76" s="873"/>
      <c r="MY76" s="873"/>
      <c r="MZ76" s="873"/>
      <c r="NA76" s="873"/>
      <c r="NB76" s="873"/>
      <c r="NC76" s="873"/>
      <c r="ND76" s="873"/>
      <c r="NE76" s="873"/>
      <c r="NF76" s="873"/>
      <c r="NG76" s="873"/>
      <c r="NH76" s="873"/>
      <c r="NI76" s="873"/>
      <c r="NJ76" s="873"/>
      <c r="NK76" s="873"/>
      <c r="NL76" s="873"/>
      <c r="NM76" s="873"/>
      <c r="NN76" s="873"/>
      <c r="NO76" s="873"/>
      <c r="NP76" s="873"/>
      <c r="NQ76" s="873"/>
      <c r="NR76" s="873"/>
      <c r="NS76" s="873"/>
      <c r="NT76" s="873"/>
      <c r="NU76" s="873"/>
      <c r="NV76" s="873"/>
      <c r="NW76" s="873"/>
      <c r="NX76" s="873"/>
      <c r="NY76" s="873"/>
      <c r="NZ76" s="873"/>
      <c r="OA76" s="873"/>
      <c r="OB76" s="873"/>
      <c r="OC76" s="873"/>
      <c r="OD76" s="873"/>
      <c r="OE76" s="873"/>
      <c r="OF76" s="873"/>
      <c r="OG76" s="873"/>
      <c r="OH76" s="873"/>
      <c r="OI76" s="873"/>
      <c r="OJ76" s="873"/>
      <c r="OK76" s="873"/>
      <c r="OL76" s="873"/>
      <c r="OM76" s="873"/>
      <c r="ON76" s="873"/>
      <c r="OO76" s="873"/>
      <c r="OP76" s="873"/>
      <c r="OQ76" s="873"/>
      <c r="OR76" s="873"/>
      <c r="OS76" s="873"/>
      <c r="OT76" s="873"/>
      <c r="OU76" s="873"/>
      <c r="OV76" s="873"/>
      <c r="OW76" s="873"/>
      <c r="OX76" s="873"/>
      <c r="OY76" s="873"/>
      <c r="OZ76" s="873"/>
      <c r="PA76" s="873"/>
      <c r="PB76" s="873"/>
      <c r="PC76" s="873"/>
      <c r="PD76" s="873"/>
      <c r="PE76" s="873"/>
      <c r="PF76" s="873"/>
      <c r="PG76" s="873"/>
      <c r="PH76" s="873"/>
      <c r="PI76" s="873"/>
      <c r="PJ76" s="873"/>
      <c r="PK76" s="873"/>
      <c r="PL76" s="873"/>
      <c r="PM76" s="873"/>
      <c r="PN76" s="873"/>
      <c r="PO76" s="873"/>
      <c r="PP76" s="873"/>
      <c r="PQ76" s="873"/>
      <c r="PR76" s="873"/>
      <c r="PS76" s="873"/>
      <c r="PT76" s="873"/>
      <c r="PU76" s="873"/>
      <c r="PV76" s="873"/>
      <c r="PW76" s="873"/>
      <c r="PX76" s="873"/>
      <c r="PY76" s="873"/>
      <c r="PZ76" s="873"/>
      <c r="QA76" s="873"/>
      <c r="QB76" s="873"/>
      <c r="QC76" s="873"/>
      <c r="QD76" s="873"/>
      <c r="QE76" s="873"/>
      <c r="QF76" s="873"/>
      <c r="QG76" s="873"/>
      <c r="QH76" s="873"/>
      <c r="QI76" s="873"/>
      <c r="QJ76" s="873"/>
      <c r="QK76" s="873"/>
      <c r="QL76" s="873"/>
      <c r="QM76" s="873"/>
      <c r="QN76" s="873"/>
      <c r="QO76" s="873"/>
      <c r="QP76" s="873"/>
      <c r="QQ76" s="873"/>
      <c r="QR76" s="873"/>
      <c r="QS76" s="873"/>
      <c r="QT76" s="873"/>
      <c r="QU76" s="873"/>
      <c r="QV76" s="873"/>
      <c r="QW76" s="873"/>
      <c r="QX76" s="873"/>
      <c r="QY76" s="873"/>
      <c r="QZ76" s="873"/>
      <c r="RA76" s="873"/>
      <c r="RB76" s="873"/>
      <c r="RC76" s="873"/>
      <c r="RD76" s="873"/>
      <c r="RE76" s="873"/>
      <c r="RF76" s="873"/>
      <c r="RG76" s="873"/>
      <c r="RH76" s="873"/>
      <c r="RI76" s="873"/>
      <c r="RJ76" s="873"/>
      <c r="RK76" s="873"/>
      <c r="RL76" s="873"/>
      <c r="RM76" s="873"/>
      <c r="RN76" s="873"/>
      <c r="RO76" s="873"/>
      <c r="RP76" s="873"/>
      <c r="RQ76" s="873"/>
      <c r="RR76" s="873"/>
      <c r="RS76" s="873"/>
      <c r="RT76" s="873"/>
      <c r="RU76" s="873"/>
      <c r="RV76" s="873"/>
      <c r="RW76" s="873"/>
      <c r="RX76" s="873"/>
      <c r="RY76" s="873"/>
      <c r="RZ76" s="873"/>
      <c r="SA76" s="873"/>
      <c r="SB76" s="873"/>
      <c r="SC76" s="873"/>
      <c r="SD76" s="873"/>
      <c r="SE76" s="873"/>
      <c r="SF76" s="873"/>
      <c r="SG76" s="873"/>
      <c r="SH76" s="873"/>
      <c r="SI76" s="873"/>
      <c r="SJ76" s="873"/>
      <c r="SK76" s="873"/>
      <c r="SL76" s="873"/>
      <c r="SM76" s="873"/>
      <c r="SN76" s="873"/>
      <c r="SO76" s="873"/>
      <c r="SP76" s="873"/>
      <c r="SQ76" s="873"/>
      <c r="SR76" s="873"/>
      <c r="SS76" s="873"/>
      <c r="ST76" s="873"/>
      <c r="SU76" s="873"/>
      <c r="SV76" s="873"/>
      <c r="SW76" s="873"/>
      <c r="SX76" s="873"/>
      <c r="SY76" s="873"/>
      <c r="SZ76" s="873"/>
      <c r="TA76" s="873"/>
      <c r="TB76" s="873"/>
      <c r="TC76" s="873"/>
      <c r="TD76" s="873"/>
      <c r="TE76" s="873"/>
      <c r="TF76" s="873"/>
      <c r="TG76" s="873"/>
      <c r="TH76" s="873"/>
      <c r="TI76" s="873"/>
      <c r="TJ76" s="873"/>
      <c r="TK76" s="873"/>
      <c r="TL76" s="873"/>
      <c r="TM76" s="873"/>
      <c r="TN76" s="873"/>
      <c r="TO76" s="873"/>
      <c r="TP76" s="873"/>
      <c r="TQ76" s="873"/>
      <c r="TR76" s="873"/>
      <c r="TS76" s="873"/>
      <c r="TT76" s="873"/>
      <c r="TU76" s="873"/>
      <c r="TV76" s="873"/>
      <c r="TW76" s="873"/>
      <c r="TX76" s="873"/>
      <c r="TY76" s="873"/>
      <c r="TZ76" s="873"/>
      <c r="UA76" s="873"/>
      <c r="UB76" s="873"/>
      <c r="UC76" s="873"/>
      <c r="UD76" s="873"/>
      <c r="UE76" s="873"/>
      <c r="UF76" s="873"/>
      <c r="UG76" s="873"/>
      <c r="UH76" s="873"/>
      <c r="UI76" s="873"/>
      <c r="UJ76" s="873"/>
      <c r="UK76" s="873"/>
      <c r="UL76" s="873"/>
      <c r="UM76" s="873"/>
      <c r="UN76" s="873"/>
      <c r="UO76" s="873"/>
      <c r="UP76" s="873"/>
      <c r="UQ76" s="873"/>
      <c r="UR76" s="873"/>
      <c r="US76" s="873"/>
      <c r="UT76" s="873"/>
      <c r="UU76" s="873"/>
      <c r="UV76" s="873"/>
      <c r="UW76" s="873"/>
      <c r="UX76" s="873"/>
      <c r="UY76" s="873"/>
      <c r="UZ76" s="873"/>
      <c r="VA76" s="873"/>
      <c r="VB76" s="873"/>
      <c r="VC76" s="873"/>
      <c r="VD76" s="873"/>
      <c r="VE76" s="873"/>
      <c r="VF76" s="873"/>
      <c r="VG76" s="873"/>
      <c r="VH76" s="873"/>
      <c r="VI76" s="873"/>
      <c r="VJ76" s="873"/>
      <c r="VK76" s="873"/>
      <c r="VL76" s="873"/>
      <c r="VM76" s="873"/>
      <c r="VN76" s="873"/>
      <c r="VO76" s="873"/>
      <c r="VP76" s="873"/>
      <c r="VQ76" s="873"/>
      <c r="VR76" s="873"/>
      <c r="VS76" s="873"/>
      <c r="VT76" s="873"/>
      <c r="VU76" s="873"/>
      <c r="VV76" s="873"/>
      <c r="VW76" s="873"/>
      <c r="VX76" s="873"/>
      <c r="VY76" s="873"/>
      <c r="VZ76" s="873"/>
      <c r="WA76" s="873"/>
      <c r="WB76" s="873"/>
      <c r="WC76" s="873"/>
      <c r="WD76" s="873"/>
      <c r="WE76" s="873"/>
      <c r="WF76" s="873"/>
      <c r="WG76" s="873"/>
      <c r="WH76" s="873"/>
      <c r="WI76" s="873"/>
      <c r="WJ76" s="873"/>
      <c r="WK76" s="873"/>
      <c r="WL76" s="873"/>
      <c r="WM76" s="873"/>
      <c r="WN76" s="873"/>
      <c r="WO76" s="873"/>
      <c r="WP76" s="873"/>
      <c r="WQ76" s="873"/>
      <c r="WR76" s="873"/>
      <c r="WS76" s="873"/>
      <c r="WT76" s="873"/>
      <c r="WU76" s="873"/>
      <c r="WV76" s="873"/>
      <c r="WW76" s="873"/>
      <c r="WX76" s="873"/>
      <c r="WY76" s="873"/>
      <c r="WZ76" s="873"/>
      <c r="XA76" s="873"/>
      <c r="XB76" s="873"/>
      <c r="XC76" s="873"/>
      <c r="XD76" s="873"/>
      <c r="XE76" s="873"/>
      <c r="XF76" s="873"/>
      <c r="XG76" s="873"/>
      <c r="XH76" s="873"/>
      <c r="XI76" s="873"/>
      <c r="XJ76" s="873"/>
      <c r="XK76" s="873"/>
      <c r="XL76" s="873"/>
      <c r="XM76" s="873"/>
      <c r="XN76" s="873"/>
      <c r="XO76" s="873"/>
      <c r="XP76" s="873"/>
      <c r="XQ76" s="873"/>
      <c r="XR76" s="873"/>
      <c r="XS76" s="873"/>
      <c r="XT76" s="873"/>
      <c r="XU76" s="873"/>
      <c r="XV76" s="873"/>
      <c r="XW76" s="873"/>
      <c r="XX76" s="873"/>
      <c r="XY76" s="873"/>
      <c r="XZ76" s="873"/>
      <c r="YA76" s="873"/>
      <c r="YB76" s="873"/>
      <c r="YC76" s="873"/>
      <c r="YD76" s="873"/>
      <c r="YE76" s="873"/>
      <c r="YF76" s="873"/>
      <c r="YG76" s="873"/>
      <c r="YH76" s="873"/>
      <c r="YI76" s="873"/>
      <c r="YJ76" s="873"/>
      <c r="YK76" s="873"/>
      <c r="YL76" s="873"/>
      <c r="YM76" s="873"/>
      <c r="YN76" s="873"/>
      <c r="YO76" s="873"/>
      <c r="YP76" s="873"/>
      <c r="YQ76" s="873"/>
      <c r="YR76" s="873"/>
      <c r="YS76" s="873"/>
      <c r="YT76" s="873"/>
      <c r="YU76" s="873"/>
      <c r="YV76" s="873"/>
      <c r="YW76" s="873"/>
      <c r="YX76" s="873"/>
      <c r="YY76" s="873"/>
      <c r="YZ76" s="873"/>
      <c r="ZA76" s="873"/>
      <c r="ZB76" s="873"/>
      <c r="ZC76" s="873"/>
      <c r="ZD76" s="873"/>
      <c r="ZE76" s="873"/>
      <c r="ZF76" s="873"/>
      <c r="ZG76" s="873"/>
      <c r="ZH76" s="873"/>
      <c r="ZI76" s="873"/>
      <c r="ZJ76" s="873"/>
      <c r="ZK76" s="873"/>
      <c r="ZL76" s="873"/>
      <c r="ZM76" s="873"/>
      <c r="ZN76" s="873"/>
      <c r="ZO76" s="873"/>
      <c r="ZP76" s="873"/>
      <c r="ZQ76" s="873"/>
      <c r="ZR76" s="873"/>
      <c r="ZS76" s="873"/>
      <c r="ZT76" s="873"/>
      <c r="ZU76" s="873"/>
      <c r="ZV76" s="873"/>
      <c r="ZW76" s="873"/>
      <c r="ZX76" s="873"/>
      <c r="ZY76" s="873"/>
      <c r="ZZ76" s="873"/>
      <c r="AAA76" s="873"/>
      <c r="AAB76" s="873"/>
      <c r="AAC76" s="873"/>
      <c r="AAD76" s="873"/>
      <c r="AAE76" s="873"/>
      <c r="AAF76" s="873"/>
      <c r="AAG76" s="873"/>
      <c r="AAH76" s="873"/>
      <c r="AAI76" s="873"/>
      <c r="AAJ76" s="873"/>
      <c r="AAK76" s="873"/>
      <c r="AAL76" s="873"/>
      <c r="AAM76" s="873"/>
      <c r="AAN76" s="873"/>
      <c r="AAO76" s="873"/>
      <c r="AAP76" s="873"/>
      <c r="AAQ76" s="873"/>
      <c r="AAR76" s="873"/>
      <c r="AAS76" s="873"/>
      <c r="AAT76" s="873"/>
      <c r="AAU76" s="873"/>
      <c r="AAV76" s="873"/>
      <c r="AAW76" s="873"/>
      <c r="AAX76" s="873"/>
      <c r="AAY76" s="873"/>
      <c r="AAZ76" s="873"/>
      <c r="ABA76" s="873"/>
      <c r="ABB76" s="873"/>
      <c r="ABC76" s="873"/>
      <c r="ABD76" s="873"/>
      <c r="ABE76" s="873"/>
      <c r="ABF76" s="873"/>
      <c r="ABG76" s="873"/>
      <c r="ABH76" s="873"/>
      <c r="ABI76" s="873"/>
      <c r="ABJ76" s="873"/>
      <c r="ABK76" s="873"/>
      <c r="ABL76" s="873"/>
      <c r="ABM76" s="873"/>
      <c r="ABN76" s="873"/>
      <c r="ABO76" s="873"/>
      <c r="ABP76" s="873"/>
      <c r="ABQ76" s="873"/>
      <c r="ABR76" s="873"/>
      <c r="ABS76" s="873"/>
      <c r="ABT76" s="873"/>
      <c r="ABU76" s="873"/>
      <c r="ABV76" s="873"/>
      <c r="ABW76" s="873"/>
      <c r="ABX76" s="873"/>
      <c r="ABY76" s="873"/>
      <c r="ABZ76" s="873"/>
      <c r="ACA76" s="873"/>
      <c r="ACB76" s="873"/>
      <c r="ACC76" s="873"/>
      <c r="ACD76" s="873"/>
      <c r="ACE76" s="873"/>
      <c r="ACF76" s="873"/>
      <c r="ACG76" s="873"/>
      <c r="ACH76" s="873"/>
      <c r="ACI76" s="873"/>
      <c r="ACJ76" s="873"/>
      <c r="ACK76" s="873"/>
      <c r="ACL76" s="873"/>
      <c r="ACM76" s="873"/>
      <c r="ACN76" s="873"/>
      <c r="ACO76" s="873"/>
      <c r="ACP76" s="873"/>
      <c r="ACQ76" s="873"/>
      <c r="ACR76" s="873"/>
      <c r="ACS76" s="873"/>
      <c r="ACT76" s="873"/>
      <c r="ACU76" s="873"/>
      <c r="ACV76" s="873"/>
      <c r="ACW76" s="873"/>
      <c r="ACX76" s="873"/>
      <c r="ACY76" s="873"/>
      <c r="ACZ76" s="873"/>
      <c r="ADA76" s="873"/>
      <c r="ADB76" s="873"/>
      <c r="ADC76" s="873"/>
      <c r="ADD76" s="873"/>
      <c r="ADE76" s="873"/>
      <c r="ADF76" s="873"/>
      <c r="ADG76" s="873"/>
      <c r="ADH76" s="873"/>
      <c r="ADI76" s="873"/>
      <c r="ADJ76" s="873"/>
      <c r="ADK76" s="873"/>
      <c r="ADL76" s="873"/>
      <c r="ADM76" s="873"/>
      <c r="ADN76" s="873"/>
      <c r="ADO76" s="873"/>
      <c r="ADP76" s="873"/>
      <c r="ADQ76" s="873"/>
      <c r="ADR76" s="873"/>
      <c r="ADS76" s="873"/>
      <c r="ADT76" s="873"/>
      <c r="ADU76" s="873"/>
      <c r="ADV76" s="873"/>
      <c r="ADW76" s="873"/>
      <c r="ADX76" s="873"/>
      <c r="ADY76" s="873"/>
      <c r="ADZ76" s="873"/>
      <c r="AEA76" s="873"/>
      <c r="AEB76" s="873"/>
      <c r="AEC76" s="873"/>
      <c r="AED76" s="873"/>
      <c r="AEE76" s="873"/>
      <c r="AEF76" s="873"/>
      <c r="AEG76" s="873"/>
      <c r="AEH76" s="873"/>
      <c r="AEI76" s="873"/>
      <c r="AEJ76" s="873"/>
      <c r="AEK76" s="873"/>
      <c r="AEL76" s="873"/>
      <c r="AEM76" s="873"/>
      <c r="AEN76" s="873"/>
      <c r="AEO76" s="873"/>
      <c r="AEP76" s="873"/>
      <c r="AEQ76" s="873"/>
      <c r="AER76" s="873"/>
      <c r="AES76" s="873"/>
      <c r="AET76" s="873"/>
      <c r="AEU76" s="873"/>
      <c r="AEV76" s="873"/>
      <c r="AEW76" s="873"/>
      <c r="AEX76" s="873"/>
      <c r="AEY76" s="873"/>
      <c r="AEZ76" s="873"/>
      <c r="AFA76" s="873"/>
      <c r="AFB76" s="873"/>
      <c r="AFC76" s="873"/>
      <c r="AFD76" s="873"/>
      <c r="AFE76" s="873"/>
      <c r="AFF76" s="873"/>
      <c r="AFG76" s="873"/>
      <c r="AFH76" s="873"/>
      <c r="AFI76" s="873"/>
      <c r="AFJ76" s="873"/>
      <c r="AFK76" s="873"/>
      <c r="AFL76" s="873"/>
      <c r="AFM76" s="873"/>
      <c r="AFN76" s="873"/>
      <c r="AFO76" s="873"/>
      <c r="AFP76" s="873"/>
      <c r="AFQ76" s="873"/>
      <c r="AFR76" s="873"/>
      <c r="AFS76" s="873"/>
      <c r="AFT76" s="873"/>
      <c r="AFU76" s="873"/>
      <c r="AFV76" s="873"/>
      <c r="AFW76" s="873"/>
      <c r="AFX76" s="873"/>
      <c r="AFY76" s="873"/>
      <c r="AFZ76" s="873"/>
      <c r="AGA76" s="873"/>
      <c r="AGB76" s="873"/>
      <c r="AGC76" s="873"/>
      <c r="AGD76" s="873"/>
      <c r="AGE76" s="873"/>
      <c r="AGF76" s="873"/>
      <c r="AGG76" s="873"/>
      <c r="AGH76" s="873"/>
      <c r="AGI76" s="873"/>
      <c r="AGJ76" s="873"/>
      <c r="AGK76" s="873"/>
      <c r="AGL76" s="873"/>
      <c r="AGM76" s="873"/>
      <c r="AGN76" s="873"/>
      <c r="AGO76" s="873"/>
      <c r="AGP76" s="873"/>
      <c r="AGQ76" s="873"/>
      <c r="AGR76" s="873"/>
      <c r="AGS76" s="873"/>
      <c r="AGT76" s="873"/>
      <c r="AGU76" s="873"/>
      <c r="AGV76" s="873"/>
      <c r="AGW76" s="873"/>
      <c r="AGX76" s="873"/>
      <c r="AGY76" s="873"/>
      <c r="AGZ76" s="873"/>
      <c r="AHA76" s="873"/>
      <c r="AHB76" s="873"/>
      <c r="AHC76" s="873"/>
      <c r="AHD76" s="873"/>
      <c r="AHE76" s="873"/>
      <c r="AHF76" s="873"/>
      <c r="AHG76" s="873"/>
      <c r="AHH76" s="873"/>
      <c r="AHI76" s="873"/>
      <c r="AHJ76" s="873"/>
      <c r="AHK76" s="873"/>
      <c r="AHL76" s="873"/>
      <c r="AHM76" s="873"/>
      <c r="AHN76" s="873"/>
      <c r="AHO76" s="873"/>
      <c r="AHP76" s="873"/>
      <c r="AHQ76" s="873"/>
      <c r="AHR76" s="873"/>
      <c r="AHS76" s="873"/>
      <c r="AHT76" s="873"/>
      <c r="AHU76" s="873"/>
      <c r="AHV76" s="873"/>
      <c r="AHW76" s="873"/>
      <c r="AHX76" s="873"/>
      <c r="AHY76" s="873"/>
      <c r="AHZ76" s="873"/>
      <c r="AIA76" s="873"/>
      <c r="AIB76" s="873"/>
      <c r="AIC76" s="873"/>
      <c r="AID76" s="873"/>
      <c r="AIE76" s="873"/>
      <c r="AIF76" s="873"/>
      <c r="AIG76" s="873"/>
      <c r="AIH76" s="873"/>
      <c r="AII76" s="873"/>
      <c r="AIJ76" s="873"/>
      <c r="AIK76" s="873"/>
      <c r="AIL76" s="873"/>
      <c r="AIM76" s="873"/>
      <c r="AIN76" s="873"/>
      <c r="AIO76" s="873"/>
      <c r="AIP76" s="873"/>
      <c r="AIQ76" s="873"/>
      <c r="AIR76" s="873"/>
      <c r="AIS76" s="873"/>
      <c r="AIT76" s="873"/>
      <c r="AIU76" s="873"/>
      <c r="AIV76" s="873"/>
      <c r="AIW76" s="873"/>
      <c r="AIX76" s="873"/>
      <c r="AIY76" s="873"/>
      <c r="AIZ76" s="873"/>
      <c r="AJA76" s="873"/>
      <c r="AJB76" s="873"/>
      <c r="AJC76" s="873"/>
      <c r="AJD76" s="873"/>
      <c r="AJE76" s="873"/>
      <c r="AJF76" s="873"/>
      <c r="AJG76" s="873"/>
      <c r="AJH76" s="873"/>
      <c r="AJI76" s="873"/>
      <c r="AJJ76" s="873"/>
      <c r="AJK76" s="873"/>
      <c r="AJL76" s="873"/>
      <c r="AJM76" s="873"/>
      <c r="AJN76" s="873"/>
      <c r="AJO76" s="873"/>
      <c r="AJP76" s="873"/>
      <c r="AJQ76" s="873"/>
      <c r="AJR76" s="873"/>
      <c r="AJS76" s="873"/>
      <c r="AJT76" s="873"/>
      <c r="AJU76" s="873"/>
      <c r="AJV76" s="873"/>
      <c r="AJW76" s="873"/>
      <c r="AJX76" s="873"/>
      <c r="AJY76" s="873"/>
      <c r="AJZ76" s="873"/>
      <c r="AKA76" s="873"/>
      <c r="AKB76" s="873"/>
      <c r="AKC76" s="873"/>
      <c r="AKD76" s="873"/>
      <c r="AKE76" s="873"/>
      <c r="AKF76" s="873"/>
      <c r="AKG76" s="873"/>
      <c r="AKH76" s="873"/>
      <c r="AKI76" s="873"/>
      <c r="AKJ76" s="873"/>
      <c r="AKK76" s="873"/>
      <c r="AKL76" s="873"/>
      <c r="AKM76" s="873"/>
      <c r="AKN76" s="873"/>
      <c r="AKO76" s="873"/>
      <c r="AKP76" s="873"/>
      <c r="AKQ76" s="873"/>
      <c r="AKR76" s="873"/>
      <c r="AKS76" s="873"/>
      <c r="AKT76" s="873"/>
      <c r="AKU76" s="873"/>
      <c r="AKV76" s="873"/>
      <c r="AKW76" s="873"/>
      <c r="AKX76" s="873"/>
      <c r="AKY76" s="873"/>
      <c r="AKZ76" s="873"/>
      <c r="ALA76" s="873"/>
      <c r="ALB76" s="873"/>
      <c r="ALC76" s="873"/>
      <c r="ALD76" s="873"/>
      <c r="ALE76" s="873"/>
      <c r="ALF76" s="873"/>
      <c r="ALG76" s="873"/>
      <c r="ALH76" s="873"/>
      <c r="ALI76" s="873"/>
      <c r="ALJ76" s="873"/>
      <c r="ALK76" s="873"/>
      <c r="ALL76" s="873"/>
      <c r="ALM76" s="873"/>
      <c r="ALN76" s="873"/>
      <c r="ALO76" s="873"/>
      <c r="ALP76" s="873"/>
      <c r="ALQ76" s="873"/>
      <c r="ALR76" s="873"/>
      <c r="ALS76" s="873"/>
      <c r="ALT76" s="873"/>
      <c r="ALU76" s="873"/>
      <c r="ALV76" s="873"/>
      <c r="ALW76" s="873"/>
      <c r="ALX76" s="873"/>
      <c r="ALY76" s="873"/>
      <c r="ALZ76" s="873"/>
      <c r="AMA76" s="873"/>
      <c r="AMB76" s="873"/>
      <c r="AMC76" s="873"/>
      <c r="AMD76" s="873"/>
      <c r="AME76" s="873"/>
      <c r="AMF76" s="873"/>
      <c r="AMG76" s="873"/>
      <c r="AMH76" s="873"/>
      <c r="AMI76" s="873"/>
      <c r="AMJ76" s="873"/>
      <c r="AMK76" s="873"/>
      <c r="AML76" s="873"/>
      <c r="AMM76" s="873"/>
      <c r="AMN76" s="873"/>
      <c r="AMO76" s="873"/>
      <c r="AMP76" s="873"/>
      <c r="AMQ76" s="873"/>
      <c r="AMR76" s="873"/>
      <c r="AMS76" s="873"/>
      <c r="AMT76" s="873"/>
      <c r="AMU76" s="873"/>
      <c r="AMV76" s="873"/>
      <c r="AMW76" s="873"/>
      <c r="AMX76" s="873"/>
      <c r="AMY76" s="873"/>
      <c r="AMZ76" s="873"/>
      <c r="ANA76" s="873"/>
      <c r="ANB76" s="873"/>
      <c r="ANC76" s="873"/>
      <c r="AND76" s="873"/>
      <c r="ANE76" s="873"/>
      <c r="ANF76" s="873"/>
      <c r="ANG76" s="873"/>
      <c r="ANH76" s="873"/>
      <c r="ANI76" s="873"/>
      <c r="ANJ76" s="873"/>
      <c r="ANK76" s="873"/>
      <c r="ANL76" s="873"/>
      <c r="ANM76" s="873"/>
      <c r="ANN76" s="873"/>
      <c r="ANO76" s="873"/>
      <c r="ANP76" s="873"/>
      <c r="ANQ76" s="873"/>
      <c r="ANR76" s="873"/>
      <c r="ANS76" s="873"/>
      <c r="ANT76" s="873"/>
      <c r="ANU76" s="873"/>
      <c r="ANV76" s="873"/>
      <c r="ANW76" s="873"/>
      <c r="ANX76" s="873"/>
      <c r="ANY76" s="873"/>
      <c r="ANZ76" s="873"/>
      <c r="AOA76" s="873"/>
      <c r="AOB76" s="873"/>
      <c r="AOC76" s="873"/>
      <c r="AOD76" s="873"/>
      <c r="AOE76" s="873"/>
      <c r="AOF76" s="873"/>
      <c r="AOG76" s="873"/>
      <c r="AOH76" s="873"/>
      <c r="AOI76" s="873"/>
      <c r="AOJ76" s="873"/>
      <c r="AOK76" s="873"/>
      <c r="AOL76" s="873"/>
      <c r="AOM76" s="873"/>
      <c r="AON76" s="873"/>
      <c r="AOO76" s="873"/>
      <c r="AOP76" s="873"/>
      <c r="AOQ76" s="873"/>
      <c r="AOR76" s="873"/>
      <c r="AOS76" s="873"/>
      <c r="AOT76" s="873"/>
      <c r="AOU76" s="873"/>
      <c r="AOV76" s="873"/>
      <c r="AOW76" s="873"/>
      <c r="AOX76" s="873"/>
      <c r="AOY76" s="873"/>
      <c r="AOZ76" s="873"/>
      <c r="APA76" s="873"/>
      <c r="APB76" s="873"/>
      <c r="APC76" s="873"/>
      <c r="APD76" s="873"/>
      <c r="APE76" s="873"/>
      <c r="APF76" s="873"/>
      <c r="APG76" s="873"/>
      <c r="APH76" s="873"/>
      <c r="API76" s="873"/>
      <c r="APJ76" s="873"/>
      <c r="APK76" s="873"/>
      <c r="APL76" s="873"/>
      <c r="APM76" s="873"/>
      <c r="APN76" s="873"/>
      <c r="APO76" s="873"/>
      <c r="APP76" s="873"/>
      <c r="APQ76" s="873"/>
      <c r="APR76" s="873"/>
      <c r="APS76" s="873"/>
      <c r="APT76" s="873"/>
      <c r="APU76" s="873"/>
      <c r="APV76" s="873"/>
      <c r="APW76" s="873"/>
      <c r="APX76" s="873"/>
      <c r="APY76" s="873"/>
      <c r="APZ76" s="873"/>
      <c r="AQA76" s="873"/>
      <c r="AQB76" s="873"/>
      <c r="AQC76" s="873"/>
      <c r="AQD76" s="873"/>
      <c r="AQE76" s="873"/>
      <c r="AQF76" s="873"/>
      <c r="AQG76" s="873"/>
      <c r="AQH76" s="873"/>
      <c r="AQI76" s="873"/>
      <c r="AQJ76" s="873"/>
      <c r="AQK76" s="873"/>
      <c r="AQL76" s="873"/>
      <c r="AQM76" s="873"/>
      <c r="AQN76" s="873"/>
      <c r="AQO76" s="873"/>
      <c r="AQP76" s="873"/>
      <c r="AQQ76" s="873"/>
      <c r="AQR76" s="873"/>
      <c r="AQS76" s="873"/>
      <c r="AQT76" s="873"/>
      <c r="AQU76" s="873"/>
      <c r="AQV76" s="873"/>
      <c r="AQW76" s="873"/>
      <c r="AQX76" s="873"/>
      <c r="AQY76" s="873"/>
      <c r="AQZ76" s="873"/>
      <c r="ARA76" s="873"/>
      <c r="ARB76" s="873"/>
      <c r="ARC76" s="873"/>
      <c r="ARD76" s="873"/>
      <c r="ARE76" s="873"/>
      <c r="ARF76" s="873"/>
      <c r="ARG76" s="873"/>
      <c r="ARH76" s="873"/>
      <c r="ARI76" s="873"/>
      <c r="ARJ76" s="873"/>
      <c r="ARK76" s="873"/>
      <c r="ARL76" s="873"/>
      <c r="ARM76" s="873"/>
      <c r="ARN76" s="873"/>
      <c r="ARO76" s="873"/>
      <c r="ARP76" s="873"/>
      <c r="ARQ76" s="873"/>
      <c r="ARR76" s="873"/>
      <c r="ARS76" s="873"/>
      <c r="ART76" s="873"/>
      <c r="ARU76" s="873"/>
      <c r="ARV76" s="873"/>
      <c r="ARW76" s="873"/>
      <c r="ARX76" s="873"/>
      <c r="ARY76" s="873"/>
      <c r="ARZ76" s="873"/>
      <c r="ASA76" s="873"/>
      <c r="ASB76" s="873"/>
      <c r="ASC76" s="873"/>
      <c r="ASD76" s="873"/>
      <c r="ASE76" s="873"/>
      <c r="ASF76" s="873"/>
      <c r="ASG76" s="873"/>
      <c r="ASH76" s="873"/>
      <c r="ASI76" s="873"/>
      <c r="ASJ76" s="873"/>
      <c r="ASK76" s="873"/>
      <c r="ASL76" s="873"/>
      <c r="ASM76" s="873"/>
      <c r="ASN76" s="873"/>
      <c r="ASO76" s="873"/>
      <c r="ASP76" s="873"/>
      <c r="ASQ76" s="873"/>
      <c r="ASR76" s="873"/>
      <c r="ASS76" s="873"/>
      <c r="AST76" s="873"/>
      <c r="ASU76" s="873"/>
      <c r="ASV76" s="873"/>
      <c r="ASW76" s="873"/>
      <c r="ASX76" s="873"/>
      <c r="ASY76" s="873"/>
      <c r="ASZ76" s="873"/>
      <c r="ATA76" s="873"/>
      <c r="ATB76" s="873"/>
      <c r="ATC76" s="873"/>
      <c r="ATD76" s="873"/>
      <c r="ATE76" s="873"/>
      <c r="ATF76" s="873"/>
      <c r="ATG76" s="873"/>
      <c r="ATH76" s="873"/>
      <c r="ATI76" s="873"/>
      <c r="ATJ76" s="873"/>
      <c r="ATK76" s="873"/>
      <c r="ATL76" s="873"/>
      <c r="ATM76" s="873"/>
      <c r="ATN76" s="873"/>
      <c r="ATO76" s="873"/>
      <c r="ATP76" s="873"/>
      <c r="ATQ76" s="873"/>
      <c r="ATR76" s="873"/>
      <c r="ATS76" s="873"/>
      <c r="ATT76" s="873"/>
      <c r="ATU76" s="873"/>
      <c r="ATV76" s="873"/>
      <c r="ATW76" s="873"/>
      <c r="ATX76" s="873"/>
      <c r="ATY76" s="873"/>
      <c r="ATZ76" s="873"/>
      <c r="AUA76" s="873"/>
      <c r="AUB76" s="873"/>
      <c r="AUC76" s="873"/>
      <c r="AUD76" s="873"/>
      <c r="AUE76" s="873"/>
      <c r="AUF76" s="873"/>
      <c r="AUG76" s="873"/>
      <c r="AUH76" s="873"/>
      <c r="AUI76" s="873"/>
      <c r="AUJ76" s="873"/>
      <c r="AUK76" s="873"/>
      <c r="AUL76" s="873"/>
      <c r="AUM76" s="873"/>
      <c r="AUN76" s="873"/>
      <c r="AUO76" s="873"/>
      <c r="AUP76" s="873"/>
      <c r="AUQ76" s="873"/>
      <c r="AUR76" s="873"/>
      <c r="AUS76" s="873"/>
      <c r="AUT76" s="873"/>
      <c r="AUU76" s="873"/>
      <c r="AUV76" s="873"/>
      <c r="AUW76" s="873"/>
      <c r="AUX76" s="873"/>
      <c r="AUY76" s="873"/>
      <c r="AUZ76" s="873"/>
      <c r="AVA76" s="873"/>
      <c r="AVB76" s="873"/>
      <c r="AVC76" s="873"/>
      <c r="AVD76" s="873"/>
      <c r="AVE76" s="873"/>
      <c r="AVF76" s="873"/>
      <c r="AVG76" s="873"/>
      <c r="AVH76" s="873"/>
      <c r="AVI76" s="873"/>
      <c r="AVJ76" s="873"/>
      <c r="AVK76" s="873"/>
      <c r="AVL76" s="873"/>
      <c r="AVM76" s="873"/>
      <c r="AVN76" s="873"/>
      <c r="AVO76" s="873"/>
      <c r="AVP76" s="873"/>
      <c r="AVQ76" s="873"/>
      <c r="AVR76" s="873"/>
      <c r="AVS76" s="873"/>
      <c r="AVT76" s="873"/>
      <c r="AVU76" s="873"/>
      <c r="AVV76" s="873"/>
      <c r="AVW76" s="873"/>
      <c r="AVX76" s="873"/>
      <c r="AVY76" s="873"/>
      <c r="AVZ76" s="873"/>
      <c r="AWA76" s="873"/>
      <c r="AWB76" s="873"/>
      <c r="AWC76" s="873"/>
      <c r="AWD76" s="873"/>
      <c r="AWE76" s="873"/>
      <c r="AWF76" s="873"/>
      <c r="AWG76" s="873"/>
      <c r="AWH76" s="873"/>
      <c r="AWI76" s="873"/>
      <c r="AWJ76" s="873"/>
      <c r="AWK76" s="873"/>
      <c r="AWL76" s="873"/>
      <c r="AWM76" s="873"/>
      <c r="AWN76" s="873"/>
      <c r="AWO76" s="873"/>
      <c r="AWP76" s="873"/>
      <c r="AWQ76" s="873"/>
      <c r="AWR76" s="873"/>
      <c r="AWS76" s="873"/>
      <c r="AWT76" s="873"/>
      <c r="AWU76" s="873"/>
      <c r="AWV76" s="873"/>
      <c r="AWW76" s="873"/>
      <c r="AWX76" s="873"/>
      <c r="AWY76" s="873"/>
      <c r="AWZ76" s="873"/>
      <c r="AXA76" s="873"/>
      <c r="AXB76" s="873"/>
      <c r="AXC76" s="873"/>
      <c r="AXD76" s="873"/>
      <c r="AXE76" s="873"/>
      <c r="AXF76" s="873"/>
      <c r="AXG76" s="873"/>
      <c r="AXH76" s="873"/>
      <c r="AXI76" s="873"/>
      <c r="AXJ76" s="873"/>
      <c r="AXK76" s="873"/>
      <c r="AXL76" s="873"/>
      <c r="AXM76" s="873"/>
      <c r="AXN76" s="873"/>
      <c r="AXO76" s="873"/>
      <c r="AXP76" s="873"/>
      <c r="AXQ76" s="873"/>
      <c r="AXR76" s="873"/>
      <c r="AXS76" s="873"/>
      <c r="AXT76" s="873"/>
      <c r="AXU76" s="873"/>
      <c r="AXV76" s="873"/>
      <c r="AXW76" s="873"/>
      <c r="AXX76" s="873"/>
      <c r="AXY76" s="873"/>
      <c r="AXZ76" s="873"/>
      <c r="AYA76" s="873"/>
      <c r="AYB76" s="873"/>
      <c r="AYC76" s="873"/>
      <c r="AYD76" s="873"/>
      <c r="AYE76" s="873"/>
      <c r="AYF76" s="873"/>
      <c r="AYG76" s="873"/>
      <c r="AYH76" s="873"/>
      <c r="AYI76" s="873"/>
      <c r="AYJ76" s="873"/>
      <c r="AYK76" s="873"/>
      <c r="AYL76" s="873"/>
      <c r="AYM76" s="873"/>
      <c r="AYN76" s="873"/>
      <c r="AYO76" s="873"/>
      <c r="AYP76" s="873"/>
      <c r="AYQ76" s="873"/>
      <c r="AYR76" s="873"/>
      <c r="AYS76" s="873"/>
      <c r="AYT76" s="873"/>
      <c r="AYU76" s="873"/>
      <c r="AYV76" s="873"/>
      <c r="AYW76" s="873"/>
      <c r="AYX76" s="873"/>
      <c r="AYY76" s="873"/>
      <c r="AYZ76" s="873"/>
      <c r="AZA76" s="873"/>
      <c r="AZB76" s="873"/>
      <c r="AZC76" s="873"/>
      <c r="AZD76" s="873"/>
      <c r="AZE76" s="873"/>
      <c r="AZF76" s="873"/>
      <c r="AZG76" s="873"/>
      <c r="AZH76" s="873"/>
      <c r="AZI76" s="873"/>
      <c r="AZJ76" s="873"/>
      <c r="AZK76" s="873"/>
      <c r="AZL76" s="873"/>
      <c r="AZM76" s="873"/>
      <c r="AZN76" s="873"/>
      <c r="AZO76" s="873"/>
      <c r="AZP76" s="873"/>
      <c r="AZQ76" s="873"/>
      <c r="AZR76" s="873"/>
      <c r="AZS76" s="873"/>
      <c r="AZT76" s="873"/>
      <c r="AZU76" s="873"/>
      <c r="AZV76" s="873"/>
      <c r="AZW76" s="873"/>
      <c r="AZX76" s="873"/>
      <c r="AZY76" s="873"/>
      <c r="AZZ76" s="873"/>
      <c r="BAA76" s="873"/>
      <c r="BAB76" s="873"/>
      <c r="BAC76" s="873"/>
      <c r="BAD76" s="873"/>
      <c r="BAE76" s="873"/>
      <c r="BAF76" s="873"/>
      <c r="BAG76" s="873"/>
      <c r="BAH76" s="873"/>
      <c r="BAI76" s="873"/>
      <c r="BAJ76" s="873"/>
      <c r="BAK76" s="873"/>
      <c r="BAL76" s="873"/>
      <c r="BAM76" s="873"/>
      <c r="BAN76" s="873"/>
      <c r="BAO76" s="873"/>
      <c r="BAP76" s="873"/>
      <c r="BAQ76" s="873"/>
      <c r="BAR76" s="873"/>
      <c r="BAS76" s="873"/>
      <c r="BAT76" s="873"/>
      <c r="BAU76" s="873"/>
      <c r="BAV76" s="873"/>
      <c r="BAW76" s="873"/>
      <c r="BAX76" s="873"/>
      <c r="BAY76" s="873"/>
      <c r="BAZ76" s="873"/>
      <c r="BBA76" s="873"/>
      <c r="BBB76" s="873"/>
      <c r="BBC76" s="873"/>
      <c r="BBD76" s="873"/>
      <c r="BBE76" s="873"/>
      <c r="BBF76" s="873"/>
      <c r="BBG76" s="873"/>
      <c r="BBH76" s="873"/>
      <c r="BBI76" s="873"/>
      <c r="BBJ76" s="873"/>
      <c r="BBK76" s="873"/>
      <c r="BBL76" s="873"/>
      <c r="BBM76" s="873"/>
      <c r="BBN76" s="873"/>
      <c r="BBO76" s="873"/>
      <c r="BBP76" s="873"/>
      <c r="BBQ76" s="873"/>
      <c r="BBR76" s="873"/>
      <c r="BBS76" s="873"/>
      <c r="BBT76" s="873"/>
      <c r="BBU76" s="873"/>
      <c r="BBV76" s="873"/>
      <c r="BBW76" s="873"/>
      <c r="BBX76" s="873"/>
      <c r="BBY76" s="873"/>
      <c r="BBZ76" s="873"/>
      <c r="BCA76" s="873"/>
      <c r="BCB76" s="873"/>
      <c r="BCC76" s="873"/>
      <c r="BCD76" s="873"/>
      <c r="BCE76" s="873"/>
      <c r="BCF76" s="873"/>
      <c r="BCG76" s="873"/>
      <c r="BCH76" s="873"/>
      <c r="BCI76" s="873"/>
      <c r="BCJ76" s="873"/>
      <c r="BCK76" s="873"/>
      <c r="BCL76" s="873"/>
      <c r="BCM76" s="873"/>
      <c r="BCN76" s="873"/>
      <c r="BCO76" s="873"/>
      <c r="BCP76" s="873"/>
      <c r="BCQ76" s="873"/>
      <c r="BCR76" s="873"/>
      <c r="BCS76" s="873"/>
      <c r="BCT76" s="873"/>
      <c r="BCU76" s="873"/>
      <c r="BCV76" s="873"/>
      <c r="BCW76" s="873"/>
      <c r="BCX76" s="873"/>
      <c r="BCY76" s="873"/>
      <c r="BCZ76" s="873"/>
      <c r="BDA76" s="873"/>
      <c r="BDB76" s="873"/>
      <c r="BDC76" s="873"/>
      <c r="BDD76" s="873"/>
      <c r="BDE76" s="873"/>
      <c r="BDF76" s="873"/>
      <c r="BDG76" s="873"/>
      <c r="BDH76" s="873"/>
      <c r="BDI76" s="873"/>
      <c r="BDJ76" s="873"/>
      <c r="BDK76" s="873"/>
      <c r="BDL76" s="873"/>
      <c r="BDM76" s="873"/>
      <c r="BDN76" s="873"/>
      <c r="BDO76" s="873"/>
      <c r="BDP76" s="873"/>
      <c r="BDQ76" s="873"/>
      <c r="BDR76" s="873"/>
      <c r="BDS76" s="873"/>
      <c r="BDT76" s="873"/>
      <c r="BDU76" s="873"/>
      <c r="BDV76" s="873"/>
      <c r="BDW76" s="873"/>
      <c r="BDX76" s="873"/>
      <c r="BDY76" s="873"/>
      <c r="BDZ76" s="873"/>
      <c r="BEA76" s="873"/>
      <c r="BEB76" s="873"/>
      <c r="BEC76" s="873"/>
      <c r="BED76" s="873"/>
      <c r="BEE76" s="873"/>
      <c r="BEF76" s="873"/>
      <c r="BEG76" s="873"/>
      <c r="BEH76" s="873"/>
      <c r="BEI76" s="873"/>
      <c r="BEJ76" s="873"/>
      <c r="BEK76" s="873"/>
      <c r="BEL76" s="873"/>
      <c r="BEM76" s="873"/>
      <c r="BEN76" s="873"/>
      <c r="BEO76" s="873"/>
      <c r="BEP76" s="873"/>
      <c r="BEQ76" s="873"/>
      <c r="BER76" s="873"/>
      <c r="BES76" s="873"/>
      <c r="BET76" s="873"/>
      <c r="BEU76" s="873"/>
      <c r="BEV76" s="873"/>
      <c r="BEW76" s="873"/>
      <c r="BEX76" s="873"/>
      <c r="BEY76" s="873"/>
      <c r="BEZ76" s="873"/>
      <c r="BFA76" s="873"/>
      <c r="BFB76" s="873"/>
      <c r="BFC76" s="873"/>
      <c r="BFD76" s="873"/>
      <c r="BFE76" s="873"/>
      <c r="BFF76" s="873"/>
      <c r="BFG76" s="873"/>
      <c r="BFH76" s="873"/>
      <c r="BFI76" s="873"/>
      <c r="BFJ76" s="873"/>
      <c r="BFK76" s="873"/>
      <c r="BFL76" s="873"/>
      <c r="BFM76" s="873"/>
      <c r="BFN76" s="873"/>
      <c r="BFO76" s="873"/>
      <c r="BFP76" s="873"/>
      <c r="BFQ76" s="873"/>
      <c r="BFR76" s="873"/>
      <c r="BFS76" s="873"/>
      <c r="BFT76" s="873"/>
      <c r="BFU76" s="873"/>
      <c r="BFV76" s="873"/>
      <c r="BFW76" s="873"/>
      <c r="BFX76" s="873"/>
      <c r="BFY76" s="873"/>
      <c r="BFZ76" s="873"/>
      <c r="BGA76" s="873"/>
      <c r="BGB76" s="873"/>
      <c r="BGC76" s="873"/>
      <c r="BGD76" s="873"/>
      <c r="BGE76" s="873"/>
      <c r="BGF76" s="873"/>
      <c r="BGG76" s="873"/>
      <c r="BGH76" s="873"/>
      <c r="BGI76" s="873"/>
      <c r="BGJ76" s="873"/>
      <c r="BGK76" s="873"/>
      <c r="BGL76" s="873"/>
      <c r="BGM76" s="873"/>
      <c r="BGN76" s="873"/>
      <c r="BGO76" s="873"/>
      <c r="BGP76" s="873"/>
      <c r="BGQ76" s="873"/>
      <c r="BGR76" s="873"/>
      <c r="BGS76" s="873"/>
      <c r="BGT76" s="873"/>
      <c r="BGU76" s="873"/>
      <c r="BGV76" s="873"/>
      <c r="BGW76" s="873"/>
      <c r="BGX76" s="873"/>
      <c r="BGY76" s="873"/>
      <c r="BGZ76" s="873"/>
      <c r="BHA76" s="873"/>
      <c r="BHB76" s="873"/>
      <c r="BHC76" s="873"/>
      <c r="BHD76" s="873"/>
      <c r="BHE76" s="873"/>
      <c r="BHF76" s="873"/>
      <c r="BHG76" s="873"/>
      <c r="BHH76" s="873"/>
      <c r="BHI76" s="873"/>
      <c r="BHJ76" s="873"/>
      <c r="BHK76" s="873"/>
      <c r="BHL76" s="873"/>
      <c r="BHM76" s="873"/>
      <c r="BHN76" s="873"/>
      <c r="BHO76" s="873"/>
      <c r="BHP76" s="873"/>
      <c r="BHQ76" s="873"/>
      <c r="BHR76" s="873"/>
      <c r="BHS76" s="873"/>
      <c r="BHT76" s="873"/>
      <c r="BHU76" s="873"/>
      <c r="BHV76" s="873"/>
      <c r="BHW76" s="873"/>
      <c r="BHX76" s="873"/>
      <c r="BHY76" s="873"/>
      <c r="BHZ76" s="873"/>
      <c r="BIA76" s="873"/>
      <c r="BIB76" s="873"/>
      <c r="BIC76" s="873"/>
      <c r="BID76" s="873"/>
      <c r="BIE76" s="873"/>
      <c r="BIF76" s="873"/>
      <c r="BIG76" s="873"/>
      <c r="BIH76" s="873"/>
      <c r="BII76" s="873"/>
      <c r="BIJ76" s="873"/>
      <c r="BIK76" s="873"/>
      <c r="BIL76" s="873"/>
      <c r="BIM76" s="873"/>
      <c r="BIN76" s="873"/>
      <c r="BIO76" s="873"/>
      <c r="BIP76" s="873"/>
      <c r="BIQ76" s="873"/>
      <c r="BIR76" s="873"/>
      <c r="BIS76" s="873"/>
      <c r="BIT76" s="873"/>
      <c r="BIU76" s="873"/>
      <c r="BIV76" s="873"/>
      <c r="BIW76" s="873"/>
      <c r="BIX76" s="873"/>
      <c r="BIY76" s="873"/>
      <c r="BIZ76" s="873"/>
      <c r="BJA76" s="873"/>
      <c r="BJB76" s="873"/>
      <c r="BJC76" s="873"/>
      <c r="BJD76" s="873"/>
      <c r="BJE76" s="873"/>
      <c r="BJF76" s="873"/>
      <c r="BJG76" s="873"/>
      <c r="BJH76" s="873"/>
      <c r="BJI76" s="873"/>
      <c r="BJJ76" s="873"/>
      <c r="BJK76" s="873"/>
      <c r="BJL76" s="873"/>
      <c r="BJM76" s="873"/>
      <c r="BJN76" s="873"/>
      <c r="BJO76" s="873"/>
      <c r="BJP76" s="873"/>
      <c r="BJQ76" s="873"/>
      <c r="BJR76" s="873"/>
      <c r="BJS76" s="873"/>
      <c r="BJT76" s="873"/>
      <c r="BJU76" s="873"/>
      <c r="BJV76" s="873"/>
      <c r="BJW76" s="873"/>
      <c r="BJX76" s="873"/>
      <c r="BJY76" s="873"/>
      <c r="BJZ76" s="873"/>
      <c r="BKA76" s="873"/>
      <c r="BKB76" s="873"/>
      <c r="BKC76" s="873"/>
      <c r="BKD76" s="873"/>
      <c r="BKE76" s="873"/>
      <c r="BKF76" s="873"/>
      <c r="BKG76" s="873"/>
      <c r="BKH76" s="873"/>
      <c r="BKI76" s="873"/>
      <c r="BKJ76" s="873"/>
      <c r="BKK76" s="873"/>
      <c r="BKL76" s="873"/>
      <c r="BKM76" s="873"/>
      <c r="BKN76" s="873"/>
      <c r="BKO76" s="873"/>
      <c r="BKP76" s="873"/>
      <c r="BKQ76" s="873"/>
      <c r="BKR76" s="873"/>
      <c r="BKS76" s="873"/>
      <c r="BKT76" s="873"/>
      <c r="BKU76" s="873"/>
      <c r="BKV76" s="873"/>
      <c r="BKW76" s="873"/>
      <c r="BKX76" s="873"/>
      <c r="BKY76" s="873"/>
      <c r="BKZ76" s="873"/>
      <c r="BLA76" s="873"/>
      <c r="BLB76" s="873"/>
      <c r="BLC76" s="873"/>
      <c r="BLD76" s="873"/>
      <c r="BLE76" s="873"/>
      <c r="BLF76" s="873"/>
      <c r="BLG76" s="873"/>
      <c r="BLH76" s="873"/>
      <c r="BLI76" s="873"/>
      <c r="BLJ76" s="873"/>
      <c r="BLK76" s="873"/>
      <c r="BLL76" s="873"/>
      <c r="BLM76" s="873"/>
      <c r="BLN76" s="873"/>
      <c r="BLO76" s="873"/>
      <c r="BLP76" s="873"/>
      <c r="BLQ76" s="873"/>
      <c r="BLR76" s="873"/>
      <c r="BLS76" s="873"/>
      <c r="BLT76" s="873"/>
      <c r="BLU76" s="873"/>
      <c r="BLV76" s="873"/>
      <c r="BLW76" s="873"/>
      <c r="BLX76" s="873"/>
      <c r="BLY76" s="873"/>
      <c r="BLZ76" s="873"/>
      <c r="BMA76" s="873"/>
      <c r="BMB76" s="873"/>
      <c r="BMC76" s="873"/>
      <c r="BMD76" s="873"/>
      <c r="BME76" s="873"/>
      <c r="BMF76" s="873"/>
      <c r="BMG76" s="873"/>
      <c r="BMH76" s="873"/>
      <c r="BMI76" s="873"/>
      <c r="BMJ76" s="873"/>
      <c r="BMK76" s="873"/>
      <c r="BML76" s="873"/>
      <c r="BMM76" s="873"/>
      <c r="BMN76" s="873"/>
      <c r="BMO76" s="873"/>
      <c r="BMP76" s="873"/>
      <c r="BMQ76" s="873"/>
      <c r="BMR76" s="873"/>
      <c r="BMS76" s="873"/>
      <c r="BMT76" s="873"/>
      <c r="BMU76" s="873"/>
      <c r="BMV76" s="873"/>
      <c r="BMW76" s="873"/>
      <c r="BMX76" s="873"/>
      <c r="BMY76" s="873"/>
      <c r="BMZ76" s="873"/>
      <c r="BNA76" s="873"/>
      <c r="BNB76" s="873"/>
      <c r="BNC76" s="873"/>
      <c r="BND76" s="873"/>
      <c r="BNE76" s="873"/>
      <c r="BNF76" s="873"/>
      <c r="BNG76" s="873"/>
      <c r="BNH76" s="873"/>
      <c r="BNI76" s="873"/>
      <c r="BNJ76" s="873"/>
      <c r="BNK76" s="873"/>
      <c r="BNL76" s="873"/>
      <c r="BNM76" s="873"/>
      <c r="BNN76" s="873"/>
      <c r="BNO76" s="873"/>
      <c r="BNP76" s="873"/>
      <c r="BNQ76" s="873"/>
      <c r="BNR76" s="873"/>
      <c r="BNS76" s="873"/>
      <c r="BNT76" s="873"/>
      <c r="BNU76" s="873"/>
      <c r="BNV76" s="873"/>
      <c r="BNW76" s="873"/>
      <c r="BNX76" s="873"/>
      <c r="BNY76" s="873"/>
      <c r="BNZ76" s="873"/>
      <c r="BOA76" s="873"/>
      <c r="BOB76" s="873"/>
      <c r="BOC76" s="873"/>
      <c r="BOD76" s="873"/>
      <c r="BOE76" s="873"/>
      <c r="BOF76" s="873"/>
      <c r="BOG76" s="873"/>
      <c r="BOH76" s="873"/>
      <c r="BOI76" s="873"/>
      <c r="BOJ76" s="873"/>
      <c r="BOK76" s="873"/>
      <c r="BOL76" s="873"/>
      <c r="BOM76" s="873"/>
      <c r="BON76" s="873"/>
      <c r="BOO76" s="873"/>
      <c r="BOP76" s="873"/>
      <c r="BOQ76" s="873"/>
      <c r="BOR76" s="873"/>
      <c r="BOS76" s="873"/>
      <c r="BOT76" s="873"/>
      <c r="BOU76" s="873"/>
      <c r="BOV76" s="873"/>
      <c r="BOW76" s="873"/>
      <c r="BOX76" s="873"/>
      <c r="BOY76" s="873"/>
      <c r="BOZ76" s="873"/>
      <c r="BPA76" s="873"/>
      <c r="BPB76" s="873"/>
      <c r="BPC76" s="873"/>
      <c r="BPD76" s="873"/>
      <c r="BPE76" s="873"/>
      <c r="BPF76" s="873"/>
      <c r="BPG76" s="873"/>
      <c r="BPH76" s="873"/>
      <c r="BPI76" s="873"/>
      <c r="BPJ76" s="873"/>
      <c r="BPK76" s="873"/>
      <c r="BPL76" s="873"/>
      <c r="BPM76" s="873"/>
      <c r="BPN76" s="873"/>
      <c r="BPO76" s="873"/>
      <c r="BPP76" s="873"/>
      <c r="BPQ76" s="873"/>
      <c r="BPR76" s="873"/>
      <c r="BPS76" s="873"/>
      <c r="BPT76" s="873"/>
      <c r="BPU76" s="873"/>
      <c r="BPV76" s="873"/>
      <c r="BPW76" s="873"/>
      <c r="BPX76" s="873"/>
      <c r="BPY76" s="873"/>
      <c r="BPZ76" s="873"/>
      <c r="BQA76" s="873"/>
      <c r="BQB76" s="873"/>
      <c r="BQC76" s="873"/>
      <c r="BQD76" s="873"/>
      <c r="BQE76" s="873"/>
      <c r="BQF76" s="873"/>
      <c r="BQG76" s="873"/>
      <c r="BQH76" s="873"/>
      <c r="BQI76" s="873"/>
      <c r="BQJ76" s="873"/>
      <c r="BQK76" s="873"/>
      <c r="BQL76" s="873"/>
      <c r="BQM76" s="873"/>
      <c r="BQN76" s="873"/>
      <c r="BQO76" s="873"/>
      <c r="BQP76" s="873"/>
      <c r="BQQ76" s="873"/>
      <c r="BQR76" s="873"/>
      <c r="BQS76" s="873"/>
      <c r="BQT76" s="873"/>
      <c r="BQU76" s="873"/>
      <c r="BQV76" s="873"/>
      <c r="BQW76" s="873"/>
      <c r="BQX76" s="873"/>
      <c r="BQY76" s="873"/>
      <c r="BQZ76" s="873"/>
      <c r="BRA76" s="873"/>
      <c r="BRB76" s="873"/>
      <c r="BRC76" s="873"/>
      <c r="BRD76" s="873"/>
      <c r="BRE76" s="873"/>
      <c r="BRF76" s="873"/>
      <c r="BRG76" s="873"/>
      <c r="BRH76" s="873"/>
      <c r="BRI76" s="873"/>
      <c r="BRJ76" s="873"/>
      <c r="BRK76" s="873"/>
      <c r="BRL76" s="873"/>
      <c r="BRM76" s="873"/>
      <c r="BRN76" s="873"/>
      <c r="BRO76" s="873"/>
      <c r="BRP76" s="873"/>
      <c r="BRQ76" s="873"/>
      <c r="BRR76" s="873"/>
      <c r="BRS76" s="873"/>
      <c r="BRT76" s="873"/>
      <c r="BRU76" s="873"/>
      <c r="BRV76" s="873"/>
      <c r="BRW76" s="873"/>
      <c r="BRX76" s="873"/>
      <c r="BRY76" s="873"/>
      <c r="BRZ76" s="873"/>
      <c r="BSA76" s="873"/>
      <c r="BSB76" s="873"/>
      <c r="BSC76" s="873"/>
      <c r="BSD76" s="873"/>
      <c r="BSE76" s="873"/>
      <c r="BSF76" s="873"/>
      <c r="BSG76" s="873"/>
      <c r="BSH76" s="873"/>
      <c r="BSI76" s="873"/>
      <c r="BSJ76" s="873"/>
      <c r="BSK76" s="873"/>
      <c r="BSL76" s="873"/>
      <c r="BSM76" s="873"/>
      <c r="BSN76" s="873"/>
      <c r="BSO76" s="873"/>
      <c r="BSP76" s="873"/>
      <c r="BSQ76" s="873"/>
      <c r="BSR76" s="873"/>
      <c r="BSS76" s="873"/>
      <c r="BST76" s="873"/>
      <c r="BSU76" s="873"/>
      <c r="BSV76" s="873"/>
      <c r="BSW76" s="873"/>
      <c r="BSX76" s="873"/>
      <c r="BSY76" s="873"/>
      <c r="BSZ76" s="873"/>
      <c r="BTA76" s="873"/>
      <c r="BTB76" s="873"/>
      <c r="BTC76" s="873"/>
      <c r="BTD76" s="873"/>
      <c r="BTE76" s="873"/>
      <c r="BTF76" s="873"/>
      <c r="BTG76" s="873"/>
      <c r="BTH76" s="873"/>
      <c r="BTI76" s="873"/>
      <c r="BTJ76" s="873"/>
      <c r="BTK76" s="873"/>
      <c r="BTL76" s="873"/>
      <c r="BTM76" s="873"/>
      <c r="BTN76" s="873"/>
      <c r="BTO76" s="873"/>
      <c r="BTP76" s="873"/>
      <c r="BTQ76" s="873"/>
      <c r="BTR76" s="873"/>
      <c r="BTS76" s="873"/>
      <c r="BTT76" s="873"/>
      <c r="BTU76" s="873"/>
      <c r="BTV76" s="873"/>
      <c r="BTW76" s="873"/>
      <c r="BTX76" s="873"/>
      <c r="BTY76" s="873"/>
      <c r="BTZ76" s="873"/>
      <c r="BUA76" s="873"/>
      <c r="BUB76" s="873"/>
      <c r="BUC76" s="873"/>
      <c r="BUD76" s="873"/>
      <c r="BUE76" s="873"/>
      <c r="BUF76" s="873"/>
      <c r="BUG76" s="873"/>
      <c r="BUH76" s="873"/>
      <c r="BUI76" s="873"/>
      <c r="BUJ76" s="873"/>
      <c r="BUK76" s="873"/>
      <c r="BUL76" s="873"/>
      <c r="BUM76" s="873"/>
      <c r="BUN76" s="873"/>
      <c r="BUO76" s="873"/>
      <c r="BUP76" s="873"/>
      <c r="BUQ76" s="873"/>
      <c r="BUR76" s="873"/>
      <c r="BUS76" s="873"/>
      <c r="BUT76" s="873"/>
      <c r="BUU76" s="873"/>
      <c r="BUV76" s="873"/>
      <c r="BUW76" s="873"/>
      <c r="BUX76" s="873"/>
      <c r="BUY76" s="873"/>
      <c r="BUZ76" s="873"/>
      <c r="BVA76" s="873"/>
      <c r="BVB76" s="873"/>
      <c r="BVC76" s="873"/>
      <c r="BVD76" s="873"/>
      <c r="BVE76" s="873"/>
      <c r="BVF76" s="873"/>
      <c r="BVG76" s="873"/>
      <c r="BVH76" s="873"/>
      <c r="BVI76" s="873"/>
      <c r="BVJ76" s="873"/>
      <c r="BVK76" s="873"/>
      <c r="BVL76" s="873"/>
      <c r="BVM76" s="873"/>
      <c r="BVN76" s="873"/>
      <c r="BVO76" s="873"/>
      <c r="BVP76" s="873"/>
      <c r="BVQ76" s="873"/>
      <c r="BVR76" s="873"/>
      <c r="BVS76" s="873"/>
      <c r="BVT76" s="873"/>
      <c r="BVU76" s="873"/>
      <c r="BVV76" s="873"/>
      <c r="BVW76" s="873"/>
      <c r="BVX76" s="873"/>
      <c r="BVY76" s="873"/>
      <c r="BVZ76" s="873"/>
      <c r="BWA76" s="873"/>
      <c r="BWB76" s="873"/>
      <c r="BWC76" s="873"/>
      <c r="BWD76" s="873"/>
      <c r="BWE76" s="873"/>
      <c r="BWF76" s="873"/>
      <c r="BWG76" s="873"/>
      <c r="BWH76" s="873"/>
      <c r="BWI76" s="873"/>
      <c r="BWJ76" s="873"/>
      <c r="BWK76" s="873"/>
      <c r="BWL76" s="873"/>
      <c r="BWM76" s="873"/>
      <c r="BWN76" s="873"/>
      <c r="BWO76" s="873"/>
      <c r="BWP76" s="873"/>
      <c r="BWQ76" s="873"/>
      <c r="BWR76" s="873"/>
      <c r="BWS76" s="873"/>
      <c r="BWT76" s="873"/>
      <c r="BWU76" s="873"/>
      <c r="BWV76" s="873"/>
      <c r="BWW76" s="873"/>
      <c r="BWX76" s="873"/>
      <c r="BWY76" s="873"/>
      <c r="BWZ76" s="873"/>
      <c r="BXA76" s="873"/>
      <c r="BXB76" s="873"/>
      <c r="BXC76" s="873"/>
      <c r="BXD76" s="873"/>
      <c r="BXE76" s="873"/>
      <c r="BXF76" s="873"/>
      <c r="BXG76" s="873"/>
      <c r="BXH76" s="873"/>
      <c r="BXI76" s="873"/>
      <c r="BXJ76" s="873"/>
      <c r="BXK76" s="873"/>
      <c r="BXL76" s="873"/>
      <c r="BXM76" s="873"/>
      <c r="BXN76" s="873"/>
      <c r="BXO76" s="873"/>
      <c r="BXP76" s="873"/>
      <c r="BXQ76" s="873"/>
      <c r="BXR76" s="873"/>
      <c r="BXS76" s="873"/>
      <c r="BXT76" s="873"/>
      <c r="BXU76" s="873"/>
      <c r="BXV76" s="873"/>
      <c r="BXW76" s="873"/>
      <c r="BXX76" s="873"/>
      <c r="BXY76" s="873"/>
      <c r="BXZ76" s="873"/>
      <c r="BYA76" s="873"/>
      <c r="BYB76" s="873"/>
      <c r="BYC76" s="873"/>
      <c r="BYD76" s="873"/>
      <c r="BYE76" s="873"/>
      <c r="BYF76" s="873"/>
      <c r="BYG76" s="873"/>
      <c r="BYH76" s="873"/>
      <c r="BYI76" s="873"/>
      <c r="BYJ76" s="873"/>
      <c r="BYK76" s="873"/>
      <c r="BYL76" s="873"/>
      <c r="BYM76" s="873"/>
      <c r="BYN76" s="873"/>
      <c r="BYO76" s="873"/>
      <c r="BYP76" s="873"/>
      <c r="BYQ76" s="873"/>
      <c r="BYR76" s="873"/>
      <c r="BYS76" s="873"/>
      <c r="BYT76" s="873"/>
      <c r="BYU76" s="873"/>
      <c r="BYV76" s="873"/>
      <c r="BYW76" s="873"/>
      <c r="BYX76" s="873"/>
      <c r="BYY76" s="873"/>
      <c r="BYZ76" s="873"/>
      <c r="BZA76" s="873"/>
      <c r="BZB76" s="873"/>
      <c r="BZC76" s="873"/>
      <c r="BZD76" s="873"/>
      <c r="BZE76" s="873"/>
      <c r="BZF76" s="873"/>
      <c r="BZG76" s="873"/>
      <c r="BZH76" s="873"/>
      <c r="BZI76" s="873"/>
      <c r="BZJ76" s="873"/>
      <c r="BZK76" s="873"/>
      <c r="BZL76" s="873"/>
      <c r="BZM76" s="873"/>
      <c r="BZN76" s="873"/>
      <c r="BZO76" s="873"/>
      <c r="BZP76" s="873"/>
      <c r="BZQ76" s="873"/>
      <c r="BZR76" s="873"/>
      <c r="BZS76" s="873"/>
      <c r="BZT76" s="873"/>
      <c r="BZU76" s="873"/>
      <c r="BZV76" s="873"/>
      <c r="BZW76" s="873"/>
      <c r="BZX76" s="873"/>
      <c r="BZY76" s="873"/>
      <c r="BZZ76" s="873"/>
      <c r="CAA76" s="873"/>
      <c r="CAB76" s="873"/>
      <c r="CAC76" s="873"/>
      <c r="CAD76" s="873"/>
      <c r="CAE76" s="873"/>
      <c r="CAF76" s="873"/>
      <c r="CAG76" s="873"/>
      <c r="CAH76" s="873"/>
      <c r="CAI76" s="873"/>
      <c r="CAJ76" s="873"/>
      <c r="CAK76" s="873"/>
      <c r="CAL76" s="873"/>
      <c r="CAM76" s="873"/>
      <c r="CAN76" s="873"/>
      <c r="CAO76" s="873"/>
      <c r="CAP76" s="873"/>
      <c r="CAQ76" s="873"/>
      <c r="CAR76" s="873"/>
      <c r="CAS76" s="873"/>
      <c r="CAT76" s="873"/>
      <c r="CAU76" s="873"/>
      <c r="CAV76" s="873"/>
      <c r="CAW76" s="873"/>
      <c r="CAX76" s="873"/>
      <c r="CAY76" s="873"/>
      <c r="CAZ76" s="873"/>
      <c r="CBA76" s="873"/>
      <c r="CBB76" s="873"/>
      <c r="CBC76" s="873"/>
      <c r="CBD76" s="873"/>
      <c r="CBE76" s="873"/>
      <c r="CBF76" s="873"/>
      <c r="CBG76" s="873"/>
      <c r="CBH76" s="873"/>
      <c r="CBI76" s="873"/>
      <c r="CBJ76" s="873"/>
      <c r="CBK76" s="873"/>
      <c r="CBL76" s="873"/>
      <c r="CBM76" s="873"/>
      <c r="CBN76" s="873"/>
      <c r="CBO76" s="873"/>
      <c r="CBP76" s="873"/>
      <c r="CBQ76" s="873"/>
      <c r="CBR76" s="873"/>
      <c r="CBS76" s="873"/>
      <c r="CBT76" s="873"/>
      <c r="CBU76" s="873"/>
      <c r="CBV76" s="873"/>
      <c r="CBW76" s="873"/>
      <c r="CBX76" s="873"/>
      <c r="CBY76" s="873"/>
      <c r="CBZ76" s="873"/>
      <c r="CCA76" s="873"/>
      <c r="CCB76" s="873"/>
      <c r="CCC76" s="873"/>
      <c r="CCD76" s="873"/>
      <c r="CCE76" s="873"/>
      <c r="CCF76" s="873"/>
      <c r="CCG76" s="873"/>
      <c r="CCH76" s="873"/>
      <c r="CCI76" s="873"/>
      <c r="CCJ76" s="873"/>
      <c r="CCK76" s="873"/>
      <c r="CCL76" s="873"/>
      <c r="CCM76" s="873"/>
      <c r="CCN76" s="873"/>
      <c r="CCO76" s="873"/>
      <c r="CCP76" s="873"/>
      <c r="CCQ76" s="873"/>
      <c r="CCR76" s="873"/>
      <c r="CCS76" s="873"/>
      <c r="CCT76" s="873"/>
      <c r="CCU76" s="873"/>
      <c r="CCV76" s="873"/>
      <c r="CCW76" s="873"/>
      <c r="CCX76" s="873"/>
      <c r="CCY76" s="873"/>
      <c r="CCZ76" s="873"/>
      <c r="CDA76" s="873"/>
      <c r="CDB76" s="873"/>
      <c r="CDC76" s="873"/>
      <c r="CDD76" s="873"/>
      <c r="CDE76" s="873"/>
      <c r="CDF76" s="873"/>
      <c r="CDG76" s="873"/>
      <c r="CDH76" s="873"/>
      <c r="CDI76" s="873"/>
      <c r="CDJ76" s="873"/>
      <c r="CDK76" s="873"/>
      <c r="CDL76" s="873"/>
      <c r="CDM76" s="873"/>
      <c r="CDN76" s="873"/>
      <c r="CDO76" s="873"/>
      <c r="CDP76" s="873"/>
      <c r="CDQ76" s="873"/>
      <c r="CDR76" s="873"/>
      <c r="CDS76" s="873"/>
      <c r="CDT76" s="873"/>
      <c r="CDU76" s="873"/>
      <c r="CDV76" s="873"/>
      <c r="CDW76" s="873"/>
      <c r="CDX76" s="873"/>
      <c r="CDY76" s="873"/>
      <c r="CDZ76" s="873"/>
      <c r="CEA76" s="873"/>
      <c r="CEB76" s="873"/>
      <c r="CEC76" s="873"/>
      <c r="CED76" s="873"/>
      <c r="CEE76" s="873"/>
      <c r="CEF76" s="873"/>
      <c r="CEG76" s="873"/>
      <c r="CEH76" s="873"/>
      <c r="CEI76" s="873"/>
      <c r="CEJ76" s="873"/>
      <c r="CEK76" s="873"/>
      <c r="CEL76" s="873"/>
      <c r="CEM76" s="873"/>
      <c r="CEN76" s="873"/>
      <c r="CEO76" s="873"/>
      <c r="CEP76" s="873"/>
      <c r="CEQ76" s="873"/>
      <c r="CER76" s="873"/>
      <c r="CES76" s="873"/>
      <c r="CET76" s="873"/>
      <c r="CEU76" s="873"/>
      <c r="CEV76" s="873"/>
      <c r="CEW76" s="873"/>
      <c r="CEX76" s="873"/>
      <c r="CEY76" s="873"/>
      <c r="CEZ76" s="873"/>
      <c r="CFA76" s="873"/>
      <c r="CFB76" s="873"/>
      <c r="CFC76" s="873"/>
      <c r="CFD76" s="873"/>
      <c r="CFE76" s="873"/>
      <c r="CFF76" s="873"/>
      <c r="CFG76" s="873"/>
      <c r="CFH76" s="873"/>
      <c r="CFI76" s="873"/>
      <c r="CFJ76" s="873"/>
      <c r="CFK76" s="873"/>
      <c r="CFL76" s="873"/>
      <c r="CFM76" s="873"/>
      <c r="CFN76" s="873"/>
      <c r="CFO76" s="873"/>
      <c r="CFP76" s="873"/>
      <c r="CFQ76" s="873"/>
      <c r="CFR76" s="873"/>
      <c r="CFS76" s="873"/>
      <c r="CFT76" s="873"/>
      <c r="CFU76" s="873"/>
      <c r="CFV76" s="873"/>
      <c r="CFW76" s="873"/>
      <c r="CFX76" s="873"/>
      <c r="CFY76" s="873"/>
      <c r="CFZ76" s="873"/>
      <c r="CGA76" s="873"/>
      <c r="CGB76" s="873"/>
      <c r="CGC76" s="873"/>
      <c r="CGD76" s="873"/>
      <c r="CGE76" s="873"/>
      <c r="CGF76" s="873"/>
      <c r="CGG76" s="873"/>
      <c r="CGH76" s="873"/>
      <c r="CGI76" s="873"/>
      <c r="CGJ76" s="873"/>
      <c r="CGK76" s="873"/>
      <c r="CGL76" s="873"/>
      <c r="CGM76" s="873"/>
      <c r="CGN76" s="873"/>
      <c r="CGO76" s="873"/>
      <c r="CGP76" s="873"/>
      <c r="CGQ76" s="873"/>
      <c r="CGR76" s="873"/>
      <c r="CGS76" s="873"/>
      <c r="CGT76" s="873"/>
      <c r="CGU76" s="873"/>
      <c r="CGV76" s="873"/>
      <c r="CGW76" s="873"/>
      <c r="CGX76" s="873"/>
      <c r="CGY76" s="873"/>
      <c r="CGZ76" s="873"/>
      <c r="CHA76" s="873"/>
      <c r="CHB76" s="873"/>
      <c r="CHC76" s="873"/>
      <c r="CHD76" s="873"/>
      <c r="CHE76" s="873"/>
      <c r="CHF76" s="873"/>
      <c r="CHG76" s="873"/>
      <c r="CHH76" s="873"/>
      <c r="CHI76" s="873"/>
      <c r="CHJ76" s="873"/>
      <c r="CHK76" s="873"/>
      <c r="CHL76" s="873"/>
      <c r="CHM76" s="873"/>
      <c r="CHN76" s="873"/>
      <c r="CHO76" s="873"/>
      <c r="CHP76" s="873"/>
      <c r="CHQ76" s="873"/>
      <c r="CHR76" s="873"/>
      <c r="CHS76" s="873"/>
      <c r="CHT76" s="873"/>
      <c r="CHU76" s="873"/>
      <c r="CHV76" s="873"/>
      <c r="CHW76" s="873"/>
      <c r="CHX76" s="873"/>
      <c r="CHY76" s="873"/>
      <c r="CHZ76" s="873"/>
      <c r="CIA76" s="873"/>
      <c r="CIB76" s="873"/>
      <c r="CIC76" s="873"/>
      <c r="CID76" s="873"/>
      <c r="CIE76" s="873"/>
      <c r="CIF76" s="873"/>
      <c r="CIG76" s="873"/>
      <c r="CIH76" s="873"/>
      <c r="CII76" s="873"/>
      <c r="CIJ76" s="873"/>
      <c r="CIK76" s="873"/>
      <c r="CIL76" s="873"/>
      <c r="CIM76" s="873"/>
      <c r="CIN76" s="873"/>
      <c r="CIO76" s="873"/>
      <c r="CIP76" s="873"/>
      <c r="CIQ76" s="873"/>
      <c r="CIR76" s="873"/>
      <c r="CIS76" s="873"/>
      <c r="CIT76" s="873"/>
      <c r="CIU76" s="873"/>
      <c r="CIV76" s="873"/>
      <c r="CIW76" s="873"/>
      <c r="CIX76" s="873"/>
      <c r="CIY76" s="873"/>
      <c r="CIZ76" s="873"/>
      <c r="CJA76" s="873"/>
      <c r="CJB76" s="873"/>
      <c r="CJC76" s="873"/>
      <c r="CJD76" s="873"/>
      <c r="CJE76" s="873"/>
      <c r="CJF76" s="873"/>
      <c r="CJG76" s="873"/>
      <c r="CJH76" s="873"/>
      <c r="CJI76" s="873"/>
      <c r="CJJ76" s="873"/>
      <c r="CJK76" s="873"/>
      <c r="CJL76" s="873"/>
      <c r="CJM76" s="873"/>
      <c r="CJN76" s="873"/>
      <c r="CJO76" s="873"/>
      <c r="CJP76" s="873"/>
      <c r="CJQ76" s="873"/>
      <c r="CJR76" s="873"/>
      <c r="CJS76" s="873"/>
      <c r="CJT76" s="873"/>
      <c r="CJU76" s="873"/>
      <c r="CJV76" s="873"/>
      <c r="CJW76" s="873"/>
      <c r="CJX76" s="873"/>
      <c r="CJY76" s="873"/>
      <c r="CJZ76" s="873"/>
      <c r="CKA76" s="873"/>
      <c r="CKB76" s="873"/>
      <c r="CKC76" s="873"/>
      <c r="CKD76" s="873"/>
      <c r="CKE76" s="873"/>
      <c r="CKF76" s="873"/>
      <c r="CKG76" s="873"/>
      <c r="CKH76" s="873"/>
      <c r="CKI76" s="873"/>
      <c r="CKJ76" s="873"/>
      <c r="CKK76" s="873"/>
      <c r="CKL76" s="873"/>
      <c r="CKM76" s="873"/>
      <c r="CKN76" s="873"/>
      <c r="CKO76" s="873"/>
      <c r="CKP76" s="873"/>
      <c r="CKQ76" s="873"/>
      <c r="CKR76" s="873"/>
      <c r="CKS76" s="873"/>
      <c r="CKT76" s="873"/>
      <c r="CKU76" s="873"/>
      <c r="CKV76" s="873"/>
      <c r="CKW76" s="873"/>
      <c r="CKX76" s="873"/>
      <c r="CKY76" s="873"/>
      <c r="CKZ76" s="873"/>
      <c r="CLA76" s="873"/>
      <c r="CLB76" s="873"/>
      <c r="CLC76" s="873"/>
      <c r="CLD76" s="873"/>
      <c r="CLE76" s="873"/>
      <c r="CLF76" s="873"/>
      <c r="CLG76" s="873"/>
      <c r="CLH76" s="873"/>
      <c r="CLI76" s="873"/>
      <c r="CLJ76" s="873"/>
      <c r="CLK76" s="873"/>
      <c r="CLL76" s="873"/>
      <c r="CLM76" s="873"/>
      <c r="CLN76" s="873"/>
      <c r="CLO76" s="873"/>
      <c r="CLP76" s="873"/>
      <c r="CLQ76" s="873"/>
      <c r="CLR76" s="873"/>
      <c r="CLS76" s="873"/>
      <c r="CLT76" s="873"/>
      <c r="CLU76" s="873"/>
      <c r="CLV76" s="873"/>
      <c r="CLW76" s="873"/>
      <c r="CLX76" s="873"/>
      <c r="CLY76" s="873"/>
      <c r="CLZ76" s="873"/>
      <c r="CMA76" s="873"/>
      <c r="CMB76" s="873"/>
      <c r="CMC76" s="873"/>
      <c r="CMD76" s="873"/>
      <c r="CME76" s="873"/>
      <c r="CMF76" s="873"/>
      <c r="CMG76" s="873"/>
      <c r="CMH76" s="873"/>
      <c r="CMI76" s="873"/>
      <c r="CMJ76" s="873"/>
      <c r="CMK76" s="873"/>
      <c r="CML76" s="873"/>
      <c r="CMM76" s="873"/>
      <c r="CMN76" s="873"/>
      <c r="CMO76" s="873"/>
      <c r="CMP76" s="873"/>
      <c r="CMQ76" s="873"/>
      <c r="CMR76" s="873"/>
      <c r="CMS76" s="873"/>
      <c r="CMT76" s="873"/>
      <c r="CMU76" s="873"/>
      <c r="CMV76" s="873"/>
      <c r="CMW76" s="873"/>
      <c r="CMX76" s="873"/>
      <c r="CMY76" s="873"/>
      <c r="CMZ76" s="873"/>
      <c r="CNA76" s="873"/>
      <c r="CNB76" s="873"/>
      <c r="CNC76" s="873"/>
      <c r="CND76" s="873"/>
      <c r="CNE76" s="873"/>
      <c r="CNF76" s="873"/>
      <c r="CNG76" s="873"/>
      <c r="CNH76" s="873"/>
      <c r="CNI76" s="873"/>
      <c r="CNJ76" s="873"/>
      <c r="CNK76" s="873"/>
      <c r="CNL76" s="873"/>
      <c r="CNM76" s="873"/>
      <c r="CNN76" s="873"/>
      <c r="CNO76" s="873"/>
      <c r="CNP76" s="873"/>
      <c r="CNQ76" s="873"/>
      <c r="CNR76" s="873"/>
      <c r="CNS76" s="873"/>
      <c r="CNT76" s="873"/>
      <c r="CNU76" s="873"/>
      <c r="CNV76" s="873"/>
      <c r="CNW76" s="873"/>
      <c r="CNX76" s="873"/>
      <c r="CNY76" s="873"/>
      <c r="CNZ76" s="873"/>
      <c r="COA76" s="873"/>
      <c r="COB76" s="873"/>
      <c r="COC76" s="873"/>
      <c r="COD76" s="873"/>
      <c r="COE76" s="873"/>
      <c r="COF76" s="873"/>
      <c r="COG76" s="873"/>
      <c r="COH76" s="873"/>
      <c r="COI76" s="873"/>
      <c r="COJ76" s="873"/>
      <c r="COK76" s="873"/>
      <c r="COL76" s="873"/>
      <c r="COM76" s="873"/>
      <c r="CON76" s="873"/>
      <c r="COO76" s="873"/>
      <c r="COP76" s="873"/>
      <c r="COQ76" s="873"/>
      <c r="COR76" s="873"/>
      <c r="COS76" s="873"/>
      <c r="COT76" s="873"/>
      <c r="COU76" s="873"/>
      <c r="COV76" s="873"/>
      <c r="COW76" s="873"/>
      <c r="COX76" s="873"/>
      <c r="COY76" s="873"/>
      <c r="COZ76" s="873"/>
      <c r="CPA76" s="873"/>
      <c r="CPB76" s="873"/>
      <c r="CPC76" s="873"/>
      <c r="CPD76" s="873"/>
      <c r="CPE76" s="873"/>
      <c r="CPF76" s="873"/>
      <c r="CPG76" s="873"/>
      <c r="CPH76" s="873"/>
      <c r="CPI76" s="873"/>
      <c r="CPJ76" s="873"/>
      <c r="CPK76" s="873"/>
      <c r="CPL76" s="873"/>
      <c r="CPM76" s="873"/>
      <c r="CPN76" s="873"/>
      <c r="CPO76" s="873"/>
      <c r="CPP76" s="873"/>
      <c r="CPQ76" s="873"/>
      <c r="CPR76" s="873"/>
      <c r="CPS76" s="873"/>
      <c r="CPT76" s="873"/>
      <c r="CPU76" s="873"/>
      <c r="CPV76" s="873"/>
      <c r="CPW76" s="873"/>
      <c r="CPX76" s="873"/>
      <c r="CPY76" s="873"/>
      <c r="CPZ76" s="873"/>
      <c r="CQA76" s="873"/>
      <c r="CQB76" s="873"/>
      <c r="CQC76" s="873"/>
      <c r="CQD76" s="873"/>
      <c r="CQE76" s="873"/>
      <c r="CQF76" s="873"/>
      <c r="CQG76" s="873"/>
      <c r="CQH76" s="873"/>
      <c r="CQI76" s="873"/>
      <c r="CQJ76" s="873"/>
      <c r="CQK76" s="873"/>
      <c r="CQL76" s="873"/>
      <c r="CQM76" s="873"/>
      <c r="CQN76" s="873"/>
      <c r="CQO76" s="873"/>
      <c r="CQP76" s="873"/>
      <c r="CQQ76" s="873"/>
      <c r="CQR76" s="873"/>
      <c r="CQS76" s="873"/>
      <c r="CQT76" s="873"/>
      <c r="CQU76" s="873"/>
      <c r="CQV76" s="873"/>
      <c r="CQW76" s="873"/>
      <c r="CQX76" s="873"/>
      <c r="CQY76" s="873"/>
      <c r="CQZ76" s="873"/>
      <c r="CRA76" s="873"/>
      <c r="CRB76" s="873"/>
      <c r="CRC76" s="873"/>
      <c r="CRD76" s="873"/>
      <c r="CRE76" s="873"/>
      <c r="CRF76" s="873"/>
      <c r="CRG76" s="873"/>
      <c r="CRH76" s="873"/>
      <c r="CRI76" s="873"/>
      <c r="CRJ76" s="873"/>
      <c r="CRK76" s="873"/>
      <c r="CRL76" s="873"/>
      <c r="CRM76" s="873"/>
      <c r="CRN76" s="873"/>
      <c r="CRO76" s="873"/>
      <c r="CRP76" s="873"/>
      <c r="CRQ76" s="873"/>
      <c r="CRR76" s="873"/>
      <c r="CRS76" s="873"/>
      <c r="CRT76" s="873"/>
      <c r="CRU76" s="873"/>
      <c r="CRV76" s="873"/>
      <c r="CRW76" s="873"/>
      <c r="CRX76" s="873"/>
      <c r="CRY76" s="873"/>
      <c r="CRZ76" s="873"/>
      <c r="CSA76" s="873"/>
      <c r="CSB76" s="873"/>
      <c r="CSC76" s="873"/>
      <c r="CSD76" s="873"/>
      <c r="CSE76" s="873"/>
      <c r="CSF76" s="873"/>
      <c r="CSG76" s="873"/>
      <c r="CSH76" s="873"/>
      <c r="CSI76" s="873"/>
      <c r="CSJ76" s="873"/>
      <c r="CSK76" s="873"/>
      <c r="CSL76" s="873"/>
      <c r="CSM76" s="873"/>
      <c r="CSN76" s="873"/>
      <c r="CSO76" s="873"/>
      <c r="CSP76" s="873"/>
      <c r="CSQ76" s="873"/>
      <c r="CSR76" s="873"/>
      <c r="CSS76" s="873"/>
      <c r="CST76" s="873"/>
      <c r="CSU76" s="873"/>
      <c r="CSV76" s="873"/>
      <c r="CSW76" s="873"/>
      <c r="CSX76" s="873"/>
      <c r="CSY76" s="873"/>
      <c r="CSZ76" s="873"/>
      <c r="CTA76" s="873"/>
      <c r="CTB76" s="873"/>
      <c r="CTC76" s="873"/>
      <c r="CTD76" s="873"/>
      <c r="CTE76" s="873"/>
      <c r="CTF76" s="873"/>
      <c r="CTG76" s="873"/>
      <c r="CTH76" s="873"/>
      <c r="CTI76" s="873"/>
      <c r="CTJ76" s="873"/>
      <c r="CTK76" s="873"/>
      <c r="CTL76" s="873"/>
      <c r="CTM76" s="873"/>
      <c r="CTN76" s="873"/>
      <c r="CTO76" s="873"/>
      <c r="CTP76" s="873"/>
      <c r="CTQ76" s="873"/>
      <c r="CTR76" s="873"/>
      <c r="CTS76" s="873"/>
      <c r="CTT76" s="873"/>
      <c r="CTU76" s="873"/>
      <c r="CTV76" s="873"/>
      <c r="CTW76" s="873"/>
      <c r="CTX76" s="873"/>
      <c r="CTY76" s="873"/>
      <c r="CTZ76" s="873"/>
      <c r="CUA76" s="873"/>
      <c r="CUB76" s="873"/>
      <c r="CUC76" s="873"/>
      <c r="CUD76" s="873"/>
      <c r="CUE76" s="873"/>
      <c r="CUF76" s="873"/>
      <c r="CUG76" s="873"/>
      <c r="CUH76" s="873"/>
      <c r="CUI76" s="873"/>
      <c r="CUJ76" s="873"/>
      <c r="CUK76" s="873"/>
      <c r="CUL76" s="873"/>
      <c r="CUM76" s="873"/>
      <c r="CUN76" s="873"/>
      <c r="CUO76" s="873"/>
      <c r="CUP76" s="873"/>
      <c r="CUQ76" s="873"/>
      <c r="CUR76" s="873"/>
      <c r="CUS76" s="873"/>
      <c r="CUT76" s="873"/>
      <c r="CUU76" s="873"/>
      <c r="CUV76" s="873"/>
      <c r="CUW76" s="873"/>
      <c r="CUX76" s="873"/>
      <c r="CUY76" s="873"/>
      <c r="CUZ76" s="873"/>
      <c r="CVA76" s="873"/>
      <c r="CVB76" s="873"/>
      <c r="CVC76" s="873"/>
      <c r="CVD76" s="873"/>
      <c r="CVE76" s="873"/>
      <c r="CVF76" s="873"/>
      <c r="CVG76" s="873"/>
      <c r="CVH76" s="873"/>
      <c r="CVI76" s="873"/>
      <c r="CVJ76" s="873"/>
      <c r="CVK76" s="873"/>
      <c r="CVL76" s="873"/>
      <c r="CVM76" s="873"/>
      <c r="CVN76" s="873"/>
      <c r="CVO76" s="873"/>
      <c r="CVP76" s="873"/>
      <c r="CVQ76" s="873"/>
      <c r="CVR76" s="873"/>
      <c r="CVS76" s="873"/>
      <c r="CVT76" s="873"/>
      <c r="CVU76" s="873"/>
      <c r="CVV76" s="873"/>
      <c r="CVW76" s="873"/>
      <c r="CVX76" s="873"/>
      <c r="CVY76" s="873"/>
      <c r="CVZ76" s="873"/>
      <c r="CWA76" s="873"/>
      <c r="CWB76" s="873"/>
      <c r="CWC76" s="873"/>
      <c r="CWD76" s="873"/>
      <c r="CWE76" s="873"/>
      <c r="CWF76" s="873"/>
      <c r="CWG76" s="873"/>
      <c r="CWH76" s="873"/>
      <c r="CWI76" s="873"/>
      <c r="CWJ76" s="873"/>
      <c r="CWK76" s="873"/>
      <c r="CWL76" s="873"/>
      <c r="CWM76" s="873"/>
      <c r="CWN76" s="873"/>
      <c r="CWO76" s="873"/>
      <c r="CWP76" s="873"/>
      <c r="CWQ76" s="873"/>
      <c r="CWR76" s="873"/>
      <c r="CWS76" s="873"/>
      <c r="CWT76" s="873"/>
      <c r="CWU76" s="873"/>
      <c r="CWV76" s="873"/>
      <c r="CWW76" s="873"/>
      <c r="CWX76" s="873"/>
      <c r="CWY76" s="873"/>
      <c r="CWZ76" s="873"/>
      <c r="CXA76" s="873"/>
      <c r="CXB76" s="873"/>
      <c r="CXC76" s="873"/>
      <c r="CXD76" s="873"/>
      <c r="CXE76" s="873"/>
      <c r="CXF76" s="873"/>
      <c r="CXG76" s="873"/>
      <c r="CXH76" s="873"/>
      <c r="CXI76" s="873"/>
      <c r="CXJ76" s="873"/>
      <c r="CXK76" s="873"/>
      <c r="CXL76" s="873"/>
      <c r="CXM76" s="873"/>
      <c r="CXN76" s="873"/>
      <c r="CXO76" s="873"/>
      <c r="CXP76" s="873"/>
      <c r="CXQ76" s="873"/>
      <c r="CXR76" s="873"/>
      <c r="CXS76" s="873"/>
      <c r="CXT76" s="873"/>
      <c r="CXU76" s="873"/>
      <c r="CXV76" s="873"/>
      <c r="CXW76" s="873"/>
      <c r="CXX76" s="873"/>
      <c r="CXY76" s="873"/>
      <c r="CXZ76" s="873"/>
      <c r="CYA76" s="873"/>
      <c r="CYB76" s="873"/>
      <c r="CYC76" s="873"/>
      <c r="CYD76" s="873"/>
      <c r="CYE76" s="873"/>
      <c r="CYF76" s="873"/>
      <c r="CYG76" s="873"/>
      <c r="CYH76" s="873"/>
      <c r="CYI76" s="873"/>
      <c r="CYJ76" s="873"/>
      <c r="CYK76" s="873"/>
      <c r="CYL76" s="873"/>
      <c r="CYM76" s="873"/>
      <c r="CYN76" s="873"/>
      <c r="CYO76" s="873"/>
      <c r="CYP76" s="873"/>
      <c r="CYQ76" s="873"/>
      <c r="CYR76" s="873"/>
      <c r="CYS76" s="873"/>
      <c r="CYT76" s="873"/>
      <c r="CYU76" s="873"/>
      <c r="CYV76" s="873"/>
      <c r="CYW76" s="873"/>
      <c r="CYX76" s="873"/>
      <c r="CYY76" s="873"/>
      <c r="CYZ76" s="873"/>
      <c r="CZA76" s="873"/>
      <c r="CZB76" s="873"/>
      <c r="CZC76" s="873"/>
      <c r="CZD76" s="873"/>
      <c r="CZE76" s="873"/>
      <c r="CZF76" s="873"/>
      <c r="CZG76" s="873"/>
      <c r="CZH76" s="873"/>
      <c r="CZI76" s="873"/>
      <c r="CZJ76" s="873"/>
      <c r="CZK76" s="873"/>
      <c r="CZL76" s="873"/>
      <c r="CZM76" s="873"/>
      <c r="CZN76" s="873"/>
      <c r="CZO76" s="873"/>
      <c r="CZP76" s="873"/>
      <c r="CZQ76" s="873"/>
      <c r="CZR76" s="873"/>
      <c r="CZS76" s="873"/>
      <c r="CZT76" s="873"/>
      <c r="CZU76" s="873"/>
      <c r="CZV76" s="873"/>
      <c r="CZW76" s="873"/>
      <c r="CZX76" s="873"/>
      <c r="CZY76" s="873"/>
      <c r="CZZ76" s="873"/>
      <c r="DAA76" s="873"/>
      <c r="DAB76" s="873"/>
      <c r="DAC76" s="873"/>
      <c r="DAD76" s="873"/>
      <c r="DAE76" s="873"/>
      <c r="DAF76" s="873"/>
      <c r="DAG76" s="873"/>
      <c r="DAH76" s="873"/>
      <c r="DAI76" s="873"/>
      <c r="DAJ76" s="873"/>
      <c r="DAK76" s="873"/>
      <c r="DAL76" s="873"/>
      <c r="DAM76" s="873"/>
      <c r="DAN76" s="873"/>
      <c r="DAO76" s="873"/>
      <c r="DAP76" s="873"/>
      <c r="DAQ76" s="873"/>
      <c r="DAR76" s="873"/>
      <c r="DAS76" s="873"/>
      <c r="DAT76" s="873"/>
      <c r="DAU76" s="873"/>
      <c r="DAV76" s="873"/>
      <c r="DAW76" s="873"/>
      <c r="DAX76" s="873"/>
      <c r="DAY76" s="873"/>
      <c r="DAZ76" s="873"/>
      <c r="DBA76" s="873"/>
      <c r="DBB76" s="873"/>
      <c r="DBC76" s="873"/>
      <c r="DBD76" s="873"/>
      <c r="DBE76" s="873"/>
      <c r="DBF76" s="873"/>
      <c r="DBG76" s="873"/>
      <c r="DBH76" s="873"/>
      <c r="DBI76" s="873"/>
      <c r="DBJ76" s="873"/>
      <c r="DBK76" s="873"/>
      <c r="DBL76" s="873"/>
      <c r="DBM76" s="873"/>
      <c r="DBN76" s="873"/>
      <c r="DBO76" s="873"/>
      <c r="DBP76" s="873"/>
      <c r="DBQ76" s="873"/>
      <c r="DBR76" s="873"/>
      <c r="DBS76" s="873"/>
      <c r="DBT76" s="873"/>
      <c r="DBU76" s="873"/>
      <c r="DBV76" s="873"/>
      <c r="DBW76" s="873"/>
      <c r="DBX76" s="873"/>
      <c r="DBY76" s="873"/>
      <c r="DBZ76" s="873"/>
      <c r="DCA76" s="873"/>
      <c r="DCB76" s="873"/>
      <c r="DCC76" s="873"/>
      <c r="DCD76" s="873"/>
      <c r="DCE76" s="873"/>
      <c r="DCF76" s="873"/>
      <c r="DCG76" s="873"/>
      <c r="DCH76" s="873"/>
      <c r="DCI76" s="873"/>
      <c r="DCJ76" s="873"/>
      <c r="DCK76" s="873"/>
      <c r="DCL76" s="873"/>
      <c r="DCM76" s="873"/>
      <c r="DCN76" s="873"/>
      <c r="DCO76" s="873"/>
      <c r="DCP76" s="873"/>
      <c r="DCQ76" s="873"/>
      <c r="DCR76" s="873"/>
      <c r="DCS76" s="873"/>
      <c r="DCT76" s="873"/>
      <c r="DCU76" s="873"/>
      <c r="DCV76" s="873"/>
      <c r="DCW76" s="873"/>
      <c r="DCX76" s="873"/>
      <c r="DCY76" s="873"/>
      <c r="DCZ76" s="873"/>
      <c r="DDA76" s="873"/>
      <c r="DDB76" s="873"/>
      <c r="DDC76" s="873"/>
      <c r="DDD76" s="873"/>
      <c r="DDE76" s="873"/>
      <c r="DDF76" s="873"/>
      <c r="DDG76" s="873"/>
      <c r="DDH76" s="873"/>
      <c r="DDI76" s="873"/>
      <c r="DDJ76" s="873"/>
      <c r="DDK76" s="873"/>
      <c r="DDL76" s="873"/>
      <c r="DDM76" s="873"/>
      <c r="DDN76" s="873"/>
      <c r="DDO76" s="873"/>
      <c r="DDP76" s="873"/>
      <c r="DDQ76" s="873"/>
      <c r="DDR76" s="873"/>
      <c r="DDS76" s="873"/>
      <c r="DDT76" s="873"/>
      <c r="DDU76" s="873"/>
      <c r="DDV76" s="873"/>
      <c r="DDW76" s="873"/>
      <c r="DDX76" s="873"/>
      <c r="DDY76" s="873"/>
      <c r="DDZ76" s="873"/>
      <c r="DEA76" s="873"/>
      <c r="DEB76" s="873"/>
      <c r="DEC76" s="873"/>
      <c r="DED76" s="873"/>
      <c r="DEE76" s="873"/>
      <c r="DEF76" s="873"/>
      <c r="DEG76" s="873"/>
      <c r="DEH76" s="873"/>
      <c r="DEI76" s="873"/>
      <c r="DEJ76" s="873"/>
      <c r="DEK76" s="873"/>
      <c r="DEL76" s="873"/>
      <c r="DEM76" s="873"/>
      <c r="DEN76" s="873"/>
      <c r="DEO76" s="873"/>
      <c r="DEP76" s="873"/>
      <c r="DEQ76" s="873"/>
      <c r="DER76" s="873"/>
      <c r="DES76" s="873"/>
      <c r="DET76" s="873"/>
      <c r="DEU76" s="873"/>
      <c r="DEV76" s="873"/>
      <c r="DEW76" s="873"/>
      <c r="DEX76" s="873"/>
      <c r="DEY76" s="873"/>
      <c r="DEZ76" s="873"/>
      <c r="DFA76" s="873"/>
      <c r="DFB76" s="873"/>
      <c r="DFC76" s="873"/>
      <c r="DFD76" s="873"/>
      <c r="DFE76" s="873"/>
      <c r="DFF76" s="873"/>
      <c r="DFG76" s="873"/>
      <c r="DFH76" s="873"/>
      <c r="DFI76" s="873"/>
      <c r="DFJ76" s="873"/>
      <c r="DFK76" s="873"/>
      <c r="DFL76" s="873"/>
      <c r="DFM76" s="873"/>
      <c r="DFN76" s="873"/>
      <c r="DFO76" s="873"/>
      <c r="DFP76" s="873"/>
      <c r="DFQ76" s="873"/>
      <c r="DFR76" s="873"/>
      <c r="DFS76" s="873"/>
      <c r="DFT76" s="873"/>
      <c r="DFU76" s="873"/>
      <c r="DFV76" s="873"/>
      <c r="DFW76" s="873"/>
      <c r="DFX76" s="873"/>
      <c r="DFY76" s="873"/>
      <c r="DFZ76" s="873"/>
      <c r="DGA76" s="873"/>
      <c r="DGB76" s="873"/>
      <c r="DGC76" s="873"/>
      <c r="DGD76" s="873"/>
      <c r="DGE76" s="873"/>
      <c r="DGF76" s="873"/>
      <c r="DGG76" s="873"/>
      <c r="DGH76" s="873"/>
      <c r="DGI76" s="873"/>
      <c r="DGJ76" s="873"/>
      <c r="DGK76" s="873"/>
      <c r="DGL76" s="873"/>
      <c r="DGM76" s="873"/>
      <c r="DGN76" s="873"/>
      <c r="DGO76" s="873"/>
      <c r="DGP76" s="873"/>
      <c r="DGQ76" s="873"/>
      <c r="DGR76" s="873"/>
      <c r="DGS76" s="873"/>
      <c r="DGT76" s="873"/>
      <c r="DGU76" s="873"/>
      <c r="DGV76" s="873"/>
      <c r="DGW76" s="873"/>
      <c r="DGX76" s="873"/>
      <c r="DGY76" s="873"/>
      <c r="DGZ76" s="873"/>
      <c r="DHA76" s="873"/>
      <c r="DHB76" s="873"/>
      <c r="DHC76" s="873"/>
      <c r="DHD76" s="873"/>
      <c r="DHE76" s="873"/>
      <c r="DHF76" s="873"/>
      <c r="DHG76" s="873"/>
      <c r="DHH76" s="873"/>
      <c r="DHI76" s="873"/>
      <c r="DHJ76" s="873"/>
      <c r="DHK76" s="873"/>
      <c r="DHL76" s="873"/>
      <c r="DHM76" s="873"/>
      <c r="DHN76" s="873"/>
      <c r="DHO76" s="873"/>
      <c r="DHP76" s="873"/>
      <c r="DHQ76" s="873"/>
      <c r="DHR76" s="873"/>
      <c r="DHS76" s="873"/>
      <c r="DHT76" s="873"/>
      <c r="DHU76" s="873"/>
      <c r="DHV76" s="873"/>
      <c r="DHW76" s="873"/>
      <c r="DHX76" s="873"/>
      <c r="DHY76" s="873"/>
      <c r="DHZ76" s="873"/>
      <c r="DIA76" s="873"/>
      <c r="DIB76" s="873"/>
      <c r="DIC76" s="873"/>
      <c r="DID76" s="873"/>
      <c r="DIE76" s="873"/>
      <c r="DIF76" s="873"/>
      <c r="DIG76" s="873"/>
      <c r="DIH76" s="873"/>
      <c r="DII76" s="873"/>
      <c r="DIJ76" s="873"/>
      <c r="DIK76" s="873"/>
      <c r="DIL76" s="873"/>
      <c r="DIM76" s="873"/>
      <c r="DIN76" s="873"/>
      <c r="DIO76" s="873"/>
      <c r="DIP76" s="873"/>
      <c r="DIQ76" s="873"/>
      <c r="DIR76" s="873"/>
      <c r="DIS76" s="873"/>
      <c r="DIT76" s="873"/>
      <c r="DIU76" s="873"/>
      <c r="DIV76" s="873"/>
      <c r="DIW76" s="873"/>
      <c r="DIX76" s="873"/>
      <c r="DIY76" s="873"/>
      <c r="DIZ76" s="873"/>
      <c r="DJA76" s="873"/>
      <c r="DJB76" s="873"/>
      <c r="DJC76" s="873"/>
      <c r="DJD76" s="873"/>
      <c r="DJE76" s="873"/>
      <c r="DJF76" s="873"/>
      <c r="DJG76" s="873"/>
      <c r="DJH76" s="873"/>
      <c r="DJI76" s="873"/>
      <c r="DJJ76" s="873"/>
      <c r="DJK76" s="873"/>
      <c r="DJL76" s="873"/>
      <c r="DJM76" s="873"/>
      <c r="DJN76" s="873"/>
      <c r="DJO76" s="873"/>
      <c r="DJP76" s="873"/>
      <c r="DJQ76" s="873"/>
      <c r="DJR76" s="873"/>
      <c r="DJS76" s="873"/>
      <c r="DJT76" s="873"/>
      <c r="DJU76" s="873"/>
      <c r="DJV76" s="873"/>
      <c r="DJW76" s="873"/>
      <c r="DJX76" s="873"/>
      <c r="DJY76" s="873"/>
      <c r="DJZ76" s="873"/>
      <c r="DKA76" s="873"/>
      <c r="DKB76" s="873"/>
      <c r="DKC76" s="873"/>
      <c r="DKD76" s="873"/>
      <c r="DKE76" s="873"/>
      <c r="DKF76" s="873"/>
      <c r="DKG76" s="873"/>
      <c r="DKH76" s="873"/>
      <c r="DKI76" s="873"/>
      <c r="DKJ76" s="873"/>
      <c r="DKK76" s="873"/>
      <c r="DKL76" s="873"/>
      <c r="DKM76" s="873"/>
      <c r="DKN76" s="873"/>
      <c r="DKO76" s="873"/>
      <c r="DKP76" s="873"/>
      <c r="DKQ76" s="873"/>
      <c r="DKR76" s="873"/>
      <c r="DKS76" s="873"/>
      <c r="DKT76" s="873"/>
      <c r="DKU76" s="873"/>
      <c r="DKV76" s="873"/>
      <c r="DKW76" s="873"/>
      <c r="DKX76" s="873"/>
      <c r="DKY76" s="873"/>
      <c r="DKZ76" s="873"/>
      <c r="DLA76" s="873"/>
      <c r="DLB76" s="873"/>
      <c r="DLC76" s="873"/>
      <c r="DLD76" s="873"/>
      <c r="DLE76" s="873"/>
      <c r="DLF76" s="873"/>
      <c r="DLG76" s="873"/>
      <c r="DLH76" s="873"/>
      <c r="DLI76" s="873"/>
      <c r="DLJ76" s="873"/>
      <c r="DLK76" s="873"/>
      <c r="DLL76" s="873"/>
      <c r="DLM76" s="873"/>
      <c r="DLN76" s="873"/>
      <c r="DLO76" s="873"/>
      <c r="DLP76" s="873"/>
      <c r="DLQ76" s="873"/>
      <c r="DLR76" s="873"/>
      <c r="DLS76" s="873"/>
      <c r="DLT76" s="873"/>
      <c r="DLU76" s="873"/>
      <c r="DLV76" s="873"/>
      <c r="DLW76" s="873"/>
      <c r="DLX76" s="873"/>
      <c r="DLY76" s="873"/>
      <c r="DLZ76" s="873"/>
      <c r="DMA76" s="873"/>
      <c r="DMB76" s="873"/>
      <c r="DMC76" s="873"/>
      <c r="DMD76" s="873"/>
      <c r="DME76" s="873"/>
      <c r="DMF76" s="873"/>
      <c r="DMG76" s="873"/>
      <c r="DMH76" s="873"/>
      <c r="DMI76" s="873"/>
      <c r="DMJ76" s="873"/>
      <c r="DMK76" s="873"/>
      <c r="DML76" s="873"/>
      <c r="DMM76" s="873"/>
      <c r="DMN76" s="873"/>
      <c r="DMO76" s="873"/>
      <c r="DMP76" s="873"/>
      <c r="DMQ76" s="873"/>
      <c r="DMR76" s="873"/>
      <c r="DMS76" s="873"/>
      <c r="DMT76" s="873"/>
      <c r="DMU76" s="873"/>
      <c r="DMV76" s="873"/>
      <c r="DMW76" s="873"/>
      <c r="DMX76" s="873"/>
      <c r="DMY76" s="873"/>
      <c r="DMZ76" s="873"/>
      <c r="DNA76" s="873"/>
      <c r="DNB76" s="873"/>
      <c r="DNC76" s="873"/>
      <c r="DND76" s="873"/>
      <c r="DNE76" s="873"/>
      <c r="DNF76" s="873"/>
      <c r="DNG76" s="873"/>
      <c r="DNH76" s="873"/>
      <c r="DNI76" s="873"/>
      <c r="DNJ76" s="873"/>
      <c r="DNK76" s="873"/>
      <c r="DNL76" s="873"/>
      <c r="DNM76" s="873"/>
      <c r="DNN76" s="873"/>
      <c r="DNO76" s="873"/>
      <c r="DNP76" s="873"/>
      <c r="DNQ76" s="873"/>
      <c r="DNR76" s="873"/>
      <c r="DNS76" s="873"/>
      <c r="DNT76" s="873"/>
      <c r="DNU76" s="873"/>
      <c r="DNV76" s="873"/>
      <c r="DNW76" s="873"/>
      <c r="DNX76" s="873"/>
      <c r="DNY76" s="873"/>
      <c r="DNZ76" s="873"/>
      <c r="DOA76" s="873"/>
      <c r="DOB76" s="873"/>
      <c r="DOC76" s="873"/>
      <c r="DOD76" s="873"/>
      <c r="DOE76" s="873"/>
      <c r="DOF76" s="873"/>
      <c r="DOG76" s="873"/>
      <c r="DOH76" s="873"/>
      <c r="DOI76" s="873"/>
      <c r="DOJ76" s="873"/>
      <c r="DOK76" s="873"/>
      <c r="DOL76" s="873"/>
      <c r="DOM76" s="873"/>
      <c r="DON76" s="873"/>
      <c r="DOO76" s="873"/>
      <c r="DOP76" s="873"/>
      <c r="DOQ76" s="873"/>
      <c r="DOR76" s="873"/>
      <c r="DOS76" s="873"/>
      <c r="DOT76" s="873"/>
      <c r="DOU76" s="873"/>
      <c r="DOV76" s="873"/>
      <c r="DOW76" s="873"/>
      <c r="DOX76" s="873"/>
      <c r="DOY76" s="873"/>
      <c r="DOZ76" s="873"/>
      <c r="DPA76" s="873"/>
      <c r="DPB76" s="873"/>
      <c r="DPC76" s="873"/>
      <c r="DPD76" s="873"/>
      <c r="DPE76" s="873"/>
      <c r="DPF76" s="873"/>
      <c r="DPG76" s="873"/>
      <c r="DPH76" s="873"/>
      <c r="DPI76" s="873"/>
      <c r="DPJ76" s="873"/>
      <c r="DPK76" s="873"/>
      <c r="DPL76" s="873"/>
      <c r="DPM76" s="873"/>
      <c r="DPN76" s="873"/>
      <c r="DPO76" s="873"/>
      <c r="DPP76" s="873"/>
      <c r="DPQ76" s="873"/>
      <c r="DPR76" s="873"/>
      <c r="DPS76" s="873"/>
      <c r="DPT76" s="873"/>
      <c r="DPU76" s="873"/>
      <c r="DPV76" s="873"/>
      <c r="DPW76" s="873"/>
      <c r="DPX76" s="873"/>
      <c r="DPY76" s="873"/>
      <c r="DPZ76" s="873"/>
      <c r="DQA76" s="873"/>
      <c r="DQB76" s="873"/>
      <c r="DQC76" s="873"/>
      <c r="DQD76" s="873"/>
      <c r="DQE76" s="873"/>
      <c r="DQF76" s="873"/>
      <c r="DQG76" s="873"/>
      <c r="DQH76" s="873"/>
      <c r="DQI76" s="873"/>
      <c r="DQJ76" s="873"/>
      <c r="DQK76" s="873"/>
      <c r="DQL76" s="873"/>
      <c r="DQM76" s="873"/>
      <c r="DQN76" s="873"/>
      <c r="DQO76" s="873"/>
      <c r="DQP76" s="873"/>
      <c r="DQQ76" s="873"/>
      <c r="DQR76" s="873"/>
      <c r="DQS76" s="873"/>
      <c r="DQT76" s="873"/>
      <c r="DQU76" s="873"/>
      <c r="DQV76" s="873"/>
      <c r="DQW76" s="873"/>
      <c r="DQX76" s="873"/>
      <c r="DQY76" s="873"/>
      <c r="DQZ76" s="873"/>
      <c r="DRA76" s="873"/>
      <c r="DRB76" s="873"/>
      <c r="DRC76" s="873"/>
      <c r="DRD76" s="873"/>
      <c r="DRE76" s="873"/>
      <c r="DRF76" s="873"/>
      <c r="DRG76" s="873"/>
      <c r="DRH76" s="873"/>
      <c r="DRI76" s="873"/>
      <c r="DRJ76" s="873"/>
      <c r="DRK76" s="873"/>
      <c r="DRL76" s="873"/>
      <c r="DRM76" s="873"/>
      <c r="DRN76" s="873"/>
      <c r="DRO76" s="873"/>
      <c r="DRP76" s="873"/>
      <c r="DRQ76" s="873"/>
      <c r="DRR76" s="873"/>
      <c r="DRS76" s="873"/>
      <c r="DRT76" s="873"/>
      <c r="DRU76" s="873"/>
      <c r="DRV76" s="873"/>
      <c r="DRW76" s="873"/>
      <c r="DRX76" s="873"/>
      <c r="DRY76" s="873"/>
      <c r="DRZ76" s="873"/>
      <c r="DSA76" s="873"/>
      <c r="DSB76" s="873"/>
      <c r="DSC76" s="873"/>
      <c r="DSD76" s="873"/>
      <c r="DSE76" s="873"/>
      <c r="DSF76" s="873"/>
      <c r="DSG76" s="873"/>
      <c r="DSH76" s="873"/>
      <c r="DSI76" s="873"/>
      <c r="DSJ76" s="873"/>
      <c r="DSK76" s="873"/>
      <c r="DSL76" s="873"/>
      <c r="DSM76" s="873"/>
      <c r="DSN76" s="873"/>
      <c r="DSO76" s="873"/>
      <c r="DSP76" s="873"/>
      <c r="DSQ76" s="873"/>
      <c r="DSR76" s="873"/>
      <c r="DSS76" s="873"/>
      <c r="DST76" s="873"/>
      <c r="DSU76" s="873"/>
      <c r="DSV76" s="873"/>
      <c r="DSW76" s="873"/>
      <c r="DSX76" s="873"/>
      <c r="DSY76" s="873"/>
      <c r="DSZ76" s="873"/>
      <c r="DTA76" s="873"/>
      <c r="DTB76" s="873"/>
      <c r="DTC76" s="873"/>
      <c r="DTD76" s="873"/>
      <c r="DTE76" s="873"/>
      <c r="DTF76" s="873"/>
      <c r="DTG76" s="873"/>
      <c r="DTH76" s="873"/>
      <c r="DTI76" s="873"/>
      <c r="DTJ76" s="873"/>
      <c r="DTK76" s="873"/>
      <c r="DTL76" s="873"/>
      <c r="DTM76" s="873"/>
      <c r="DTN76" s="873"/>
      <c r="DTO76" s="873"/>
      <c r="DTP76" s="873"/>
      <c r="DTQ76" s="873"/>
      <c r="DTR76" s="873"/>
      <c r="DTS76" s="873"/>
      <c r="DTT76" s="873"/>
      <c r="DTU76" s="873"/>
      <c r="DTV76" s="873"/>
      <c r="DTW76" s="873"/>
      <c r="DTX76" s="873"/>
      <c r="DTY76" s="873"/>
      <c r="DTZ76" s="873"/>
      <c r="DUA76" s="873"/>
      <c r="DUB76" s="873"/>
      <c r="DUC76" s="873"/>
      <c r="DUD76" s="873"/>
      <c r="DUE76" s="873"/>
      <c r="DUF76" s="873"/>
      <c r="DUG76" s="873"/>
      <c r="DUH76" s="873"/>
      <c r="DUI76" s="873"/>
      <c r="DUJ76" s="873"/>
      <c r="DUK76" s="873"/>
      <c r="DUL76" s="873"/>
      <c r="DUM76" s="873"/>
      <c r="DUN76" s="873"/>
      <c r="DUO76" s="873"/>
      <c r="DUP76" s="873"/>
      <c r="DUQ76" s="873"/>
      <c r="DUR76" s="873"/>
      <c r="DUS76" s="873"/>
      <c r="DUT76" s="873"/>
      <c r="DUU76" s="873"/>
      <c r="DUV76" s="873"/>
      <c r="DUW76" s="873"/>
      <c r="DUX76" s="873"/>
      <c r="DUY76" s="873"/>
      <c r="DUZ76" s="873"/>
      <c r="DVA76" s="873"/>
      <c r="DVB76" s="873"/>
      <c r="DVC76" s="873"/>
      <c r="DVD76" s="873"/>
      <c r="DVE76" s="873"/>
      <c r="DVF76" s="873"/>
      <c r="DVG76" s="873"/>
      <c r="DVH76" s="873"/>
      <c r="DVI76" s="873"/>
      <c r="DVJ76" s="873"/>
      <c r="DVK76" s="873"/>
      <c r="DVL76" s="873"/>
      <c r="DVM76" s="873"/>
      <c r="DVN76" s="873"/>
      <c r="DVO76" s="873"/>
      <c r="DVP76" s="873"/>
      <c r="DVQ76" s="873"/>
      <c r="DVR76" s="873"/>
      <c r="DVS76" s="873"/>
      <c r="DVT76" s="873"/>
      <c r="DVU76" s="873"/>
      <c r="DVV76" s="873"/>
      <c r="DVW76" s="873"/>
      <c r="DVX76" s="873"/>
      <c r="DVY76" s="873"/>
      <c r="DVZ76" s="873"/>
      <c r="DWA76" s="873"/>
      <c r="DWB76" s="873"/>
      <c r="DWC76" s="873"/>
      <c r="DWD76" s="873"/>
      <c r="DWE76" s="873"/>
      <c r="DWF76" s="873"/>
      <c r="DWG76" s="873"/>
      <c r="DWH76" s="873"/>
      <c r="DWI76" s="873"/>
      <c r="DWJ76" s="873"/>
      <c r="DWK76" s="873"/>
      <c r="DWL76" s="873"/>
      <c r="DWM76" s="873"/>
      <c r="DWN76" s="873"/>
      <c r="DWO76" s="873"/>
      <c r="DWP76" s="873"/>
      <c r="DWQ76" s="873"/>
      <c r="DWR76" s="873"/>
      <c r="DWS76" s="873"/>
      <c r="DWT76" s="873"/>
      <c r="DWU76" s="873"/>
      <c r="DWV76" s="873"/>
      <c r="DWW76" s="873"/>
      <c r="DWX76" s="873"/>
      <c r="DWY76" s="873"/>
      <c r="DWZ76" s="873"/>
      <c r="DXA76" s="873"/>
      <c r="DXB76" s="873"/>
      <c r="DXC76" s="873"/>
      <c r="DXD76" s="873"/>
      <c r="DXE76" s="873"/>
      <c r="DXF76" s="873"/>
      <c r="DXG76" s="873"/>
      <c r="DXH76" s="873"/>
      <c r="DXI76" s="873"/>
      <c r="DXJ76" s="873"/>
      <c r="DXK76" s="873"/>
      <c r="DXL76" s="873"/>
      <c r="DXM76" s="873"/>
      <c r="DXN76" s="873"/>
      <c r="DXO76" s="873"/>
      <c r="DXP76" s="873"/>
      <c r="DXQ76" s="873"/>
      <c r="DXR76" s="873"/>
      <c r="DXS76" s="873"/>
      <c r="DXT76" s="873"/>
      <c r="DXU76" s="873"/>
      <c r="DXV76" s="873"/>
      <c r="DXW76" s="873"/>
      <c r="DXX76" s="873"/>
      <c r="DXY76" s="873"/>
      <c r="DXZ76" s="873"/>
      <c r="DYA76" s="873"/>
      <c r="DYB76" s="873"/>
      <c r="DYC76" s="873"/>
      <c r="DYD76" s="873"/>
      <c r="DYE76" s="873"/>
      <c r="DYF76" s="873"/>
      <c r="DYG76" s="873"/>
      <c r="DYH76" s="873"/>
      <c r="DYI76" s="873"/>
      <c r="DYJ76" s="873"/>
      <c r="DYK76" s="873"/>
      <c r="DYL76" s="873"/>
      <c r="DYM76" s="873"/>
      <c r="DYN76" s="873"/>
      <c r="DYO76" s="873"/>
      <c r="DYP76" s="873"/>
      <c r="DYQ76" s="873"/>
      <c r="DYR76" s="873"/>
      <c r="DYS76" s="873"/>
      <c r="DYT76" s="873"/>
      <c r="DYU76" s="873"/>
      <c r="DYV76" s="873"/>
      <c r="DYW76" s="873"/>
      <c r="DYX76" s="873"/>
      <c r="DYY76" s="873"/>
      <c r="DYZ76" s="873"/>
      <c r="DZA76" s="873"/>
      <c r="DZB76" s="873"/>
      <c r="DZC76" s="873"/>
      <c r="DZD76" s="873"/>
      <c r="DZE76" s="873"/>
      <c r="DZF76" s="873"/>
      <c r="DZG76" s="873"/>
      <c r="DZH76" s="873"/>
      <c r="DZI76" s="873"/>
      <c r="DZJ76" s="873"/>
      <c r="DZK76" s="873"/>
      <c r="DZL76" s="873"/>
      <c r="DZM76" s="873"/>
      <c r="DZN76" s="873"/>
      <c r="DZO76" s="873"/>
      <c r="DZP76" s="873"/>
      <c r="DZQ76" s="873"/>
      <c r="DZR76" s="873"/>
      <c r="DZS76" s="873"/>
      <c r="DZT76" s="873"/>
      <c r="DZU76" s="873"/>
      <c r="DZV76" s="873"/>
      <c r="DZW76" s="873"/>
      <c r="DZX76" s="873"/>
      <c r="DZY76" s="873"/>
      <c r="DZZ76" s="873"/>
      <c r="EAA76" s="873"/>
      <c r="EAB76" s="873"/>
      <c r="EAC76" s="873"/>
      <c r="EAD76" s="873"/>
      <c r="EAE76" s="873"/>
      <c r="EAF76" s="873"/>
      <c r="EAG76" s="873"/>
      <c r="EAH76" s="873"/>
      <c r="EAI76" s="873"/>
      <c r="EAJ76" s="873"/>
      <c r="EAK76" s="873"/>
      <c r="EAL76" s="873"/>
      <c r="EAM76" s="873"/>
      <c r="EAN76" s="873"/>
      <c r="EAO76" s="873"/>
      <c r="EAP76" s="873"/>
      <c r="EAQ76" s="873"/>
      <c r="EAR76" s="873"/>
      <c r="EAS76" s="873"/>
      <c r="EAT76" s="873"/>
      <c r="EAU76" s="873"/>
      <c r="EAV76" s="873"/>
      <c r="EAW76" s="873"/>
      <c r="EAX76" s="873"/>
      <c r="EAY76" s="873"/>
      <c r="EAZ76" s="873"/>
      <c r="EBA76" s="873"/>
      <c r="EBB76" s="873"/>
      <c r="EBC76" s="873"/>
      <c r="EBD76" s="873"/>
      <c r="EBE76" s="873"/>
      <c r="EBF76" s="873"/>
      <c r="EBG76" s="873"/>
      <c r="EBH76" s="873"/>
      <c r="EBI76" s="873"/>
      <c r="EBJ76" s="873"/>
      <c r="EBK76" s="873"/>
      <c r="EBL76" s="873"/>
      <c r="EBM76" s="873"/>
      <c r="EBN76" s="873"/>
      <c r="EBO76" s="873"/>
      <c r="EBP76" s="873"/>
      <c r="EBQ76" s="873"/>
      <c r="EBR76" s="873"/>
      <c r="EBS76" s="873"/>
      <c r="EBT76" s="873"/>
      <c r="EBU76" s="873"/>
      <c r="EBV76" s="873"/>
      <c r="EBW76" s="873"/>
      <c r="EBX76" s="873"/>
      <c r="EBY76" s="873"/>
      <c r="EBZ76" s="873"/>
      <c r="ECA76" s="873"/>
      <c r="ECB76" s="873"/>
      <c r="ECC76" s="873"/>
      <c r="ECD76" s="873"/>
      <c r="ECE76" s="873"/>
      <c r="ECF76" s="873"/>
      <c r="ECG76" s="873"/>
      <c r="ECH76" s="873"/>
      <c r="ECI76" s="873"/>
      <c r="ECJ76" s="873"/>
      <c r="ECK76" s="873"/>
      <c r="ECL76" s="873"/>
      <c r="ECM76" s="873"/>
      <c r="ECN76" s="873"/>
      <c r="ECO76" s="873"/>
      <c r="ECP76" s="873"/>
      <c r="ECQ76" s="873"/>
      <c r="ECR76" s="873"/>
      <c r="ECS76" s="873"/>
      <c r="ECT76" s="873"/>
      <c r="ECU76" s="873"/>
      <c r="ECV76" s="873"/>
      <c r="ECW76" s="873"/>
      <c r="ECX76" s="873"/>
      <c r="ECY76" s="873"/>
      <c r="ECZ76" s="873"/>
      <c r="EDA76" s="873"/>
      <c r="EDB76" s="873"/>
      <c r="EDC76" s="873"/>
      <c r="EDD76" s="873"/>
      <c r="EDE76" s="873"/>
      <c r="EDF76" s="873"/>
      <c r="EDG76" s="873"/>
      <c r="EDH76" s="873"/>
      <c r="EDI76" s="873"/>
      <c r="EDJ76" s="873"/>
      <c r="EDK76" s="873"/>
      <c r="EDL76" s="873"/>
      <c r="EDM76" s="873"/>
      <c r="EDN76" s="873"/>
      <c r="EDO76" s="873"/>
      <c r="EDP76" s="873"/>
      <c r="EDQ76" s="873"/>
      <c r="EDR76" s="873"/>
      <c r="EDS76" s="873"/>
      <c r="EDT76" s="873"/>
      <c r="EDU76" s="873"/>
      <c r="EDV76" s="873"/>
      <c r="EDW76" s="873"/>
      <c r="EDX76" s="873"/>
      <c r="EDY76" s="873"/>
      <c r="EDZ76" s="873"/>
      <c r="EEA76" s="873"/>
      <c r="EEB76" s="873"/>
      <c r="EEC76" s="873"/>
      <c r="EED76" s="873"/>
      <c r="EEE76" s="873"/>
      <c r="EEF76" s="873"/>
      <c r="EEG76" s="873"/>
      <c r="EEH76" s="873"/>
      <c r="EEI76" s="873"/>
      <c r="EEJ76" s="873"/>
      <c r="EEK76" s="873"/>
      <c r="EEL76" s="873"/>
      <c r="EEM76" s="873"/>
      <c r="EEN76" s="873"/>
      <c r="EEO76" s="873"/>
      <c r="EEP76" s="873"/>
      <c r="EEQ76" s="873"/>
      <c r="EER76" s="873"/>
      <c r="EES76" s="873"/>
      <c r="EET76" s="873"/>
      <c r="EEU76" s="873"/>
      <c r="EEV76" s="873"/>
      <c r="EEW76" s="873"/>
      <c r="EEX76" s="873"/>
      <c r="EEY76" s="873"/>
      <c r="EEZ76" s="873"/>
      <c r="EFA76" s="873"/>
      <c r="EFB76" s="873"/>
      <c r="EFC76" s="873"/>
      <c r="EFD76" s="873"/>
      <c r="EFE76" s="873"/>
      <c r="EFF76" s="873"/>
      <c r="EFG76" s="873"/>
      <c r="EFH76" s="873"/>
      <c r="EFI76" s="873"/>
      <c r="EFJ76" s="873"/>
      <c r="EFK76" s="873"/>
      <c r="EFL76" s="873"/>
      <c r="EFM76" s="873"/>
      <c r="EFN76" s="873"/>
      <c r="EFO76" s="873"/>
      <c r="EFP76" s="873"/>
      <c r="EFQ76" s="873"/>
      <c r="EFR76" s="873"/>
      <c r="EFS76" s="873"/>
      <c r="EFT76" s="873"/>
      <c r="EFU76" s="873"/>
      <c r="EFV76" s="873"/>
      <c r="EFW76" s="873"/>
      <c r="EFX76" s="873"/>
      <c r="EFY76" s="873"/>
      <c r="EFZ76" s="873"/>
      <c r="EGA76" s="873"/>
      <c r="EGB76" s="873"/>
      <c r="EGC76" s="873"/>
      <c r="EGD76" s="873"/>
      <c r="EGE76" s="873"/>
      <c r="EGF76" s="873"/>
      <c r="EGG76" s="873"/>
      <c r="EGH76" s="873"/>
      <c r="EGI76" s="873"/>
      <c r="EGJ76" s="873"/>
      <c r="EGK76" s="873"/>
      <c r="EGL76" s="873"/>
      <c r="EGM76" s="873"/>
      <c r="EGN76" s="873"/>
      <c r="EGO76" s="873"/>
      <c r="EGP76" s="873"/>
      <c r="EGQ76" s="873"/>
      <c r="EGR76" s="873"/>
      <c r="EGS76" s="873"/>
      <c r="EGT76" s="873"/>
      <c r="EGU76" s="873"/>
      <c r="EGV76" s="873"/>
      <c r="EGW76" s="873"/>
      <c r="EGX76" s="873"/>
      <c r="EGY76" s="873"/>
      <c r="EGZ76" s="873"/>
      <c r="EHA76" s="873"/>
      <c r="EHB76" s="873"/>
      <c r="EHC76" s="873"/>
      <c r="EHD76" s="873"/>
      <c r="EHE76" s="873"/>
      <c r="EHF76" s="873"/>
      <c r="EHG76" s="873"/>
      <c r="EHH76" s="873"/>
      <c r="EHI76" s="873"/>
      <c r="EHJ76" s="873"/>
      <c r="EHK76" s="873"/>
      <c r="EHL76" s="873"/>
      <c r="EHM76" s="873"/>
      <c r="EHN76" s="873"/>
      <c r="EHO76" s="873"/>
      <c r="EHP76" s="873"/>
      <c r="EHQ76" s="873"/>
      <c r="EHR76" s="873"/>
      <c r="EHS76" s="873"/>
      <c r="EHT76" s="873"/>
      <c r="EHU76" s="873"/>
      <c r="EHV76" s="873"/>
      <c r="EHW76" s="873"/>
      <c r="EHX76" s="873"/>
      <c r="EHY76" s="873"/>
      <c r="EHZ76" s="873"/>
      <c r="EIA76" s="873"/>
      <c r="EIB76" s="873"/>
      <c r="EIC76" s="873"/>
      <c r="EID76" s="873"/>
      <c r="EIE76" s="873"/>
      <c r="EIF76" s="873"/>
      <c r="EIG76" s="873"/>
      <c r="EIH76" s="873"/>
      <c r="EII76" s="873"/>
      <c r="EIJ76" s="873"/>
      <c r="EIK76" s="873"/>
      <c r="EIL76" s="873"/>
      <c r="EIM76" s="873"/>
      <c r="EIN76" s="873"/>
      <c r="EIO76" s="873"/>
      <c r="EIP76" s="873"/>
      <c r="EIQ76" s="873"/>
      <c r="EIR76" s="873"/>
      <c r="EIS76" s="873"/>
      <c r="EIT76" s="873"/>
      <c r="EIU76" s="873"/>
      <c r="EIV76" s="873"/>
      <c r="EIW76" s="873"/>
      <c r="EIX76" s="873"/>
      <c r="EIY76" s="873"/>
      <c r="EIZ76" s="873"/>
      <c r="EJA76" s="873"/>
      <c r="EJB76" s="873"/>
      <c r="EJC76" s="873"/>
      <c r="EJD76" s="873"/>
      <c r="EJE76" s="873"/>
      <c r="EJF76" s="873"/>
      <c r="EJG76" s="873"/>
      <c r="EJH76" s="873"/>
      <c r="EJI76" s="873"/>
      <c r="EJJ76" s="873"/>
      <c r="EJK76" s="873"/>
      <c r="EJL76" s="873"/>
      <c r="EJM76" s="873"/>
      <c r="EJN76" s="873"/>
      <c r="EJO76" s="873"/>
      <c r="EJP76" s="873"/>
      <c r="EJQ76" s="873"/>
      <c r="EJR76" s="873"/>
      <c r="EJS76" s="873"/>
      <c r="EJT76" s="873"/>
      <c r="EJU76" s="873"/>
      <c r="EJV76" s="873"/>
      <c r="EJW76" s="873"/>
      <c r="EJX76" s="873"/>
      <c r="EJY76" s="873"/>
      <c r="EJZ76" s="873"/>
      <c r="EKA76" s="873"/>
      <c r="EKB76" s="873"/>
      <c r="EKC76" s="873"/>
      <c r="EKD76" s="873"/>
      <c r="EKE76" s="873"/>
      <c r="EKF76" s="873"/>
      <c r="EKG76" s="873"/>
      <c r="EKH76" s="873"/>
      <c r="EKI76" s="873"/>
      <c r="EKJ76" s="873"/>
      <c r="EKK76" s="873"/>
      <c r="EKL76" s="873"/>
      <c r="EKM76" s="873"/>
      <c r="EKN76" s="873"/>
      <c r="EKO76" s="873"/>
      <c r="EKP76" s="873"/>
      <c r="EKQ76" s="873"/>
      <c r="EKR76" s="873"/>
      <c r="EKS76" s="873"/>
      <c r="EKT76" s="873"/>
      <c r="EKU76" s="873"/>
      <c r="EKV76" s="873"/>
      <c r="EKW76" s="873"/>
      <c r="EKX76" s="873"/>
      <c r="EKY76" s="873"/>
      <c r="EKZ76" s="873"/>
      <c r="ELA76" s="873"/>
      <c r="ELB76" s="873"/>
      <c r="ELC76" s="873"/>
      <c r="ELD76" s="873"/>
      <c r="ELE76" s="873"/>
      <c r="ELF76" s="873"/>
      <c r="ELG76" s="873"/>
      <c r="ELH76" s="873"/>
      <c r="ELI76" s="873"/>
      <c r="ELJ76" s="873"/>
      <c r="ELK76" s="873"/>
      <c r="ELL76" s="873"/>
      <c r="ELM76" s="873"/>
      <c r="ELN76" s="873"/>
      <c r="ELO76" s="873"/>
      <c r="ELP76" s="873"/>
      <c r="ELQ76" s="873"/>
      <c r="ELR76" s="873"/>
      <c r="ELS76" s="873"/>
      <c r="ELT76" s="873"/>
      <c r="ELU76" s="873"/>
      <c r="ELV76" s="873"/>
      <c r="ELW76" s="873"/>
      <c r="ELX76" s="873"/>
      <c r="ELY76" s="873"/>
      <c r="ELZ76" s="873"/>
      <c r="EMA76" s="873"/>
      <c r="EMB76" s="873"/>
      <c r="EMC76" s="873"/>
      <c r="EMD76" s="873"/>
      <c r="EME76" s="873"/>
      <c r="EMF76" s="873"/>
      <c r="EMG76" s="873"/>
      <c r="EMH76" s="873"/>
      <c r="EMI76" s="873"/>
      <c r="EMJ76" s="873"/>
      <c r="EMK76" s="873"/>
      <c r="EML76" s="873"/>
      <c r="EMM76" s="873"/>
      <c r="EMN76" s="873"/>
      <c r="EMO76" s="873"/>
      <c r="EMP76" s="873"/>
      <c r="EMQ76" s="873"/>
      <c r="EMR76" s="873"/>
      <c r="EMS76" s="873"/>
      <c r="EMT76" s="873"/>
      <c r="EMU76" s="873"/>
      <c r="EMV76" s="873"/>
      <c r="EMW76" s="873"/>
      <c r="EMX76" s="873"/>
      <c r="EMY76" s="873"/>
      <c r="EMZ76" s="873"/>
      <c r="ENA76" s="873"/>
      <c r="ENB76" s="873"/>
      <c r="ENC76" s="873"/>
      <c r="END76" s="873"/>
      <c r="ENE76" s="873"/>
      <c r="ENF76" s="873"/>
      <c r="ENG76" s="873"/>
      <c r="ENH76" s="873"/>
      <c r="ENI76" s="873"/>
      <c r="ENJ76" s="873"/>
      <c r="ENK76" s="873"/>
      <c r="ENL76" s="873"/>
      <c r="ENM76" s="873"/>
      <c r="ENN76" s="873"/>
      <c r="ENO76" s="873"/>
      <c r="ENP76" s="873"/>
      <c r="ENQ76" s="873"/>
      <c r="ENR76" s="873"/>
      <c r="ENS76" s="873"/>
      <c r="ENT76" s="873"/>
      <c r="ENU76" s="873"/>
      <c r="ENV76" s="873"/>
      <c r="ENW76" s="873"/>
      <c r="ENX76" s="873"/>
      <c r="ENY76" s="873"/>
      <c r="ENZ76" s="873"/>
      <c r="EOA76" s="873"/>
      <c r="EOB76" s="873"/>
      <c r="EOC76" s="873"/>
      <c r="EOD76" s="873"/>
      <c r="EOE76" s="873"/>
      <c r="EOF76" s="873"/>
      <c r="EOG76" s="873"/>
      <c r="EOH76" s="873"/>
      <c r="EOI76" s="873"/>
      <c r="EOJ76" s="873"/>
      <c r="EOK76" s="873"/>
      <c r="EOL76" s="873"/>
      <c r="EOM76" s="873"/>
      <c r="EON76" s="873"/>
      <c r="EOO76" s="873"/>
      <c r="EOP76" s="873"/>
      <c r="EOQ76" s="873"/>
      <c r="EOR76" s="873"/>
      <c r="EOS76" s="873"/>
      <c r="EOT76" s="873"/>
      <c r="EOU76" s="873"/>
      <c r="EOV76" s="873"/>
      <c r="EOW76" s="873"/>
      <c r="EOX76" s="873"/>
      <c r="EOY76" s="873"/>
      <c r="EOZ76" s="873"/>
      <c r="EPA76" s="873"/>
      <c r="EPB76" s="873"/>
      <c r="EPC76" s="873"/>
      <c r="EPD76" s="873"/>
      <c r="EPE76" s="873"/>
      <c r="EPF76" s="873"/>
      <c r="EPG76" s="873"/>
      <c r="EPH76" s="873"/>
      <c r="EPI76" s="873"/>
      <c r="EPJ76" s="873"/>
      <c r="EPK76" s="873"/>
      <c r="EPL76" s="873"/>
      <c r="EPM76" s="873"/>
      <c r="EPN76" s="873"/>
      <c r="EPO76" s="873"/>
      <c r="EPP76" s="873"/>
      <c r="EPQ76" s="873"/>
      <c r="EPR76" s="873"/>
      <c r="EPS76" s="873"/>
      <c r="EPT76" s="873"/>
      <c r="EPU76" s="873"/>
      <c r="EPV76" s="873"/>
      <c r="EPW76" s="873"/>
      <c r="EPX76" s="873"/>
      <c r="EPY76" s="873"/>
      <c r="EPZ76" s="873"/>
      <c r="EQA76" s="873"/>
      <c r="EQB76" s="873"/>
      <c r="EQC76" s="873"/>
      <c r="EQD76" s="873"/>
      <c r="EQE76" s="873"/>
      <c r="EQF76" s="873"/>
      <c r="EQG76" s="873"/>
      <c r="EQH76" s="873"/>
      <c r="EQI76" s="873"/>
      <c r="EQJ76" s="873"/>
      <c r="EQK76" s="873"/>
      <c r="EQL76" s="873"/>
      <c r="EQM76" s="873"/>
      <c r="EQN76" s="873"/>
      <c r="EQO76" s="873"/>
      <c r="EQP76" s="873"/>
      <c r="EQQ76" s="873"/>
      <c r="EQR76" s="873"/>
      <c r="EQS76" s="873"/>
      <c r="EQT76" s="873"/>
      <c r="EQU76" s="873"/>
      <c r="EQV76" s="873"/>
      <c r="EQW76" s="873"/>
      <c r="EQX76" s="873"/>
      <c r="EQY76" s="873"/>
      <c r="EQZ76" s="873"/>
      <c r="ERA76" s="873"/>
      <c r="ERB76" s="873"/>
      <c r="ERC76" s="873"/>
      <c r="ERD76" s="873"/>
      <c r="ERE76" s="873"/>
      <c r="ERF76" s="873"/>
      <c r="ERG76" s="873"/>
      <c r="ERH76" s="873"/>
      <c r="ERI76" s="873"/>
      <c r="ERJ76" s="873"/>
      <c r="ERK76" s="873"/>
      <c r="ERL76" s="873"/>
      <c r="ERM76" s="873"/>
      <c r="ERN76" s="873"/>
      <c r="ERO76" s="873"/>
      <c r="ERP76" s="873"/>
      <c r="ERQ76" s="873"/>
      <c r="ERR76" s="873"/>
      <c r="ERS76" s="873"/>
      <c r="ERT76" s="873"/>
      <c r="ERU76" s="873"/>
      <c r="ERV76" s="873"/>
      <c r="ERW76" s="873"/>
      <c r="ERX76" s="873"/>
      <c r="ERY76" s="873"/>
      <c r="ERZ76" s="873"/>
      <c r="ESA76" s="873"/>
      <c r="ESB76" s="873"/>
      <c r="ESC76" s="873"/>
      <c r="ESD76" s="873"/>
      <c r="ESE76" s="873"/>
      <c r="ESF76" s="873"/>
      <c r="ESG76" s="873"/>
      <c r="ESH76" s="873"/>
      <c r="ESI76" s="873"/>
      <c r="ESJ76" s="873"/>
      <c r="ESK76" s="873"/>
      <c r="ESL76" s="873"/>
      <c r="ESM76" s="873"/>
      <c r="ESN76" s="873"/>
      <c r="ESO76" s="873"/>
      <c r="ESP76" s="873"/>
      <c r="ESQ76" s="873"/>
      <c r="ESR76" s="873"/>
      <c r="ESS76" s="873"/>
      <c r="EST76" s="873"/>
      <c r="ESU76" s="873"/>
      <c r="ESV76" s="873"/>
      <c r="ESW76" s="873"/>
      <c r="ESX76" s="873"/>
      <c r="ESY76" s="873"/>
      <c r="ESZ76" s="873"/>
      <c r="ETA76" s="873"/>
      <c r="ETB76" s="873"/>
      <c r="ETC76" s="873"/>
      <c r="ETD76" s="873"/>
      <c r="ETE76" s="873"/>
      <c r="ETF76" s="873"/>
      <c r="ETG76" s="873"/>
      <c r="ETH76" s="873"/>
      <c r="ETI76" s="873"/>
      <c r="ETJ76" s="873"/>
      <c r="ETK76" s="873"/>
      <c r="ETL76" s="873"/>
      <c r="ETM76" s="873"/>
      <c r="ETN76" s="873"/>
      <c r="ETO76" s="873"/>
      <c r="ETP76" s="873"/>
      <c r="ETQ76" s="873"/>
      <c r="ETR76" s="873"/>
      <c r="ETS76" s="873"/>
      <c r="ETT76" s="873"/>
      <c r="ETU76" s="873"/>
      <c r="ETV76" s="873"/>
      <c r="ETW76" s="873"/>
      <c r="ETX76" s="873"/>
      <c r="ETY76" s="873"/>
      <c r="ETZ76" s="873"/>
      <c r="EUA76" s="873"/>
      <c r="EUB76" s="873"/>
      <c r="EUC76" s="873"/>
      <c r="EUD76" s="873"/>
      <c r="EUE76" s="873"/>
      <c r="EUF76" s="873"/>
      <c r="EUG76" s="873"/>
      <c r="EUH76" s="873"/>
      <c r="EUI76" s="873"/>
      <c r="EUJ76" s="873"/>
      <c r="EUK76" s="873"/>
      <c r="EUL76" s="873"/>
      <c r="EUM76" s="873"/>
      <c r="EUN76" s="873"/>
      <c r="EUO76" s="873"/>
      <c r="EUP76" s="873"/>
      <c r="EUQ76" s="873"/>
      <c r="EUR76" s="873"/>
      <c r="EUS76" s="873"/>
      <c r="EUT76" s="873"/>
      <c r="EUU76" s="873"/>
      <c r="EUV76" s="873"/>
      <c r="EUW76" s="873"/>
      <c r="EUX76" s="873"/>
      <c r="EUY76" s="873"/>
      <c r="EUZ76" s="873"/>
      <c r="EVA76" s="873"/>
      <c r="EVB76" s="873"/>
      <c r="EVC76" s="873"/>
      <c r="EVD76" s="873"/>
      <c r="EVE76" s="873"/>
      <c r="EVF76" s="873"/>
      <c r="EVG76" s="873"/>
      <c r="EVH76" s="873"/>
      <c r="EVI76" s="873"/>
      <c r="EVJ76" s="873"/>
      <c r="EVK76" s="873"/>
      <c r="EVL76" s="873"/>
      <c r="EVM76" s="873"/>
      <c r="EVN76" s="873"/>
      <c r="EVO76" s="873"/>
      <c r="EVP76" s="873"/>
      <c r="EVQ76" s="873"/>
      <c r="EVR76" s="873"/>
      <c r="EVS76" s="873"/>
      <c r="EVT76" s="873"/>
      <c r="EVU76" s="873"/>
      <c r="EVV76" s="873"/>
      <c r="EVW76" s="873"/>
      <c r="EVX76" s="873"/>
      <c r="EVY76" s="873"/>
      <c r="EVZ76" s="873"/>
      <c r="EWA76" s="873"/>
      <c r="EWB76" s="873"/>
      <c r="EWC76" s="873"/>
      <c r="EWD76" s="873"/>
      <c r="EWE76" s="873"/>
      <c r="EWF76" s="873"/>
      <c r="EWG76" s="873"/>
      <c r="EWH76" s="873"/>
      <c r="EWI76" s="873"/>
      <c r="EWJ76" s="873"/>
      <c r="EWK76" s="873"/>
      <c r="EWL76" s="873"/>
      <c r="EWM76" s="873"/>
      <c r="EWN76" s="873"/>
      <c r="EWO76" s="873"/>
      <c r="EWP76" s="873"/>
      <c r="EWQ76" s="873"/>
      <c r="EWR76" s="873"/>
      <c r="EWS76" s="873"/>
      <c r="EWT76" s="873"/>
      <c r="EWU76" s="873"/>
      <c r="EWV76" s="873"/>
      <c r="EWW76" s="873"/>
      <c r="EWX76" s="873"/>
      <c r="EWY76" s="873"/>
      <c r="EWZ76" s="873"/>
      <c r="EXA76" s="873"/>
      <c r="EXB76" s="873"/>
      <c r="EXC76" s="873"/>
      <c r="EXD76" s="873"/>
      <c r="EXE76" s="873"/>
      <c r="EXF76" s="873"/>
      <c r="EXG76" s="873"/>
      <c r="EXH76" s="873"/>
      <c r="EXI76" s="873"/>
      <c r="EXJ76" s="873"/>
      <c r="EXK76" s="873"/>
      <c r="EXL76" s="873"/>
      <c r="EXM76" s="873"/>
      <c r="EXN76" s="873"/>
      <c r="EXO76" s="873"/>
      <c r="EXP76" s="873"/>
      <c r="EXQ76" s="873"/>
      <c r="EXR76" s="873"/>
      <c r="EXS76" s="873"/>
      <c r="EXT76" s="873"/>
      <c r="EXU76" s="873"/>
      <c r="EXV76" s="873"/>
      <c r="EXW76" s="873"/>
      <c r="EXX76" s="873"/>
      <c r="EXY76" s="873"/>
      <c r="EXZ76" s="873"/>
      <c r="EYA76" s="873"/>
      <c r="EYB76" s="873"/>
      <c r="EYC76" s="873"/>
      <c r="EYD76" s="873"/>
      <c r="EYE76" s="873"/>
      <c r="EYF76" s="873"/>
      <c r="EYG76" s="873"/>
      <c r="EYH76" s="873"/>
      <c r="EYI76" s="873"/>
      <c r="EYJ76" s="873"/>
      <c r="EYK76" s="873"/>
      <c r="EYL76" s="873"/>
      <c r="EYM76" s="873"/>
      <c r="EYN76" s="873"/>
      <c r="EYO76" s="873"/>
      <c r="EYP76" s="873"/>
      <c r="EYQ76" s="873"/>
      <c r="EYR76" s="873"/>
      <c r="EYS76" s="873"/>
      <c r="EYT76" s="873"/>
      <c r="EYU76" s="873"/>
      <c r="EYV76" s="873"/>
      <c r="EYW76" s="873"/>
      <c r="EYX76" s="873"/>
      <c r="EYY76" s="873"/>
      <c r="EYZ76" s="873"/>
      <c r="EZA76" s="873"/>
      <c r="EZB76" s="873"/>
      <c r="EZC76" s="873"/>
      <c r="EZD76" s="873"/>
      <c r="EZE76" s="873"/>
      <c r="EZF76" s="873"/>
      <c r="EZG76" s="873"/>
      <c r="EZH76" s="873"/>
      <c r="EZI76" s="873"/>
      <c r="EZJ76" s="873"/>
      <c r="EZK76" s="873"/>
      <c r="EZL76" s="873"/>
      <c r="EZM76" s="873"/>
      <c r="EZN76" s="873"/>
      <c r="EZO76" s="873"/>
      <c r="EZP76" s="873"/>
      <c r="EZQ76" s="873"/>
      <c r="EZR76" s="873"/>
      <c r="EZS76" s="873"/>
      <c r="EZT76" s="873"/>
      <c r="EZU76" s="873"/>
      <c r="EZV76" s="873"/>
      <c r="EZW76" s="873"/>
      <c r="EZX76" s="873"/>
      <c r="EZY76" s="873"/>
      <c r="EZZ76" s="873"/>
      <c r="FAA76" s="873"/>
      <c r="FAB76" s="873"/>
      <c r="FAC76" s="873"/>
      <c r="FAD76" s="873"/>
      <c r="FAE76" s="873"/>
      <c r="FAF76" s="873"/>
      <c r="FAG76" s="873"/>
      <c r="FAH76" s="873"/>
      <c r="FAI76" s="873"/>
      <c r="FAJ76" s="873"/>
      <c r="FAK76" s="873"/>
      <c r="FAL76" s="873"/>
      <c r="FAM76" s="873"/>
      <c r="FAN76" s="873"/>
      <c r="FAO76" s="873"/>
      <c r="FAP76" s="873"/>
      <c r="FAQ76" s="873"/>
      <c r="FAR76" s="873"/>
      <c r="FAS76" s="873"/>
      <c r="FAT76" s="873"/>
      <c r="FAU76" s="873"/>
      <c r="FAV76" s="873"/>
      <c r="FAW76" s="873"/>
      <c r="FAX76" s="873"/>
      <c r="FAY76" s="873"/>
      <c r="FAZ76" s="873"/>
      <c r="FBA76" s="873"/>
      <c r="FBB76" s="873"/>
      <c r="FBC76" s="873"/>
      <c r="FBD76" s="873"/>
      <c r="FBE76" s="873"/>
      <c r="FBF76" s="873"/>
      <c r="FBG76" s="873"/>
      <c r="FBH76" s="873"/>
      <c r="FBI76" s="873"/>
      <c r="FBJ76" s="873"/>
      <c r="FBK76" s="873"/>
      <c r="FBL76" s="873"/>
      <c r="FBM76" s="873"/>
      <c r="FBN76" s="873"/>
      <c r="FBO76" s="873"/>
      <c r="FBP76" s="873"/>
      <c r="FBQ76" s="873"/>
      <c r="FBR76" s="873"/>
      <c r="FBS76" s="873"/>
      <c r="FBT76" s="873"/>
      <c r="FBU76" s="873"/>
      <c r="FBV76" s="873"/>
      <c r="FBW76" s="873"/>
      <c r="FBX76" s="873"/>
      <c r="FBY76" s="873"/>
      <c r="FBZ76" s="873"/>
      <c r="FCA76" s="873"/>
      <c r="FCB76" s="873"/>
      <c r="FCC76" s="873"/>
      <c r="FCD76" s="873"/>
      <c r="FCE76" s="873"/>
      <c r="FCF76" s="873"/>
      <c r="FCG76" s="873"/>
      <c r="FCH76" s="873"/>
      <c r="FCI76" s="873"/>
      <c r="FCJ76" s="873"/>
      <c r="FCK76" s="873"/>
      <c r="FCL76" s="873"/>
      <c r="FCM76" s="873"/>
      <c r="FCN76" s="873"/>
      <c r="FCO76" s="873"/>
      <c r="FCP76" s="873"/>
      <c r="FCQ76" s="873"/>
      <c r="FCR76" s="873"/>
      <c r="FCS76" s="873"/>
      <c r="FCT76" s="873"/>
      <c r="FCU76" s="873"/>
      <c r="FCV76" s="873"/>
      <c r="FCW76" s="873"/>
      <c r="FCX76" s="873"/>
      <c r="FCY76" s="873"/>
      <c r="FCZ76" s="873"/>
      <c r="FDA76" s="873"/>
      <c r="FDB76" s="873"/>
      <c r="FDC76" s="873"/>
      <c r="FDD76" s="873"/>
      <c r="FDE76" s="873"/>
      <c r="FDF76" s="873"/>
      <c r="FDG76" s="873"/>
      <c r="FDH76" s="873"/>
      <c r="FDI76" s="873"/>
      <c r="FDJ76" s="873"/>
      <c r="FDK76" s="873"/>
      <c r="FDL76" s="873"/>
      <c r="FDM76" s="873"/>
      <c r="FDN76" s="873"/>
      <c r="FDO76" s="873"/>
      <c r="FDP76" s="873"/>
      <c r="FDQ76" s="873"/>
      <c r="FDR76" s="873"/>
      <c r="FDS76" s="873"/>
      <c r="FDT76" s="873"/>
      <c r="FDU76" s="873"/>
      <c r="FDV76" s="873"/>
      <c r="FDW76" s="873"/>
      <c r="FDX76" s="873"/>
      <c r="FDY76" s="873"/>
      <c r="FDZ76" s="873"/>
      <c r="FEA76" s="873"/>
      <c r="FEB76" s="873"/>
      <c r="FEC76" s="873"/>
      <c r="FED76" s="873"/>
      <c r="FEE76" s="873"/>
      <c r="FEF76" s="873"/>
      <c r="FEG76" s="873"/>
      <c r="FEH76" s="873"/>
      <c r="FEI76" s="873"/>
      <c r="FEJ76" s="873"/>
      <c r="FEK76" s="873"/>
      <c r="FEL76" s="873"/>
      <c r="FEM76" s="873"/>
      <c r="FEN76" s="873"/>
      <c r="FEO76" s="873"/>
      <c r="FEP76" s="873"/>
      <c r="FEQ76" s="873"/>
      <c r="FER76" s="873"/>
      <c r="FES76" s="873"/>
      <c r="FET76" s="873"/>
      <c r="FEU76" s="873"/>
      <c r="FEV76" s="873"/>
      <c r="FEW76" s="873"/>
      <c r="FEX76" s="873"/>
      <c r="FEY76" s="873"/>
      <c r="FEZ76" s="873"/>
      <c r="FFA76" s="873"/>
      <c r="FFB76" s="873"/>
      <c r="FFC76" s="873"/>
      <c r="FFD76" s="873"/>
      <c r="FFE76" s="873"/>
      <c r="FFF76" s="873"/>
      <c r="FFG76" s="873"/>
      <c r="FFH76" s="873"/>
      <c r="FFI76" s="873"/>
      <c r="FFJ76" s="873"/>
      <c r="FFK76" s="873"/>
      <c r="FFL76" s="873"/>
      <c r="FFM76" s="873"/>
      <c r="FFN76" s="873"/>
      <c r="FFO76" s="873"/>
      <c r="FFP76" s="873"/>
      <c r="FFQ76" s="873"/>
      <c r="FFR76" s="873"/>
      <c r="FFS76" s="873"/>
      <c r="FFT76" s="873"/>
      <c r="FFU76" s="873"/>
      <c r="FFV76" s="873"/>
      <c r="FFW76" s="873"/>
      <c r="FFX76" s="873"/>
      <c r="FFY76" s="873"/>
      <c r="FFZ76" s="873"/>
      <c r="FGA76" s="873"/>
      <c r="FGB76" s="873"/>
      <c r="FGC76" s="873"/>
      <c r="FGD76" s="873"/>
      <c r="FGE76" s="873"/>
      <c r="FGF76" s="873"/>
      <c r="FGG76" s="873"/>
      <c r="FGH76" s="873"/>
      <c r="FGI76" s="873"/>
      <c r="FGJ76" s="873"/>
      <c r="FGK76" s="873"/>
      <c r="FGL76" s="873"/>
      <c r="FGM76" s="873"/>
      <c r="FGN76" s="873"/>
      <c r="FGO76" s="873"/>
      <c r="FGP76" s="873"/>
      <c r="FGQ76" s="873"/>
      <c r="FGR76" s="873"/>
      <c r="FGS76" s="873"/>
      <c r="FGT76" s="873"/>
      <c r="FGU76" s="873"/>
      <c r="FGV76" s="873"/>
      <c r="FGW76" s="873"/>
      <c r="FGX76" s="873"/>
      <c r="FGY76" s="873"/>
      <c r="FGZ76" s="873"/>
      <c r="FHA76" s="873"/>
      <c r="FHB76" s="873"/>
      <c r="FHC76" s="873"/>
      <c r="FHD76" s="873"/>
      <c r="FHE76" s="873"/>
      <c r="FHF76" s="873"/>
      <c r="FHG76" s="873"/>
      <c r="FHH76" s="873"/>
      <c r="FHI76" s="873"/>
      <c r="FHJ76" s="873"/>
      <c r="FHK76" s="873"/>
      <c r="FHL76" s="873"/>
      <c r="FHM76" s="873"/>
      <c r="FHN76" s="873"/>
      <c r="FHO76" s="873"/>
      <c r="FHP76" s="873"/>
      <c r="FHQ76" s="873"/>
      <c r="FHR76" s="873"/>
      <c r="FHS76" s="873"/>
      <c r="FHT76" s="873"/>
      <c r="FHU76" s="873"/>
      <c r="FHV76" s="873"/>
      <c r="FHW76" s="873"/>
      <c r="FHX76" s="873"/>
      <c r="FHY76" s="873"/>
      <c r="FHZ76" s="873"/>
      <c r="FIA76" s="873"/>
      <c r="FIB76" s="873"/>
      <c r="FIC76" s="873"/>
      <c r="FID76" s="873"/>
      <c r="FIE76" s="873"/>
      <c r="FIF76" s="873"/>
      <c r="FIG76" s="873"/>
      <c r="FIH76" s="873"/>
      <c r="FII76" s="873"/>
      <c r="FIJ76" s="873"/>
      <c r="FIK76" s="873"/>
      <c r="FIL76" s="873"/>
      <c r="FIM76" s="873"/>
      <c r="FIN76" s="873"/>
      <c r="FIO76" s="873"/>
      <c r="FIP76" s="873"/>
      <c r="FIQ76" s="873"/>
      <c r="FIR76" s="873"/>
      <c r="FIS76" s="873"/>
      <c r="FIT76" s="873"/>
      <c r="FIU76" s="873"/>
      <c r="FIV76" s="873"/>
      <c r="FIW76" s="873"/>
      <c r="FIX76" s="873"/>
      <c r="FIY76" s="873"/>
      <c r="FIZ76" s="873"/>
      <c r="FJA76" s="873"/>
      <c r="FJB76" s="873"/>
      <c r="FJC76" s="873"/>
      <c r="FJD76" s="873"/>
      <c r="FJE76" s="873"/>
      <c r="FJF76" s="873"/>
      <c r="FJG76" s="873"/>
      <c r="FJH76" s="873"/>
      <c r="FJI76" s="873"/>
      <c r="FJJ76" s="873"/>
      <c r="FJK76" s="873"/>
      <c r="FJL76" s="873"/>
      <c r="FJM76" s="873"/>
      <c r="FJN76" s="873"/>
      <c r="FJO76" s="873"/>
      <c r="FJP76" s="873"/>
      <c r="FJQ76" s="873"/>
      <c r="FJR76" s="873"/>
      <c r="FJS76" s="873"/>
      <c r="FJT76" s="873"/>
      <c r="FJU76" s="873"/>
      <c r="FJV76" s="873"/>
      <c r="FJW76" s="873"/>
      <c r="FJX76" s="873"/>
      <c r="FJY76" s="873"/>
      <c r="FJZ76" s="873"/>
      <c r="FKA76" s="873"/>
      <c r="FKB76" s="873"/>
      <c r="FKC76" s="873"/>
      <c r="FKD76" s="873"/>
      <c r="FKE76" s="873"/>
      <c r="FKF76" s="873"/>
      <c r="FKG76" s="873"/>
      <c r="FKH76" s="873"/>
      <c r="FKI76" s="873"/>
      <c r="FKJ76" s="873"/>
      <c r="FKK76" s="873"/>
      <c r="FKL76" s="873"/>
      <c r="FKM76" s="873"/>
      <c r="FKN76" s="873"/>
      <c r="FKO76" s="873"/>
      <c r="FKP76" s="873"/>
      <c r="FKQ76" s="873"/>
      <c r="FKR76" s="873"/>
      <c r="FKS76" s="873"/>
      <c r="FKT76" s="873"/>
      <c r="FKU76" s="873"/>
      <c r="FKV76" s="873"/>
      <c r="FKW76" s="873"/>
      <c r="FKX76" s="873"/>
      <c r="FKY76" s="873"/>
      <c r="FKZ76" s="873"/>
      <c r="FLA76" s="873"/>
      <c r="FLB76" s="873"/>
      <c r="FLC76" s="873"/>
      <c r="FLD76" s="873"/>
      <c r="FLE76" s="873"/>
      <c r="FLF76" s="873"/>
      <c r="FLG76" s="873"/>
      <c r="FLH76" s="873"/>
      <c r="FLI76" s="873"/>
      <c r="FLJ76" s="873"/>
      <c r="FLK76" s="873"/>
      <c r="FLL76" s="873"/>
      <c r="FLM76" s="873"/>
      <c r="FLN76" s="873"/>
      <c r="FLO76" s="873"/>
      <c r="FLP76" s="873"/>
      <c r="FLQ76" s="873"/>
      <c r="FLR76" s="873"/>
      <c r="FLS76" s="873"/>
      <c r="FLT76" s="873"/>
      <c r="FLU76" s="873"/>
      <c r="FLV76" s="873"/>
      <c r="FLW76" s="873"/>
      <c r="FLX76" s="873"/>
      <c r="FLY76" s="873"/>
      <c r="FLZ76" s="873"/>
      <c r="FMA76" s="873"/>
      <c r="FMB76" s="873"/>
      <c r="FMC76" s="873"/>
      <c r="FMD76" s="873"/>
      <c r="FME76" s="873"/>
      <c r="FMF76" s="873"/>
      <c r="FMG76" s="873"/>
      <c r="FMH76" s="873"/>
      <c r="FMI76" s="873"/>
      <c r="FMJ76" s="873"/>
      <c r="FMK76" s="873"/>
      <c r="FML76" s="873"/>
      <c r="FMM76" s="873"/>
      <c r="FMN76" s="873"/>
      <c r="FMO76" s="873"/>
      <c r="FMP76" s="873"/>
      <c r="FMQ76" s="873"/>
      <c r="FMR76" s="873"/>
      <c r="FMS76" s="873"/>
      <c r="FMT76" s="873"/>
      <c r="FMU76" s="873"/>
      <c r="FMV76" s="873"/>
      <c r="FMW76" s="873"/>
      <c r="FMX76" s="873"/>
      <c r="FMY76" s="873"/>
      <c r="FMZ76" s="873"/>
      <c r="FNA76" s="873"/>
      <c r="FNB76" s="873"/>
      <c r="FNC76" s="873"/>
      <c r="FND76" s="873"/>
      <c r="FNE76" s="873"/>
      <c r="FNF76" s="873"/>
      <c r="FNG76" s="873"/>
      <c r="FNH76" s="873"/>
      <c r="FNI76" s="873"/>
      <c r="FNJ76" s="873"/>
      <c r="FNK76" s="873"/>
      <c r="FNL76" s="873"/>
      <c r="FNM76" s="873"/>
      <c r="FNN76" s="873"/>
      <c r="FNO76" s="873"/>
      <c r="FNP76" s="873"/>
      <c r="FNQ76" s="873"/>
      <c r="FNR76" s="873"/>
      <c r="FNS76" s="873"/>
      <c r="FNT76" s="873"/>
      <c r="FNU76" s="873"/>
      <c r="FNV76" s="873"/>
      <c r="FNW76" s="873"/>
      <c r="FNX76" s="873"/>
      <c r="FNY76" s="873"/>
      <c r="FNZ76" s="873"/>
      <c r="FOA76" s="873"/>
      <c r="FOB76" s="873"/>
      <c r="FOC76" s="873"/>
      <c r="FOD76" s="873"/>
      <c r="FOE76" s="873"/>
      <c r="FOF76" s="873"/>
      <c r="FOG76" s="873"/>
      <c r="FOH76" s="873"/>
      <c r="FOI76" s="873"/>
      <c r="FOJ76" s="873"/>
      <c r="FOK76" s="873"/>
      <c r="FOL76" s="873"/>
      <c r="FOM76" s="873"/>
      <c r="FON76" s="873"/>
      <c r="FOO76" s="873"/>
      <c r="FOP76" s="873"/>
      <c r="FOQ76" s="873"/>
      <c r="FOR76" s="873"/>
      <c r="FOS76" s="873"/>
      <c r="FOT76" s="873"/>
      <c r="FOU76" s="873"/>
      <c r="FOV76" s="873"/>
      <c r="FOW76" s="873"/>
      <c r="FOX76" s="873"/>
      <c r="FOY76" s="873"/>
      <c r="FOZ76" s="873"/>
      <c r="FPA76" s="873"/>
      <c r="FPB76" s="873"/>
      <c r="FPC76" s="873"/>
      <c r="FPD76" s="873"/>
      <c r="FPE76" s="873"/>
      <c r="FPF76" s="873"/>
      <c r="FPG76" s="873"/>
      <c r="FPH76" s="873"/>
      <c r="FPI76" s="873"/>
      <c r="FPJ76" s="873"/>
      <c r="FPK76" s="873"/>
      <c r="FPL76" s="873"/>
      <c r="FPM76" s="873"/>
      <c r="FPN76" s="873"/>
      <c r="FPO76" s="873"/>
      <c r="FPP76" s="873"/>
      <c r="FPQ76" s="873"/>
      <c r="FPR76" s="873"/>
      <c r="FPS76" s="873"/>
      <c r="FPT76" s="873"/>
      <c r="FPU76" s="873"/>
      <c r="FPV76" s="873"/>
      <c r="FPW76" s="873"/>
      <c r="FPX76" s="873"/>
      <c r="FPY76" s="873"/>
      <c r="FPZ76" s="873"/>
      <c r="FQA76" s="873"/>
      <c r="FQB76" s="873"/>
      <c r="FQC76" s="873"/>
      <c r="FQD76" s="873"/>
      <c r="FQE76" s="873"/>
      <c r="FQF76" s="873"/>
      <c r="FQG76" s="873"/>
      <c r="FQH76" s="873"/>
      <c r="FQI76" s="873"/>
      <c r="FQJ76" s="873"/>
      <c r="FQK76" s="873"/>
      <c r="FQL76" s="873"/>
      <c r="FQM76" s="873"/>
      <c r="FQN76" s="873"/>
      <c r="FQO76" s="873"/>
      <c r="FQP76" s="873"/>
      <c r="FQQ76" s="873"/>
      <c r="FQR76" s="873"/>
      <c r="FQS76" s="873"/>
      <c r="FQT76" s="873"/>
      <c r="FQU76" s="873"/>
      <c r="FQV76" s="873"/>
      <c r="FQW76" s="873"/>
      <c r="FQX76" s="873"/>
      <c r="FQY76" s="873"/>
      <c r="FQZ76" s="873"/>
      <c r="FRA76" s="873"/>
      <c r="FRB76" s="873"/>
      <c r="FRC76" s="873"/>
      <c r="FRD76" s="873"/>
      <c r="FRE76" s="873"/>
      <c r="FRF76" s="873"/>
      <c r="FRG76" s="873"/>
      <c r="FRH76" s="873"/>
      <c r="FRI76" s="873"/>
      <c r="FRJ76" s="873"/>
      <c r="FRK76" s="873"/>
      <c r="FRL76" s="873"/>
      <c r="FRM76" s="873"/>
      <c r="FRN76" s="873"/>
      <c r="FRO76" s="873"/>
      <c r="FRP76" s="873"/>
      <c r="FRQ76" s="873"/>
      <c r="FRR76" s="873"/>
      <c r="FRS76" s="873"/>
      <c r="FRT76" s="873"/>
      <c r="FRU76" s="873"/>
      <c r="FRV76" s="873"/>
      <c r="FRW76" s="873"/>
      <c r="FRX76" s="873"/>
      <c r="FRY76" s="873"/>
      <c r="FRZ76" s="873"/>
      <c r="FSA76" s="873"/>
      <c r="FSB76" s="873"/>
      <c r="FSC76" s="873"/>
      <c r="FSD76" s="873"/>
      <c r="FSE76" s="873"/>
      <c r="FSF76" s="873"/>
      <c r="FSG76" s="873"/>
      <c r="FSH76" s="873"/>
      <c r="FSI76" s="873"/>
      <c r="FSJ76" s="873"/>
      <c r="FSK76" s="873"/>
      <c r="FSL76" s="873"/>
      <c r="FSM76" s="873"/>
      <c r="FSN76" s="873"/>
      <c r="FSO76" s="873"/>
      <c r="FSP76" s="873"/>
      <c r="FSQ76" s="873"/>
      <c r="FSR76" s="873"/>
      <c r="FSS76" s="873"/>
      <c r="FST76" s="873"/>
      <c r="FSU76" s="873"/>
      <c r="FSV76" s="873"/>
      <c r="FSW76" s="873"/>
      <c r="FSX76" s="873"/>
      <c r="FSY76" s="873"/>
      <c r="FSZ76" s="873"/>
      <c r="FTA76" s="873"/>
      <c r="FTB76" s="873"/>
      <c r="FTC76" s="873"/>
      <c r="FTD76" s="873"/>
      <c r="FTE76" s="873"/>
      <c r="FTF76" s="873"/>
      <c r="FTG76" s="873"/>
      <c r="FTH76" s="873"/>
      <c r="FTI76" s="873"/>
      <c r="FTJ76" s="873"/>
      <c r="FTK76" s="873"/>
      <c r="FTL76" s="873"/>
      <c r="FTM76" s="873"/>
      <c r="FTN76" s="873"/>
      <c r="FTO76" s="873"/>
      <c r="FTP76" s="873"/>
      <c r="FTQ76" s="873"/>
      <c r="FTR76" s="873"/>
      <c r="FTS76" s="873"/>
      <c r="FTT76" s="873"/>
      <c r="FTU76" s="873"/>
      <c r="FTV76" s="873"/>
      <c r="FTW76" s="873"/>
      <c r="FTX76" s="873"/>
      <c r="FTY76" s="873"/>
      <c r="FTZ76" s="873"/>
      <c r="FUA76" s="873"/>
      <c r="FUB76" s="873"/>
      <c r="FUC76" s="873"/>
      <c r="FUD76" s="873"/>
      <c r="FUE76" s="873"/>
      <c r="FUF76" s="873"/>
      <c r="FUG76" s="873"/>
      <c r="FUH76" s="873"/>
      <c r="FUI76" s="873"/>
      <c r="FUJ76" s="873"/>
      <c r="FUK76" s="873"/>
      <c r="FUL76" s="873"/>
      <c r="FUM76" s="873"/>
      <c r="FUN76" s="873"/>
      <c r="FUO76" s="873"/>
      <c r="FUP76" s="873"/>
      <c r="FUQ76" s="873"/>
      <c r="FUR76" s="873"/>
      <c r="FUS76" s="873"/>
      <c r="FUT76" s="873"/>
      <c r="FUU76" s="873"/>
      <c r="FUV76" s="873"/>
      <c r="FUW76" s="873"/>
      <c r="FUX76" s="873"/>
      <c r="FUY76" s="873"/>
      <c r="FUZ76" s="873"/>
      <c r="FVA76" s="873"/>
      <c r="FVB76" s="873"/>
      <c r="FVC76" s="873"/>
      <c r="FVD76" s="873"/>
      <c r="FVE76" s="873"/>
      <c r="FVF76" s="873"/>
      <c r="FVG76" s="873"/>
      <c r="FVH76" s="873"/>
      <c r="FVI76" s="873"/>
      <c r="FVJ76" s="873"/>
      <c r="FVK76" s="873"/>
      <c r="FVL76" s="873"/>
      <c r="FVM76" s="873"/>
      <c r="FVN76" s="873"/>
      <c r="FVO76" s="873"/>
      <c r="FVP76" s="873"/>
      <c r="FVQ76" s="873"/>
      <c r="FVR76" s="873"/>
      <c r="FVS76" s="873"/>
      <c r="FVT76" s="873"/>
      <c r="FVU76" s="873"/>
      <c r="FVV76" s="873"/>
      <c r="FVW76" s="873"/>
      <c r="FVX76" s="873"/>
      <c r="FVY76" s="873"/>
      <c r="FVZ76" s="873"/>
      <c r="FWA76" s="873"/>
      <c r="FWB76" s="873"/>
      <c r="FWC76" s="873"/>
      <c r="FWD76" s="873"/>
      <c r="FWE76" s="873"/>
      <c r="FWF76" s="873"/>
      <c r="FWG76" s="873"/>
      <c r="FWH76" s="873"/>
      <c r="FWI76" s="873"/>
      <c r="FWJ76" s="873"/>
      <c r="FWK76" s="873"/>
      <c r="FWL76" s="873"/>
      <c r="FWM76" s="873"/>
      <c r="FWN76" s="873"/>
      <c r="FWO76" s="873"/>
      <c r="FWP76" s="873"/>
      <c r="FWQ76" s="873"/>
      <c r="FWR76" s="873"/>
      <c r="FWS76" s="873"/>
      <c r="FWT76" s="873"/>
      <c r="FWU76" s="873"/>
      <c r="FWV76" s="873"/>
      <c r="FWW76" s="873"/>
      <c r="FWX76" s="873"/>
      <c r="FWY76" s="873"/>
      <c r="FWZ76" s="873"/>
      <c r="FXA76" s="873"/>
      <c r="FXB76" s="873"/>
      <c r="FXC76" s="873"/>
      <c r="FXD76" s="873"/>
      <c r="FXE76" s="873"/>
      <c r="FXF76" s="873"/>
      <c r="FXG76" s="873"/>
      <c r="FXH76" s="873"/>
      <c r="FXI76" s="873"/>
      <c r="FXJ76" s="873"/>
      <c r="FXK76" s="873"/>
      <c r="FXL76" s="873"/>
      <c r="FXM76" s="873"/>
      <c r="FXN76" s="873"/>
      <c r="FXO76" s="873"/>
      <c r="FXP76" s="873"/>
      <c r="FXQ76" s="873"/>
      <c r="FXR76" s="873"/>
      <c r="FXS76" s="873"/>
      <c r="FXT76" s="873"/>
      <c r="FXU76" s="873"/>
      <c r="FXV76" s="873"/>
      <c r="FXW76" s="873"/>
      <c r="FXX76" s="873"/>
      <c r="FXY76" s="873"/>
      <c r="FXZ76" s="873"/>
      <c r="FYA76" s="873"/>
      <c r="FYB76" s="873"/>
      <c r="FYC76" s="873"/>
      <c r="FYD76" s="873"/>
      <c r="FYE76" s="873"/>
      <c r="FYF76" s="873"/>
      <c r="FYG76" s="873"/>
      <c r="FYH76" s="873"/>
      <c r="FYI76" s="873"/>
      <c r="FYJ76" s="873"/>
      <c r="FYK76" s="873"/>
      <c r="FYL76" s="873"/>
      <c r="FYM76" s="873"/>
      <c r="FYN76" s="873"/>
      <c r="FYO76" s="873"/>
      <c r="FYP76" s="873"/>
      <c r="FYQ76" s="873"/>
      <c r="FYR76" s="873"/>
      <c r="FYS76" s="873"/>
      <c r="FYT76" s="873"/>
      <c r="FYU76" s="873"/>
      <c r="FYV76" s="873"/>
      <c r="FYW76" s="873"/>
      <c r="FYX76" s="873"/>
      <c r="FYY76" s="873"/>
      <c r="FYZ76" s="873"/>
      <c r="FZA76" s="873"/>
      <c r="FZB76" s="873"/>
      <c r="FZC76" s="873"/>
      <c r="FZD76" s="873"/>
      <c r="FZE76" s="873"/>
      <c r="FZF76" s="873"/>
      <c r="FZG76" s="873"/>
      <c r="FZH76" s="873"/>
      <c r="FZI76" s="873"/>
      <c r="FZJ76" s="873"/>
      <c r="FZK76" s="873"/>
      <c r="FZL76" s="873"/>
      <c r="FZM76" s="873"/>
      <c r="FZN76" s="873"/>
      <c r="FZO76" s="873"/>
      <c r="FZP76" s="873"/>
      <c r="FZQ76" s="873"/>
      <c r="FZR76" s="873"/>
      <c r="FZS76" s="873"/>
      <c r="FZT76" s="873"/>
      <c r="FZU76" s="873"/>
      <c r="FZV76" s="873"/>
      <c r="FZW76" s="873"/>
      <c r="FZX76" s="873"/>
      <c r="FZY76" s="873"/>
      <c r="FZZ76" s="873"/>
      <c r="GAA76" s="873"/>
      <c r="GAB76" s="873"/>
      <c r="GAC76" s="873"/>
      <c r="GAD76" s="873"/>
      <c r="GAE76" s="873"/>
      <c r="GAF76" s="873"/>
      <c r="GAG76" s="873"/>
      <c r="GAH76" s="873"/>
      <c r="GAI76" s="873"/>
      <c r="GAJ76" s="873"/>
      <c r="GAK76" s="873"/>
      <c r="GAL76" s="873"/>
      <c r="GAM76" s="873"/>
      <c r="GAN76" s="873"/>
      <c r="GAO76" s="873"/>
      <c r="GAP76" s="873"/>
      <c r="GAQ76" s="873"/>
      <c r="GAR76" s="873"/>
      <c r="GAS76" s="873"/>
      <c r="GAT76" s="873"/>
      <c r="GAU76" s="873"/>
      <c r="GAV76" s="873"/>
      <c r="GAW76" s="873"/>
      <c r="GAX76" s="873"/>
      <c r="GAY76" s="873"/>
      <c r="GAZ76" s="873"/>
      <c r="GBA76" s="873"/>
      <c r="GBB76" s="873"/>
      <c r="GBC76" s="873"/>
      <c r="GBD76" s="873"/>
      <c r="GBE76" s="873"/>
      <c r="GBF76" s="873"/>
      <c r="GBG76" s="873"/>
      <c r="GBH76" s="873"/>
      <c r="GBI76" s="873"/>
      <c r="GBJ76" s="873"/>
      <c r="GBK76" s="873"/>
      <c r="GBL76" s="873"/>
      <c r="GBM76" s="873"/>
      <c r="GBN76" s="873"/>
      <c r="GBO76" s="873"/>
      <c r="GBP76" s="873"/>
      <c r="GBQ76" s="873"/>
      <c r="GBR76" s="873"/>
      <c r="GBS76" s="873"/>
      <c r="GBT76" s="873"/>
      <c r="GBU76" s="873"/>
      <c r="GBV76" s="873"/>
      <c r="GBW76" s="873"/>
      <c r="GBX76" s="873"/>
      <c r="GBY76" s="873"/>
      <c r="GBZ76" s="873"/>
      <c r="GCA76" s="873"/>
      <c r="GCB76" s="873"/>
      <c r="GCC76" s="873"/>
      <c r="GCD76" s="873"/>
      <c r="GCE76" s="873"/>
      <c r="GCF76" s="873"/>
      <c r="GCG76" s="873"/>
      <c r="GCH76" s="873"/>
      <c r="GCI76" s="873"/>
      <c r="GCJ76" s="873"/>
      <c r="GCK76" s="873"/>
      <c r="GCL76" s="873"/>
      <c r="GCM76" s="873"/>
      <c r="GCN76" s="873"/>
      <c r="GCO76" s="873"/>
      <c r="GCP76" s="873"/>
      <c r="GCQ76" s="873"/>
      <c r="GCR76" s="873"/>
      <c r="GCS76" s="873"/>
      <c r="GCT76" s="873"/>
      <c r="GCU76" s="873"/>
      <c r="GCV76" s="873"/>
      <c r="GCW76" s="873"/>
      <c r="GCX76" s="873"/>
      <c r="GCY76" s="873"/>
      <c r="GCZ76" s="873"/>
      <c r="GDA76" s="873"/>
      <c r="GDB76" s="873"/>
      <c r="GDC76" s="873"/>
      <c r="GDD76" s="873"/>
      <c r="GDE76" s="873"/>
      <c r="GDF76" s="873"/>
      <c r="GDG76" s="873"/>
      <c r="GDH76" s="873"/>
      <c r="GDI76" s="873"/>
      <c r="GDJ76" s="873"/>
      <c r="GDK76" s="873"/>
      <c r="GDL76" s="873"/>
      <c r="GDM76" s="873"/>
      <c r="GDN76" s="873"/>
      <c r="GDO76" s="873"/>
      <c r="GDP76" s="873"/>
      <c r="GDQ76" s="873"/>
      <c r="GDR76" s="873"/>
      <c r="GDS76" s="873"/>
      <c r="GDT76" s="873"/>
      <c r="GDU76" s="873"/>
      <c r="GDV76" s="873"/>
      <c r="GDW76" s="873"/>
      <c r="GDX76" s="873"/>
      <c r="GDY76" s="873"/>
      <c r="GDZ76" s="873"/>
      <c r="GEA76" s="873"/>
      <c r="GEB76" s="873"/>
      <c r="GEC76" s="873"/>
      <c r="GED76" s="873"/>
      <c r="GEE76" s="873"/>
      <c r="GEF76" s="873"/>
      <c r="GEG76" s="873"/>
      <c r="GEH76" s="873"/>
      <c r="GEI76" s="873"/>
      <c r="GEJ76" s="873"/>
      <c r="GEK76" s="873"/>
      <c r="GEL76" s="873"/>
      <c r="GEM76" s="873"/>
      <c r="GEN76" s="873"/>
      <c r="GEO76" s="873"/>
      <c r="GEP76" s="873"/>
      <c r="GEQ76" s="873"/>
      <c r="GER76" s="873"/>
      <c r="GES76" s="873"/>
      <c r="GET76" s="873"/>
      <c r="GEU76" s="873"/>
      <c r="GEV76" s="873"/>
      <c r="GEW76" s="873"/>
      <c r="GEX76" s="873"/>
      <c r="GEY76" s="873"/>
      <c r="GEZ76" s="873"/>
      <c r="GFA76" s="873"/>
      <c r="GFB76" s="873"/>
      <c r="GFC76" s="873"/>
      <c r="GFD76" s="873"/>
      <c r="GFE76" s="873"/>
      <c r="GFF76" s="873"/>
      <c r="GFG76" s="873"/>
      <c r="GFH76" s="873"/>
      <c r="GFI76" s="873"/>
      <c r="GFJ76" s="873"/>
      <c r="GFK76" s="873"/>
      <c r="GFL76" s="873"/>
      <c r="GFM76" s="873"/>
      <c r="GFN76" s="873"/>
      <c r="GFO76" s="873"/>
      <c r="GFP76" s="873"/>
      <c r="GFQ76" s="873"/>
      <c r="GFR76" s="873"/>
      <c r="GFS76" s="873"/>
      <c r="GFT76" s="873"/>
      <c r="GFU76" s="873"/>
      <c r="GFV76" s="873"/>
      <c r="GFW76" s="873"/>
      <c r="GFX76" s="873"/>
      <c r="GFY76" s="873"/>
      <c r="GFZ76" s="873"/>
      <c r="GGA76" s="873"/>
      <c r="GGB76" s="873"/>
      <c r="GGC76" s="873"/>
      <c r="GGD76" s="873"/>
      <c r="GGE76" s="873"/>
      <c r="GGF76" s="873"/>
      <c r="GGG76" s="873"/>
      <c r="GGH76" s="873"/>
      <c r="GGI76" s="873"/>
      <c r="GGJ76" s="873"/>
      <c r="GGK76" s="873"/>
      <c r="GGL76" s="873"/>
      <c r="GGM76" s="873"/>
      <c r="GGN76" s="873"/>
      <c r="GGO76" s="873"/>
      <c r="GGP76" s="873"/>
      <c r="GGQ76" s="873"/>
      <c r="GGR76" s="873"/>
      <c r="GGS76" s="873"/>
      <c r="GGT76" s="873"/>
      <c r="GGU76" s="873"/>
      <c r="GGV76" s="873"/>
      <c r="GGW76" s="873"/>
      <c r="GGX76" s="873"/>
      <c r="GGY76" s="873"/>
      <c r="GGZ76" s="873"/>
      <c r="GHA76" s="873"/>
      <c r="GHB76" s="873"/>
      <c r="GHC76" s="873"/>
      <c r="GHD76" s="873"/>
      <c r="GHE76" s="873"/>
      <c r="GHF76" s="873"/>
      <c r="GHG76" s="873"/>
      <c r="GHH76" s="873"/>
      <c r="GHI76" s="873"/>
      <c r="GHJ76" s="873"/>
      <c r="GHK76" s="873"/>
      <c r="GHL76" s="873"/>
      <c r="GHM76" s="873"/>
      <c r="GHN76" s="873"/>
      <c r="GHO76" s="873"/>
      <c r="GHP76" s="873"/>
      <c r="GHQ76" s="873"/>
      <c r="GHR76" s="873"/>
      <c r="GHS76" s="873"/>
      <c r="GHT76" s="873"/>
      <c r="GHU76" s="873"/>
      <c r="GHV76" s="873"/>
      <c r="GHW76" s="873"/>
      <c r="GHX76" s="873"/>
      <c r="GHY76" s="873"/>
      <c r="GHZ76" s="873"/>
      <c r="GIA76" s="873"/>
      <c r="GIB76" s="873"/>
      <c r="GIC76" s="873"/>
      <c r="GID76" s="873"/>
      <c r="GIE76" s="873"/>
      <c r="GIF76" s="873"/>
      <c r="GIG76" s="873"/>
      <c r="GIH76" s="873"/>
      <c r="GII76" s="873"/>
      <c r="GIJ76" s="873"/>
      <c r="GIK76" s="873"/>
      <c r="GIL76" s="873"/>
      <c r="GIM76" s="873"/>
      <c r="GIN76" s="873"/>
      <c r="GIO76" s="873"/>
      <c r="GIP76" s="873"/>
      <c r="GIQ76" s="873"/>
      <c r="GIR76" s="873"/>
      <c r="GIS76" s="873"/>
      <c r="GIT76" s="873"/>
      <c r="GIU76" s="873"/>
      <c r="GIV76" s="873"/>
      <c r="GIW76" s="873"/>
      <c r="GIX76" s="873"/>
      <c r="GIY76" s="873"/>
      <c r="GIZ76" s="873"/>
      <c r="GJA76" s="873"/>
      <c r="GJB76" s="873"/>
      <c r="GJC76" s="873"/>
      <c r="GJD76" s="873"/>
      <c r="GJE76" s="873"/>
      <c r="GJF76" s="873"/>
      <c r="GJG76" s="873"/>
      <c r="GJH76" s="873"/>
      <c r="GJI76" s="873"/>
      <c r="GJJ76" s="873"/>
      <c r="GJK76" s="873"/>
      <c r="GJL76" s="873"/>
      <c r="GJM76" s="873"/>
      <c r="GJN76" s="873"/>
      <c r="GJO76" s="873"/>
      <c r="GJP76" s="873"/>
      <c r="GJQ76" s="873"/>
      <c r="GJR76" s="873"/>
      <c r="GJS76" s="873"/>
      <c r="GJT76" s="873"/>
      <c r="GJU76" s="873"/>
      <c r="GJV76" s="873"/>
      <c r="GJW76" s="873"/>
      <c r="GJX76" s="873"/>
      <c r="GJY76" s="873"/>
      <c r="GJZ76" s="873"/>
      <c r="GKA76" s="873"/>
      <c r="GKB76" s="873"/>
      <c r="GKC76" s="873"/>
      <c r="GKD76" s="873"/>
      <c r="GKE76" s="873"/>
      <c r="GKF76" s="873"/>
      <c r="GKG76" s="873"/>
      <c r="GKH76" s="873"/>
      <c r="GKI76" s="873"/>
      <c r="GKJ76" s="873"/>
      <c r="GKK76" s="873"/>
      <c r="GKL76" s="873"/>
      <c r="GKM76" s="873"/>
      <c r="GKN76" s="873"/>
      <c r="GKO76" s="873"/>
      <c r="GKP76" s="873"/>
      <c r="GKQ76" s="873"/>
      <c r="GKR76" s="873"/>
      <c r="GKS76" s="873"/>
      <c r="GKT76" s="873"/>
      <c r="GKU76" s="873"/>
      <c r="GKV76" s="873"/>
      <c r="GKW76" s="873"/>
      <c r="GKX76" s="873"/>
      <c r="GKY76" s="873"/>
      <c r="GKZ76" s="873"/>
      <c r="GLA76" s="873"/>
      <c r="GLB76" s="873"/>
      <c r="GLC76" s="873"/>
      <c r="GLD76" s="873"/>
      <c r="GLE76" s="873"/>
      <c r="GLF76" s="873"/>
      <c r="GLG76" s="873"/>
      <c r="GLH76" s="873"/>
      <c r="GLI76" s="873"/>
      <c r="GLJ76" s="873"/>
      <c r="GLK76" s="873"/>
      <c r="GLL76" s="873"/>
      <c r="GLM76" s="873"/>
      <c r="GLN76" s="873"/>
      <c r="GLO76" s="873"/>
      <c r="GLP76" s="873"/>
      <c r="GLQ76" s="873"/>
      <c r="GLR76" s="873"/>
      <c r="GLS76" s="873"/>
      <c r="GLT76" s="873"/>
      <c r="GLU76" s="873"/>
      <c r="GLV76" s="873"/>
      <c r="GLW76" s="873"/>
      <c r="GLX76" s="873"/>
      <c r="GLY76" s="873"/>
      <c r="GLZ76" s="873"/>
      <c r="GMA76" s="873"/>
      <c r="GMB76" s="873"/>
      <c r="GMC76" s="873"/>
      <c r="GMD76" s="873"/>
      <c r="GME76" s="873"/>
      <c r="GMF76" s="873"/>
      <c r="GMG76" s="873"/>
      <c r="GMH76" s="873"/>
      <c r="GMI76" s="873"/>
      <c r="GMJ76" s="873"/>
      <c r="GMK76" s="873"/>
      <c r="GML76" s="873"/>
      <c r="GMM76" s="873"/>
      <c r="GMN76" s="873"/>
      <c r="GMO76" s="873"/>
      <c r="GMP76" s="873"/>
      <c r="GMQ76" s="873"/>
      <c r="GMR76" s="873"/>
      <c r="GMS76" s="873"/>
      <c r="GMT76" s="873"/>
      <c r="GMU76" s="873"/>
      <c r="GMV76" s="873"/>
      <c r="GMW76" s="873"/>
      <c r="GMX76" s="873"/>
      <c r="GMY76" s="873"/>
      <c r="GMZ76" s="873"/>
      <c r="GNA76" s="873"/>
      <c r="GNB76" s="873"/>
      <c r="GNC76" s="873"/>
      <c r="GND76" s="873"/>
      <c r="GNE76" s="873"/>
      <c r="GNF76" s="873"/>
      <c r="GNG76" s="873"/>
      <c r="GNH76" s="873"/>
      <c r="GNI76" s="873"/>
      <c r="GNJ76" s="873"/>
      <c r="GNK76" s="873"/>
      <c r="GNL76" s="873"/>
      <c r="GNM76" s="873"/>
      <c r="GNN76" s="873"/>
      <c r="GNO76" s="873"/>
      <c r="GNP76" s="873"/>
      <c r="GNQ76" s="873"/>
      <c r="GNR76" s="873"/>
      <c r="GNS76" s="873"/>
      <c r="GNT76" s="873"/>
      <c r="GNU76" s="873"/>
      <c r="GNV76" s="873"/>
      <c r="GNW76" s="873"/>
      <c r="GNX76" s="873"/>
      <c r="GNY76" s="873"/>
      <c r="GNZ76" s="873"/>
      <c r="GOA76" s="873"/>
      <c r="GOB76" s="873"/>
      <c r="GOC76" s="873"/>
      <c r="GOD76" s="873"/>
      <c r="GOE76" s="873"/>
      <c r="GOF76" s="873"/>
      <c r="GOG76" s="873"/>
      <c r="GOH76" s="873"/>
      <c r="GOI76" s="873"/>
      <c r="GOJ76" s="873"/>
      <c r="GOK76" s="873"/>
      <c r="GOL76" s="873"/>
      <c r="GOM76" s="873"/>
      <c r="GON76" s="873"/>
      <c r="GOO76" s="873"/>
      <c r="GOP76" s="873"/>
      <c r="GOQ76" s="873"/>
      <c r="GOR76" s="873"/>
      <c r="GOS76" s="873"/>
      <c r="GOT76" s="873"/>
      <c r="GOU76" s="873"/>
      <c r="GOV76" s="873"/>
      <c r="GOW76" s="873"/>
      <c r="GOX76" s="873"/>
      <c r="GOY76" s="873"/>
      <c r="GOZ76" s="873"/>
      <c r="GPA76" s="873"/>
      <c r="GPB76" s="873"/>
      <c r="GPC76" s="873"/>
      <c r="GPD76" s="873"/>
      <c r="GPE76" s="873"/>
      <c r="GPF76" s="873"/>
      <c r="GPG76" s="873"/>
      <c r="GPH76" s="873"/>
      <c r="GPI76" s="873"/>
      <c r="GPJ76" s="873"/>
      <c r="GPK76" s="873"/>
      <c r="GPL76" s="873"/>
      <c r="GPM76" s="873"/>
      <c r="GPN76" s="873"/>
      <c r="GPO76" s="873"/>
      <c r="GPP76" s="873"/>
      <c r="GPQ76" s="873"/>
      <c r="GPR76" s="873"/>
      <c r="GPS76" s="873"/>
      <c r="GPT76" s="873"/>
      <c r="GPU76" s="873"/>
      <c r="GPV76" s="873"/>
      <c r="GPW76" s="873"/>
      <c r="GPX76" s="873"/>
      <c r="GPY76" s="873"/>
      <c r="GPZ76" s="873"/>
      <c r="GQA76" s="873"/>
      <c r="GQB76" s="873"/>
      <c r="GQC76" s="873"/>
      <c r="GQD76" s="873"/>
      <c r="GQE76" s="873"/>
      <c r="GQF76" s="873"/>
      <c r="GQG76" s="873"/>
      <c r="GQH76" s="873"/>
      <c r="GQI76" s="873"/>
      <c r="GQJ76" s="873"/>
      <c r="GQK76" s="873"/>
      <c r="GQL76" s="873"/>
      <c r="GQM76" s="873"/>
      <c r="GQN76" s="873"/>
      <c r="GQO76" s="873"/>
      <c r="GQP76" s="873"/>
      <c r="GQQ76" s="873"/>
      <c r="GQR76" s="873"/>
      <c r="GQS76" s="873"/>
      <c r="GQT76" s="873"/>
      <c r="GQU76" s="873"/>
      <c r="GQV76" s="873"/>
      <c r="GQW76" s="873"/>
      <c r="GQX76" s="873"/>
      <c r="GQY76" s="873"/>
      <c r="GQZ76" s="873"/>
      <c r="GRA76" s="873"/>
      <c r="GRB76" s="873"/>
      <c r="GRC76" s="873"/>
      <c r="GRD76" s="873"/>
      <c r="GRE76" s="873"/>
      <c r="GRF76" s="873"/>
      <c r="GRG76" s="873"/>
      <c r="GRH76" s="873"/>
      <c r="GRI76" s="873"/>
      <c r="GRJ76" s="873"/>
      <c r="GRK76" s="873"/>
      <c r="GRL76" s="873"/>
      <c r="GRM76" s="873"/>
      <c r="GRN76" s="873"/>
      <c r="GRO76" s="873"/>
      <c r="GRP76" s="873"/>
      <c r="GRQ76" s="873"/>
      <c r="GRR76" s="873"/>
      <c r="GRS76" s="873"/>
      <c r="GRT76" s="873"/>
      <c r="GRU76" s="873"/>
      <c r="GRV76" s="873"/>
      <c r="GRW76" s="873"/>
      <c r="GRX76" s="873"/>
      <c r="GRY76" s="873"/>
      <c r="GRZ76" s="873"/>
      <c r="GSA76" s="873"/>
      <c r="GSB76" s="873"/>
      <c r="GSC76" s="873"/>
      <c r="GSD76" s="873"/>
      <c r="GSE76" s="873"/>
      <c r="GSF76" s="873"/>
      <c r="GSG76" s="873"/>
      <c r="GSH76" s="873"/>
      <c r="GSI76" s="873"/>
      <c r="GSJ76" s="873"/>
      <c r="GSK76" s="873"/>
      <c r="GSL76" s="873"/>
      <c r="GSM76" s="873"/>
      <c r="GSN76" s="873"/>
      <c r="GSO76" s="873"/>
      <c r="GSP76" s="873"/>
      <c r="GSQ76" s="873"/>
      <c r="GSR76" s="873"/>
      <c r="GSS76" s="873"/>
      <c r="GST76" s="873"/>
      <c r="GSU76" s="873"/>
      <c r="GSV76" s="873"/>
      <c r="GSW76" s="873"/>
      <c r="GSX76" s="873"/>
      <c r="GSY76" s="873"/>
      <c r="GSZ76" s="873"/>
      <c r="GTA76" s="873"/>
      <c r="GTB76" s="873"/>
      <c r="GTC76" s="873"/>
      <c r="GTD76" s="873"/>
      <c r="GTE76" s="873"/>
      <c r="GTF76" s="873"/>
      <c r="GTG76" s="873"/>
      <c r="GTH76" s="873"/>
      <c r="GTI76" s="873"/>
      <c r="GTJ76" s="873"/>
      <c r="GTK76" s="873"/>
      <c r="GTL76" s="873"/>
      <c r="GTM76" s="873"/>
      <c r="GTN76" s="873"/>
      <c r="GTO76" s="873"/>
      <c r="GTP76" s="873"/>
      <c r="GTQ76" s="873"/>
      <c r="GTR76" s="873"/>
      <c r="GTS76" s="873"/>
      <c r="GTT76" s="873"/>
      <c r="GTU76" s="873"/>
      <c r="GTV76" s="873"/>
      <c r="GTW76" s="873"/>
      <c r="GTX76" s="873"/>
      <c r="GTY76" s="873"/>
      <c r="GTZ76" s="873"/>
      <c r="GUA76" s="873"/>
      <c r="GUB76" s="873"/>
      <c r="GUC76" s="873"/>
      <c r="GUD76" s="873"/>
      <c r="GUE76" s="873"/>
      <c r="GUF76" s="873"/>
      <c r="GUG76" s="873"/>
      <c r="GUH76" s="873"/>
      <c r="GUI76" s="873"/>
      <c r="GUJ76" s="873"/>
      <c r="GUK76" s="873"/>
      <c r="GUL76" s="873"/>
      <c r="GUM76" s="873"/>
      <c r="GUN76" s="873"/>
      <c r="GUO76" s="873"/>
      <c r="GUP76" s="873"/>
      <c r="GUQ76" s="873"/>
      <c r="GUR76" s="873"/>
      <c r="GUS76" s="873"/>
      <c r="GUT76" s="873"/>
      <c r="GUU76" s="873"/>
      <c r="GUV76" s="873"/>
      <c r="GUW76" s="873"/>
      <c r="GUX76" s="873"/>
      <c r="GUY76" s="873"/>
      <c r="GUZ76" s="873"/>
      <c r="GVA76" s="873"/>
      <c r="GVB76" s="873"/>
      <c r="GVC76" s="873"/>
      <c r="GVD76" s="873"/>
      <c r="GVE76" s="873"/>
      <c r="GVF76" s="873"/>
      <c r="GVG76" s="873"/>
      <c r="GVH76" s="873"/>
      <c r="GVI76" s="873"/>
      <c r="GVJ76" s="873"/>
      <c r="GVK76" s="873"/>
      <c r="GVL76" s="873"/>
      <c r="GVM76" s="873"/>
      <c r="GVN76" s="873"/>
      <c r="GVO76" s="873"/>
      <c r="GVP76" s="873"/>
      <c r="GVQ76" s="873"/>
      <c r="GVR76" s="873"/>
      <c r="GVS76" s="873"/>
      <c r="GVT76" s="873"/>
      <c r="GVU76" s="873"/>
      <c r="GVV76" s="873"/>
      <c r="GVW76" s="873"/>
      <c r="GVX76" s="873"/>
      <c r="GVY76" s="873"/>
      <c r="GVZ76" s="873"/>
      <c r="GWA76" s="873"/>
      <c r="GWB76" s="873"/>
      <c r="GWC76" s="873"/>
      <c r="GWD76" s="873"/>
      <c r="GWE76" s="873"/>
      <c r="GWF76" s="873"/>
      <c r="GWG76" s="873"/>
      <c r="GWH76" s="873"/>
      <c r="GWI76" s="873"/>
      <c r="GWJ76" s="873"/>
      <c r="GWK76" s="873"/>
      <c r="GWL76" s="873"/>
      <c r="GWM76" s="873"/>
      <c r="GWN76" s="873"/>
      <c r="GWO76" s="873"/>
      <c r="GWP76" s="873"/>
      <c r="GWQ76" s="873"/>
      <c r="GWR76" s="873"/>
      <c r="GWS76" s="873"/>
      <c r="GWT76" s="873"/>
      <c r="GWU76" s="873"/>
      <c r="GWV76" s="873"/>
      <c r="GWW76" s="873"/>
      <c r="GWX76" s="873"/>
      <c r="GWY76" s="873"/>
      <c r="GWZ76" s="873"/>
      <c r="GXA76" s="873"/>
      <c r="GXB76" s="873"/>
      <c r="GXC76" s="873"/>
      <c r="GXD76" s="873"/>
      <c r="GXE76" s="873"/>
      <c r="GXF76" s="873"/>
      <c r="GXG76" s="873"/>
      <c r="GXH76" s="873"/>
      <c r="GXI76" s="873"/>
      <c r="GXJ76" s="873"/>
      <c r="GXK76" s="873"/>
      <c r="GXL76" s="873"/>
      <c r="GXM76" s="873"/>
      <c r="GXN76" s="873"/>
      <c r="GXO76" s="873"/>
      <c r="GXP76" s="873"/>
      <c r="GXQ76" s="873"/>
      <c r="GXR76" s="873"/>
      <c r="GXS76" s="873"/>
      <c r="GXT76" s="873"/>
      <c r="GXU76" s="873"/>
      <c r="GXV76" s="873"/>
      <c r="GXW76" s="873"/>
      <c r="GXX76" s="873"/>
      <c r="GXY76" s="873"/>
      <c r="GXZ76" s="873"/>
      <c r="GYA76" s="873"/>
      <c r="GYB76" s="873"/>
      <c r="GYC76" s="873"/>
      <c r="GYD76" s="873"/>
      <c r="GYE76" s="873"/>
      <c r="GYF76" s="873"/>
      <c r="GYG76" s="873"/>
      <c r="GYH76" s="873"/>
      <c r="GYI76" s="873"/>
      <c r="GYJ76" s="873"/>
      <c r="GYK76" s="873"/>
      <c r="GYL76" s="873"/>
      <c r="GYM76" s="873"/>
      <c r="GYN76" s="873"/>
      <c r="GYO76" s="873"/>
      <c r="GYP76" s="873"/>
      <c r="GYQ76" s="873"/>
      <c r="GYR76" s="873"/>
      <c r="GYS76" s="873"/>
      <c r="GYT76" s="873"/>
      <c r="GYU76" s="873"/>
      <c r="GYV76" s="873"/>
      <c r="GYW76" s="873"/>
      <c r="GYX76" s="873"/>
      <c r="GYY76" s="873"/>
      <c r="GYZ76" s="873"/>
      <c r="GZA76" s="873"/>
      <c r="GZB76" s="873"/>
      <c r="GZC76" s="873"/>
      <c r="GZD76" s="873"/>
      <c r="GZE76" s="873"/>
      <c r="GZF76" s="873"/>
      <c r="GZG76" s="873"/>
      <c r="GZH76" s="873"/>
      <c r="GZI76" s="873"/>
      <c r="GZJ76" s="873"/>
      <c r="GZK76" s="873"/>
      <c r="GZL76" s="873"/>
      <c r="GZM76" s="873"/>
      <c r="GZN76" s="873"/>
      <c r="GZO76" s="873"/>
      <c r="GZP76" s="873"/>
      <c r="GZQ76" s="873"/>
      <c r="GZR76" s="873"/>
      <c r="GZS76" s="873"/>
      <c r="GZT76" s="873"/>
      <c r="GZU76" s="873"/>
      <c r="GZV76" s="873"/>
      <c r="GZW76" s="873"/>
      <c r="GZX76" s="873"/>
      <c r="GZY76" s="873"/>
      <c r="GZZ76" s="873"/>
      <c r="HAA76" s="873"/>
      <c r="HAB76" s="873"/>
      <c r="HAC76" s="873"/>
      <c r="HAD76" s="873"/>
      <c r="HAE76" s="873"/>
      <c r="HAF76" s="873"/>
      <c r="HAG76" s="873"/>
      <c r="HAH76" s="873"/>
      <c r="HAI76" s="873"/>
      <c r="HAJ76" s="873"/>
      <c r="HAK76" s="873"/>
      <c r="HAL76" s="873"/>
      <c r="HAM76" s="873"/>
      <c r="HAN76" s="873"/>
      <c r="HAO76" s="873"/>
      <c r="HAP76" s="873"/>
      <c r="HAQ76" s="873"/>
      <c r="HAR76" s="873"/>
      <c r="HAS76" s="873"/>
      <c r="HAT76" s="873"/>
      <c r="HAU76" s="873"/>
      <c r="HAV76" s="873"/>
      <c r="HAW76" s="873"/>
      <c r="HAX76" s="873"/>
      <c r="HAY76" s="873"/>
      <c r="HAZ76" s="873"/>
      <c r="HBA76" s="873"/>
      <c r="HBB76" s="873"/>
      <c r="HBC76" s="873"/>
      <c r="HBD76" s="873"/>
      <c r="HBE76" s="873"/>
      <c r="HBF76" s="873"/>
      <c r="HBG76" s="873"/>
      <c r="HBH76" s="873"/>
      <c r="HBI76" s="873"/>
      <c r="HBJ76" s="873"/>
      <c r="HBK76" s="873"/>
      <c r="HBL76" s="873"/>
      <c r="HBM76" s="873"/>
      <c r="HBN76" s="873"/>
      <c r="HBO76" s="873"/>
      <c r="HBP76" s="873"/>
      <c r="HBQ76" s="873"/>
      <c r="HBR76" s="873"/>
      <c r="HBS76" s="873"/>
      <c r="HBT76" s="873"/>
      <c r="HBU76" s="873"/>
      <c r="HBV76" s="873"/>
      <c r="HBW76" s="873"/>
      <c r="HBX76" s="873"/>
      <c r="HBY76" s="873"/>
      <c r="HBZ76" s="873"/>
      <c r="HCA76" s="873"/>
      <c r="HCB76" s="873"/>
      <c r="HCC76" s="873"/>
      <c r="HCD76" s="873"/>
      <c r="HCE76" s="873"/>
      <c r="HCF76" s="873"/>
      <c r="HCG76" s="873"/>
      <c r="HCH76" s="873"/>
      <c r="HCI76" s="873"/>
      <c r="HCJ76" s="873"/>
      <c r="HCK76" s="873"/>
      <c r="HCL76" s="873"/>
      <c r="HCM76" s="873"/>
      <c r="HCN76" s="873"/>
      <c r="HCO76" s="873"/>
      <c r="HCP76" s="873"/>
      <c r="HCQ76" s="873"/>
      <c r="HCR76" s="873"/>
      <c r="HCS76" s="873"/>
      <c r="HCT76" s="873"/>
      <c r="HCU76" s="873"/>
      <c r="HCV76" s="873"/>
      <c r="HCW76" s="873"/>
      <c r="HCX76" s="873"/>
      <c r="HCY76" s="873"/>
      <c r="HCZ76" s="873"/>
      <c r="HDA76" s="873"/>
      <c r="HDB76" s="873"/>
      <c r="HDC76" s="873"/>
      <c r="HDD76" s="873"/>
      <c r="HDE76" s="873"/>
      <c r="HDF76" s="873"/>
      <c r="HDG76" s="873"/>
      <c r="HDH76" s="873"/>
      <c r="HDI76" s="873"/>
      <c r="HDJ76" s="873"/>
      <c r="HDK76" s="873"/>
      <c r="HDL76" s="873"/>
      <c r="HDM76" s="873"/>
      <c r="HDN76" s="873"/>
      <c r="HDO76" s="873"/>
      <c r="HDP76" s="873"/>
      <c r="HDQ76" s="873"/>
      <c r="HDR76" s="873"/>
      <c r="HDS76" s="873"/>
      <c r="HDT76" s="873"/>
      <c r="HDU76" s="873"/>
      <c r="HDV76" s="873"/>
      <c r="HDW76" s="873"/>
      <c r="HDX76" s="873"/>
      <c r="HDY76" s="873"/>
      <c r="HDZ76" s="873"/>
      <c r="HEA76" s="873"/>
      <c r="HEB76" s="873"/>
      <c r="HEC76" s="873"/>
      <c r="HED76" s="873"/>
      <c r="HEE76" s="873"/>
      <c r="HEF76" s="873"/>
      <c r="HEG76" s="873"/>
      <c r="HEH76" s="873"/>
      <c r="HEI76" s="873"/>
      <c r="HEJ76" s="873"/>
      <c r="HEK76" s="873"/>
      <c r="HEL76" s="873"/>
      <c r="HEM76" s="873"/>
      <c r="HEN76" s="873"/>
      <c r="HEO76" s="873"/>
      <c r="HEP76" s="873"/>
      <c r="HEQ76" s="873"/>
      <c r="HER76" s="873"/>
      <c r="HES76" s="873"/>
      <c r="HET76" s="873"/>
      <c r="HEU76" s="873"/>
      <c r="HEV76" s="873"/>
      <c r="HEW76" s="873"/>
      <c r="HEX76" s="873"/>
      <c r="HEY76" s="873"/>
      <c r="HEZ76" s="873"/>
      <c r="HFA76" s="873"/>
      <c r="HFB76" s="873"/>
      <c r="HFC76" s="873"/>
      <c r="HFD76" s="873"/>
      <c r="HFE76" s="873"/>
      <c r="HFF76" s="873"/>
      <c r="HFG76" s="873"/>
      <c r="HFH76" s="873"/>
      <c r="HFI76" s="873"/>
      <c r="HFJ76" s="873"/>
      <c r="HFK76" s="873"/>
      <c r="HFL76" s="873"/>
      <c r="HFM76" s="873"/>
      <c r="HFN76" s="873"/>
      <c r="HFO76" s="873"/>
      <c r="HFP76" s="873"/>
      <c r="HFQ76" s="873"/>
      <c r="HFR76" s="873"/>
      <c r="HFS76" s="873"/>
      <c r="HFT76" s="873"/>
      <c r="HFU76" s="873"/>
      <c r="HFV76" s="873"/>
      <c r="HFW76" s="873"/>
      <c r="HFX76" s="873"/>
      <c r="HFY76" s="873"/>
      <c r="HFZ76" s="873"/>
      <c r="HGA76" s="873"/>
      <c r="HGB76" s="873"/>
      <c r="HGC76" s="873"/>
      <c r="HGD76" s="873"/>
      <c r="HGE76" s="873"/>
      <c r="HGF76" s="873"/>
      <c r="HGG76" s="873"/>
      <c r="HGH76" s="873"/>
      <c r="HGI76" s="873"/>
      <c r="HGJ76" s="873"/>
      <c r="HGK76" s="873"/>
      <c r="HGL76" s="873"/>
      <c r="HGM76" s="873"/>
      <c r="HGN76" s="873"/>
      <c r="HGO76" s="873"/>
      <c r="HGP76" s="873"/>
      <c r="HGQ76" s="873"/>
      <c r="HGR76" s="873"/>
      <c r="HGS76" s="873"/>
      <c r="HGT76" s="873"/>
      <c r="HGU76" s="873"/>
      <c r="HGV76" s="873"/>
      <c r="HGW76" s="873"/>
      <c r="HGX76" s="873"/>
      <c r="HGY76" s="873"/>
      <c r="HGZ76" s="873"/>
      <c r="HHA76" s="873"/>
      <c r="HHB76" s="873"/>
      <c r="HHC76" s="873"/>
      <c r="HHD76" s="873"/>
      <c r="HHE76" s="873"/>
      <c r="HHF76" s="873"/>
      <c r="HHG76" s="873"/>
      <c r="HHH76" s="873"/>
      <c r="HHI76" s="873"/>
      <c r="HHJ76" s="873"/>
      <c r="HHK76" s="873"/>
      <c r="HHL76" s="873"/>
      <c r="HHM76" s="873"/>
      <c r="HHN76" s="873"/>
      <c r="HHO76" s="873"/>
      <c r="HHP76" s="873"/>
      <c r="HHQ76" s="873"/>
      <c r="HHR76" s="873"/>
      <c r="HHS76" s="873"/>
      <c r="HHT76" s="873"/>
      <c r="HHU76" s="873"/>
      <c r="HHV76" s="873"/>
      <c r="HHW76" s="873"/>
      <c r="HHX76" s="873"/>
      <c r="HHY76" s="873"/>
      <c r="HHZ76" s="873"/>
      <c r="HIA76" s="873"/>
      <c r="HIB76" s="873"/>
      <c r="HIC76" s="873"/>
      <c r="HID76" s="873"/>
      <c r="HIE76" s="873"/>
      <c r="HIF76" s="873"/>
      <c r="HIG76" s="873"/>
      <c r="HIH76" s="873"/>
      <c r="HII76" s="873"/>
      <c r="HIJ76" s="873"/>
      <c r="HIK76" s="873"/>
      <c r="HIL76" s="873"/>
      <c r="HIM76" s="873"/>
      <c r="HIN76" s="873"/>
      <c r="HIO76" s="873"/>
      <c r="HIP76" s="873"/>
      <c r="HIQ76" s="873"/>
      <c r="HIR76" s="873"/>
      <c r="HIS76" s="873"/>
      <c r="HIT76" s="873"/>
      <c r="HIU76" s="873"/>
      <c r="HIV76" s="873"/>
      <c r="HIW76" s="873"/>
      <c r="HIX76" s="873"/>
      <c r="HIY76" s="873"/>
      <c r="HIZ76" s="873"/>
      <c r="HJA76" s="873"/>
      <c r="HJB76" s="873"/>
      <c r="HJC76" s="873"/>
      <c r="HJD76" s="873"/>
      <c r="HJE76" s="873"/>
      <c r="HJF76" s="873"/>
      <c r="HJG76" s="873"/>
      <c r="HJH76" s="873"/>
      <c r="HJI76" s="873"/>
      <c r="HJJ76" s="873"/>
      <c r="HJK76" s="873"/>
      <c r="HJL76" s="873"/>
      <c r="HJM76" s="873"/>
      <c r="HJN76" s="873"/>
      <c r="HJO76" s="873"/>
      <c r="HJP76" s="873"/>
      <c r="HJQ76" s="873"/>
      <c r="HJR76" s="873"/>
      <c r="HJS76" s="873"/>
      <c r="HJT76" s="873"/>
      <c r="HJU76" s="873"/>
      <c r="HJV76" s="873"/>
      <c r="HJW76" s="873"/>
      <c r="HJX76" s="873"/>
      <c r="HJY76" s="873"/>
      <c r="HJZ76" s="873"/>
      <c r="HKA76" s="873"/>
      <c r="HKB76" s="873"/>
      <c r="HKC76" s="873"/>
      <c r="HKD76" s="873"/>
      <c r="HKE76" s="873"/>
      <c r="HKF76" s="873"/>
      <c r="HKG76" s="873"/>
      <c r="HKH76" s="873"/>
      <c r="HKI76" s="873"/>
      <c r="HKJ76" s="873"/>
      <c r="HKK76" s="873"/>
      <c r="HKL76" s="873"/>
      <c r="HKM76" s="873"/>
      <c r="HKN76" s="873"/>
      <c r="HKO76" s="873"/>
      <c r="HKP76" s="873"/>
      <c r="HKQ76" s="873"/>
      <c r="HKR76" s="873"/>
      <c r="HKS76" s="873"/>
      <c r="HKT76" s="873"/>
      <c r="HKU76" s="873"/>
      <c r="HKV76" s="873"/>
      <c r="HKW76" s="873"/>
      <c r="HKX76" s="873"/>
      <c r="HKY76" s="873"/>
      <c r="HKZ76" s="873"/>
      <c r="HLA76" s="873"/>
      <c r="HLB76" s="873"/>
      <c r="HLC76" s="873"/>
      <c r="HLD76" s="873"/>
      <c r="HLE76" s="873"/>
      <c r="HLF76" s="873"/>
      <c r="HLG76" s="873"/>
      <c r="HLH76" s="873"/>
      <c r="HLI76" s="873"/>
      <c r="HLJ76" s="873"/>
      <c r="HLK76" s="873"/>
      <c r="HLL76" s="873"/>
      <c r="HLM76" s="873"/>
      <c r="HLN76" s="873"/>
      <c r="HLO76" s="873"/>
      <c r="HLP76" s="873"/>
      <c r="HLQ76" s="873"/>
      <c r="HLR76" s="873"/>
      <c r="HLS76" s="873"/>
      <c r="HLT76" s="873"/>
      <c r="HLU76" s="873"/>
      <c r="HLV76" s="873"/>
      <c r="HLW76" s="873"/>
      <c r="HLX76" s="873"/>
      <c r="HLY76" s="873"/>
      <c r="HLZ76" s="873"/>
      <c r="HMA76" s="873"/>
      <c r="HMB76" s="873"/>
      <c r="HMC76" s="873"/>
      <c r="HMD76" s="873"/>
      <c r="HME76" s="873"/>
      <c r="HMF76" s="873"/>
      <c r="HMG76" s="873"/>
      <c r="HMH76" s="873"/>
      <c r="HMI76" s="873"/>
      <c r="HMJ76" s="873"/>
      <c r="HMK76" s="873"/>
      <c r="HML76" s="873"/>
      <c r="HMM76" s="873"/>
      <c r="HMN76" s="873"/>
      <c r="HMO76" s="873"/>
      <c r="HMP76" s="873"/>
      <c r="HMQ76" s="873"/>
      <c r="HMR76" s="873"/>
      <c r="HMS76" s="873"/>
      <c r="HMT76" s="873"/>
      <c r="HMU76" s="873"/>
      <c r="HMV76" s="873"/>
      <c r="HMW76" s="873"/>
      <c r="HMX76" s="873"/>
      <c r="HMY76" s="873"/>
      <c r="HMZ76" s="873"/>
      <c r="HNA76" s="873"/>
      <c r="HNB76" s="873"/>
      <c r="HNC76" s="873"/>
      <c r="HND76" s="873"/>
      <c r="HNE76" s="873"/>
      <c r="HNF76" s="873"/>
      <c r="HNG76" s="873"/>
      <c r="HNH76" s="873"/>
      <c r="HNI76" s="873"/>
      <c r="HNJ76" s="873"/>
      <c r="HNK76" s="873"/>
      <c r="HNL76" s="873"/>
      <c r="HNM76" s="873"/>
      <c r="HNN76" s="873"/>
      <c r="HNO76" s="873"/>
      <c r="HNP76" s="873"/>
      <c r="HNQ76" s="873"/>
      <c r="HNR76" s="873"/>
      <c r="HNS76" s="873"/>
      <c r="HNT76" s="873"/>
      <c r="HNU76" s="873"/>
      <c r="HNV76" s="873"/>
      <c r="HNW76" s="873"/>
      <c r="HNX76" s="873"/>
      <c r="HNY76" s="873"/>
      <c r="HNZ76" s="873"/>
      <c r="HOA76" s="873"/>
      <c r="HOB76" s="873"/>
      <c r="HOC76" s="873"/>
      <c r="HOD76" s="873"/>
      <c r="HOE76" s="873"/>
      <c r="HOF76" s="873"/>
      <c r="HOG76" s="873"/>
      <c r="HOH76" s="873"/>
      <c r="HOI76" s="873"/>
      <c r="HOJ76" s="873"/>
      <c r="HOK76" s="873"/>
      <c r="HOL76" s="873"/>
      <c r="HOM76" s="873"/>
      <c r="HON76" s="873"/>
      <c r="HOO76" s="873"/>
      <c r="HOP76" s="873"/>
      <c r="HOQ76" s="873"/>
      <c r="HOR76" s="873"/>
      <c r="HOS76" s="873"/>
      <c r="HOT76" s="873"/>
      <c r="HOU76" s="873"/>
      <c r="HOV76" s="873"/>
      <c r="HOW76" s="873"/>
      <c r="HOX76" s="873"/>
      <c r="HOY76" s="873"/>
      <c r="HOZ76" s="873"/>
      <c r="HPA76" s="873"/>
      <c r="HPB76" s="873"/>
      <c r="HPC76" s="873"/>
      <c r="HPD76" s="873"/>
      <c r="HPE76" s="873"/>
      <c r="HPF76" s="873"/>
      <c r="HPG76" s="873"/>
      <c r="HPH76" s="873"/>
      <c r="HPI76" s="873"/>
      <c r="HPJ76" s="873"/>
      <c r="HPK76" s="873"/>
      <c r="HPL76" s="873"/>
      <c r="HPM76" s="873"/>
      <c r="HPN76" s="873"/>
      <c r="HPO76" s="873"/>
      <c r="HPP76" s="873"/>
      <c r="HPQ76" s="873"/>
      <c r="HPR76" s="873"/>
      <c r="HPS76" s="873"/>
      <c r="HPT76" s="873"/>
      <c r="HPU76" s="873"/>
      <c r="HPV76" s="873"/>
      <c r="HPW76" s="873"/>
      <c r="HPX76" s="873"/>
      <c r="HPY76" s="873"/>
      <c r="HPZ76" s="873"/>
      <c r="HQA76" s="873"/>
      <c r="HQB76" s="873"/>
      <c r="HQC76" s="873"/>
      <c r="HQD76" s="873"/>
      <c r="HQE76" s="873"/>
      <c r="HQF76" s="873"/>
      <c r="HQG76" s="873"/>
      <c r="HQH76" s="873"/>
      <c r="HQI76" s="873"/>
      <c r="HQJ76" s="873"/>
      <c r="HQK76" s="873"/>
      <c r="HQL76" s="873"/>
      <c r="HQM76" s="873"/>
      <c r="HQN76" s="873"/>
      <c r="HQO76" s="873"/>
      <c r="HQP76" s="873"/>
      <c r="HQQ76" s="873"/>
      <c r="HQR76" s="873"/>
      <c r="HQS76" s="873"/>
      <c r="HQT76" s="873"/>
      <c r="HQU76" s="873"/>
      <c r="HQV76" s="873"/>
      <c r="HQW76" s="873"/>
      <c r="HQX76" s="873"/>
      <c r="HQY76" s="873"/>
      <c r="HQZ76" s="873"/>
      <c r="HRA76" s="873"/>
      <c r="HRB76" s="873"/>
      <c r="HRC76" s="873"/>
      <c r="HRD76" s="873"/>
      <c r="HRE76" s="873"/>
      <c r="HRF76" s="873"/>
      <c r="HRG76" s="873"/>
      <c r="HRH76" s="873"/>
      <c r="HRI76" s="873"/>
      <c r="HRJ76" s="873"/>
      <c r="HRK76" s="873"/>
      <c r="HRL76" s="873"/>
      <c r="HRM76" s="873"/>
      <c r="HRN76" s="873"/>
      <c r="HRO76" s="873"/>
      <c r="HRP76" s="873"/>
      <c r="HRQ76" s="873"/>
      <c r="HRR76" s="873"/>
      <c r="HRS76" s="873"/>
      <c r="HRT76" s="873"/>
      <c r="HRU76" s="873"/>
      <c r="HRV76" s="873"/>
      <c r="HRW76" s="873"/>
      <c r="HRX76" s="873"/>
      <c r="HRY76" s="873"/>
      <c r="HRZ76" s="873"/>
      <c r="HSA76" s="873"/>
      <c r="HSB76" s="873"/>
      <c r="HSC76" s="873"/>
      <c r="HSD76" s="873"/>
      <c r="HSE76" s="873"/>
      <c r="HSF76" s="873"/>
      <c r="HSG76" s="873"/>
      <c r="HSH76" s="873"/>
      <c r="HSI76" s="873"/>
      <c r="HSJ76" s="873"/>
      <c r="HSK76" s="873"/>
      <c r="HSL76" s="873"/>
      <c r="HSM76" s="873"/>
      <c r="HSN76" s="873"/>
      <c r="HSO76" s="873"/>
      <c r="HSP76" s="873"/>
      <c r="HSQ76" s="873"/>
      <c r="HSR76" s="873"/>
      <c r="HSS76" s="873"/>
      <c r="HST76" s="873"/>
      <c r="HSU76" s="873"/>
      <c r="HSV76" s="873"/>
      <c r="HSW76" s="873"/>
      <c r="HSX76" s="873"/>
      <c r="HSY76" s="873"/>
      <c r="HSZ76" s="873"/>
      <c r="HTA76" s="873"/>
      <c r="HTB76" s="873"/>
      <c r="HTC76" s="873"/>
      <c r="HTD76" s="873"/>
      <c r="HTE76" s="873"/>
      <c r="HTF76" s="873"/>
      <c r="HTG76" s="873"/>
      <c r="HTH76" s="873"/>
      <c r="HTI76" s="873"/>
      <c r="HTJ76" s="873"/>
      <c r="HTK76" s="873"/>
      <c r="HTL76" s="873"/>
      <c r="HTM76" s="873"/>
      <c r="HTN76" s="873"/>
      <c r="HTO76" s="873"/>
      <c r="HTP76" s="873"/>
      <c r="HTQ76" s="873"/>
      <c r="HTR76" s="873"/>
      <c r="HTS76" s="873"/>
      <c r="HTT76" s="873"/>
      <c r="HTU76" s="873"/>
      <c r="HTV76" s="873"/>
      <c r="HTW76" s="873"/>
      <c r="HTX76" s="873"/>
      <c r="HTY76" s="873"/>
      <c r="HTZ76" s="873"/>
      <c r="HUA76" s="873"/>
      <c r="HUB76" s="873"/>
      <c r="HUC76" s="873"/>
      <c r="HUD76" s="873"/>
      <c r="HUE76" s="873"/>
      <c r="HUF76" s="873"/>
      <c r="HUG76" s="873"/>
      <c r="HUH76" s="873"/>
      <c r="HUI76" s="873"/>
      <c r="HUJ76" s="873"/>
      <c r="HUK76" s="873"/>
      <c r="HUL76" s="873"/>
      <c r="HUM76" s="873"/>
      <c r="HUN76" s="873"/>
      <c r="HUO76" s="873"/>
      <c r="HUP76" s="873"/>
      <c r="HUQ76" s="873"/>
      <c r="HUR76" s="873"/>
      <c r="HUS76" s="873"/>
      <c r="HUT76" s="873"/>
      <c r="HUU76" s="873"/>
      <c r="HUV76" s="873"/>
      <c r="HUW76" s="873"/>
      <c r="HUX76" s="873"/>
      <c r="HUY76" s="873"/>
      <c r="HUZ76" s="873"/>
      <c r="HVA76" s="873"/>
      <c r="HVB76" s="873"/>
      <c r="HVC76" s="873"/>
      <c r="HVD76" s="873"/>
      <c r="HVE76" s="873"/>
      <c r="HVF76" s="873"/>
      <c r="HVG76" s="873"/>
      <c r="HVH76" s="873"/>
      <c r="HVI76" s="873"/>
      <c r="HVJ76" s="873"/>
      <c r="HVK76" s="873"/>
      <c r="HVL76" s="873"/>
      <c r="HVM76" s="873"/>
      <c r="HVN76" s="873"/>
      <c r="HVO76" s="873"/>
      <c r="HVP76" s="873"/>
      <c r="HVQ76" s="873"/>
      <c r="HVR76" s="873"/>
      <c r="HVS76" s="873"/>
      <c r="HVT76" s="873"/>
      <c r="HVU76" s="873"/>
      <c r="HVV76" s="873"/>
      <c r="HVW76" s="873"/>
      <c r="HVX76" s="873"/>
      <c r="HVY76" s="873"/>
      <c r="HVZ76" s="873"/>
      <c r="HWA76" s="873"/>
      <c r="HWB76" s="873"/>
      <c r="HWC76" s="873"/>
      <c r="HWD76" s="873"/>
      <c r="HWE76" s="873"/>
      <c r="HWF76" s="873"/>
      <c r="HWG76" s="873"/>
      <c r="HWH76" s="873"/>
      <c r="HWI76" s="873"/>
      <c r="HWJ76" s="873"/>
      <c r="HWK76" s="873"/>
      <c r="HWL76" s="873"/>
      <c r="HWM76" s="873"/>
      <c r="HWN76" s="873"/>
      <c r="HWO76" s="873"/>
      <c r="HWP76" s="873"/>
      <c r="HWQ76" s="873"/>
      <c r="HWR76" s="873"/>
      <c r="HWS76" s="873"/>
      <c r="HWT76" s="873"/>
      <c r="HWU76" s="873"/>
      <c r="HWV76" s="873"/>
      <c r="HWW76" s="873"/>
      <c r="HWX76" s="873"/>
      <c r="HWY76" s="873"/>
      <c r="HWZ76" s="873"/>
      <c r="HXA76" s="873"/>
      <c r="HXB76" s="873"/>
      <c r="HXC76" s="873"/>
      <c r="HXD76" s="873"/>
      <c r="HXE76" s="873"/>
      <c r="HXF76" s="873"/>
      <c r="HXG76" s="873"/>
      <c r="HXH76" s="873"/>
      <c r="HXI76" s="873"/>
      <c r="HXJ76" s="873"/>
      <c r="HXK76" s="873"/>
      <c r="HXL76" s="873"/>
      <c r="HXM76" s="873"/>
      <c r="HXN76" s="873"/>
      <c r="HXO76" s="873"/>
      <c r="HXP76" s="873"/>
      <c r="HXQ76" s="873"/>
      <c r="HXR76" s="873"/>
      <c r="HXS76" s="873"/>
      <c r="HXT76" s="873"/>
      <c r="HXU76" s="873"/>
      <c r="HXV76" s="873"/>
      <c r="HXW76" s="873"/>
      <c r="HXX76" s="873"/>
      <c r="HXY76" s="873"/>
      <c r="HXZ76" s="873"/>
      <c r="HYA76" s="873"/>
      <c r="HYB76" s="873"/>
      <c r="HYC76" s="873"/>
      <c r="HYD76" s="873"/>
      <c r="HYE76" s="873"/>
      <c r="HYF76" s="873"/>
      <c r="HYG76" s="873"/>
      <c r="HYH76" s="873"/>
      <c r="HYI76" s="873"/>
      <c r="HYJ76" s="873"/>
      <c r="HYK76" s="873"/>
      <c r="HYL76" s="873"/>
      <c r="HYM76" s="873"/>
      <c r="HYN76" s="873"/>
      <c r="HYO76" s="873"/>
      <c r="HYP76" s="873"/>
      <c r="HYQ76" s="873"/>
      <c r="HYR76" s="873"/>
      <c r="HYS76" s="873"/>
      <c r="HYT76" s="873"/>
      <c r="HYU76" s="873"/>
      <c r="HYV76" s="873"/>
      <c r="HYW76" s="873"/>
      <c r="HYX76" s="873"/>
      <c r="HYY76" s="873"/>
      <c r="HYZ76" s="873"/>
      <c r="HZA76" s="873"/>
      <c r="HZB76" s="873"/>
      <c r="HZC76" s="873"/>
      <c r="HZD76" s="873"/>
      <c r="HZE76" s="873"/>
      <c r="HZF76" s="873"/>
      <c r="HZG76" s="873"/>
      <c r="HZH76" s="873"/>
      <c r="HZI76" s="873"/>
      <c r="HZJ76" s="873"/>
      <c r="HZK76" s="873"/>
      <c r="HZL76" s="873"/>
      <c r="HZM76" s="873"/>
      <c r="HZN76" s="873"/>
      <c r="HZO76" s="873"/>
      <c r="HZP76" s="873"/>
      <c r="HZQ76" s="873"/>
      <c r="HZR76" s="873"/>
      <c r="HZS76" s="873"/>
      <c r="HZT76" s="873"/>
      <c r="HZU76" s="873"/>
      <c r="HZV76" s="873"/>
      <c r="HZW76" s="873"/>
      <c r="HZX76" s="873"/>
      <c r="HZY76" s="873"/>
      <c r="HZZ76" s="873"/>
      <c r="IAA76" s="873"/>
      <c r="IAB76" s="873"/>
      <c r="IAC76" s="873"/>
      <c r="IAD76" s="873"/>
      <c r="IAE76" s="873"/>
      <c r="IAF76" s="873"/>
      <c r="IAG76" s="873"/>
      <c r="IAH76" s="873"/>
      <c r="IAI76" s="873"/>
      <c r="IAJ76" s="873"/>
      <c r="IAK76" s="873"/>
      <c r="IAL76" s="873"/>
      <c r="IAM76" s="873"/>
      <c r="IAN76" s="873"/>
      <c r="IAO76" s="873"/>
      <c r="IAP76" s="873"/>
      <c r="IAQ76" s="873"/>
      <c r="IAR76" s="873"/>
      <c r="IAS76" s="873"/>
      <c r="IAT76" s="873"/>
      <c r="IAU76" s="873"/>
      <c r="IAV76" s="873"/>
      <c r="IAW76" s="873"/>
      <c r="IAX76" s="873"/>
      <c r="IAY76" s="873"/>
      <c r="IAZ76" s="873"/>
      <c r="IBA76" s="873"/>
      <c r="IBB76" s="873"/>
      <c r="IBC76" s="873"/>
      <c r="IBD76" s="873"/>
      <c r="IBE76" s="873"/>
      <c r="IBF76" s="873"/>
      <c r="IBG76" s="873"/>
      <c r="IBH76" s="873"/>
      <c r="IBI76" s="873"/>
      <c r="IBJ76" s="873"/>
      <c r="IBK76" s="873"/>
      <c r="IBL76" s="873"/>
      <c r="IBM76" s="873"/>
      <c r="IBN76" s="873"/>
      <c r="IBO76" s="873"/>
      <c r="IBP76" s="873"/>
      <c r="IBQ76" s="873"/>
      <c r="IBR76" s="873"/>
      <c r="IBS76" s="873"/>
      <c r="IBT76" s="873"/>
      <c r="IBU76" s="873"/>
      <c r="IBV76" s="873"/>
      <c r="IBW76" s="873"/>
      <c r="IBX76" s="873"/>
      <c r="IBY76" s="873"/>
      <c r="IBZ76" s="873"/>
      <c r="ICA76" s="873"/>
      <c r="ICB76" s="873"/>
      <c r="ICC76" s="873"/>
      <c r="ICD76" s="873"/>
      <c r="ICE76" s="873"/>
      <c r="ICF76" s="873"/>
      <c r="ICG76" s="873"/>
      <c r="ICH76" s="873"/>
      <c r="ICI76" s="873"/>
      <c r="ICJ76" s="873"/>
      <c r="ICK76" s="873"/>
      <c r="ICL76" s="873"/>
      <c r="ICM76" s="873"/>
      <c r="ICN76" s="873"/>
      <c r="ICO76" s="873"/>
      <c r="ICP76" s="873"/>
      <c r="ICQ76" s="873"/>
      <c r="ICR76" s="873"/>
      <c r="ICS76" s="873"/>
      <c r="ICT76" s="873"/>
      <c r="ICU76" s="873"/>
      <c r="ICV76" s="873"/>
      <c r="ICW76" s="873"/>
      <c r="ICX76" s="873"/>
      <c r="ICY76" s="873"/>
      <c r="ICZ76" s="873"/>
      <c r="IDA76" s="873"/>
      <c r="IDB76" s="873"/>
      <c r="IDC76" s="873"/>
      <c r="IDD76" s="873"/>
      <c r="IDE76" s="873"/>
      <c r="IDF76" s="873"/>
      <c r="IDG76" s="873"/>
      <c r="IDH76" s="873"/>
      <c r="IDI76" s="873"/>
      <c r="IDJ76" s="873"/>
      <c r="IDK76" s="873"/>
      <c r="IDL76" s="873"/>
      <c r="IDM76" s="873"/>
      <c r="IDN76" s="873"/>
      <c r="IDO76" s="873"/>
      <c r="IDP76" s="873"/>
      <c r="IDQ76" s="873"/>
      <c r="IDR76" s="873"/>
      <c r="IDS76" s="873"/>
      <c r="IDT76" s="873"/>
      <c r="IDU76" s="873"/>
      <c r="IDV76" s="873"/>
      <c r="IDW76" s="873"/>
      <c r="IDX76" s="873"/>
      <c r="IDY76" s="873"/>
      <c r="IDZ76" s="873"/>
      <c r="IEA76" s="873"/>
      <c r="IEB76" s="873"/>
      <c r="IEC76" s="873"/>
      <c r="IED76" s="873"/>
      <c r="IEE76" s="873"/>
      <c r="IEF76" s="873"/>
      <c r="IEG76" s="873"/>
      <c r="IEH76" s="873"/>
      <c r="IEI76" s="873"/>
      <c r="IEJ76" s="873"/>
      <c r="IEK76" s="873"/>
      <c r="IEL76" s="873"/>
      <c r="IEM76" s="873"/>
      <c r="IEN76" s="873"/>
      <c r="IEO76" s="873"/>
      <c r="IEP76" s="873"/>
      <c r="IEQ76" s="873"/>
      <c r="IER76" s="873"/>
      <c r="IES76" s="873"/>
      <c r="IET76" s="873"/>
      <c r="IEU76" s="873"/>
      <c r="IEV76" s="873"/>
      <c r="IEW76" s="873"/>
      <c r="IEX76" s="873"/>
      <c r="IEY76" s="873"/>
      <c r="IEZ76" s="873"/>
      <c r="IFA76" s="873"/>
      <c r="IFB76" s="873"/>
      <c r="IFC76" s="873"/>
      <c r="IFD76" s="873"/>
      <c r="IFE76" s="873"/>
      <c r="IFF76" s="873"/>
      <c r="IFG76" s="873"/>
      <c r="IFH76" s="873"/>
      <c r="IFI76" s="873"/>
      <c r="IFJ76" s="873"/>
      <c r="IFK76" s="873"/>
      <c r="IFL76" s="873"/>
      <c r="IFM76" s="873"/>
      <c r="IFN76" s="873"/>
      <c r="IFO76" s="873"/>
      <c r="IFP76" s="873"/>
      <c r="IFQ76" s="873"/>
      <c r="IFR76" s="873"/>
      <c r="IFS76" s="873"/>
      <c r="IFT76" s="873"/>
      <c r="IFU76" s="873"/>
      <c r="IFV76" s="873"/>
      <c r="IFW76" s="873"/>
      <c r="IFX76" s="873"/>
      <c r="IFY76" s="873"/>
      <c r="IFZ76" s="873"/>
      <c r="IGA76" s="873"/>
      <c r="IGB76" s="873"/>
      <c r="IGC76" s="873"/>
      <c r="IGD76" s="873"/>
      <c r="IGE76" s="873"/>
      <c r="IGF76" s="873"/>
      <c r="IGG76" s="873"/>
      <c r="IGH76" s="873"/>
      <c r="IGI76" s="873"/>
      <c r="IGJ76" s="873"/>
      <c r="IGK76" s="873"/>
      <c r="IGL76" s="873"/>
      <c r="IGM76" s="873"/>
      <c r="IGN76" s="873"/>
      <c r="IGO76" s="873"/>
      <c r="IGP76" s="873"/>
      <c r="IGQ76" s="873"/>
      <c r="IGR76" s="873"/>
      <c r="IGS76" s="873"/>
      <c r="IGT76" s="873"/>
      <c r="IGU76" s="873"/>
      <c r="IGV76" s="873"/>
      <c r="IGW76" s="873"/>
      <c r="IGX76" s="873"/>
      <c r="IGY76" s="873"/>
      <c r="IGZ76" s="873"/>
      <c r="IHA76" s="873"/>
      <c r="IHB76" s="873"/>
      <c r="IHC76" s="873"/>
      <c r="IHD76" s="873"/>
      <c r="IHE76" s="873"/>
      <c r="IHF76" s="873"/>
      <c r="IHG76" s="873"/>
      <c r="IHH76" s="873"/>
      <c r="IHI76" s="873"/>
      <c r="IHJ76" s="873"/>
      <c r="IHK76" s="873"/>
      <c r="IHL76" s="873"/>
      <c r="IHM76" s="873"/>
      <c r="IHN76" s="873"/>
      <c r="IHO76" s="873"/>
      <c r="IHP76" s="873"/>
      <c r="IHQ76" s="873"/>
      <c r="IHR76" s="873"/>
      <c r="IHS76" s="873"/>
      <c r="IHT76" s="873"/>
      <c r="IHU76" s="873"/>
      <c r="IHV76" s="873"/>
      <c r="IHW76" s="873"/>
      <c r="IHX76" s="873"/>
      <c r="IHY76" s="873"/>
      <c r="IHZ76" s="873"/>
      <c r="IIA76" s="873"/>
      <c r="IIB76" s="873"/>
      <c r="IIC76" s="873"/>
      <c r="IID76" s="873"/>
      <c r="IIE76" s="873"/>
      <c r="IIF76" s="873"/>
      <c r="IIG76" s="873"/>
      <c r="IIH76" s="873"/>
      <c r="III76" s="873"/>
      <c r="IIJ76" s="873"/>
      <c r="IIK76" s="873"/>
      <c r="IIL76" s="873"/>
      <c r="IIM76" s="873"/>
      <c r="IIN76" s="873"/>
      <c r="IIO76" s="873"/>
      <c r="IIP76" s="873"/>
      <c r="IIQ76" s="873"/>
      <c r="IIR76" s="873"/>
      <c r="IIS76" s="873"/>
      <c r="IIT76" s="873"/>
      <c r="IIU76" s="873"/>
      <c r="IIV76" s="873"/>
      <c r="IIW76" s="873"/>
      <c r="IIX76" s="873"/>
      <c r="IIY76" s="873"/>
      <c r="IIZ76" s="873"/>
      <c r="IJA76" s="873"/>
      <c r="IJB76" s="873"/>
      <c r="IJC76" s="873"/>
      <c r="IJD76" s="873"/>
      <c r="IJE76" s="873"/>
      <c r="IJF76" s="873"/>
      <c r="IJG76" s="873"/>
      <c r="IJH76" s="873"/>
      <c r="IJI76" s="873"/>
      <c r="IJJ76" s="873"/>
      <c r="IJK76" s="873"/>
      <c r="IJL76" s="873"/>
      <c r="IJM76" s="873"/>
      <c r="IJN76" s="873"/>
      <c r="IJO76" s="873"/>
      <c r="IJP76" s="873"/>
      <c r="IJQ76" s="873"/>
      <c r="IJR76" s="873"/>
      <c r="IJS76" s="873"/>
      <c r="IJT76" s="873"/>
      <c r="IJU76" s="873"/>
      <c r="IJV76" s="873"/>
      <c r="IJW76" s="873"/>
      <c r="IJX76" s="873"/>
      <c r="IJY76" s="873"/>
      <c r="IJZ76" s="873"/>
      <c r="IKA76" s="873"/>
      <c r="IKB76" s="873"/>
      <c r="IKC76" s="873"/>
      <c r="IKD76" s="873"/>
      <c r="IKE76" s="873"/>
      <c r="IKF76" s="873"/>
      <c r="IKG76" s="873"/>
      <c r="IKH76" s="873"/>
      <c r="IKI76" s="873"/>
      <c r="IKJ76" s="873"/>
      <c r="IKK76" s="873"/>
      <c r="IKL76" s="873"/>
      <c r="IKM76" s="873"/>
      <c r="IKN76" s="873"/>
      <c r="IKO76" s="873"/>
      <c r="IKP76" s="873"/>
      <c r="IKQ76" s="873"/>
      <c r="IKR76" s="873"/>
      <c r="IKS76" s="873"/>
      <c r="IKT76" s="873"/>
      <c r="IKU76" s="873"/>
      <c r="IKV76" s="873"/>
      <c r="IKW76" s="873"/>
      <c r="IKX76" s="873"/>
      <c r="IKY76" s="873"/>
      <c r="IKZ76" s="873"/>
      <c r="ILA76" s="873"/>
      <c r="ILB76" s="873"/>
      <c r="ILC76" s="873"/>
      <c r="ILD76" s="873"/>
      <c r="ILE76" s="873"/>
      <c r="ILF76" s="873"/>
      <c r="ILG76" s="873"/>
      <c r="ILH76" s="873"/>
      <c r="ILI76" s="873"/>
      <c r="ILJ76" s="873"/>
      <c r="ILK76" s="873"/>
      <c r="ILL76" s="873"/>
      <c r="ILM76" s="873"/>
      <c r="ILN76" s="873"/>
      <c r="ILO76" s="873"/>
      <c r="ILP76" s="873"/>
      <c r="ILQ76" s="873"/>
      <c r="ILR76" s="873"/>
      <c r="ILS76" s="873"/>
      <c r="ILT76" s="873"/>
      <c r="ILU76" s="873"/>
      <c r="ILV76" s="873"/>
      <c r="ILW76" s="873"/>
      <c r="ILX76" s="873"/>
      <c r="ILY76" s="873"/>
      <c r="ILZ76" s="873"/>
      <c r="IMA76" s="873"/>
      <c r="IMB76" s="873"/>
      <c r="IMC76" s="873"/>
      <c r="IMD76" s="873"/>
      <c r="IME76" s="873"/>
      <c r="IMF76" s="873"/>
      <c r="IMG76" s="873"/>
      <c r="IMH76" s="873"/>
      <c r="IMI76" s="873"/>
      <c r="IMJ76" s="873"/>
      <c r="IMK76" s="873"/>
      <c r="IML76" s="873"/>
      <c r="IMM76" s="873"/>
      <c r="IMN76" s="873"/>
      <c r="IMO76" s="873"/>
      <c r="IMP76" s="873"/>
      <c r="IMQ76" s="873"/>
      <c r="IMR76" s="873"/>
      <c r="IMS76" s="873"/>
      <c r="IMT76" s="873"/>
      <c r="IMU76" s="873"/>
      <c r="IMV76" s="873"/>
      <c r="IMW76" s="873"/>
      <c r="IMX76" s="873"/>
      <c r="IMY76" s="873"/>
      <c r="IMZ76" s="873"/>
      <c r="INA76" s="873"/>
      <c r="INB76" s="873"/>
      <c r="INC76" s="873"/>
      <c r="IND76" s="873"/>
      <c r="INE76" s="873"/>
      <c r="INF76" s="873"/>
      <c r="ING76" s="873"/>
      <c r="INH76" s="873"/>
      <c r="INI76" s="873"/>
      <c r="INJ76" s="873"/>
      <c r="INK76" s="873"/>
      <c r="INL76" s="873"/>
      <c r="INM76" s="873"/>
      <c r="INN76" s="873"/>
      <c r="INO76" s="873"/>
      <c r="INP76" s="873"/>
      <c r="INQ76" s="873"/>
      <c r="INR76" s="873"/>
      <c r="INS76" s="873"/>
      <c r="INT76" s="873"/>
      <c r="INU76" s="873"/>
      <c r="INV76" s="873"/>
      <c r="INW76" s="873"/>
      <c r="INX76" s="873"/>
      <c r="INY76" s="873"/>
      <c r="INZ76" s="873"/>
      <c r="IOA76" s="873"/>
      <c r="IOB76" s="873"/>
      <c r="IOC76" s="873"/>
      <c r="IOD76" s="873"/>
      <c r="IOE76" s="873"/>
      <c r="IOF76" s="873"/>
      <c r="IOG76" s="873"/>
      <c r="IOH76" s="873"/>
      <c r="IOI76" s="873"/>
      <c r="IOJ76" s="873"/>
      <c r="IOK76" s="873"/>
      <c r="IOL76" s="873"/>
      <c r="IOM76" s="873"/>
      <c r="ION76" s="873"/>
      <c r="IOO76" s="873"/>
      <c r="IOP76" s="873"/>
      <c r="IOQ76" s="873"/>
      <c r="IOR76" s="873"/>
      <c r="IOS76" s="873"/>
      <c r="IOT76" s="873"/>
      <c r="IOU76" s="873"/>
      <c r="IOV76" s="873"/>
      <c r="IOW76" s="873"/>
      <c r="IOX76" s="873"/>
      <c r="IOY76" s="873"/>
      <c r="IOZ76" s="873"/>
      <c r="IPA76" s="873"/>
      <c r="IPB76" s="873"/>
      <c r="IPC76" s="873"/>
      <c r="IPD76" s="873"/>
      <c r="IPE76" s="873"/>
      <c r="IPF76" s="873"/>
      <c r="IPG76" s="873"/>
      <c r="IPH76" s="873"/>
      <c r="IPI76" s="873"/>
      <c r="IPJ76" s="873"/>
      <c r="IPK76" s="873"/>
      <c r="IPL76" s="873"/>
      <c r="IPM76" s="873"/>
      <c r="IPN76" s="873"/>
      <c r="IPO76" s="873"/>
      <c r="IPP76" s="873"/>
      <c r="IPQ76" s="873"/>
      <c r="IPR76" s="873"/>
      <c r="IPS76" s="873"/>
      <c r="IPT76" s="873"/>
      <c r="IPU76" s="873"/>
      <c r="IPV76" s="873"/>
      <c r="IPW76" s="873"/>
      <c r="IPX76" s="873"/>
      <c r="IPY76" s="873"/>
      <c r="IPZ76" s="873"/>
      <c r="IQA76" s="873"/>
      <c r="IQB76" s="873"/>
      <c r="IQC76" s="873"/>
      <c r="IQD76" s="873"/>
      <c r="IQE76" s="873"/>
      <c r="IQF76" s="873"/>
      <c r="IQG76" s="873"/>
      <c r="IQH76" s="873"/>
      <c r="IQI76" s="873"/>
      <c r="IQJ76" s="873"/>
      <c r="IQK76" s="873"/>
      <c r="IQL76" s="873"/>
      <c r="IQM76" s="873"/>
      <c r="IQN76" s="873"/>
      <c r="IQO76" s="873"/>
      <c r="IQP76" s="873"/>
      <c r="IQQ76" s="873"/>
      <c r="IQR76" s="873"/>
      <c r="IQS76" s="873"/>
      <c r="IQT76" s="873"/>
      <c r="IQU76" s="873"/>
      <c r="IQV76" s="873"/>
      <c r="IQW76" s="873"/>
      <c r="IQX76" s="873"/>
      <c r="IQY76" s="873"/>
      <c r="IQZ76" s="873"/>
      <c r="IRA76" s="873"/>
      <c r="IRB76" s="873"/>
      <c r="IRC76" s="873"/>
      <c r="IRD76" s="873"/>
      <c r="IRE76" s="873"/>
      <c r="IRF76" s="873"/>
      <c r="IRG76" s="873"/>
      <c r="IRH76" s="873"/>
      <c r="IRI76" s="873"/>
      <c r="IRJ76" s="873"/>
      <c r="IRK76" s="873"/>
      <c r="IRL76" s="873"/>
      <c r="IRM76" s="873"/>
      <c r="IRN76" s="873"/>
      <c r="IRO76" s="873"/>
      <c r="IRP76" s="873"/>
      <c r="IRQ76" s="873"/>
      <c r="IRR76" s="873"/>
      <c r="IRS76" s="873"/>
      <c r="IRT76" s="873"/>
      <c r="IRU76" s="873"/>
      <c r="IRV76" s="873"/>
      <c r="IRW76" s="873"/>
      <c r="IRX76" s="873"/>
      <c r="IRY76" s="873"/>
      <c r="IRZ76" s="873"/>
      <c r="ISA76" s="873"/>
      <c r="ISB76" s="873"/>
      <c r="ISC76" s="873"/>
      <c r="ISD76" s="873"/>
      <c r="ISE76" s="873"/>
      <c r="ISF76" s="873"/>
      <c r="ISG76" s="873"/>
      <c r="ISH76" s="873"/>
      <c r="ISI76" s="873"/>
      <c r="ISJ76" s="873"/>
      <c r="ISK76" s="873"/>
      <c r="ISL76" s="873"/>
      <c r="ISM76" s="873"/>
      <c r="ISN76" s="873"/>
      <c r="ISO76" s="873"/>
      <c r="ISP76" s="873"/>
      <c r="ISQ76" s="873"/>
      <c r="ISR76" s="873"/>
      <c r="ISS76" s="873"/>
      <c r="IST76" s="873"/>
      <c r="ISU76" s="873"/>
      <c r="ISV76" s="873"/>
      <c r="ISW76" s="873"/>
      <c r="ISX76" s="873"/>
      <c r="ISY76" s="873"/>
      <c r="ISZ76" s="873"/>
      <c r="ITA76" s="873"/>
      <c r="ITB76" s="873"/>
      <c r="ITC76" s="873"/>
      <c r="ITD76" s="873"/>
      <c r="ITE76" s="873"/>
      <c r="ITF76" s="873"/>
      <c r="ITG76" s="873"/>
      <c r="ITH76" s="873"/>
      <c r="ITI76" s="873"/>
      <c r="ITJ76" s="873"/>
      <c r="ITK76" s="873"/>
      <c r="ITL76" s="873"/>
      <c r="ITM76" s="873"/>
      <c r="ITN76" s="873"/>
      <c r="ITO76" s="873"/>
      <c r="ITP76" s="873"/>
      <c r="ITQ76" s="873"/>
      <c r="ITR76" s="873"/>
      <c r="ITS76" s="873"/>
      <c r="ITT76" s="873"/>
      <c r="ITU76" s="873"/>
      <c r="ITV76" s="873"/>
      <c r="ITW76" s="873"/>
      <c r="ITX76" s="873"/>
      <c r="ITY76" s="873"/>
      <c r="ITZ76" s="873"/>
      <c r="IUA76" s="873"/>
      <c r="IUB76" s="873"/>
      <c r="IUC76" s="873"/>
      <c r="IUD76" s="873"/>
      <c r="IUE76" s="873"/>
      <c r="IUF76" s="873"/>
      <c r="IUG76" s="873"/>
      <c r="IUH76" s="873"/>
      <c r="IUI76" s="873"/>
      <c r="IUJ76" s="873"/>
      <c r="IUK76" s="873"/>
      <c r="IUL76" s="873"/>
      <c r="IUM76" s="873"/>
      <c r="IUN76" s="873"/>
      <c r="IUO76" s="873"/>
      <c r="IUP76" s="873"/>
      <c r="IUQ76" s="873"/>
      <c r="IUR76" s="873"/>
      <c r="IUS76" s="873"/>
      <c r="IUT76" s="873"/>
      <c r="IUU76" s="873"/>
      <c r="IUV76" s="873"/>
      <c r="IUW76" s="873"/>
      <c r="IUX76" s="873"/>
      <c r="IUY76" s="873"/>
      <c r="IUZ76" s="873"/>
      <c r="IVA76" s="873"/>
      <c r="IVB76" s="873"/>
      <c r="IVC76" s="873"/>
      <c r="IVD76" s="873"/>
      <c r="IVE76" s="873"/>
      <c r="IVF76" s="873"/>
      <c r="IVG76" s="873"/>
      <c r="IVH76" s="873"/>
      <c r="IVI76" s="873"/>
      <c r="IVJ76" s="873"/>
      <c r="IVK76" s="873"/>
      <c r="IVL76" s="873"/>
      <c r="IVM76" s="873"/>
      <c r="IVN76" s="873"/>
      <c r="IVO76" s="873"/>
      <c r="IVP76" s="873"/>
      <c r="IVQ76" s="873"/>
      <c r="IVR76" s="873"/>
      <c r="IVS76" s="873"/>
      <c r="IVT76" s="873"/>
      <c r="IVU76" s="873"/>
      <c r="IVV76" s="873"/>
      <c r="IVW76" s="873"/>
      <c r="IVX76" s="873"/>
      <c r="IVY76" s="873"/>
      <c r="IVZ76" s="873"/>
      <c r="IWA76" s="873"/>
      <c r="IWB76" s="873"/>
      <c r="IWC76" s="873"/>
      <c r="IWD76" s="873"/>
      <c r="IWE76" s="873"/>
      <c r="IWF76" s="873"/>
      <c r="IWG76" s="873"/>
      <c r="IWH76" s="873"/>
      <c r="IWI76" s="873"/>
      <c r="IWJ76" s="873"/>
      <c r="IWK76" s="873"/>
      <c r="IWL76" s="873"/>
      <c r="IWM76" s="873"/>
      <c r="IWN76" s="873"/>
      <c r="IWO76" s="873"/>
      <c r="IWP76" s="873"/>
      <c r="IWQ76" s="873"/>
      <c r="IWR76" s="873"/>
      <c r="IWS76" s="873"/>
      <c r="IWT76" s="873"/>
      <c r="IWU76" s="873"/>
      <c r="IWV76" s="873"/>
      <c r="IWW76" s="873"/>
      <c r="IWX76" s="873"/>
      <c r="IWY76" s="873"/>
      <c r="IWZ76" s="873"/>
      <c r="IXA76" s="873"/>
      <c r="IXB76" s="873"/>
      <c r="IXC76" s="873"/>
      <c r="IXD76" s="873"/>
      <c r="IXE76" s="873"/>
      <c r="IXF76" s="873"/>
      <c r="IXG76" s="873"/>
      <c r="IXH76" s="873"/>
      <c r="IXI76" s="873"/>
      <c r="IXJ76" s="873"/>
      <c r="IXK76" s="873"/>
      <c r="IXL76" s="873"/>
      <c r="IXM76" s="873"/>
      <c r="IXN76" s="873"/>
      <c r="IXO76" s="873"/>
      <c r="IXP76" s="873"/>
      <c r="IXQ76" s="873"/>
      <c r="IXR76" s="873"/>
      <c r="IXS76" s="873"/>
      <c r="IXT76" s="873"/>
      <c r="IXU76" s="873"/>
      <c r="IXV76" s="873"/>
      <c r="IXW76" s="873"/>
      <c r="IXX76" s="873"/>
      <c r="IXY76" s="873"/>
      <c r="IXZ76" s="873"/>
      <c r="IYA76" s="873"/>
      <c r="IYB76" s="873"/>
      <c r="IYC76" s="873"/>
      <c r="IYD76" s="873"/>
      <c r="IYE76" s="873"/>
      <c r="IYF76" s="873"/>
      <c r="IYG76" s="873"/>
      <c r="IYH76" s="873"/>
      <c r="IYI76" s="873"/>
      <c r="IYJ76" s="873"/>
      <c r="IYK76" s="873"/>
      <c r="IYL76" s="873"/>
      <c r="IYM76" s="873"/>
      <c r="IYN76" s="873"/>
      <c r="IYO76" s="873"/>
      <c r="IYP76" s="873"/>
      <c r="IYQ76" s="873"/>
      <c r="IYR76" s="873"/>
      <c r="IYS76" s="873"/>
      <c r="IYT76" s="873"/>
      <c r="IYU76" s="873"/>
      <c r="IYV76" s="873"/>
      <c r="IYW76" s="873"/>
      <c r="IYX76" s="873"/>
      <c r="IYY76" s="873"/>
      <c r="IYZ76" s="873"/>
      <c r="IZA76" s="873"/>
      <c r="IZB76" s="873"/>
      <c r="IZC76" s="873"/>
      <c r="IZD76" s="873"/>
      <c r="IZE76" s="873"/>
      <c r="IZF76" s="873"/>
      <c r="IZG76" s="873"/>
      <c r="IZH76" s="873"/>
      <c r="IZI76" s="873"/>
      <c r="IZJ76" s="873"/>
      <c r="IZK76" s="873"/>
      <c r="IZL76" s="873"/>
      <c r="IZM76" s="873"/>
      <c r="IZN76" s="873"/>
      <c r="IZO76" s="873"/>
      <c r="IZP76" s="873"/>
      <c r="IZQ76" s="873"/>
      <c r="IZR76" s="873"/>
      <c r="IZS76" s="873"/>
      <c r="IZT76" s="873"/>
      <c r="IZU76" s="873"/>
      <c r="IZV76" s="873"/>
      <c r="IZW76" s="873"/>
      <c r="IZX76" s="873"/>
      <c r="IZY76" s="873"/>
      <c r="IZZ76" s="873"/>
      <c r="JAA76" s="873"/>
      <c r="JAB76" s="873"/>
      <c r="JAC76" s="873"/>
      <c r="JAD76" s="873"/>
      <c r="JAE76" s="873"/>
      <c r="JAF76" s="873"/>
      <c r="JAG76" s="873"/>
      <c r="JAH76" s="873"/>
      <c r="JAI76" s="873"/>
      <c r="JAJ76" s="873"/>
      <c r="JAK76" s="873"/>
      <c r="JAL76" s="873"/>
      <c r="JAM76" s="873"/>
      <c r="JAN76" s="873"/>
      <c r="JAO76" s="873"/>
      <c r="JAP76" s="873"/>
      <c r="JAQ76" s="873"/>
      <c r="JAR76" s="873"/>
      <c r="JAS76" s="873"/>
      <c r="JAT76" s="873"/>
      <c r="JAU76" s="873"/>
      <c r="JAV76" s="873"/>
      <c r="JAW76" s="873"/>
      <c r="JAX76" s="873"/>
      <c r="JAY76" s="873"/>
      <c r="JAZ76" s="873"/>
      <c r="JBA76" s="873"/>
      <c r="JBB76" s="873"/>
      <c r="JBC76" s="873"/>
      <c r="JBD76" s="873"/>
      <c r="JBE76" s="873"/>
      <c r="JBF76" s="873"/>
      <c r="JBG76" s="873"/>
      <c r="JBH76" s="873"/>
      <c r="JBI76" s="873"/>
      <c r="JBJ76" s="873"/>
      <c r="JBK76" s="873"/>
      <c r="JBL76" s="873"/>
      <c r="JBM76" s="873"/>
      <c r="JBN76" s="873"/>
      <c r="JBO76" s="873"/>
      <c r="JBP76" s="873"/>
      <c r="JBQ76" s="873"/>
      <c r="JBR76" s="873"/>
      <c r="JBS76" s="873"/>
      <c r="JBT76" s="873"/>
      <c r="JBU76" s="873"/>
      <c r="JBV76" s="873"/>
      <c r="JBW76" s="873"/>
      <c r="JBX76" s="873"/>
      <c r="JBY76" s="873"/>
      <c r="JBZ76" s="873"/>
      <c r="JCA76" s="873"/>
      <c r="JCB76" s="873"/>
      <c r="JCC76" s="873"/>
      <c r="JCD76" s="873"/>
      <c r="JCE76" s="873"/>
      <c r="JCF76" s="873"/>
      <c r="JCG76" s="873"/>
      <c r="JCH76" s="873"/>
      <c r="JCI76" s="873"/>
      <c r="JCJ76" s="873"/>
      <c r="JCK76" s="873"/>
      <c r="JCL76" s="873"/>
      <c r="JCM76" s="873"/>
      <c r="JCN76" s="873"/>
      <c r="JCO76" s="873"/>
      <c r="JCP76" s="873"/>
      <c r="JCQ76" s="873"/>
      <c r="JCR76" s="873"/>
      <c r="JCS76" s="873"/>
      <c r="JCT76" s="873"/>
      <c r="JCU76" s="873"/>
      <c r="JCV76" s="873"/>
      <c r="JCW76" s="873"/>
      <c r="JCX76" s="873"/>
      <c r="JCY76" s="873"/>
      <c r="JCZ76" s="873"/>
      <c r="JDA76" s="873"/>
      <c r="JDB76" s="873"/>
      <c r="JDC76" s="873"/>
      <c r="JDD76" s="873"/>
      <c r="JDE76" s="873"/>
      <c r="JDF76" s="873"/>
      <c r="JDG76" s="873"/>
      <c r="JDH76" s="873"/>
      <c r="JDI76" s="873"/>
      <c r="JDJ76" s="873"/>
      <c r="JDK76" s="873"/>
      <c r="JDL76" s="873"/>
      <c r="JDM76" s="873"/>
      <c r="JDN76" s="873"/>
      <c r="JDO76" s="873"/>
      <c r="JDP76" s="873"/>
      <c r="JDQ76" s="873"/>
      <c r="JDR76" s="873"/>
      <c r="JDS76" s="873"/>
      <c r="JDT76" s="873"/>
      <c r="JDU76" s="873"/>
      <c r="JDV76" s="873"/>
      <c r="JDW76" s="873"/>
      <c r="JDX76" s="873"/>
      <c r="JDY76" s="873"/>
      <c r="JDZ76" s="873"/>
      <c r="JEA76" s="873"/>
      <c r="JEB76" s="873"/>
      <c r="JEC76" s="873"/>
      <c r="JED76" s="873"/>
      <c r="JEE76" s="873"/>
      <c r="JEF76" s="873"/>
      <c r="JEG76" s="873"/>
      <c r="JEH76" s="873"/>
      <c r="JEI76" s="873"/>
      <c r="JEJ76" s="873"/>
      <c r="JEK76" s="873"/>
      <c r="JEL76" s="873"/>
      <c r="JEM76" s="873"/>
      <c r="JEN76" s="873"/>
      <c r="JEO76" s="873"/>
      <c r="JEP76" s="873"/>
      <c r="JEQ76" s="873"/>
      <c r="JER76" s="873"/>
      <c r="JES76" s="873"/>
      <c r="JET76" s="873"/>
      <c r="JEU76" s="873"/>
      <c r="JEV76" s="873"/>
      <c r="JEW76" s="873"/>
      <c r="JEX76" s="873"/>
      <c r="JEY76" s="873"/>
      <c r="JEZ76" s="873"/>
      <c r="JFA76" s="873"/>
      <c r="JFB76" s="873"/>
      <c r="JFC76" s="873"/>
      <c r="JFD76" s="873"/>
      <c r="JFE76" s="873"/>
      <c r="JFF76" s="873"/>
      <c r="JFG76" s="873"/>
      <c r="JFH76" s="873"/>
      <c r="JFI76" s="873"/>
      <c r="JFJ76" s="873"/>
      <c r="JFK76" s="873"/>
      <c r="JFL76" s="873"/>
      <c r="JFM76" s="873"/>
      <c r="JFN76" s="873"/>
      <c r="JFO76" s="873"/>
      <c r="JFP76" s="873"/>
      <c r="JFQ76" s="873"/>
      <c r="JFR76" s="873"/>
      <c r="JFS76" s="873"/>
      <c r="JFT76" s="873"/>
      <c r="JFU76" s="873"/>
      <c r="JFV76" s="873"/>
      <c r="JFW76" s="873"/>
      <c r="JFX76" s="873"/>
      <c r="JFY76" s="873"/>
      <c r="JFZ76" s="873"/>
      <c r="JGA76" s="873"/>
      <c r="JGB76" s="873"/>
      <c r="JGC76" s="873"/>
      <c r="JGD76" s="873"/>
      <c r="JGE76" s="873"/>
      <c r="JGF76" s="873"/>
      <c r="JGG76" s="873"/>
      <c r="JGH76" s="873"/>
      <c r="JGI76" s="873"/>
      <c r="JGJ76" s="873"/>
      <c r="JGK76" s="873"/>
      <c r="JGL76" s="873"/>
      <c r="JGM76" s="873"/>
      <c r="JGN76" s="873"/>
      <c r="JGO76" s="873"/>
      <c r="JGP76" s="873"/>
      <c r="JGQ76" s="873"/>
      <c r="JGR76" s="873"/>
      <c r="JGS76" s="873"/>
      <c r="JGT76" s="873"/>
      <c r="JGU76" s="873"/>
      <c r="JGV76" s="873"/>
      <c r="JGW76" s="873"/>
      <c r="JGX76" s="873"/>
      <c r="JGY76" s="873"/>
      <c r="JGZ76" s="873"/>
      <c r="JHA76" s="873"/>
      <c r="JHB76" s="873"/>
      <c r="JHC76" s="873"/>
      <c r="JHD76" s="873"/>
      <c r="JHE76" s="873"/>
      <c r="JHF76" s="873"/>
      <c r="JHG76" s="873"/>
      <c r="JHH76" s="873"/>
      <c r="JHI76" s="873"/>
      <c r="JHJ76" s="873"/>
      <c r="JHK76" s="873"/>
      <c r="JHL76" s="873"/>
      <c r="JHM76" s="873"/>
      <c r="JHN76" s="873"/>
      <c r="JHO76" s="873"/>
      <c r="JHP76" s="873"/>
      <c r="JHQ76" s="873"/>
      <c r="JHR76" s="873"/>
      <c r="JHS76" s="873"/>
      <c r="JHT76" s="873"/>
      <c r="JHU76" s="873"/>
      <c r="JHV76" s="873"/>
      <c r="JHW76" s="873"/>
      <c r="JHX76" s="873"/>
      <c r="JHY76" s="873"/>
      <c r="JHZ76" s="873"/>
      <c r="JIA76" s="873"/>
      <c r="JIB76" s="873"/>
      <c r="JIC76" s="873"/>
      <c r="JID76" s="873"/>
      <c r="JIE76" s="873"/>
      <c r="JIF76" s="873"/>
      <c r="JIG76" s="873"/>
      <c r="JIH76" s="873"/>
      <c r="JII76" s="873"/>
      <c r="JIJ76" s="873"/>
      <c r="JIK76" s="873"/>
      <c r="JIL76" s="873"/>
      <c r="JIM76" s="873"/>
      <c r="JIN76" s="873"/>
      <c r="JIO76" s="873"/>
      <c r="JIP76" s="873"/>
      <c r="JIQ76" s="873"/>
      <c r="JIR76" s="873"/>
      <c r="JIS76" s="873"/>
      <c r="JIT76" s="873"/>
      <c r="JIU76" s="873"/>
      <c r="JIV76" s="873"/>
      <c r="JIW76" s="873"/>
      <c r="JIX76" s="873"/>
      <c r="JIY76" s="873"/>
      <c r="JIZ76" s="873"/>
      <c r="JJA76" s="873"/>
      <c r="JJB76" s="873"/>
      <c r="JJC76" s="873"/>
      <c r="JJD76" s="873"/>
      <c r="JJE76" s="873"/>
      <c r="JJF76" s="873"/>
      <c r="JJG76" s="873"/>
      <c r="JJH76" s="873"/>
      <c r="JJI76" s="873"/>
      <c r="JJJ76" s="873"/>
      <c r="JJK76" s="873"/>
      <c r="JJL76" s="873"/>
      <c r="JJM76" s="873"/>
      <c r="JJN76" s="873"/>
      <c r="JJO76" s="873"/>
      <c r="JJP76" s="873"/>
      <c r="JJQ76" s="873"/>
      <c r="JJR76" s="873"/>
      <c r="JJS76" s="873"/>
      <c r="JJT76" s="873"/>
      <c r="JJU76" s="873"/>
      <c r="JJV76" s="873"/>
      <c r="JJW76" s="873"/>
      <c r="JJX76" s="873"/>
      <c r="JJY76" s="873"/>
      <c r="JJZ76" s="873"/>
      <c r="JKA76" s="873"/>
      <c r="JKB76" s="873"/>
      <c r="JKC76" s="873"/>
      <c r="JKD76" s="873"/>
      <c r="JKE76" s="873"/>
      <c r="JKF76" s="873"/>
      <c r="JKG76" s="873"/>
      <c r="JKH76" s="873"/>
      <c r="JKI76" s="873"/>
      <c r="JKJ76" s="873"/>
      <c r="JKK76" s="873"/>
      <c r="JKL76" s="873"/>
      <c r="JKM76" s="873"/>
      <c r="JKN76" s="873"/>
      <c r="JKO76" s="873"/>
      <c r="JKP76" s="873"/>
      <c r="JKQ76" s="873"/>
      <c r="JKR76" s="873"/>
      <c r="JKS76" s="873"/>
      <c r="JKT76" s="873"/>
      <c r="JKU76" s="873"/>
      <c r="JKV76" s="873"/>
      <c r="JKW76" s="873"/>
      <c r="JKX76" s="873"/>
      <c r="JKY76" s="873"/>
      <c r="JKZ76" s="873"/>
      <c r="JLA76" s="873"/>
      <c r="JLB76" s="873"/>
      <c r="JLC76" s="873"/>
      <c r="JLD76" s="873"/>
      <c r="JLE76" s="873"/>
      <c r="JLF76" s="873"/>
      <c r="JLG76" s="873"/>
      <c r="JLH76" s="873"/>
      <c r="JLI76" s="873"/>
      <c r="JLJ76" s="873"/>
      <c r="JLK76" s="873"/>
      <c r="JLL76" s="873"/>
      <c r="JLM76" s="873"/>
      <c r="JLN76" s="873"/>
      <c r="JLO76" s="873"/>
      <c r="JLP76" s="873"/>
      <c r="JLQ76" s="873"/>
      <c r="JLR76" s="873"/>
      <c r="JLS76" s="873"/>
      <c r="JLT76" s="873"/>
      <c r="JLU76" s="873"/>
      <c r="JLV76" s="873"/>
      <c r="JLW76" s="873"/>
      <c r="JLX76" s="873"/>
      <c r="JLY76" s="873"/>
      <c r="JLZ76" s="873"/>
      <c r="JMA76" s="873"/>
      <c r="JMB76" s="873"/>
      <c r="JMC76" s="873"/>
      <c r="JMD76" s="873"/>
      <c r="JME76" s="873"/>
      <c r="JMF76" s="873"/>
      <c r="JMG76" s="873"/>
      <c r="JMH76" s="873"/>
      <c r="JMI76" s="873"/>
      <c r="JMJ76" s="873"/>
      <c r="JMK76" s="873"/>
      <c r="JML76" s="873"/>
      <c r="JMM76" s="873"/>
      <c r="JMN76" s="873"/>
      <c r="JMO76" s="873"/>
      <c r="JMP76" s="873"/>
      <c r="JMQ76" s="873"/>
      <c r="JMR76" s="873"/>
      <c r="JMS76" s="873"/>
      <c r="JMT76" s="873"/>
      <c r="JMU76" s="873"/>
      <c r="JMV76" s="873"/>
      <c r="JMW76" s="873"/>
      <c r="JMX76" s="873"/>
      <c r="JMY76" s="873"/>
      <c r="JMZ76" s="873"/>
      <c r="JNA76" s="873"/>
      <c r="JNB76" s="873"/>
      <c r="JNC76" s="873"/>
      <c r="JND76" s="873"/>
      <c r="JNE76" s="873"/>
      <c r="JNF76" s="873"/>
      <c r="JNG76" s="873"/>
      <c r="JNH76" s="873"/>
      <c r="JNI76" s="873"/>
      <c r="JNJ76" s="873"/>
      <c r="JNK76" s="873"/>
      <c r="JNL76" s="873"/>
      <c r="JNM76" s="873"/>
      <c r="JNN76" s="873"/>
      <c r="JNO76" s="873"/>
      <c r="JNP76" s="873"/>
      <c r="JNQ76" s="873"/>
      <c r="JNR76" s="873"/>
      <c r="JNS76" s="873"/>
      <c r="JNT76" s="873"/>
      <c r="JNU76" s="873"/>
      <c r="JNV76" s="873"/>
      <c r="JNW76" s="873"/>
      <c r="JNX76" s="873"/>
      <c r="JNY76" s="873"/>
      <c r="JNZ76" s="873"/>
      <c r="JOA76" s="873"/>
      <c r="JOB76" s="873"/>
      <c r="JOC76" s="873"/>
      <c r="JOD76" s="873"/>
      <c r="JOE76" s="873"/>
      <c r="JOF76" s="873"/>
      <c r="JOG76" s="873"/>
      <c r="JOH76" s="873"/>
      <c r="JOI76" s="873"/>
      <c r="JOJ76" s="873"/>
      <c r="JOK76" s="873"/>
      <c r="JOL76" s="873"/>
      <c r="JOM76" s="873"/>
      <c r="JON76" s="873"/>
      <c r="JOO76" s="873"/>
      <c r="JOP76" s="873"/>
      <c r="JOQ76" s="873"/>
      <c r="JOR76" s="873"/>
      <c r="JOS76" s="873"/>
      <c r="JOT76" s="873"/>
      <c r="JOU76" s="873"/>
      <c r="JOV76" s="873"/>
      <c r="JOW76" s="873"/>
      <c r="JOX76" s="873"/>
      <c r="JOY76" s="873"/>
      <c r="JOZ76" s="873"/>
      <c r="JPA76" s="873"/>
      <c r="JPB76" s="873"/>
      <c r="JPC76" s="873"/>
      <c r="JPD76" s="873"/>
      <c r="JPE76" s="873"/>
      <c r="JPF76" s="873"/>
      <c r="JPG76" s="873"/>
      <c r="JPH76" s="873"/>
      <c r="JPI76" s="873"/>
      <c r="JPJ76" s="873"/>
      <c r="JPK76" s="873"/>
      <c r="JPL76" s="873"/>
      <c r="JPM76" s="873"/>
      <c r="JPN76" s="873"/>
      <c r="JPO76" s="873"/>
      <c r="JPP76" s="873"/>
      <c r="JPQ76" s="873"/>
      <c r="JPR76" s="873"/>
      <c r="JPS76" s="873"/>
      <c r="JPT76" s="873"/>
      <c r="JPU76" s="873"/>
      <c r="JPV76" s="873"/>
      <c r="JPW76" s="873"/>
      <c r="JPX76" s="873"/>
      <c r="JPY76" s="873"/>
      <c r="JPZ76" s="873"/>
      <c r="JQA76" s="873"/>
      <c r="JQB76" s="873"/>
      <c r="JQC76" s="873"/>
      <c r="JQD76" s="873"/>
      <c r="JQE76" s="873"/>
      <c r="JQF76" s="873"/>
      <c r="JQG76" s="873"/>
      <c r="JQH76" s="873"/>
      <c r="JQI76" s="873"/>
      <c r="JQJ76" s="873"/>
      <c r="JQK76" s="873"/>
      <c r="JQL76" s="873"/>
      <c r="JQM76" s="873"/>
      <c r="JQN76" s="873"/>
      <c r="JQO76" s="873"/>
      <c r="JQP76" s="873"/>
      <c r="JQQ76" s="873"/>
      <c r="JQR76" s="873"/>
      <c r="JQS76" s="873"/>
      <c r="JQT76" s="873"/>
      <c r="JQU76" s="873"/>
      <c r="JQV76" s="873"/>
      <c r="JQW76" s="873"/>
      <c r="JQX76" s="873"/>
      <c r="JQY76" s="873"/>
      <c r="JQZ76" s="873"/>
      <c r="JRA76" s="873"/>
      <c r="JRB76" s="873"/>
      <c r="JRC76" s="873"/>
      <c r="JRD76" s="873"/>
      <c r="JRE76" s="873"/>
      <c r="JRF76" s="873"/>
      <c r="JRG76" s="873"/>
      <c r="JRH76" s="873"/>
      <c r="JRI76" s="873"/>
      <c r="JRJ76" s="873"/>
      <c r="JRK76" s="873"/>
      <c r="JRL76" s="873"/>
      <c r="JRM76" s="873"/>
      <c r="JRN76" s="873"/>
      <c r="JRO76" s="873"/>
      <c r="JRP76" s="873"/>
      <c r="JRQ76" s="873"/>
      <c r="JRR76" s="873"/>
      <c r="JRS76" s="873"/>
      <c r="JRT76" s="873"/>
      <c r="JRU76" s="873"/>
      <c r="JRV76" s="873"/>
      <c r="JRW76" s="873"/>
      <c r="JRX76" s="873"/>
      <c r="JRY76" s="873"/>
      <c r="JRZ76" s="873"/>
      <c r="JSA76" s="873"/>
      <c r="JSB76" s="873"/>
      <c r="JSC76" s="873"/>
      <c r="JSD76" s="873"/>
      <c r="JSE76" s="873"/>
      <c r="JSF76" s="873"/>
      <c r="JSG76" s="873"/>
      <c r="JSH76" s="873"/>
      <c r="JSI76" s="873"/>
      <c r="JSJ76" s="873"/>
      <c r="JSK76" s="873"/>
      <c r="JSL76" s="873"/>
      <c r="JSM76" s="873"/>
      <c r="JSN76" s="873"/>
      <c r="JSO76" s="873"/>
      <c r="JSP76" s="873"/>
      <c r="JSQ76" s="873"/>
      <c r="JSR76" s="873"/>
      <c r="JSS76" s="873"/>
      <c r="JST76" s="873"/>
      <c r="JSU76" s="873"/>
      <c r="JSV76" s="873"/>
      <c r="JSW76" s="873"/>
      <c r="JSX76" s="873"/>
      <c r="JSY76" s="873"/>
      <c r="JSZ76" s="873"/>
      <c r="JTA76" s="873"/>
      <c r="JTB76" s="873"/>
      <c r="JTC76" s="873"/>
      <c r="JTD76" s="873"/>
      <c r="JTE76" s="873"/>
      <c r="JTF76" s="873"/>
      <c r="JTG76" s="873"/>
      <c r="JTH76" s="873"/>
      <c r="JTI76" s="873"/>
      <c r="JTJ76" s="873"/>
      <c r="JTK76" s="873"/>
      <c r="JTL76" s="873"/>
      <c r="JTM76" s="873"/>
      <c r="JTN76" s="873"/>
      <c r="JTO76" s="873"/>
      <c r="JTP76" s="873"/>
      <c r="JTQ76" s="873"/>
      <c r="JTR76" s="873"/>
      <c r="JTS76" s="873"/>
      <c r="JTT76" s="873"/>
      <c r="JTU76" s="873"/>
      <c r="JTV76" s="873"/>
      <c r="JTW76" s="873"/>
      <c r="JTX76" s="873"/>
      <c r="JTY76" s="873"/>
      <c r="JTZ76" s="873"/>
      <c r="JUA76" s="873"/>
      <c r="JUB76" s="873"/>
      <c r="JUC76" s="873"/>
      <c r="JUD76" s="873"/>
      <c r="JUE76" s="873"/>
      <c r="JUF76" s="873"/>
      <c r="JUG76" s="873"/>
      <c r="JUH76" s="873"/>
      <c r="JUI76" s="873"/>
      <c r="JUJ76" s="873"/>
      <c r="JUK76" s="873"/>
      <c r="JUL76" s="873"/>
      <c r="JUM76" s="873"/>
      <c r="JUN76" s="873"/>
      <c r="JUO76" s="873"/>
      <c r="JUP76" s="873"/>
      <c r="JUQ76" s="873"/>
      <c r="JUR76" s="873"/>
      <c r="JUS76" s="873"/>
      <c r="JUT76" s="873"/>
      <c r="JUU76" s="873"/>
      <c r="JUV76" s="873"/>
      <c r="JUW76" s="873"/>
      <c r="JUX76" s="873"/>
      <c r="JUY76" s="873"/>
      <c r="JUZ76" s="873"/>
      <c r="JVA76" s="873"/>
      <c r="JVB76" s="873"/>
      <c r="JVC76" s="873"/>
      <c r="JVD76" s="873"/>
      <c r="JVE76" s="873"/>
      <c r="JVF76" s="873"/>
      <c r="JVG76" s="873"/>
      <c r="JVH76" s="873"/>
      <c r="JVI76" s="873"/>
      <c r="JVJ76" s="873"/>
      <c r="JVK76" s="873"/>
      <c r="JVL76" s="873"/>
      <c r="JVM76" s="873"/>
      <c r="JVN76" s="873"/>
      <c r="JVO76" s="873"/>
      <c r="JVP76" s="873"/>
      <c r="JVQ76" s="873"/>
      <c r="JVR76" s="873"/>
      <c r="JVS76" s="873"/>
      <c r="JVT76" s="873"/>
      <c r="JVU76" s="873"/>
      <c r="JVV76" s="873"/>
      <c r="JVW76" s="873"/>
      <c r="JVX76" s="873"/>
      <c r="JVY76" s="873"/>
      <c r="JVZ76" s="873"/>
      <c r="JWA76" s="873"/>
      <c r="JWB76" s="873"/>
      <c r="JWC76" s="873"/>
      <c r="JWD76" s="873"/>
      <c r="JWE76" s="873"/>
      <c r="JWF76" s="873"/>
      <c r="JWG76" s="873"/>
      <c r="JWH76" s="873"/>
      <c r="JWI76" s="873"/>
      <c r="JWJ76" s="873"/>
      <c r="JWK76" s="873"/>
      <c r="JWL76" s="873"/>
      <c r="JWM76" s="873"/>
      <c r="JWN76" s="873"/>
      <c r="JWO76" s="873"/>
      <c r="JWP76" s="873"/>
      <c r="JWQ76" s="873"/>
      <c r="JWR76" s="873"/>
      <c r="JWS76" s="873"/>
      <c r="JWT76" s="873"/>
      <c r="JWU76" s="873"/>
      <c r="JWV76" s="873"/>
      <c r="JWW76" s="873"/>
      <c r="JWX76" s="873"/>
      <c r="JWY76" s="873"/>
      <c r="JWZ76" s="873"/>
      <c r="JXA76" s="873"/>
      <c r="JXB76" s="873"/>
      <c r="JXC76" s="873"/>
      <c r="JXD76" s="873"/>
      <c r="JXE76" s="873"/>
      <c r="JXF76" s="873"/>
      <c r="JXG76" s="873"/>
      <c r="JXH76" s="873"/>
      <c r="JXI76" s="873"/>
      <c r="JXJ76" s="873"/>
      <c r="JXK76" s="873"/>
      <c r="JXL76" s="873"/>
      <c r="JXM76" s="873"/>
      <c r="JXN76" s="873"/>
      <c r="JXO76" s="873"/>
      <c r="JXP76" s="873"/>
      <c r="JXQ76" s="873"/>
      <c r="JXR76" s="873"/>
      <c r="JXS76" s="873"/>
      <c r="JXT76" s="873"/>
      <c r="JXU76" s="873"/>
      <c r="JXV76" s="873"/>
      <c r="JXW76" s="873"/>
      <c r="JXX76" s="873"/>
      <c r="JXY76" s="873"/>
      <c r="JXZ76" s="873"/>
      <c r="JYA76" s="873"/>
      <c r="JYB76" s="873"/>
      <c r="JYC76" s="873"/>
      <c r="JYD76" s="873"/>
      <c r="JYE76" s="873"/>
      <c r="JYF76" s="873"/>
      <c r="JYG76" s="873"/>
      <c r="JYH76" s="873"/>
      <c r="JYI76" s="873"/>
      <c r="JYJ76" s="873"/>
      <c r="JYK76" s="873"/>
      <c r="JYL76" s="873"/>
      <c r="JYM76" s="873"/>
      <c r="JYN76" s="873"/>
      <c r="JYO76" s="873"/>
      <c r="JYP76" s="873"/>
      <c r="JYQ76" s="873"/>
      <c r="JYR76" s="873"/>
      <c r="JYS76" s="873"/>
      <c r="JYT76" s="873"/>
      <c r="JYU76" s="873"/>
      <c r="JYV76" s="873"/>
      <c r="JYW76" s="873"/>
      <c r="JYX76" s="873"/>
      <c r="JYY76" s="873"/>
      <c r="JYZ76" s="873"/>
      <c r="JZA76" s="873"/>
      <c r="JZB76" s="873"/>
      <c r="JZC76" s="873"/>
      <c r="JZD76" s="873"/>
      <c r="JZE76" s="873"/>
      <c r="JZF76" s="873"/>
      <c r="JZG76" s="873"/>
      <c r="JZH76" s="873"/>
      <c r="JZI76" s="873"/>
      <c r="JZJ76" s="873"/>
      <c r="JZK76" s="873"/>
      <c r="JZL76" s="873"/>
      <c r="JZM76" s="873"/>
      <c r="JZN76" s="873"/>
      <c r="JZO76" s="873"/>
      <c r="JZP76" s="873"/>
      <c r="JZQ76" s="873"/>
      <c r="JZR76" s="873"/>
      <c r="JZS76" s="873"/>
      <c r="JZT76" s="873"/>
      <c r="JZU76" s="873"/>
      <c r="JZV76" s="873"/>
      <c r="JZW76" s="873"/>
      <c r="JZX76" s="873"/>
      <c r="JZY76" s="873"/>
      <c r="JZZ76" s="873"/>
      <c r="KAA76" s="873"/>
      <c r="KAB76" s="873"/>
      <c r="KAC76" s="873"/>
      <c r="KAD76" s="873"/>
      <c r="KAE76" s="873"/>
      <c r="KAF76" s="873"/>
      <c r="KAG76" s="873"/>
      <c r="KAH76" s="873"/>
      <c r="KAI76" s="873"/>
      <c r="KAJ76" s="873"/>
      <c r="KAK76" s="873"/>
      <c r="KAL76" s="873"/>
      <c r="KAM76" s="873"/>
      <c r="KAN76" s="873"/>
      <c r="KAO76" s="873"/>
      <c r="KAP76" s="873"/>
      <c r="KAQ76" s="873"/>
      <c r="KAR76" s="873"/>
      <c r="KAS76" s="873"/>
      <c r="KAT76" s="873"/>
      <c r="KAU76" s="873"/>
      <c r="KAV76" s="873"/>
      <c r="KAW76" s="873"/>
      <c r="KAX76" s="873"/>
      <c r="KAY76" s="873"/>
      <c r="KAZ76" s="873"/>
      <c r="KBA76" s="873"/>
      <c r="KBB76" s="873"/>
      <c r="KBC76" s="873"/>
      <c r="KBD76" s="873"/>
      <c r="KBE76" s="873"/>
      <c r="KBF76" s="873"/>
      <c r="KBG76" s="873"/>
      <c r="KBH76" s="873"/>
      <c r="KBI76" s="873"/>
      <c r="KBJ76" s="873"/>
      <c r="KBK76" s="873"/>
      <c r="KBL76" s="873"/>
      <c r="KBM76" s="873"/>
      <c r="KBN76" s="873"/>
      <c r="KBO76" s="873"/>
      <c r="KBP76" s="873"/>
      <c r="KBQ76" s="873"/>
      <c r="KBR76" s="873"/>
      <c r="KBS76" s="873"/>
      <c r="KBT76" s="873"/>
      <c r="KBU76" s="873"/>
      <c r="KBV76" s="873"/>
      <c r="KBW76" s="873"/>
      <c r="KBX76" s="873"/>
      <c r="KBY76" s="873"/>
      <c r="KBZ76" s="873"/>
      <c r="KCA76" s="873"/>
      <c r="KCB76" s="873"/>
      <c r="KCC76" s="873"/>
      <c r="KCD76" s="873"/>
      <c r="KCE76" s="873"/>
      <c r="KCF76" s="873"/>
      <c r="KCG76" s="873"/>
      <c r="KCH76" s="873"/>
      <c r="KCI76" s="873"/>
      <c r="KCJ76" s="873"/>
      <c r="KCK76" s="873"/>
      <c r="KCL76" s="873"/>
      <c r="KCM76" s="873"/>
      <c r="KCN76" s="873"/>
      <c r="KCO76" s="873"/>
      <c r="KCP76" s="873"/>
      <c r="KCQ76" s="873"/>
      <c r="KCR76" s="873"/>
      <c r="KCS76" s="873"/>
      <c r="KCT76" s="873"/>
      <c r="KCU76" s="873"/>
      <c r="KCV76" s="873"/>
      <c r="KCW76" s="873"/>
      <c r="KCX76" s="873"/>
      <c r="KCY76" s="873"/>
      <c r="KCZ76" s="873"/>
      <c r="KDA76" s="873"/>
      <c r="KDB76" s="873"/>
      <c r="KDC76" s="873"/>
      <c r="KDD76" s="873"/>
      <c r="KDE76" s="873"/>
      <c r="KDF76" s="873"/>
      <c r="KDG76" s="873"/>
      <c r="KDH76" s="873"/>
      <c r="KDI76" s="873"/>
      <c r="KDJ76" s="873"/>
      <c r="KDK76" s="873"/>
      <c r="KDL76" s="873"/>
      <c r="KDM76" s="873"/>
      <c r="KDN76" s="873"/>
      <c r="KDO76" s="873"/>
      <c r="KDP76" s="873"/>
      <c r="KDQ76" s="873"/>
      <c r="KDR76" s="873"/>
      <c r="KDS76" s="873"/>
      <c r="KDT76" s="873"/>
      <c r="KDU76" s="873"/>
      <c r="KDV76" s="873"/>
      <c r="KDW76" s="873"/>
      <c r="KDX76" s="873"/>
      <c r="KDY76" s="873"/>
      <c r="KDZ76" s="873"/>
      <c r="KEA76" s="873"/>
      <c r="KEB76" s="873"/>
      <c r="KEC76" s="873"/>
      <c r="KED76" s="873"/>
      <c r="KEE76" s="873"/>
      <c r="KEF76" s="873"/>
      <c r="KEG76" s="873"/>
      <c r="KEH76" s="873"/>
      <c r="KEI76" s="873"/>
      <c r="KEJ76" s="873"/>
      <c r="KEK76" s="873"/>
      <c r="KEL76" s="873"/>
      <c r="KEM76" s="873"/>
      <c r="KEN76" s="873"/>
    </row>
    <row r="77" spans="1:7580" s="403" customFormat="1" ht="15.75" x14ac:dyDescent="0.2">
      <c r="B77" s="594" t="s">
        <v>419</v>
      </c>
      <c r="C77" s="595">
        <v>41600</v>
      </c>
      <c r="D77" s="596" t="s">
        <v>234</v>
      </c>
      <c r="E77" s="596"/>
      <c r="F77" s="597" t="s">
        <v>235</v>
      </c>
      <c r="G77" s="597" t="s">
        <v>42</v>
      </c>
      <c r="H77" s="598"/>
      <c r="I77" s="598"/>
      <c r="J77" s="598"/>
      <c r="K77" s="598"/>
      <c r="L77" s="598"/>
      <c r="M77" s="588"/>
      <c r="N77" s="588"/>
      <c r="O77" s="599"/>
      <c r="P77" s="599"/>
      <c r="Q77" s="546"/>
      <c r="R77" s="404">
        <v>8</v>
      </c>
      <c r="S77" s="599"/>
      <c r="T77" s="599"/>
      <c r="U77" s="599"/>
      <c r="V77" s="592"/>
      <c r="W77" s="599"/>
      <c r="X77" s="599"/>
      <c r="Y77" s="599"/>
      <c r="Z77" s="599"/>
      <c r="AA77" s="599"/>
      <c r="AB77" s="599"/>
      <c r="AC77" s="599"/>
      <c r="AD77" s="599"/>
      <c r="AE77" s="404"/>
      <c r="AF77" s="599"/>
      <c r="AG77" s="404"/>
      <c r="AH77" s="599"/>
      <c r="AI77" s="427"/>
      <c r="AJ77" s="1437">
        <f>SUM(N77:AI77)+K77</f>
        <v>8</v>
      </c>
      <c r="AK77" s="600"/>
      <c r="AL77" s="601"/>
      <c r="AM77" s="602"/>
      <c r="AN77" s="602"/>
      <c r="AO77" s="603"/>
      <c r="AP77" s="604"/>
      <c r="AQ77" s="604"/>
      <c r="AR77" s="604"/>
      <c r="AS77" s="604"/>
      <c r="AT77" s="604"/>
      <c r="AU77" s="603"/>
    </row>
    <row r="78" spans="1:7580" s="873" customFormat="1" ht="15.75" x14ac:dyDescent="0.2">
      <c r="A78" s="873">
        <v>85</v>
      </c>
      <c r="B78" s="897" t="s">
        <v>202</v>
      </c>
      <c r="C78" s="898">
        <v>73600</v>
      </c>
      <c r="D78" s="877" t="s">
        <v>234</v>
      </c>
      <c r="E78" s="877"/>
      <c r="F78" s="878" t="s">
        <v>245</v>
      </c>
      <c r="G78" s="878" t="s">
        <v>42</v>
      </c>
      <c r="H78" s="880"/>
      <c r="I78" s="880"/>
      <c r="J78" s="880">
        <f t="shared" si="30"/>
        <v>0</v>
      </c>
      <c r="K78" s="880">
        <f t="shared" si="31"/>
        <v>0</v>
      </c>
      <c r="L78" s="881"/>
      <c r="M78" s="881"/>
      <c r="N78" s="881">
        <f>TRUNC(SUM(L78:M78)/2,0)</f>
        <v>0</v>
      </c>
      <c r="O78" s="882"/>
      <c r="P78" s="880">
        <v>3</v>
      </c>
      <c r="Q78" s="546">
        <f t="shared" si="28"/>
        <v>0</v>
      </c>
      <c r="R78" s="882"/>
      <c r="S78" s="882"/>
      <c r="T78" s="882"/>
      <c r="U78" s="882"/>
      <c r="V78" s="592"/>
      <c r="W78" s="882"/>
      <c r="X78" s="882"/>
      <c r="Y78" s="882"/>
      <c r="Z78" s="882"/>
      <c r="AA78" s="882"/>
      <c r="AB78" s="882"/>
      <c r="AC78" s="882"/>
      <c r="AD78" s="882"/>
      <c r="AE78" s="885"/>
      <c r="AF78" s="882"/>
      <c r="AG78" s="885"/>
      <c r="AH78" s="882"/>
      <c r="AI78" s="893"/>
      <c r="AJ78" s="1438">
        <f t="shared" si="32"/>
        <v>3</v>
      </c>
      <c r="AK78" s="887"/>
      <c r="AL78" s="888">
        <f t="shared" si="33"/>
        <v>1</v>
      </c>
      <c r="AM78" s="896">
        <f>IF(D78="PC", +IF(AJ78&gt;17,1,0),0)</f>
        <v>0</v>
      </c>
      <c r="AN78" s="896">
        <f>IF(E78="CA",1,0)</f>
        <v>0</v>
      </c>
      <c r="AO78" s="889">
        <f t="shared" si="34"/>
        <v>12</v>
      </c>
      <c r="AP78" s="890">
        <f>+C78*AO78*AJ78</f>
        <v>2649600</v>
      </c>
      <c r="AQ78" s="890">
        <v>115008</v>
      </c>
      <c r="AR78" s="890">
        <f>AM78*$AM$2*AO78</f>
        <v>0</v>
      </c>
      <c r="AS78" s="890">
        <f>AP78*$AN$2*AN78</f>
        <v>0</v>
      </c>
      <c r="AT78" s="890">
        <f>SUM(AP78:AS78)/AO78</f>
        <v>230384</v>
      </c>
      <c r="AU78" s="890">
        <f>AT78*5/44</f>
        <v>26180</v>
      </c>
    </row>
    <row r="79" spans="1:7580" s="503" customFormat="1" ht="15.75" x14ac:dyDescent="0.2">
      <c r="A79" s="503">
        <v>86</v>
      </c>
      <c r="B79" s="416" t="s">
        <v>264</v>
      </c>
      <c r="C79" s="417">
        <v>59200</v>
      </c>
      <c r="D79" s="418" t="s">
        <v>234</v>
      </c>
      <c r="E79" s="418"/>
      <c r="F79" s="420" t="s">
        <v>235</v>
      </c>
      <c r="G79" s="420" t="s">
        <v>42</v>
      </c>
      <c r="H79" s="539"/>
      <c r="I79" s="539"/>
      <c r="J79" s="539"/>
      <c r="K79" s="539"/>
      <c r="L79" s="402"/>
      <c r="M79" s="402"/>
      <c r="N79" s="402">
        <f>TRUNC(SUM(L79:M79)/2,0)</f>
        <v>0</v>
      </c>
      <c r="O79" s="426"/>
      <c r="P79" s="426"/>
      <c r="Q79" s="562">
        <f t="shared" si="28"/>
        <v>0</v>
      </c>
      <c r="R79" s="426"/>
      <c r="S79" s="90">
        <v>8</v>
      </c>
      <c r="T79" s="177">
        <v>1</v>
      </c>
      <c r="U79" s="90"/>
      <c r="V79" s="592"/>
      <c r="W79" s="426"/>
      <c r="X79" s="426"/>
      <c r="Y79" s="426"/>
      <c r="Z79" s="426"/>
      <c r="AA79" s="426"/>
      <c r="AB79" s="426"/>
      <c r="AC79" s="426"/>
      <c r="AD79" s="177"/>
      <c r="AE79" s="177"/>
      <c r="AF79" s="426"/>
      <c r="AG79" s="177"/>
      <c r="AH79" s="426"/>
      <c r="AI79" s="501"/>
      <c r="AJ79" s="1437">
        <f t="shared" si="32"/>
        <v>9</v>
      </c>
      <c r="AK79" s="422"/>
      <c r="AL79" s="423">
        <f t="shared" si="33"/>
        <v>1</v>
      </c>
      <c r="AM79" s="424">
        <f>IF(D79="PC", +IF(AJ79&gt;17,1,0),0)</f>
        <v>0</v>
      </c>
      <c r="AN79" s="424">
        <f>IF(E79="CA",1,0)</f>
        <v>0</v>
      </c>
      <c r="AO79" s="4">
        <f t="shared" si="34"/>
        <v>12</v>
      </c>
      <c r="AP79" s="425">
        <f>+C79*AO79*AJ79</f>
        <v>6393600</v>
      </c>
      <c r="AQ79" s="425">
        <v>115008</v>
      </c>
      <c r="AR79" s="425">
        <f>AM79*$AM$2*AO79</f>
        <v>0</v>
      </c>
      <c r="AS79" s="425">
        <f>AP79*$AN$2*AN79</f>
        <v>0</v>
      </c>
      <c r="AT79" s="425">
        <f>SUM(AP79:AS79)/AO79</f>
        <v>542384</v>
      </c>
      <c r="AU79" s="425">
        <f>AT79*5/44</f>
        <v>61634.545454545456</v>
      </c>
    </row>
    <row r="80" spans="1:7580" ht="15.75" x14ac:dyDescent="0.2">
      <c r="A80" s="9">
        <v>87</v>
      </c>
      <c r="B80" s="416" t="s">
        <v>265</v>
      </c>
      <c r="C80" s="432">
        <v>70400</v>
      </c>
      <c r="D80" s="433" t="s">
        <v>234</v>
      </c>
      <c r="E80" s="418"/>
      <c r="F80" s="420" t="s">
        <v>235</v>
      </c>
      <c r="G80" s="434" t="s">
        <v>42</v>
      </c>
      <c r="H80" s="90"/>
      <c r="I80" s="90"/>
      <c r="J80" s="90">
        <v>11</v>
      </c>
      <c r="K80" s="90">
        <v>11</v>
      </c>
      <c r="L80" s="177"/>
      <c r="M80" s="177"/>
      <c r="N80" s="177">
        <f t="shared" ref="N80:N88" si="35">TRUNC(SUM(L80:M80)/2,0)</f>
        <v>0</v>
      </c>
      <c r="O80" s="177"/>
      <c r="P80" s="177"/>
      <c r="Q80" s="575">
        <f t="shared" si="28"/>
        <v>3</v>
      </c>
      <c r="R80" s="177">
        <v>6</v>
      </c>
      <c r="S80" s="90"/>
      <c r="T80" s="90"/>
      <c r="U80" s="177">
        <v>4</v>
      </c>
      <c r="V80" s="592"/>
      <c r="W80" s="426"/>
      <c r="X80" s="426"/>
      <c r="Y80" s="426"/>
      <c r="Z80" s="426"/>
      <c r="AA80" s="426"/>
      <c r="AB80" s="426"/>
      <c r="AC80" s="426"/>
      <c r="AD80" s="90"/>
      <c r="AE80" s="177"/>
      <c r="AF80" s="177"/>
      <c r="AG80" s="177"/>
      <c r="AH80" s="426"/>
      <c r="AI80" s="469"/>
      <c r="AJ80" s="1437">
        <f t="shared" si="32"/>
        <v>24</v>
      </c>
      <c r="AK80" s="422"/>
      <c r="AL80" s="423">
        <f t="shared" si="33"/>
        <v>1</v>
      </c>
      <c r="AM80" s="423">
        <f>IF(D80="PC", +IF(AJ80&gt;17,1,0),0)</f>
        <v>1</v>
      </c>
      <c r="AN80" s="423">
        <f>IF(E80="CA",1,0)</f>
        <v>0</v>
      </c>
      <c r="AO80" s="4">
        <f t="shared" si="34"/>
        <v>12</v>
      </c>
      <c r="AP80" s="425">
        <f>+C80*AO80*AJ80</f>
        <v>20275200</v>
      </c>
      <c r="AQ80" s="425">
        <v>115008</v>
      </c>
      <c r="AR80" s="425">
        <v>340620</v>
      </c>
      <c r="AS80" s="425">
        <f>AP80*$AN$2*AN80</f>
        <v>0</v>
      </c>
      <c r="AT80" s="425">
        <f>SUM(AP80:AS80)/AO80</f>
        <v>1727569</v>
      </c>
      <c r="AU80" s="425">
        <f>AT80*5/44</f>
        <v>196314.65909090909</v>
      </c>
      <c r="AV80" s="503"/>
      <c r="AW80" s="503"/>
      <c r="AX80" s="503"/>
      <c r="AY80" s="503"/>
      <c r="AZ80" s="503"/>
    </row>
    <row r="81" spans="1:7580" ht="15.75" x14ac:dyDescent="0.2">
      <c r="A81" s="9">
        <v>89</v>
      </c>
      <c r="B81" s="402" t="s">
        <v>266</v>
      </c>
      <c r="C81" s="449"/>
      <c r="D81" s="450"/>
      <c r="E81" s="464"/>
      <c r="F81" s="419"/>
      <c r="G81" s="447"/>
      <c r="H81" s="539"/>
      <c r="I81" s="539"/>
      <c r="J81" s="539"/>
      <c r="K81" s="539"/>
      <c r="L81" s="539"/>
      <c r="M81" s="402"/>
      <c r="N81" s="402">
        <f t="shared" si="35"/>
        <v>0</v>
      </c>
      <c r="O81" s="570"/>
      <c r="P81" s="421"/>
      <c r="Q81" s="546">
        <f t="shared" si="28"/>
        <v>0</v>
      </c>
      <c r="R81" s="570"/>
      <c r="S81" s="570"/>
      <c r="T81" s="421"/>
      <c r="U81" s="570"/>
      <c r="V81" s="593"/>
      <c r="W81" s="570"/>
      <c r="X81" s="570"/>
      <c r="Y81" s="570"/>
      <c r="Z81" s="570"/>
      <c r="AA81" s="570"/>
      <c r="AB81" s="421"/>
      <c r="AC81" s="421"/>
      <c r="AD81" s="421"/>
      <c r="AE81" s="571"/>
      <c r="AF81" s="421"/>
      <c r="AG81" s="571"/>
      <c r="AH81" s="421"/>
      <c r="AI81" s="452"/>
      <c r="AJ81" s="1438"/>
      <c r="AK81" s="453"/>
      <c r="AL81" s="454"/>
      <c r="AM81" s="455"/>
      <c r="AN81" s="455"/>
      <c r="AO81" s="456"/>
      <c r="AP81" s="457"/>
      <c r="AQ81" s="457"/>
      <c r="AR81" s="457"/>
      <c r="AS81" s="458"/>
      <c r="AT81" s="457"/>
      <c r="AU81" s="456"/>
      <c r="AV81" s="1"/>
      <c r="AW81" s="1"/>
      <c r="AX81" s="1"/>
      <c r="AY81" s="1"/>
      <c r="AZ81" s="1"/>
    </row>
    <row r="82" spans="1:7580" ht="15.75" x14ac:dyDescent="0.2">
      <c r="A82" s="9">
        <v>91</v>
      </c>
      <c r="B82" s="563" t="s">
        <v>406</v>
      </c>
      <c r="C82" s="417">
        <v>25631</v>
      </c>
      <c r="D82" s="418" t="s">
        <v>244</v>
      </c>
      <c r="E82" s="433"/>
      <c r="F82" s="420" t="s">
        <v>241</v>
      </c>
      <c r="G82" s="448" t="s">
        <v>42</v>
      </c>
      <c r="H82" s="539">
        <v>2</v>
      </c>
      <c r="I82" s="539">
        <v>2</v>
      </c>
      <c r="J82" s="539">
        <f t="shared" ref="J82:J89" si="36">IF(G82="A",(H82+I82)/2,H82+I82)</f>
        <v>2</v>
      </c>
      <c r="K82" s="539">
        <f t="shared" ref="K82:K89" si="37">TRUNC(J82,0)</f>
        <v>2</v>
      </c>
      <c r="L82" s="539"/>
      <c r="M82" s="402"/>
      <c r="N82" s="402">
        <f t="shared" si="35"/>
        <v>0</v>
      </c>
      <c r="O82" s="426"/>
      <c r="P82" s="426"/>
      <c r="Q82" s="546">
        <f t="shared" si="28"/>
        <v>0</v>
      </c>
      <c r="R82" s="426"/>
      <c r="S82" s="90">
        <v>8</v>
      </c>
      <c r="T82" s="426"/>
      <c r="U82" s="426"/>
      <c r="V82" s="592"/>
      <c r="W82" s="426"/>
      <c r="X82" s="426"/>
      <c r="Y82" s="426"/>
      <c r="Z82" s="426"/>
      <c r="AA82" s="426"/>
      <c r="AB82" s="426"/>
      <c r="AC82" s="426"/>
      <c r="AD82" s="426"/>
      <c r="AE82" s="177"/>
      <c r="AF82" s="426"/>
      <c r="AG82" s="177"/>
      <c r="AH82" s="426"/>
      <c r="AI82" s="427"/>
      <c r="AJ82" s="1438">
        <f t="shared" ref="AJ82:AJ90" si="38">SUM(N82:AI82)+K82</f>
        <v>10</v>
      </c>
      <c r="AK82" s="422"/>
      <c r="AL82" s="423">
        <f t="shared" ref="AL82:AL88" si="39">+IF(D82="PC",1,0)</f>
        <v>0</v>
      </c>
      <c r="AM82" s="424"/>
      <c r="AN82" s="424"/>
      <c r="AO82" s="4">
        <f>+IF(G82="S",5,+IF(D82="PM",10,12))</f>
        <v>10</v>
      </c>
      <c r="AP82" s="425"/>
      <c r="AQ82" s="425">
        <f t="shared" ref="AQ82" si="40">+AL82*AO82*$AL$2</f>
        <v>0</v>
      </c>
      <c r="AR82" s="425"/>
      <c r="AS82" s="425"/>
      <c r="AT82" s="425"/>
      <c r="AU82" s="4"/>
    </row>
    <row r="83" spans="1:7580" ht="15.75" x14ac:dyDescent="0.2">
      <c r="A83" s="9">
        <v>92</v>
      </c>
      <c r="B83" s="416" t="s">
        <v>287</v>
      </c>
      <c r="C83" s="417">
        <v>48000</v>
      </c>
      <c r="D83" s="466" t="s">
        <v>234</v>
      </c>
      <c r="E83" s="466"/>
      <c r="F83" s="448" t="s">
        <v>235</v>
      </c>
      <c r="G83" s="448" t="s">
        <v>42</v>
      </c>
      <c r="H83" s="539"/>
      <c r="I83" s="539"/>
      <c r="J83" s="539">
        <v>4</v>
      </c>
      <c r="K83" s="539">
        <v>4</v>
      </c>
      <c r="L83" s="402"/>
      <c r="M83" s="402"/>
      <c r="N83" s="402">
        <f t="shared" si="35"/>
        <v>0</v>
      </c>
      <c r="O83" s="461"/>
      <c r="P83" s="461"/>
      <c r="Q83" s="562">
        <f t="shared" si="28"/>
        <v>1</v>
      </c>
      <c r="R83" s="461"/>
      <c r="S83" s="90"/>
      <c r="T83" s="90"/>
      <c r="U83" s="90">
        <v>9</v>
      </c>
      <c r="V83" s="590"/>
      <c r="W83" s="461"/>
      <c r="X83" s="461"/>
      <c r="Y83" s="461"/>
      <c r="Z83" s="461"/>
      <c r="AA83" s="461"/>
      <c r="AB83" s="461"/>
      <c r="AC83" s="461"/>
      <c r="AD83" s="90"/>
      <c r="AE83" s="90"/>
      <c r="AF83" s="90">
        <v>4</v>
      </c>
      <c r="AG83" s="90"/>
      <c r="AH83" s="461"/>
      <c r="AI83" s="218"/>
      <c r="AJ83" s="1437">
        <f t="shared" si="38"/>
        <v>18</v>
      </c>
      <c r="AK83" s="218"/>
      <c r="AL83" s="16">
        <f t="shared" si="39"/>
        <v>1</v>
      </c>
      <c r="AM83" s="467">
        <v>1</v>
      </c>
      <c r="AN83" s="467">
        <f>IF(E83="CA",1,0)</f>
        <v>0</v>
      </c>
      <c r="AO83" s="16">
        <v>10</v>
      </c>
      <c r="AP83" s="468">
        <f>+C83*AO83*AJ83</f>
        <v>8640000</v>
      </c>
      <c r="AQ83" s="425">
        <v>115008</v>
      </c>
      <c r="AR83" s="468"/>
      <c r="AS83" s="468">
        <f>AP83*$AN$2*AN83</f>
        <v>0</v>
      </c>
      <c r="AT83" s="468"/>
      <c r="AU83" s="16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  <c r="IV83" s="1"/>
      <c r="IW83" s="1"/>
      <c r="IX83" s="1"/>
      <c r="IY83" s="1"/>
      <c r="IZ83" s="1"/>
      <c r="JA83" s="1"/>
      <c r="JB83" s="1"/>
      <c r="JC83" s="1"/>
      <c r="JD83" s="1"/>
      <c r="JE83" s="1"/>
      <c r="JF83" s="1"/>
      <c r="JG83" s="1"/>
      <c r="JH83" s="1"/>
      <c r="JI83" s="1"/>
      <c r="JJ83" s="1"/>
      <c r="JK83" s="1"/>
      <c r="JL83" s="1"/>
      <c r="JM83" s="1"/>
      <c r="JN83" s="1"/>
      <c r="JO83" s="1"/>
      <c r="JP83" s="1"/>
      <c r="JQ83" s="1"/>
      <c r="JR83" s="1"/>
      <c r="JS83" s="1"/>
      <c r="JT83" s="1"/>
      <c r="JU83" s="1"/>
      <c r="JV83" s="1"/>
      <c r="JW83" s="1"/>
      <c r="JX83" s="1"/>
      <c r="JY83" s="1"/>
      <c r="JZ83" s="1"/>
      <c r="KA83" s="1"/>
      <c r="KB83" s="1"/>
      <c r="KC83" s="1"/>
      <c r="KD83" s="1"/>
      <c r="KE83" s="1"/>
      <c r="KF83" s="1"/>
      <c r="KG83" s="1"/>
      <c r="KH83" s="1"/>
      <c r="KI83" s="1"/>
      <c r="KJ83" s="1"/>
      <c r="KK83" s="1"/>
      <c r="KL83" s="1"/>
      <c r="KM83" s="1"/>
      <c r="KN83" s="1"/>
      <c r="KO83" s="1"/>
      <c r="KP83" s="1"/>
      <c r="KQ83" s="1"/>
      <c r="KR83" s="1"/>
      <c r="KS83" s="1"/>
      <c r="KT83" s="1"/>
      <c r="KU83" s="1"/>
      <c r="KV83" s="1"/>
      <c r="KW83" s="1"/>
      <c r="KX83" s="1"/>
      <c r="KY83" s="1"/>
      <c r="KZ83" s="1"/>
      <c r="LA83" s="1"/>
      <c r="LB83" s="1"/>
      <c r="LC83" s="1"/>
      <c r="LD83" s="1"/>
      <c r="LE83" s="1"/>
      <c r="LF83" s="1"/>
      <c r="LG83" s="1"/>
      <c r="LH83" s="1"/>
      <c r="LI83" s="1"/>
      <c r="LJ83" s="1"/>
      <c r="LK83" s="1"/>
      <c r="LL83" s="1"/>
      <c r="LM83" s="1"/>
      <c r="LN83" s="1"/>
      <c r="LO83" s="1"/>
      <c r="LP83" s="1"/>
      <c r="LQ83" s="1"/>
      <c r="LR83" s="1"/>
      <c r="LS83" s="1"/>
      <c r="LT83" s="1"/>
      <c r="LU83" s="1"/>
      <c r="LV83" s="1"/>
      <c r="LW83" s="1"/>
      <c r="LX83" s="1"/>
      <c r="LY83" s="1"/>
      <c r="LZ83" s="1"/>
      <c r="MA83" s="1"/>
      <c r="MB83" s="1"/>
      <c r="MC83" s="1"/>
      <c r="MD83" s="1"/>
      <c r="ME83" s="1"/>
      <c r="MF83" s="1"/>
      <c r="MG83" s="1"/>
      <c r="MH83" s="1"/>
      <c r="MI83" s="1"/>
      <c r="MJ83" s="1"/>
      <c r="MK83" s="1"/>
      <c r="ML83" s="1"/>
      <c r="MM83" s="1"/>
      <c r="MN83" s="1"/>
      <c r="MO83" s="1"/>
      <c r="MP83" s="1"/>
      <c r="MQ83" s="1"/>
      <c r="MR83" s="1"/>
      <c r="MS83" s="1"/>
      <c r="MT83" s="1"/>
      <c r="MU83" s="1"/>
      <c r="MV83" s="1"/>
      <c r="MW83" s="1"/>
      <c r="MX83" s="1"/>
      <c r="MY83" s="1"/>
      <c r="MZ83" s="1"/>
      <c r="NA83" s="1"/>
      <c r="NB83" s="1"/>
      <c r="NC83" s="1"/>
      <c r="ND83" s="1"/>
      <c r="NE83" s="1"/>
      <c r="NF83" s="1"/>
      <c r="NG83" s="1"/>
      <c r="NH83" s="1"/>
      <c r="NI83" s="1"/>
      <c r="NJ83" s="1"/>
      <c r="NK83" s="1"/>
      <c r="NL83" s="1"/>
      <c r="NM83" s="1"/>
      <c r="NN83" s="1"/>
      <c r="NO83" s="1"/>
      <c r="NP83" s="1"/>
      <c r="NQ83" s="1"/>
      <c r="NR83" s="1"/>
      <c r="NS83" s="1"/>
      <c r="NT83" s="1"/>
      <c r="NU83" s="1"/>
      <c r="NV83" s="1"/>
      <c r="NW83" s="1"/>
      <c r="NX83" s="1"/>
      <c r="NY83" s="1"/>
      <c r="NZ83" s="1"/>
      <c r="OA83" s="1"/>
      <c r="OB83" s="1"/>
      <c r="OC83" s="1"/>
      <c r="OD83" s="1"/>
      <c r="OE83" s="1"/>
      <c r="OF83" s="1"/>
      <c r="OG83" s="1"/>
      <c r="OH83" s="1"/>
      <c r="OI83" s="1"/>
      <c r="OJ83" s="1"/>
      <c r="OK83" s="1"/>
      <c r="OL83" s="1"/>
      <c r="OM83" s="1"/>
      <c r="ON83" s="1"/>
      <c r="OO83" s="1"/>
      <c r="OP83" s="1"/>
      <c r="OQ83" s="1"/>
      <c r="OR83" s="1"/>
      <c r="OS83" s="1"/>
      <c r="OT83" s="1"/>
      <c r="OU83" s="1"/>
      <c r="OV83" s="1"/>
      <c r="OW83" s="1"/>
      <c r="OX83" s="1"/>
      <c r="OY83" s="1"/>
      <c r="OZ83" s="1"/>
      <c r="PA83" s="1"/>
      <c r="PB83" s="1"/>
      <c r="PC83" s="1"/>
      <c r="PD83" s="1"/>
      <c r="PE83" s="1"/>
      <c r="PF83" s="1"/>
      <c r="PG83" s="1"/>
      <c r="PH83" s="1"/>
      <c r="PI83" s="1"/>
      <c r="PJ83" s="1"/>
      <c r="PK83" s="1"/>
      <c r="PL83" s="1"/>
      <c r="PM83" s="1"/>
      <c r="PN83" s="1"/>
      <c r="PO83" s="1"/>
      <c r="PP83" s="1"/>
      <c r="PQ83" s="1"/>
      <c r="PR83" s="1"/>
      <c r="PS83" s="1"/>
      <c r="PT83" s="1"/>
      <c r="PU83" s="1"/>
      <c r="PV83" s="1"/>
      <c r="PW83" s="1"/>
      <c r="PX83" s="1"/>
      <c r="PY83" s="1"/>
      <c r="PZ83" s="1"/>
      <c r="QA83" s="1"/>
      <c r="QB83" s="1"/>
      <c r="QC83" s="1"/>
      <c r="QD83" s="1"/>
      <c r="QE83" s="1"/>
      <c r="QF83" s="1"/>
      <c r="QG83" s="1"/>
      <c r="QH83" s="1"/>
      <c r="QI83" s="1"/>
      <c r="QJ83" s="1"/>
      <c r="QK83" s="1"/>
      <c r="QL83" s="1"/>
      <c r="QM83" s="1"/>
      <c r="QN83" s="1"/>
      <c r="QO83" s="1"/>
      <c r="QP83" s="1"/>
      <c r="QQ83" s="1"/>
      <c r="QR83" s="1"/>
      <c r="QS83" s="1"/>
      <c r="QT83" s="1"/>
      <c r="QU83" s="1"/>
      <c r="QV83" s="1"/>
      <c r="QW83" s="1"/>
      <c r="QX83" s="1"/>
      <c r="QY83" s="1"/>
      <c r="QZ83" s="1"/>
      <c r="RA83" s="1"/>
      <c r="RB83" s="1"/>
      <c r="RC83" s="1"/>
      <c r="RD83" s="1"/>
      <c r="RE83" s="1"/>
      <c r="RF83" s="1"/>
      <c r="RG83" s="1"/>
      <c r="RH83" s="1"/>
      <c r="RI83" s="1"/>
      <c r="RJ83" s="1"/>
      <c r="RK83" s="1"/>
      <c r="RL83" s="1"/>
      <c r="RM83" s="1"/>
      <c r="RN83" s="1"/>
      <c r="RO83" s="1"/>
      <c r="RP83" s="1"/>
      <c r="RQ83" s="1"/>
      <c r="RR83" s="1"/>
      <c r="RS83" s="1"/>
      <c r="RT83" s="1"/>
      <c r="RU83" s="1"/>
      <c r="RV83" s="1"/>
      <c r="RW83" s="1"/>
      <c r="RX83" s="1"/>
      <c r="RY83" s="1"/>
      <c r="RZ83" s="1"/>
      <c r="SA83" s="1"/>
      <c r="SB83" s="1"/>
      <c r="SC83" s="1"/>
      <c r="SD83" s="1"/>
      <c r="SE83" s="1"/>
      <c r="SF83" s="1"/>
      <c r="SG83" s="1"/>
      <c r="SH83" s="1"/>
      <c r="SI83" s="1"/>
      <c r="SJ83" s="1"/>
      <c r="SK83" s="1"/>
      <c r="SL83" s="1"/>
      <c r="SM83" s="1"/>
      <c r="SN83" s="1"/>
      <c r="SO83" s="1"/>
      <c r="SP83" s="1"/>
      <c r="SQ83" s="1"/>
      <c r="SR83" s="1"/>
      <c r="SS83" s="1"/>
      <c r="ST83" s="1"/>
      <c r="SU83" s="1"/>
      <c r="SV83" s="1"/>
      <c r="SW83" s="1"/>
      <c r="SX83" s="1"/>
      <c r="SY83" s="1"/>
      <c r="SZ83" s="1"/>
      <c r="TA83" s="1"/>
      <c r="TB83" s="1"/>
      <c r="TC83" s="1"/>
      <c r="TD83" s="1"/>
      <c r="TE83" s="1"/>
      <c r="TF83" s="1"/>
      <c r="TG83" s="1"/>
      <c r="TH83" s="1"/>
      <c r="TI83" s="1"/>
      <c r="TJ83" s="1"/>
      <c r="TK83" s="1"/>
      <c r="TL83" s="1"/>
      <c r="TM83" s="1"/>
      <c r="TN83" s="1"/>
      <c r="TO83" s="1"/>
      <c r="TP83" s="1"/>
      <c r="TQ83" s="1"/>
      <c r="TR83" s="1"/>
      <c r="TS83" s="1"/>
      <c r="TT83" s="1"/>
      <c r="TU83" s="1"/>
      <c r="TV83" s="1"/>
      <c r="TW83" s="1"/>
      <c r="TX83" s="1"/>
      <c r="TY83" s="1"/>
      <c r="TZ83" s="1"/>
      <c r="UA83" s="1"/>
      <c r="UB83" s="1"/>
      <c r="UC83" s="1"/>
      <c r="UD83" s="1"/>
      <c r="UE83" s="1"/>
      <c r="UF83" s="1"/>
      <c r="UG83" s="1"/>
      <c r="UH83" s="1"/>
      <c r="UI83" s="1"/>
      <c r="UJ83" s="1"/>
      <c r="UK83" s="1"/>
      <c r="UL83" s="1"/>
      <c r="UM83" s="1"/>
      <c r="UN83" s="1"/>
      <c r="UO83" s="1"/>
      <c r="UP83" s="1"/>
      <c r="UQ83" s="1"/>
      <c r="UR83" s="1"/>
      <c r="US83" s="1"/>
      <c r="UT83" s="1"/>
      <c r="UU83" s="1"/>
      <c r="UV83" s="1"/>
      <c r="UW83" s="1"/>
      <c r="UX83" s="1"/>
      <c r="UY83" s="1"/>
      <c r="UZ83" s="1"/>
      <c r="VA83" s="1"/>
      <c r="VB83" s="1"/>
      <c r="VC83" s="1"/>
      <c r="VD83" s="1"/>
      <c r="VE83" s="1"/>
      <c r="VF83" s="1"/>
      <c r="VG83" s="1"/>
      <c r="VH83" s="1"/>
      <c r="VI83" s="1"/>
      <c r="VJ83" s="1"/>
      <c r="VK83" s="1"/>
      <c r="VL83" s="1"/>
      <c r="VM83" s="1"/>
      <c r="VN83" s="1"/>
      <c r="VO83" s="1"/>
      <c r="VP83" s="1"/>
      <c r="VQ83" s="1"/>
      <c r="VR83" s="1"/>
      <c r="VS83" s="1"/>
      <c r="VT83" s="1"/>
      <c r="VU83" s="1"/>
      <c r="VV83" s="1"/>
      <c r="VW83" s="1"/>
      <c r="VX83" s="1"/>
      <c r="VY83" s="1"/>
      <c r="VZ83" s="1"/>
      <c r="WA83" s="1"/>
      <c r="WB83" s="1"/>
      <c r="WC83" s="1"/>
      <c r="WD83" s="1"/>
      <c r="WE83" s="1"/>
      <c r="WF83" s="1"/>
      <c r="WG83" s="1"/>
      <c r="WH83" s="1"/>
      <c r="WI83" s="1"/>
      <c r="WJ83" s="1"/>
      <c r="WK83" s="1"/>
      <c r="WL83" s="1"/>
      <c r="WM83" s="1"/>
      <c r="WN83" s="1"/>
      <c r="WO83" s="1"/>
      <c r="WP83" s="1"/>
      <c r="WQ83" s="1"/>
      <c r="WR83" s="1"/>
      <c r="WS83" s="1"/>
      <c r="WT83" s="1"/>
      <c r="WU83" s="1"/>
      <c r="WV83" s="1"/>
      <c r="WW83" s="1"/>
      <c r="WX83" s="1"/>
      <c r="WY83" s="1"/>
      <c r="WZ83" s="1"/>
      <c r="XA83" s="1"/>
      <c r="XB83" s="1"/>
      <c r="XC83" s="1"/>
      <c r="XD83" s="1"/>
      <c r="XE83" s="1"/>
      <c r="XF83" s="1"/>
      <c r="XG83" s="1"/>
      <c r="XH83" s="1"/>
      <c r="XI83" s="1"/>
      <c r="XJ83" s="1"/>
      <c r="XK83" s="1"/>
      <c r="XL83" s="1"/>
      <c r="XM83" s="1"/>
      <c r="XN83" s="1"/>
      <c r="XO83" s="1"/>
      <c r="XP83" s="1"/>
      <c r="XQ83" s="1"/>
      <c r="XR83" s="1"/>
      <c r="XS83" s="1"/>
      <c r="XT83" s="1"/>
      <c r="XU83" s="1"/>
      <c r="XV83" s="1"/>
      <c r="XW83" s="1"/>
      <c r="XX83" s="1"/>
      <c r="XY83" s="1"/>
      <c r="XZ83" s="1"/>
      <c r="YA83" s="1"/>
      <c r="YB83" s="1"/>
      <c r="YC83" s="1"/>
      <c r="YD83" s="1"/>
      <c r="YE83" s="1"/>
      <c r="YF83" s="1"/>
      <c r="YG83" s="1"/>
      <c r="YH83" s="1"/>
      <c r="YI83" s="1"/>
      <c r="YJ83" s="1"/>
      <c r="YK83" s="1"/>
      <c r="YL83" s="1"/>
      <c r="YM83" s="1"/>
      <c r="YN83" s="1"/>
      <c r="YO83" s="1"/>
      <c r="YP83" s="1"/>
      <c r="YQ83" s="1"/>
      <c r="YR83" s="1"/>
      <c r="YS83" s="1"/>
      <c r="YT83" s="1"/>
      <c r="YU83" s="1"/>
      <c r="YV83" s="1"/>
      <c r="YW83" s="1"/>
      <c r="YX83" s="1"/>
      <c r="YY83" s="1"/>
      <c r="YZ83" s="1"/>
      <c r="ZA83" s="1"/>
      <c r="ZB83" s="1"/>
      <c r="ZC83" s="1"/>
      <c r="ZD83" s="1"/>
      <c r="ZE83" s="1"/>
      <c r="ZF83" s="1"/>
      <c r="ZG83" s="1"/>
      <c r="ZH83" s="1"/>
      <c r="ZI83" s="1"/>
      <c r="ZJ83" s="1"/>
      <c r="ZK83" s="1"/>
      <c r="ZL83" s="1"/>
      <c r="ZM83" s="1"/>
      <c r="ZN83" s="1"/>
      <c r="ZO83" s="1"/>
      <c r="ZP83" s="1"/>
      <c r="ZQ83" s="1"/>
      <c r="ZR83" s="1"/>
      <c r="ZS83" s="1"/>
      <c r="ZT83" s="1"/>
      <c r="ZU83" s="1"/>
      <c r="ZV83" s="1"/>
      <c r="ZW83" s="1"/>
      <c r="ZX83" s="1"/>
      <c r="ZY83" s="1"/>
      <c r="ZZ83" s="1"/>
      <c r="AAA83" s="1"/>
      <c r="AAB83" s="1"/>
      <c r="AAC83" s="1"/>
      <c r="AAD83" s="1"/>
      <c r="AAE83" s="1"/>
      <c r="AAF83" s="1"/>
      <c r="AAG83" s="1"/>
      <c r="AAH83" s="1"/>
      <c r="AAI83" s="1"/>
      <c r="AAJ83" s="1"/>
      <c r="AAK83" s="1"/>
      <c r="AAL83" s="1"/>
      <c r="AAM83" s="1"/>
      <c r="AAN83" s="1"/>
      <c r="AAO83" s="1"/>
      <c r="AAP83" s="1"/>
      <c r="AAQ83" s="1"/>
      <c r="AAR83" s="1"/>
      <c r="AAS83" s="1"/>
      <c r="AAT83" s="1"/>
      <c r="AAU83" s="1"/>
      <c r="AAV83" s="1"/>
      <c r="AAW83" s="1"/>
      <c r="AAX83" s="1"/>
      <c r="AAY83" s="1"/>
      <c r="AAZ83" s="1"/>
      <c r="ABA83" s="1"/>
      <c r="ABB83" s="1"/>
      <c r="ABC83" s="1"/>
      <c r="ABD83" s="1"/>
      <c r="ABE83" s="1"/>
      <c r="ABF83" s="1"/>
      <c r="ABG83" s="1"/>
      <c r="ABH83" s="1"/>
      <c r="ABI83" s="1"/>
      <c r="ABJ83" s="1"/>
      <c r="ABK83" s="1"/>
      <c r="ABL83" s="1"/>
      <c r="ABM83" s="1"/>
      <c r="ABN83" s="1"/>
      <c r="ABO83" s="1"/>
      <c r="ABP83" s="1"/>
      <c r="ABQ83" s="1"/>
      <c r="ABR83" s="1"/>
      <c r="ABS83" s="1"/>
      <c r="ABT83" s="1"/>
      <c r="ABU83" s="1"/>
      <c r="ABV83" s="1"/>
      <c r="ABW83" s="1"/>
      <c r="ABX83" s="1"/>
      <c r="ABY83" s="1"/>
      <c r="ABZ83" s="1"/>
      <c r="ACA83" s="1"/>
      <c r="ACB83" s="1"/>
      <c r="ACC83" s="1"/>
      <c r="ACD83" s="1"/>
      <c r="ACE83" s="1"/>
      <c r="ACF83" s="1"/>
      <c r="ACG83" s="1"/>
      <c r="ACH83" s="1"/>
      <c r="ACI83" s="1"/>
      <c r="ACJ83" s="1"/>
      <c r="ACK83" s="1"/>
      <c r="ACL83" s="1"/>
      <c r="ACM83" s="1"/>
      <c r="ACN83" s="1"/>
      <c r="ACO83" s="1"/>
      <c r="ACP83" s="1"/>
      <c r="ACQ83" s="1"/>
      <c r="ACR83" s="1"/>
      <c r="ACS83" s="1"/>
      <c r="ACT83" s="1"/>
      <c r="ACU83" s="1"/>
      <c r="ACV83" s="1"/>
      <c r="ACW83" s="1"/>
      <c r="ACX83" s="1"/>
      <c r="ACY83" s="1"/>
      <c r="ACZ83" s="1"/>
      <c r="ADA83" s="1"/>
      <c r="ADB83" s="1"/>
      <c r="ADC83" s="1"/>
      <c r="ADD83" s="1"/>
      <c r="ADE83" s="1"/>
      <c r="ADF83" s="1"/>
      <c r="ADG83" s="1"/>
      <c r="ADH83" s="1"/>
      <c r="ADI83" s="1"/>
      <c r="ADJ83" s="1"/>
      <c r="ADK83" s="1"/>
      <c r="ADL83" s="1"/>
      <c r="ADM83" s="1"/>
      <c r="ADN83" s="1"/>
      <c r="ADO83" s="1"/>
      <c r="ADP83" s="1"/>
      <c r="ADQ83" s="1"/>
      <c r="ADR83" s="1"/>
      <c r="ADS83" s="1"/>
      <c r="ADT83" s="1"/>
      <c r="ADU83" s="1"/>
      <c r="ADV83" s="1"/>
      <c r="ADW83" s="1"/>
      <c r="ADX83" s="1"/>
      <c r="ADY83" s="1"/>
      <c r="ADZ83" s="1"/>
      <c r="AEA83" s="1"/>
      <c r="AEB83" s="1"/>
      <c r="AEC83" s="1"/>
      <c r="AED83" s="1"/>
      <c r="AEE83" s="1"/>
      <c r="AEF83" s="1"/>
      <c r="AEG83" s="1"/>
      <c r="AEH83" s="1"/>
      <c r="AEI83" s="1"/>
      <c r="AEJ83" s="1"/>
      <c r="AEK83" s="1"/>
      <c r="AEL83" s="1"/>
      <c r="AEM83" s="1"/>
      <c r="AEN83" s="1"/>
      <c r="AEO83" s="1"/>
      <c r="AEP83" s="1"/>
      <c r="AEQ83" s="1"/>
      <c r="AER83" s="1"/>
      <c r="AES83" s="1"/>
      <c r="AET83" s="1"/>
      <c r="AEU83" s="1"/>
      <c r="AEV83" s="1"/>
      <c r="AEW83" s="1"/>
      <c r="AEX83" s="1"/>
      <c r="AEY83" s="1"/>
      <c r="AEZ83" s="1"/>
      <c r="AFA83" s="1"/>
      <c r="AFB83" s="1"/>
      <c r="AFC83" s="1"/>
      <c r="AFD83" s="1"/>
      <c r="AFE83" s="1"/>
      <c r="AFF83" s="1"/>
      <c r="AFG83" s="1"/>
      <c r="AFH83" s="1"/>
      <c r="AFI83" s="1"/>
      <c r="AFJ83" s="1"/>
      <c r="AFK83" s="1"/>
      <c r="AFL83" s="1"/>
      <c r="AFM83" s="1"/>
      <c r="AFN83" s="1"/>
      <c r="AFO83" s="1"/>
      <c r="AFP83" s="1"/>
      <c r="AFQ83" s="1"/>
      <c r="AFR83" s="1"/>
      <c r="AFS83" s="1"/>
      <c r="AFT83" s="1"/>
      <c r="AFU83" s="1"/>
      <c r="AFV83" s="1"/>
      <c r="AFW83" s="1"/>
      <c r="AFX83" s="1"/>
      <c r="AFY83" s="1"/>
      <c r="AFZ83" s="1"/>
      <c r="AGA83" s="1"/>
      <c r="AGB83" s="1"/>
      <c r="AGC83" s="1"/>
      <c r="AGD83" s="1"/>
      <c r="AGE83" s="1"/>
      <c r="AGF83" s="1"/>
      <c r="AGG83" s="1"/>
      <c r="AGH83" s="1"/>
      <c r="AGI83" s="1"/>
      <c r="AGJ83" s="1"/>
      <c r="AGK83" s="1"/>
      <c r="AGL83" s="1"/>
      <c r="AGM83" s="1"/>
      <c r="AGN83" s="1"/>
      <c r="AGO83" s="1"/>
      <c r="AGP83" s="1"/>
      <c r="AGQ83" s="1"/>
      <c r="AGR83" s="1"/>
      <c r="AGS83" s="1"/>
      <c r="AGT83" s="1"/>
      <c r="AGU83" s="1"/>
      <c r="AGV83" s="1"/>
      <c r="AGW83" s="1"/>
      <c r="AGX83" s="1"/>
      <c r="AGY83" s="1"/>
      <c r="AGZ83" s="1"/>
      <c r="AHA83" s="1"/>
      <c r="AHB83" s="1"/>
      <c r="AHC83" s="1"/>
      <c r="AHD83" s="1"/>
      <c r="AHE83" s="1"/>
      <c r="AHF83" s="1"/>
      <c r="AHG83" s="1"/>
      <c r="AHH83" s="1"/>
      <c r="AHI83" s="1"/>
      <c r="AHJ83" s="1"/>
      <c r="AHK83" s="1"/>
      <c r="AHL83" s="1"/>
      <c r="AHM83" s="1"/>
      <c r="AHN83" s="1"/>
      <c r="AHO83" s="1"/>
      <c r="AHP83" s="1"/>
      <c r="AHQ83" s="1"/>
      <c r="AHR83" s="1"/>
      <c r="AHS83" s="1"/>
      <c r="AHT83" s="1"/>
      <c r="AHU83" s="1"/>
      <c r="AHV83" s="1"/>
      <c r="AHW83" s="1"/>
      <c r="AHX83" s="1"/>
      <c r="AHY83" s="1"/>
      <c r="AHZ83" s="1"/>
      <c r="AIA83" s="1"/>
      <c r="AIB83" s="1"/>
      <c r="AIC83" s="1"/>
      <c r="AID83" s="1"/>
      <c r="AIE83" s="1"/>
      <c r="AIF83" s="1"/>
      <c r="AIG83" s="1"/>
      <c r="AIH83" s="1"/>
      <c r="AII83" s="1"/>
      <c r="AIJ83" s="1"/>
      <c r="AIK83" s="1"/>
      <c r="AIL83" s="1"/>
      <c r="AIM83" s="1"/>
      <c r="AIN83" s="1"/>
      <c r="AIO83" s="1"/>
      <c r="AIP83" s="1"/>
      <c r="AIQ83" s="1"/>
      <c r="AIR83" s="1"/>
      <c r="AIS83" s="1"/>
      <c r="AIT83" s="1"/>
      <c r="AIU83" s="1"/>
      <c r="AIV83" s="1"/>
      <c r="AIW83" s="1"/>
      <c r="AIX83" s="1"/>
      <c r="AIY83" s="1"/>
      <c r="AIZ83" s="1"/>
      <c r="AJA83" s="1"/>
      <c r="AJB83" s="1"/>
      <c r="AJC83" s="1"/>
      <c r="AJD83" s="1"/>
      <c r="AJE83" s="1"/>
      <c r="AJF83" s="1"/>
      <c r="AJG83" s="1"/>
      <c r="AJH83" s="1"/>
      <c r="AJI83" s="1"/>
      <c r="AJJ83" s="1"/>
      <c r="AJK83" s="1"/>
      <c r="AJL83" s="1"/>
      <c r="AJM83" s="1"/>
      <c r="AJN83" s="1"/>
      <c r="AJO83" s="1"/>
      <c r="AJP83" s="1"/>
      <c r="AJQ83" s="1"/>
      <c r="AJR83" s="1"/>
      <c r="AJS83" s="1"/>
      <c r="AJT83" s="1"/>
      <c r="AJU83" s="1"/>
      <c r="AJV83" s="1"/>
      <c r="AJW83" s="1"/>
      <c r="AJX83" s="1"/>
      <c r="AJY83" s="1"/>
      <c r="AJZ83" s="1"/>
      <c r="AKA83" s="1"/>
      <c r="AKB83" s="1"/>
      <c r="AKC83" s="1"/>
      <c r="AKD83" s="1"/>
      <c r="AKE83" s="1"/>
      <c r="AKF83" s="1"/>
      <c r="AKG83" s="1"/>
      <c r="AKH83" s="1"/>
      <c r="AKI83" s="1"/>
      <c r="AKJ83" s="1"/>
      <c r="AKK83" s="1"/>
      <c r="AKL83" s="1"/>
      <c r="AKM83" s="1"/>
      <c r="AKN83" s="1"/>
      <c r="AKO83" s="1"/>
      <c r="AKP83" s="1"/>
      <c r="AKQ83" s="1"/>
      <c r="AKR83" s="1"/>
      <c r="AKS83" s="1"/>
      <c r="AKT83" s="1"/>
      <c r="AKU83" s="1"/>
      <c r="AKV83" s="1"/>
      <c r="AKW83" s="1"/>
      <c r="AKX83" s="1"/>
      <c r="AKY83" s="1"/>
      <c r="AKZ83" s="1"/>
      <c r="ALA83" s="1"/>
      <c r="ALB83" s="1"/>
      <c r="ALC83" s="1"/>
      <c r="ALD83" s="1"/>
      <c r="ALE83" s="1"/>
      <c r="ALF83" s="1"/>
      <c r="ALG83" s="1"/>
      <c r="ALH83" s="1"/>
      <c r="ALI83" s="1"/>
      <c r="ALJ83" s="1"/>
      <c r="ALK83" s="1"/>
      <c r="ALL83" s="1"/>
      <c r="ALM83" s="1"/>
      <c r="ALN83" s="1"/>
      <c r="ALO83" s="1"/>
      <c r="ALP83" s="1"/>
      <c r="ALQ83" s="1"/>
      <c r="ALR83" s="1"/>
      <c r="ALS83" s="1"/>
      <c r="ALT83" s="1"/>
      <c r="ALU83" s="1"/>
      <c r="ALV83" s="1"/>
      <c r="ALW83" s="1"/>
      <c r="ALX83" s="1"/>
      <c r="ALY83" s="1"/>
      <c r="ALZ83" s="1"/>
      <c r="AMA83" s="1"/>
      <c r="AMB83" s="1"/>
      <c r="AMC83" s="1"/>
      <c r="AMD83" s="1"/>
      <c r="AME83" s="1"/>
      <c r="AMF83" s="1"/>
      <c r="AMG83" s="1"/>
      <c r="AMH83" s="1"/>
      <c r="AMI83" s="1"/>
      <c r="AMJ83" s="1"/>
      <c r="AMK83" s="1"/>
      <c r="AML83" s="1"/>
      <c r="AMM83" s="1"/>
      <c r="AMN83" s="1"/>
      <c r="AMO83" s="1"/>
      <c r="AMP83" s="1"/>
      <c r="AMQ83" s="1"/>
      <c r="AMR83" s="1"/>
      <c r="AMS83" s="1"/>
      <c r="AMT83" s="1"/>
      <c r="AMU83" s="1"/>
      <c r="AMV83" s="1"/>
      <c r="AMW83" s="1"/>
      <c r="AMX83" s="1"/>
      <c r="AMY83" s="1"/>
      <c r="AMZ83" s="1"/>
      <c r="ANA83" s="1"/>
      <c r="ANB83" s="1"/>
      <c r="ANC83" s="1"/>
      <c r="AND83" s="1"/>
      <c r="ANE83" s="1"/>
      <c r="ANF83" s="1"/>
      <c r="ANG83" s="1"/>
      <c r="ANH83" s="1"/>
      <c r="ANI83" s="1"/>
      <c r="ANJ83" s="1"/>
      <c r="ANK83" s="1"/>
      <c r="ANL83" s="1"/>
      <c r="ANM83" s="1"/>
      <c r="ANN83" s="1"/>
      <c r="ANO83" s="1"/>
      <c r="ANP83" s="1"/>
      <c r="ANQ83" s="1"/>
      <c r="ANR83" s="1"/>
      <c r="ANS83" s="1"/>
      <c r="ANT83" s="1"/>
      <c r="ANU83" s="1"/>
      <c r="ANV83" s="1"/>
      <c r="ANW83" s="1"/>
      <c r="ANX83" s="1"/>
      <c r="ANY83" s="1"/>
      <c r="ANZ83" s="1"/>
      <c r="AOA83" s="1"/>
      <c r="AOB83" s="1"/>
      <c r="AOC83" s="1"/>
      <c r="AOD83" s="1"/>
      <c r="AOE83" s="1"/>
      <c r="AOF83" s="1"/>
      <c r="AOG83" s="1"/>
      <c r="AOH83" s="1"/>
      <c r="AOI83" s="1"/>
      <c r="AOJ83" s="1"/>
      <c r="AOK83" s="1"/>
      <c r="AOL83" s="1"/>
      <c r="AOM83" s="1"/>
      <c r="AON83" s="1"/>
      <c r="AOO83" s="1"/>
      <c r="AOP83" s="1"/>
      <c r="AOQ83" s="1"/>
      <c r="AOR83" s="1"/>
      <c r="AOS83" s="1"/>
      <c r="AOT83" s="1"/>
      <c r="AOU83" s="1"/>
      <c r="AOV83" s="1"/>
      <c r="AOW83" s="1"/>
      <c r="AOX83" s="1"/>
      <c r="AOY83" s="1"/>
      <c r="AOZ83" s="1"/>
      <c r="APA83" s="1"/>
      <c r="APB83" s="1"/>
      <c r="APC83" s="1"/>
      <c r="APD83" s="1"/>
      <c r="APE83" s="1"/>
      <c r="APF83" s="1"/>
      <c r="APG83" s="1"/>
      <c r="APH83" s="1"/>
      <c r="API83" s="1"/>
      <c r="APJ83" s="1"/>
      <c r="APK83" s="1"/>
      <c r="APL83" s="1"/>
      <c r="APM83" s="1"/>
      <c r="APN83" s="1"/>
      <c r="APO83" s="1"/>
      <c r="APP83" s="1"/>
      <c r="APQ83" s="1"/>
      <c r="APR83" s="1"/>
      <c r="APS83" s="1"/>
      <c r="APT83" s="1"/>
      <c r="APU83" s="1"/>
      <c r="APV83" s="1"/>
      <c r="APW83" s="1"/>
      <c r="APX83" s="1"/>
      <c r="APY83" s="1"/>
      <c r="APZ83" s="1"/>
      <c r="AQA83" s="1"/>
      <c r="AQB83" s="1"/>
      <c r="AQC83" s="1"/>
      <c r="AQD83" s="1"/>
      <c r="AQE83" s="1"/>
      <c r="AQF83" s="1"/>
      <c r="AQG83" s="1"/>
      <c r="AQH83" s="1"/>
      <c r="AQI83" s="1"/>
      <c r="AQJ83" s="1"/>
      <c r="AQK83" s="1"/>
      <c r="AQL83" s="1"/>
      <c r="AQM83" s="1"/>
      <c r="AQN83" s="1"/>
      <c r="AQO83" s="1"/>
      <c r="AQP83" s="1"/>
      <c r="AQQ83" s="1"/>
      <c r="AQR83" s="1"/>
      <c r="AQS83" s="1"/>
      <c r="AQT83" s="1"/>
      <c r="AQU83" s="1"/>
      <c r="AQV83" s="1"/>
      <c r="AQW83" s="1"/>
      <c r="AQX83" s="1"/>
      <c r="AQY83" s="1"/>
      <c r="AQZ83" s="1"/>
      <c r="ARA83" s="1"/>
      <c r="ARB83" s="1"/>
      <c r="ARC83" s="1"/>
      <c r="ARD83" s="1"/>
      <c r="ARE83" s="1"/>
      <c r="ARF83" s="1"/>
      <c r="ARG83" s="1"/>
      <c r="ARH83" s="1"/>
      <c r="ARI83" s="1"/>
      <c r="ARJ83" s="1"/>
      <c r="ARK83" s="1"/>
      <c r="ARL83" s="1"/>
      <c r="ARM83" s="1"/>
      <c r="ARN83" s="1"/>
      <c r="ARO83" s="1"/>
      <c r="ARP83" s="1"/>
      <c r="ARQ83" s="1"/>
      <c r="ARR83" s="1"/>
      <c r="ARS83" s="1"/>
      <c r="ART83" s="1"/>
      <c r="ARU83" s="1"/>
      <c r="ARV83" s="1"/>
      <c r="ARW83" s="1"/>
      <c r="ARX83" s="1"/>
      <c r="ARY83" s="1"/>
      <c r="ARZ83" s="1"/>
      <c r="ASA83" s="1"/>
      <c r="ASB83" s="1"/>
      <c r="ASC83" s="1"/>
      <c r="ASD83" s="1"/>
      <c r="ASE83" s="1"/>
      <c r="ASF83" s="1"/>
      <c r="ASG83" s="1"/>
      <c r="ASH83" s="1"/>
      <c r="ASI83" s="1"/>
      <c r="ASJ83" s="1"/>
      <c r="ASK83" s="1"/>
      <c r="ASL83" s="1"/>
      <c r="ASM83" s="1"/>
      <c r="ASN83" s="1"/>
      <c r="ASO83" s="1"/>
      <c r="ASP83" s="1"/>
      <c r="ASQ83" s="1"/>
      <c r="ASR83" s="1"/>
      <c r="ASS83" s="1"/>
      <c r="AST83" s="1"/>
      <c r="ASU83" s="1"/>
      <c r="ASV83" s="1"/>
      <c r="ASW83" s="1"/>
      <c r="ASX83" s="1"/>
      <c r="ASY83" s="1"/>
      <c r="ASZ83" s="1"/>
      <c r="ATA83" s="1"/>
      <c r="ATB83" s="1"/>
      <c r="ATC83" s="1"/>
      <c r="ATD83" s="1"/>
      <c r="ATE83" s="1"/>
      <c r="ATF83" s="1"/>
      <c r="ATG83" s="1"/>
      <c r="ATH83" s="1"/>
      <c r="ATI83" s="1"/>
      <c r="ATJ83" s="1"/>
      <c r="ATK83" s="1"/>
      <c r="ATL83" s="1"/>
      <c r="ATM83" s="1"/>
      <c r="ATN83" s="1"/>
      <c r="ATO83" s="1"/>
      <c r="ATP83" s="1"/>
      <c r="ATQ83" s="1"/>
      <c r="ATR83" s="1"/>
      <c r="ATS83" s="1"/>
      <c r="ATT83" s="1"/>
      <c r="ATU83" s="1"/>
      <c r="ATV83" s="1"/>
      <c r="ATW83" s="1"/>
      <c r="ATX83" s="1"/>
      <c r="ATY83" s="1"/>
      <c r="ATZ83" s="1"/>
      <c r="AUA83" s="1"/>
      <c r="AUB83" s="1"/>
      <c r="AUC83" s="1"/>
      <c r="AUD83" s="1"/>
      <c r="AUE83" s="1"/>
      <c r="AUF83" s="1"/>
      <c r="AUG83" s="1"/>
      <c r="AUH83" s="1"/>
      <c r="AUI83" s="1"/>
      <c r="AUJ83" s="1"/>
      <c r="AUK83" s="1"/>
      <c r="AUL83" s="1"/>
      <c r="AUM83" s="1"/>
      <c r="AUN83" s="1"/>
      <c r="AUO83" s="1"/>
      <c r="AUP83" s="1"/>
      <c r="AUQ83" s="1"/>
      <c r="AUR83" s="1"/>
      <c r="AUS83" s="1"/>
      <c r="AUT83" s="1"/>
      <c r="AUU83" s="1"/>
      <c r="AUV83" s="1"/>
      <c r="AUW83" s="1"/>
      <c r="AUX83" s="1"/>
      <c r="AUY83" s="1"/>
      <c r="AUZ83" s="1"/>
      <c r="AVA83" s="1"/>
      <c r="AVB83" s="1"/>
      <c r="AVC83" s="1"/>
      <c r="AVD83" s="1"/>
      <c r="AVE83" s="1"/>
      <c r="AVF83" s="1"/>
      <c r="AVG83" s="1"/>
      <c r="AVH83" s="1"/>
      <c r="AVI83" s="1"/>
      <c r="AVJ83" s="1"/>
      <c r="AVK83" s="1"/>
      <c r="AVL83" s="1"/>
      <c r="AVM83" s="1"/>
      <c r="AVN83" s="1"/>
      <c r="AVO83" s="1"/>
      <c r="AVP83" s="1"/>
      <c r="AVQ83" s="1"/>
      <c r="AVR83" s="1"/>
      <c r="AVS83" s="1"/>
      <c r="AVT83" s="1"/>
      <c r="AVU83" s="1"/>
      <c r="AVV83" s="1"/>
      <c r="AVW83" s="1"/>
      <c r="AVX83" s="1"/>
      <c r="AVY83" s="1"/>
      <c r="AVZ83" s="1"/>
      <c r="AWA83" s="1"/>
      <c r="AWB83" s="1"/>
      <c r="AWC83" s="1"/>
      <c r="AWD83" s="1"/>
      <c r="AWE83" s="1"/>
      <c r="AWF83" s="1"/>
      <c r="AWG83" s="1"/>
      <c r="AWH83" s="1"/>
      <c r="AWI83" s="1"/>
      <c r="AWJ83" s="1"/>
      <c r="AWK83" s="1"/>
      <c r="AWL83" s="1"/>
      <c r="AWM83" s="1"/>
      <c r="AWN83" s="1"/>
      <c r="AWO83" s="1"/>
      <c r="AWP83" s="1"/>
      <c r="AWQ83" s="1"/>
      <c r="AWR83" s="1"/>
      <c r="AWS83" s="1"/>
      <c r="AWT83" s="1"/>
      <c r="AWU83" s="1"/>
      <c r="AWV83" s="1"/>
      <c r="AWW83" s="1"/>
      <c r="AWX83" s="1"/>
      <c r="AWY83" s="1"/>
      <c r="AWZ83" s="1"/>
      <c r="AXA83" s="1"/>
      <c r="AXB83" s="1"/>
      <c r="AXC83" s="1"/>
      <c r="AXD83" s="1"/>
      <c r="AXE83" s="1"/>
      <c r="AXF83" s="1"/>
      <c r="AXG83" s="1"/>
      <c r="AXH83" s="1"/>
      <c r="AXI83" s="1"/>
      <c r="AXJ83" s="1"/>
      <c r="AXK83" s="1"/>
      <c r="AXL83" s="1"/>
      <c r="AXM83" s="1"/>
      <c r="AXN83" s="1"/>
      <c r="AXO83" s="1"/>
      <c r="AXP83" s="1"/>
      <c r="AXQ83" s="1"/>
      <c r="AXR83" s="1"/>
      <c r="AXS83" s="1"/>
      <c r="AXT83" s="1"/>
      <c r="AXU83" s="1"/>
      <c r="AXV83" s="1"/>
      <c r="AXW83" s="1"/>
      <c r="AXX83" s="1"/>
      <c r="AXY83" s="1"/>
      <c r="AXZ83" s="1"/>
      <c r="AYA83" s="1"/>
      <c r="AYB83" s="1"/>
      <c r="AYC83" s="1"/>
      <c r="AYD83" s="1"/>
      <c r="AYE83" s="1"/>
      <c r="AYF83" s="1"/>
      <c r="AYG83" s="1"/>
      <c r="AYH83" s="1"/>
      <c r="AYI83" s="1"/>
      <c r="AYJ83" s="1"/>
      <c r="AYK83" s="1"/>
      <c r="AYL83" s="1"/>
      <c r="AYM83" s="1"/>
      <c r="AYN83" s="1"/>
      <c r="AYO83" s="1"/>
      <c r="AYP83" s="1"/>
      <c r="AYQ83" s="1"/>
      <c r="AYR83" s="1"/>
      <c r="AYS83" s="1"/>
      <c r="AYT83" s="1"/>
      <c r="AYU83" s="1"/>
      <c r="AYV83" s="1"/>
      <c r="AYW83" s="1"/>
      <c r="AYX83" s="1"/>
      <c r="AYY83" s="1"/>
      <c r="AYZ83" s="1"/>
      <c r="AZA83" s="1"/>
      <c r="AZB83" s="1"/>
      <c r="AZC83" s="1"/>
      <c r="AZD83" s="1"/>
      <c r="AZE83" s="1"/>
      <c r="AZF83" s="1"/>
      <c r="AZG83" s="1"/>
      <c r="AZH83" s="1"/>
      <c r="AZI83" s="1"/>
      <c r="AZJ83" s="1"/>
      <c r="AZK83" s="1"/>
      <c r="AZL83" s="1"/>
      <c r="AZM83" s="1"/>
      <c r="AZN83" s="1"/>
      <c r="AZO83" s="1"/>
      <c r="AZP83" s="1"/>
      <c r="AZQ83" s="1"/>
      <c r="AZR83" s="1"/>
      <c r="AZS83" s="1"/>
      <c r="AZT83" s="1"/>
      <c r="AZU83" s="1"/>
      <c r="AZV83" s="1"/>
      <c r="AZW83" s="1"/>
      <c r="AZX83" s="1"/>
      <c r="AZY83" s="1"/>
      <c r="AZZ83" s="1"/>
      <c r="BAA83" s="1"/>
      <c r="BAB83" s="1"/>
      <c r="BAC83" s="1"/>
      <c r="BAD83" s="1"/>
      <c r="BAE83" s="1"/>
      <c r="BAF83" s="1"/>
      <c r="BAG83" s="1"/>
      <c r="BAH83" s="1"/>
      <c r="BAI83" s="1"/>
      <c r="BAJ83" s="1"/>
      <c r="BAK83" s="1"/>
      <c r="BAL83" s="1"/>
      <c r="BAM83" s="1"/>
      <c r="BAN83" s="1"/>
      <c r="BAO83" s="1"/>
      <c r="BAP83" s="1"/>
      <c r="BAQ83" s="1"/>
      <c r="BAR83" s="1"/>
      <c r="BAS83" s="1"/>
      <c r="BAT83" s="1"/>
      <c r="BAU83" s="1"/>
      <c r="BAV83" s="1"/>
      <c r="BAW83" s="1"/>
      <c r="BAX83" s="1"/>
      <c r="BAY83" s="1"/>
      <c r="BAZ83" s="1"/>
      <c r="BBA83" s="1"/>
      <c r="BBB83" s="1"/>
      <c r="BBC83" s="1"/>
      <c r="BBD83" s="1"/>
      <c r="BBE83" s="1"/>
      <c r="BBF83" s="1"/>
      <c r="BBG83" s="1"/>
      <c r="BBH83" s="1"/>
      <c r="BBI83" s="1"/>
      <c r="BBJ83" s="1"/>
      <c r="BBK83" s="1"/>
      <c r="BBL83" s="1"/>
      <c r="BBM83" s="1"/>
      <c r="BBN83" s="1"/>
      <c r="BBO83" s="1"/>
      <c r="BBP83" s="1"/>
      <c r="BBQ83" s="1"/>
      <c r="BBR83" s="1"/>
      <c r="BBS83" s="1"/>
      <c r="BBT83" s="1"/>
      <c r="BBU83" s="1"/>
      <c r="BBV83" s="1"/>
      <c r="BBW83" s="1"/>
      <c r="BBX83" s="1"/>
      <c r="BBY83" s="1"/>
      <c r="BBZ83" s="1"/>
      <c r="BCA83" s="1"/>
      <c r="BCB83" s="1"/>
      <c r="BCC83" s="1"/>
      <c r="BCD83" s="1"/>
      <c r="BCE83" s="1"/>
      <c r="BCF83" s="1"/>
      <c r="BCG83" s="1"/>
      <c r="BCH83" s="1"/>
      <c r="BCI83" s="1"/>
      <c r="BCJ83" s="1"/>
      <c r="BCK83" s="1"/>
      <c r="BCL83" s="1"/>
      <c r="BCM83" s="1"/>
      <c r="BCN83" s="1"/>
      <c r="BCO83" s="1"/>
      <c r="BCP83" s="1"/>
      <c r="BCQ83" s="1"/>
      <c r="BCR83" s="1"/>
      <c r="BCS83" s="1"/>
      <c r="BCT83" s="1"/>
      <c r="BCU83" s="1"/>
      <c r="BCV83" s="1"/>
      <c r="BCW83" s="1"/>
      <c r="BCX83" s="1"/>
      <c r="BCY83" s="1"/>
      <c r="BCZ83" s="1"/>
      <c r="BDA83" s="1"/>
      <c r="BDB83" s="1"/>
      <c r="BDC83" s="1"/>
      <c r="BDD83" s="1"/>
      <c r="BDE83" s="1"/>
      <c r="BDF83" s="1"/>
      <c r="BDG83" s="1"/>
      <c r="BDH83" s="1"/>
      <c r="BDI83" s="1"/>
      <c r="BDJ83" s="1"/>
      <c r="BDK83" s="1"/>
      <c r="BDL83" s="1"/>
      <c r="BDM83" s="1"/>
      <c r="BDN83" s="1"/>
      <c r="BDO83" s="1"/>
      <c r="BDP83" s="1"/>
      <c r="BDQ83" s="1"/>
      <c r="BDR83" s="1"/>
      <c r="BDS83" s="1"/>
      <c r="BDT83" s="1"/>
      <c r="BDU83" s="1"/>
      <c r="BDV83" s="1"/>
      <c r="BDW83" s="1"/>
      <c r="BDX83" s="1"/>
      <c r="BDY83" s="1"/>
      <c r="BDZ83" s="1"/>
      <c r="BEA83" s="1"/>
      <c r="BEB83" s="1"/>
      <c r="BEC83" s="1"/>
      <c r="BED83" s="1"/>
      <c r="BEE83" s="1"/>
      <c r="BEF83" s="1"/>
      <c r="BEG83" s="1"/>
      <c r="BEH83" s="1"/>
      <c r="BEI83" s="1"/>
      <c r="BEJ83" s="1"/>
      <c r="BEK83" s="1"/>
      <c r="BEL83" s="1"/>
      <c r="BEM83" s="1"/>
      <c r="BEN83" s="1"/>
      <c r="BEO83" s="1"/>
      <c r="BEP83" s="1"/>
      <c r="BEQ83" s="1"/>
      <c r="BER83" s="1"/>
      <c r="BES83" s="1"/>
      <c r="BET83" s="1"/>
      <c r="BEU83" s="1"/>
      <c r="BEV83" s="1"/>
      <c r="BEW83" s="1"/>
      <c r="BEX83" s="1"/>
      <c r="BEY83" s="1"/>
      <c r="BEZ83" s="1"/>
      <c r="BFA83" s="1"/>
      <c r="BFB83" s="1"/>
      <c r="BFC83" s="1"/>
      <c r="BFD83" s="1"/>
      <c r="BFE83" s="1"/>
      <c r="BFF83" s="1"/>
      <c r="BFG83" s="1"/>
      <c r="BFH83" s="1"/>
      <c r="BFI83" s="1"/>
      <c r="BFJ83" s="1"/>
      <c r="BFK83" s="1"/>
      <c r="BFL83" s="1"/>
      <c r="BFM83" s="1"/>
      <c r="BFN83" s="1"/>
      <c r="BFO83" s="1"/>
      <c r="BFP83" s="1"/>
      <c r="BFQ83" s="1"/>
      <c r="BFR83" s="1"/>
      <c r="BFS83" s="1"/>
      <c r="BFT83" s="1"/>
      <c r="BFU83" s="1"/>
      <c r="BFV83" s="1"/>
      <c r="BFW83" s="1"/>
      <c r="BFX83" s="1"/>
      <c r="BFY83" s="1"/>
      <c r="BFZ83" s="1"/>
      <c r="BGA83" s="1"/>
      <c r="BGB83" s="1"/>
      <c r="BGC83" s="1"/>
      <c r="BGD83" s="1"/>
      <c r="BGE83" s="1"/>
      <c r="BGF83" s="1"/>
      <c r="BGG83" s="1"/>
      <c r="BGH83" s="1"/>
      <c r="BGI83" s="1"/>
      <c r="BGJ83" s="1"/>
      <c r="BGK83" s="1"/>
      <c r="BGL83" s="1"/>
      <c r="BGM83" s="1"/>
      <c r="BGN83" s="1"/>
      <c r="BGO83" s="1"/>
      <c r="BGP83" s="1"/>
      <c r="BGQ83" s="1"/>
      <c r="BGR83" s="1"/>
      <c r="BGS83" s="1"/>
      <c r="BGT83" s="1"/>
      <c r="BGU83" s="1"/>
      <c r="BGV83" s="1"/>
      <c r="BGW83" s="1"/>
      <c r="BGX83" s="1"/>
      <c r="BGY83" s="1"/>
      <c r="BGZ83" s="1"/>
      <c r="BHA83" s="1"/>
      <c r="BHB83" s="1"/>
      <c r="BHC83" s="1"/>
      <c r="BHD83" s="1"/>
      <c r="BHE83" s="1"/>
      <c r="BHF83" s="1"/>
      <c r="BHG83" s="1"/>
      <c r="BHH83" s="1"/>
      <c r="BHI83" s="1"/>
      <c r="BHJ83" s="1"/>
      <c r="BHK83" s="1"/>
      <c r="BHL83" s="1"/>
      <c r="BHM83" s="1"/>
      <c r="BHN83" s="1"/>
      <c r="BHO83" s="1"/>
      <c r="BHP83" s="1"/>
      <c r="BHQ83" s="1"/>
      <c r="BHR83" s="1"/>
      <c r="BHS83" s="1"/>
      <c r="BHT83" s="1"/>
      <c r="BHU83" s="1"/>
      <c r="BHV83" s="1"/>
      <c r="BHW83" s="1"/>
      <c r="BHX83" s="1"/>
      <c r="BHY83" s="1"/>
      <c r="BHZ83" s="1"/>
      <c r="BIA83" s="1"/>
      <c r="BIB83" s="1"/>
      <c r="BIC83" s="1"/>
      <c r="BID83" s="1"/>
      <c r="BIE83" s="1"/>
      <c r="BIF83" s="1"/>
      <c r="BIG83" s="1"/>
      <c r="BIH83" s="1"/>
      <c r="BII83" s="1"/>
      <c r="BIJ83" s="1"/>
      <c r="BIK83" s="1"/>
      <c r="BIL83" s="1"/>
      <c r="BIM83" s="1"/>
      <c r="BIN83" s="1"/>
      <c r="BIO83" s="1"/>
      <c r="BIP83" s="1"/>
      <c r="BIQ83" s="1"/>
      <c r="BIR83" s="1"/>
      <c r="BIS83" s="1"/>
      <c r="BIT83" s="1"/>
      <c r="BIU83" s="1"/>
      <c r="BIV83" s="1"/>
      <c r="BIW83" s="1"/>
      <c r="BIX83" s="1"/>
      <c r="BIY83" s="1"/>
      <c r="BIZ83" s="1"/>
      <c r="BJA83" s="1"/>
      <c r="BJB83" s="1"/>
      <c r="BJC83" s="1"/>
      <c r="BJD83" s="1"/>
      <c r="BJE83" s="1"/>
      <c r="BJF83" s="1"/>
      <c r="BJG83" s="1"/>
      <c r="BJH83" s="1"/>
      <c r="BJI83" s="1"/>
      <c r="BJJ83" s="1"/>
      <c r="BJK83" s="1"/>
      <c r="BJL83" s="1"/>
      <c r="BJM83" s="1"/>
      <c r="BJN83" s="1"/>
      <c r="BJO83" s="1"/>
      <c r="BJP83" s="1"/>
      <c r="BJQ83" s="1"/>
      <c r="BJR83" s="1"/>
      <c r="BJS83" s="1"/>
      <c r="BJT83" s="1"/>
      <c r="BJU83" s="1"/>
      <c r="BJV83" s="1"/>
      <c r="BJW83" s="1"/>
      <c r="BJX83" s="1"/>
      <c r="BJY83" s="1"/>
      <c r="BJZ83" s="1"/>
      <c r="BKA83" s="1"/>
      <c r="BKB83" s="1"/>
      <c r="BKC83" s="1"/>
      <c r="BKD83" s="1"/>
      <c r="BKE83" s="1"/>
      <c r="BKF83" s="1"/>
      <c r="BKG83" s="1"/>
      <c r="BKH83" s="1"/>
      <c r="BKI83" s="1"/>
      <c r="BKJ83" s="1"/>
      <c r="BKK83" s="1"/>
      <c r="BKL83" s="1"/>
      <c r="BKM83" s="1"/>
      <c r="BKN83" s="1"/>
      <c r="BKO83" s="1"/>
      <c r="BKP83" s="1"/>
      <c r="BKQ83" s="1"/>
      <c r="BKR83" s="1"/>
      <c r="BKS83" s="1"/>
      <c r="BKT83" s="1"/>
      <c r="BKU83" s="1"/>
      <c r="BKV83" s="1"/>
      <c r="BKW83" s="1"/>
      <c r="BKX83" s="1"/>
      <c r="BKY83" s="1"/>
      <c r="BKZ83" s="1"/>
      <c r="BLA83" s="1"/>
      <c r="BLB83" s="1"/>
      <c r="BLC83" s="1"/>
      <c r="BLD83" s="1"/>
      <c r="BLE83" s="1"/>
      <c r="BLF83" s="1"/>
      <c r="BLG83" s="1"/>
      <c r="BLH83" s="1"/>
      <c r="BLI83" s="1"/>
      <c r="BLJ83" s="1"/>
      <c r="BLK83" s="1"/>
      <c r="BLL83" s="1"/>
      <c r="BLM83" s="1"/>
      <c r="BLN83" s="1"/>
      <c r="BLO83" s="1"/>
      <c r="BLP83" s="1"/>
      <c r="BLQ83" s="1"/>
      <c r="BLR83" s="1"/>
      <c r="BLS83" s="1"/>
      <c r="BLT83" s="1"/>
      <c r="BLU83" s="1"/>
      <c r="BLV83" s="1"/>
      <c r="BLW83" s="1"/>
      <c r="BLX83" s="1"/>
      <c r="BLY83" s="1"/>
      <c r="BLZ83" s="1"/>
      <c r="BMA83" s="1"/>
      <c r="BMB83" s="1"/>
      <c r="BMC83" s="1"/>
      <c r="BMD83" s="1"/>
      <c r="BME83" s="1"/>
      <c r="BMF83" s="1"/>
      <c r="BMG83" s="1"/>
      <c r="BMH83" s="1"/>
      <c r="BMI83" s="1"/>
      <c r="BMJ83" s="1"/>
      <c r="BMK83" s="1"/>
      <c r="BML83" s="1"/>
      <c r="BMM83" s="1"/>
      <c r="BMN83" s="1"/>
      <c r="BMO83" s="1"/>
      <c r="BMP83" s="1"/>
      <c r="BMQ83" s="1"/>
      <c r="BMR83" s="1"/>
      <c r="BMS83" s="1"/>
      <c r="BMT83" s="1"/>
      <c r="BMU83" s="1"/>
      <c r="BMV83" s="1"/>
      <c r="BMW83" s="1"/>
      <c r="BMX83" s="1"/>
      <c r="BMY83" s="1"/>
      <c r="BMZ83" s="1"/>
      <c r="BNA83" s="1"/>
      <c r="BNB83" s="1"/>
      <c r="BNC83" s="1"/>
      <c r="BND83" s="1"/>
      <c r="BNE83" s="1"/>
      <c r="BNF83" s="1"/>
      <c r="BNG83" s="1"/>
      <c r="BNH83" s="1"/>
      <c r="BNI83" s="1"/>
      <c r="BNJ83" s="1"/>
      <c r="BNK83" s="1"/>
      <c r="BNL83" s="1"/>
      <c r="BNM83" s="1"/>
      <c r="BNN83" s="1"/>
      <c r="BNO83" s="1"/>
      <c r="BNP83" s="1"/>
      <c r="BNQ83" s="1"/>
      <c r="BNR83" s="1"/>
      <c r="BNS83" s="1"/>
      <c r="BNT83" s="1"/>
      <c r="BNU83" s="1"/>
      <c r="BNV83" s="1"/>
      <c r="BNW83" s="1"/>
      <c r="BNX83" s="1"/>
      <c r="BNY83" s="1"/>
      <c r="BNZ83" s="1"/>
      <c r="BOA83" s="1"/>
      <c r="BOB83" s="1"/>
      <c r="BOC83" s="1"/>
      <c r="BOD83" s="1"/>
      <c r="BOE83" s="1"/>
      <c r="BOF83" s="1"/>
      <c r="BOG83" s="1"/>
      <c r="BOH83" s="1"/>
      <c r="BOI83" s="1"/>
      <c r="BOJ83" s="1"/>
      <c r="BOK83" s="1"/>
      <c r="BOL83" s="1"/>
      <c r="BOM83" s="1"/>
      <c r="BON83" s="1"/>
      <c r="BOO83" s="1"/>
      <c r="BOP83" s="1"/>
      <c r="BOQ83" s="1"/>
      <c r="BOR83" s="1"/>
      <c r="BOS83" s="1"/>
      <c r="BOT83" s="1"/>
      <c r="BOU83" s="1"/>
      <c r="BOV83" s="1"/>
      <c r="BOW83" s="1"/>
      <c r="BOX83" s="1"/>
      <c r="BOY83" s="1"/>
      <c r="BOZ83" s="1"/>
      <c r="BPA83" s="1"/>
      <c r="BPB83" s="1"/>
      <c r="BPC83" s="1"/>
      <c r="BPD83" s="1"/>
      <c r="BPE83" s="1"/>
      <c r="BPF83" s="1"/>
      <c r="BPG83" s="1"/>
      <c r="BPH83" s="1"/>
      <c r="BPI83" s="1"/>
      <c r="BPJ83" s="1"/>
      <c r="BPK83" s="1"/>
      <c r="BPL83" s="1"/>
      <c r="BPM83" s="1"/>
      <c r="BPN83" s="1"/>
      <c r="BPO83" s="1"/>
      <c r="BPP83" s="1"/>
      <c r="BPQ83" s="1"/>
      <c r="BPR83" s="1"/>
      <c r="BPS83" s="1"/>
      <c r="BPT83" s="1"/>
      <c r="BPU83" s="1"/>
      <c r="BPV83" s="1"/>
      <c r="BPW83" s="1"/>
      <c r="BPX83" s="1"/>
      <c r="BPY83" s="1"/>
      <c r="BPZ83" s="1"/>
      <c r="BQA83" s="1"/>
      <c r="BQB83" s="1"/>
      <c r="BQC83" s="1"/>
      <c r="BQD83" s="1"/>
      <c r="BQE83" s="1"/>
      <c r="BQF83" s="1"/>
      <c r="BQG83" s="1"/>
      <c r="BQH83" s="1"/>
      <c r="BQI83" s="1"/>
      <c r="BQJ83" s="1"/>
      <c r="BQK83" s="1"/>
      <c r="BQL83" s="1"/>
      <c r="BQM83" s="1"/>
      <c r="BQN83" s="1"/>
      <c r="BQO83" s="1"/>
      <c r="BQP83" s="1"/>
      <c r="BQQ83" s="1"/>
      <c r="BQR83" s="1"/>
      <c r="BQS83" s="1"/>
      <c r="BQT83" s="1"/>
      <c r="BQU83" s="1"/>
      <c r="BQV83" s="1"/>
      <c r="BQW83" s="1"/>
      <c r="BQX83" s="1"/>
      <c r="BQY83" s="1"/>
      <c r="BQZ83" s="1"/>
      <c r="BRA83" s="1"/>
      <c r="BRB83" s="1"/>
      <c r="BRC83" s="1"/>
      <c r="BRD83" s="1"/>
      <c r="BRE83" s="1"/>
      <c r="BRF83" s="1"/>
      <c r="BRG83" s="1"/>
      <c r="BRH83" s="1"/>
      <c r="BRI83" s="1"/>
      <c r="BRJ83" s="1"/>
      <c r="BRK83" s="1"/>
      <c r="BRL83" s="1"/>
      <c r="BRM83" s="1"/>
      <c r="BRN83" s="1"/>
      <c r="BRO83" s="1"/>
      <c r="BRP83" s="1"/>
      <c r="BRQ83" s="1"/>
      <c r="BRR83" s="1"/>
      <c r="BRS83" s="1"/>
      <c r="BRT83" s="1"/>
      <c r="BRU83" s="1"/>
      <c r="BRV83" s="1"/>
      <c r="BRW83" s="1"/>
      <c r="BRX83" s="1"/>
      <c r="BRY83" s="1"/>
      <c r="BRZ83" s="1"/>
      <c r="BSA83" s="1"/>
      <c r="BSB83" s="1"/>
      <c r="BSC83" s="1"/>
      <c r="BSD83" s="1"/>
      <c r="BSE83" s="1"/>
      <c r="BSF83" s="1"/>
      <c r="BSG83" s="1"/>
      <c r="BSH83" s="1"/>
      <c r="BSI83" s="1"/>
      <c r="BSJ83" s="1"/>
      <c r="BSK83" s="1"/>
      <c r="BSL83" s="1"/>
      <c r="BSM83" s="1"/>
      <c r="BSN83" s="1"/>
      <c r="BSO83" s="1"/>
      <c r="BSP83" s="1"/>
      <c r="BSQ83" s="1"/>
      <c r="BSR83" s="1"/>
      <c r="BSS83" s="1"/>
      <c r="BST83" s="1"/>
      <c r="BSU83" s="1"/>
      <c r="BSV83" s="1"/>
      <c r="BSW83" s="1"/>
      <c r="BSX83" s="1"/>
      <c r="BSY83" s="1"/>
      <c r="BSZ83" s="1"/>
      <c r="BTA83" s="1"/>
      <c r="BTB83" s="1"/>
      <c r="BTC83" s="1"/>
      <c r="BTD83" s="1"/>
      <c r="BTE83" s="1"/>
      <c r="BTF83" s="1"/>
      <c r="BTG83" s="1"/>
      <c r="BTH83" s="1"/>
      <c r="BTI83" s="1"/>
      <c r="BTJ83" s="1"/>
      <c r="BTK83" s="1"/>
      <c r="BTL83" s="1"/>
      <c r="BTM83" s="1"/>
      <c r="BTN83" s="1"/>
      <c r="BTO83" s="1"/>
      <c r="BTP83" s="1"/>
      <c r="BTQ83" s="1"/>
      <c r="BTR83" s="1"/>
      <c r="BTS83" s="1"/>
      <c r="BTT83" s="1"/>
      <c r="BTU83" s="1"/>
      <c r="BTV83" s="1"/>
      <c r="BTW83" s="1"/>
      <c r="BTX83" s="1"/>
      <c r="BTY83" s="1"/>
      <c r="BTZ83" s="1"/>
      <c r="BUA83" s="1"/>
      <c r="BUB83" s="1"/>
      <c r="BUC83" s="1"/>
      <c r="BUD83" s="1"/>
      <c r="BUE83" s="1"/>
      <c r="BUF83" s="1"/>
      <c r="BUG83" s="1"/>
      <c r="BUH83" s="1"/>
      <c r="BUI83" s="1"/>
      <c r="BUJ83" s="1"/>
      <c r="BUK83" s="1"/>
      <c r="BUL83" s="1"/>
      <c r="BUM83" s="1"/>
      <c r="BUN83" s="1"/>
      <c r="BUO83" s="1"/>
      <c r="BUP83" s="1"/>
      <c r="BUQ83" s="1"/>
      <c r="BUR83" s="1"/>
      <c r="BUS83" s="1"/>
      <c r="BUT83" s="1"/>
      <c r="BUU83" s="1"/>
      <c r="BUV83" s="1"/>
      <c r="BUW83" s="1"/>
      <c r="BUX83" s="1"/>
      <c r="BUY83" s="1"/>
      <c r="BUZ83" s="1"/>
      <c r="BVA83" s="1"/>
      <c r="BVB83" s="1"/>
      <c r="BVC83" s="1"/>
      <c r="BVD83" s="1"/>
      <c r="BVE83" s="1"/>
      <c r="BVF83" s="1"/>
      <c r="BVG83" s="1"/>
      <c r="BVH83" s="1"/>
      <c r="BVI83" s="1"/>
      <c r="BVJ83" s="1"/>
      <c r="BVK83" s="1"/>
      <c r="BVL83" s="1"/>
      <c r="BVM83" s="1"/>
      <c r="BVN83" s="1"/>
      <c r="BVO83" s="1"/>
      <c r="BVP83" s="1"/>
      <c r="BVQ83" s="1"/>
      <c r="BVR83" s="1"/>
      <c r="BVS83" s="1"/>
      <c r="BVT83" s="1"/>
      <c r="BVU83" s="1"/>
      <c r="BVV83" s="1"/>
      <c r="BVW83" s="1"/>
      <c r="BVX83" s="1"/>
      <c r="BVY83" s="1"/>
      <c r="BVZ83" s="1"/>
      <c r="BWA83" s="1"/>
      <c r="BWB83" s="1"/>
      <c r="BWC83" s="1"/>
      <c r="BWD83" s="1"/>
      <c r="BWE83" s="1"/>
      <c r="BWF83" s="1"/>
      <c r="BWG83" s="1"/>
      <c r="BWH83" s="1"/>
      <c r="BWI83" s="1"/>
      <c r="BWJ83" s="1"/>
      <c r="BWK83" s="1"/>
      <c r="BWL83" s="1"/>
      <c r="BWM83" s="1"/>
      <c r="BWN83" s="1"/>
      <c r="BWO83" s="1"/>
      <c r="BWP83" s="1"/>
      <c r="BWQ83" s="1"/>
      <c r="BWR83" s="1"/>
      <c r="BWS83" s="1"/>
      <c r="BWT83" s="1"/>
      <c r="BWU83" s="1"/>
      <c r="BWV83" s="1"/>
      <c r="BWW83" s="1"/>
      <c r="BWX83" s="1"/>
      <c r="BWY83" s="1"/>
      <c r="BWZ83" s="1"/>
      <c r="BXA83" s="1"/>
      <c r="BXB83" s="1"/>
      <c r="BXC83" s="1"/>
      <c r="BXD83" s="1"/>
      <c r="BXE83" s="1"/>
      <c r="BXF83" s="1"/>
      <c r="BXG83" s="1"/>
      <c r="BXH83" s="1"/>
      <c r="BXI83" s="1"/>
      <c r="BXJ83" s="1"/>
      <c r="BXK83" s="1"/>
      <c r="BXL83" s="1"/>
      <c r="BXM83" s="1"/>
      <c r="BXN83" s="1"/>
      <c r="BXO83" s="1"/>
      <c r="BXP83" s="1"/>
      <c r="BXQ83" s="1"/>
      <c r="BXR83" s="1"/>
      <c r="BXS83" s="1"/>
      <c r="BXT83" s="1"/>
      <c r="BXU83" s="1"/>
      <c r="BXV83" s="1"/>
      <c r="BXW83" s="1"/>
      <c r="BXX83" s="1"/>
      <c r="BXY83" s="1"/>
      <c r="BXZ83" s="1"/>
      <c r="BYA83" s="1"/>
      <c r="BYB83" s="1"/>
      <c r="BYC83" s="1"/>
      <c r="BYD83" s="1"/>
      <c r="BYE83" s="1"/>
      <c r="BYF83" s="1"/>
      <c r="BYG83" s="1"/>
      <c r="BYH83" s="1"/>
      <c r="BYI83" s="1"/>
      <c r="BYJ83" s="1"/>
      <c r="BYK83" s="1"/>
      <c r="BYL83" s="1"/>
      <c r="BYM83" s="1"/>
      <c r="BYN83" s="1"/>
      <c r="BYO83" s="1"/>
      <c r="BYP83" s="1"/>
      <c r="BYQ83" s="1"/>
      <c r="BYR83" s="1"/>
      <c r="BYS83" s="1"/>
      <c r="BYT83" s="1"/>
      <c r="BYU83" s="1"/>
      <c r="BYV83" s="1"/>
      <c r="BYW83" s="1"/>
      <c r="BYX83" s="1"/>
      <c r="BYY83" s="1"/>
      <c r="BYZ83" s="1"/>
      <c r="BZA83" s="1"/>
      <c r="BZB83" s="1"/>
      <c r="BZC83" s="1"/>
      <c r="BZD83" s="1"/>
      <c r="BZE83" s="1"/>
      <c r="BZF83" s="1"/>
      <c r="BZG83" s="1"/>
      <c r="BZH83" s="1"/>
      <c r="BZI83" s="1"/>
      <c r="BZJ83" s="1"/>
      <c r="BZK83" s="1"/>
      <c r="BZL83" s="1"/>
      <c r="BZM83" s="1"/>
      <c r="BZN83" s="1"/>
      <c r="BZO83" s="1"/>
      <c r="BZP83" s="1"/>
      <c r="BZQ83" s="1"/>
      <c r="BZR83" s="1"/>
      <c r="BZS83" s="1"/>
      <c r="BZT83" s="1"/>
      <c r="BZU83" s="1"/>
      <c r="BZV83" s="1"/>
      <c r="BZW83" s="1"/>
      <c r="BZX83" s="1"/>
      <c r="BZY83" s="1"/>
      <c r="BZZ83" s="1"/>
      <c r="CAA83" s="1"/>
      <c r="CAB83" s="1"/>
      <c r="CAC83" s="1"/>
      <c r="CAD83" s="1"/>
      <c r="CAE83" s="1"/>
      <c r="CAF83" s="1"/>
      <c r="CAG83" s="1"/>
      <c r="CAH83" s="1"/>
      <c r="CAI83" s="1"/>
      <c r="CAJ83" s="1"/>
      <c r="CAK83" s="1"/>
      <c r="CAL83" s="1"/>
      <c r="CAM83" s="1"/>
      <c r="CAN83" s="1"/>
      <c r="CAO83" s="1"/>
      <c r="CAP83" s="1"/>
      <c r="CAQ83" s="1"/>
      <c r="CAR83" s="1"/>
      <c r="CAS83" s="1"/>
      <c r="CAT83" s="1"/>
      <c r="CAU83" s="1"/>
      <c r="CAV83" s="1"/>
      <c r="CAW83" s="1"/>
      <c r="CAX83" s="1"/>
      <c r="CAY83" s="1"/>
      <c r="CAZ83" s="1"/>
      <c r="CBA83" s="1"/>
      <c r="CBB83" s="1"/>
      <c r="CBC83" s="1"/>
      <c r="CBD83" s="1"/>
      <c r="CBE83" s="1"/>
      <c r="CBF83" s="1"/>
      <c r="CBG83" s="1"/>
      <c r="CBH83" s="1"/>
      <c r="CBI83" s="1"/>
      <c r="CBJ83" s="1"/>
      <c r="CBK83" s="1"/>
      <c r="CBL83" s="1"/>
      <c r="CBM83" s="1"/>
      <c r="CBN83" s="1"/>
      <c r="CBO83" s="1"/>
      <c r="CBP83" s="1"/>
      <c r="CBQ83" s="1"/>
      <c r="CBR83" s="1"/>
      <c r="CBS83" s="1"/>
      <c r="CBT83" s="1"/>
      <c r="CBU83" s="1"/>
      <c r="CBV83" s="1"/>
      <c r="CBW83" s="1"/>
      <c r="CBX83" s="1"/>
      <c r="CBY83" s="1"/>
      <c r="CBZ83" s="1"/>
      <c r="CCA83" s="1"/>
      <c r="CCB83" s="1"/>
      <c r="CCC83" s="1"/>
      <c r="CCD83" s="1"/>
      <c r="CCE83" s="1"/>
      <c r="CCF83" s="1"/>
      <c r="CCG83" s="1"/>
      <c r="CCH83" s="1"/>
      <c r="CCI83" s="1"/>
      <c r="CCJ83" s="1"/>
      <c r="CCK83" s="1"/>
      <c r="CCL83" s="1"/>
      <c r="CCM83" s="1"/>
      <c r="CCN83" s="1"/>
      <c r="CCO83" s="1"/>
      <c r="CCP83" s="1"/>
      <c r="CCQ83" s="1"/>
      <c r="CCR83" s="1"/>
      <c r="CCS83" s="1"/>
      <c r="CCT83" s="1"/>
      <c r="CCU83" s="1"/>
      <c r="CCV83" s="1"/>
      <c r="CCW83" s="1"/>
      <c r="CCX83" s="1"/>
      <c r="CCY83" s="1"/>
      <c r="CCZ83" s="1"/>
      <c r="CDA83" s="1"/>
      <c r="CDB83" s="1"/>
      <c r="CDC83" s="1"/>
      <c r="CDD83" s="1"/>
      <c r="CDE83" s="1"/>
      <c r="CDF83" s="1"/>
      <c r="CDG83" s="1"/>
      <c r="CDH83" s="1"/>
      <c r="CDI83" s="1"/>
      <c r="CDJ83" s="1"/>
      <c r="CDK83" s="1"/>
      <c r="CDL83" s="1"/>
      <c r="CDM83" s="1"/>
      <c r="CDN83" s="1"/>
      <c r="CDO83" s="1"/>
      <c r="CDP83" s="1"/>
      <c r="CDQ83" s="1"/>
      <c r="CDR83" s="1"/>
      <c r="CDS83" s="1"/>
      <c r="CDT83" s="1"/>
      <c r="CDU83" s="1"/>
      <c r="CDV83" s="1"/>
      <c r="CDW83" s="1"/>
      <c r="CDX83" s="1"/>
      <c r="CDY83" s="1"/>
      <c r="CDZ83" s="1"/>
      <c r="CEA83" s="1"/>
      <c r="CEB83" s="1"/>
      <c r="CEC83" s="1"/>
      <c r="CED83" s="1"/>
      <c r="CEE83" s="1"/>
      <c r="CEF83" s="1"/>
      <c r="CEG83" s="1"/>
      <c r="CEH83" s="1"/>
      <c r="CEI83" s="1"/>
      <c r="CEJ83" s="1"/>
      <c r="CEK83" s="1"/>
      <c r="CEL83" s="1"/>
      <c r="CEM83" s="1"/>
      <c r="CEN83" s="1"/>
      <c r="CEO83" s="1"/>
      <c r="CEP83" s="1"/>
      <c r="CEQ83" s="1"/>
      <c r="CER83" s="1"/>
      <c r="CES83" s="1"/>
      <c r="CET83" s="1"/>
      <c r="CEU83" s="1"/>
      <c r="CEV83" s="1"/>
      <c r="CEW83" s="1"/>
      <c r="CEX83" s="1"/>
      <c r="CEY83" s="1"/>
      <c r="CEZ83" s="1"/>
      <c r="CFA83" s="1"/>
      <c r="CFB83" s="1"/>
      <c r="CFC83" s="1"/>
      <c r="CFD83" s="1"/>
      <c r="CFE83" s="1"/>
      <c r="CFF83" s="1"/>
      <c r="CFG83" s="1"/>
      <c r="CFH83" s="1"/>
      <c r="CFI83" s="1"/>
      <c r="CFJ83" s="1"/>
      <c r="CFK83" s="1"/>
      <c r="CFL83" s="1"/>
      <c r="CFM83" s="1"/>
      <c r="CFN83" s="1"/>
      <c r="CFO83" s="1"/>
      <c r="CFP83" s="1"/>
      <c r="CFQ83" s="1"/>
      <c r="CFR83" s="1"/>
      <c r="CFS83" s="1"/>
      <c r="CFT83" s="1"/>
      <c r="CFU83" s="1"/>
      <c r="CFV83" s="1"/>
      <c r="CFW83" s="1"/>
      <c r="CFX83" s="1"/>
      <c r="CFY83" s="1"/>
      <c r="CFZ83" s="1"/>
      <c r="CGA83" s="1"/>
      <c r="CGB83" s="1"/>
      <c r="CGC83" s="1"/>
      <c r="CGD83" s="1"/>
      <c r="CGE83" s="1"/>
      <c r="CGF83" s="1"/>
      <c r="CGG83" s="1"/>
      <c r="CGH83" s="1"/>
      <c r="CGI83" s="1"/>
      <c r="CGJ83" s="1"/>
      <c r="CGK83" s="1"/>
      <c r="CGL83" s="1"/>
      <c r="CGM83" s="1"/>
      <c r="CGN83" s="1"/>
      <c r="CGO83" s="1"/>
      <c r="CGP83" s="1"/>
      <c r="CGQ83" s="1"/>
      <c r="CGR83" s="1"/>
      <c r="CGS83" s="1"/>
      <c r="CGT83" s="1"/>
      <c r="CGU83" s="1"/>
      <c r="CGV83" s="1"/>
      <c r="CGW83" s="1"/>
      <c r="CGX83" s="1"/>
      <c r="CGY83" s="1"/>
      <c r="CGZ83" s="1"/>
      <c r="CHA83" s="1"/>
      <c r="CHB83" s="1"/>
      <c r="CHC83" s="1"/>
      <c r="CHD83" s="1"/>
      <c r="CHE83" s="1"/>
      <c r="CHF83" s="1"/>
      <c r="CHG83" s="1"/>
      <c r="CHH83" s="1"/>
      <c r="CHI83" s="1"/>
      <c r="CHJ83" s="1"/>
      <c r="CHK83" s="1"/>
      <c r="CHL83" s="1"/>
      <c r="CHM83" s="1"/>
      <c r="CHN83" s="1"/>
      <c r="CHO83" s="1"/>
      <c r="CHP83" s="1"/>
      <c r="CHQ83" s="1"/>
      <c r="CHR83" s="1"/>
      <c r="CHS83" s="1"/>
      <c r="CHT83" s="1"/>
      <c r="CHU83" s="1"/>
      <c r="CHV83" s="1"/>
      <c r="CHW83" s="1"/>
      <c r="CHX83" s="1"/>
      <c r="CHY83" s="1"/>
      <c r="CHZ83" s="1"/>
      <c r="CIA83" s="1"/>
      <c r="CIB83" s="1"/>
      <c r="CIC83" s="1"/>
      <c r="CID83" s="1"/>
      <c r="CIE83" s="1"/>
      <c r="CIF83" s="1"/>
      <c r="CIG83" s="1"/>
      <c r="CIH83" s="1"/>
      <c r="CII83" s="1"/>
      <c r="CIJ83" s="1"/>
      <c r="CIK83" s="1"/>
      <c r="CIL83" s="1"/>
      <c r="CIM83" s="1"/>
      <c r="CIN83" s="1"/>
      <c r="CIO83" s="1"/>
      <c r="CIP83" s="1"/>
      <c r="CIQ83" s="1"/>
      <c r="CIR83" s="1"/>
      <c r="CIS83" s="1"/>
      <c r="CIT83" s="1"/>
      <c r="CIU83" s="1"/>
      <c r="CIV83" s="1"/>
      <c r="CIW83" s="1"/>
      <c r="CIX83" s="1"/>
      <c r="CIY83" s="1"/>
      <c r="CIZ83" s="1"/>
      <c r="CJA83" s="1"/>
      <c r="CJB83" s="1"/>
      <c r="CJC83" s="1"/>
      <c r="CJD83" s="1"/>
      <c r="CJE83" s="1"/>
      <c r="CJF83" s="1"/>
      <c r="CJG83" s="1"/>
      <c r="CJH83" s="1"/>
      <c r="CJI83" s="1"/>
      <c r="CJJ83" s="1"/>
      <c r="CJK83" s="1"/>
      <c r="CJL83" s="1"/>
      <c r="CJM83" s="1"/>
      <c r="CJN83" s="1"/>
      <c r="CJO83" s="1"/>
      <c r="CJP83" s="1"/>
      <c r="CJQ83" s="1"/>
      <c r="CJR83" s="1"/>
      <c r="CJS83" s="1"/>
      <c r="CJT83" s="1"/>
      <c r="CJU83" s="1"/>
      <c r="CJV83" s="1"/>
      <c r="CJW83" s="1"/>
      <c r="CJX83" s="1"/>
      <c r="CJY83" s="1"/>
      <c r="CJZ83" s="1"/>
      <c r="CKA83" s="1"/>
      <c r="CKB83" s="1"/>
      <c r="CKC83" s="1"/>
      <c r="CKD83" s="1"/>
      <c r="CKE83" s="1"/>
      <c r="CKF83" s="1"/>
      <c r="CKG83" s="1"/>
      <c r="CKH83" s="1"/>
      <c r="CKI83" s="1"/>
      <c r="CKJ83" s="1"/>
      <c r="CKK83" s="1"/>
      <c r="CKL83" s="1"/>
      <c r="CKM83" s="1"/>
      <c r="CKN83" s="1"/>
      <c r="CKO83" s="1"/>
      <c r="CKP83" s="1"/>
      <c r="CKQ83" s="1"/>
      <c r="CKR83" s="1"/>
      <c r="CKS83" s="1"/>
      <c r="CKT83" s="1"/>
      <c r="CKU83" s="1"/>
      <c r="CKV83" s="1"/>
      <c r="CKW83" s="1"/>
      <c r="CKX83" s="1"/>
      <c r="CKY83" s="1"/>
      <c r="CKZ83" s="1"/>
      <c r="CLA83" s="1"/>
      <c r="CLB83" s="1"/>
      <c r="CLC83" s="1"/>
      <c r="CLD83" s="1"/>
      <c r="CLE83" s="1"/>
      <c r="CLF83" s="1"/>
      <c r="CLG83" s="1"/>
      <c r="CLH83" s="1"/>
      <c r="CLI83" s="1"/>
      <c r="CLJ83" s="1"/>
      <c r="CLK83" s="1"/>
      <c r="CLL83" s="1"/>
      <c r="CLM83" s="1"/>
      <c r="CLN83" s="1"/>
      <c r="CLO83" s="1"/>
      <c r="CLP83" s="1"/>
      <c r="CLQ83" s="1"/>
      <c r="CLR83" s="1"/>
      <c r="CLS83" s="1"/>
      <c r="CLT83" s="1"/>
      <c r="CLU83" s="1"/>
      <c r="CLV83" s="1"/>
      <c r="CLW83" s="1"/>
      <c r="CLX83" s="1"/>
      <c r="CLY83" s="1"/>
      <c r="CLZ83" s="1"/>
      <c r="CMA83" s="1"/>
      <c r="CMB83" s="1"/>
      <c r="CMC83" s="1"/>
      <c r="CMD83" s="1"/>
      <c r="CME83" s="1"/>
      <c r="CMF83" s="1"/>
      <c r="CMG83" s="1"/>
      <c r="CMH83" s="1"/>
      <c r="CMI83" s="1"/>
      <c r="CMJ83" s="1"/>
      <c r="CMK83" s="1"/>
      <c r="CML83" s="1"/>
      <c r="CMM83" s="1"/>
      <c r="CMN83" s="1"/>
      <c r="CMO83" s="1"/>
      <c r="CMP83" s="1"/>
      <c r="CMQ83" s="1"/>
      <c r="CMR83" s="1"/>
      <c r="CMS83" s="1"/>
      <c r="CMT83" s="1"/>
      <c r="CMU83" s="1"/>
      <c r="CMV83" s="1"/>
      <c r="CMW83" s="1"/>
      <c r="CMX83" s="1"/>
      <c r="CMY83" s="1"/>
      <c r="CMZ83" s="1"/>
      <c r="CNA83" s="1"/>
      <c r="CNB83" s="1"/>
      <c r="CNC83" s="1"/>
      <c r="CND83" s="1"/>
      <c r="CNE83" s="1"/>
      <c r="CNF83" s="1"/>
      <c r="CNG83" s="1"/>
      <c r="CNH83" s="1"/>
      <c r="CNI83" s="1"/>
      <c r="CNJ83" s="1"/>
      <c r="CNK83" s="1"/>
      <c r="CNL83" s="1"/>
      <c r="CNM83" s="1"/>
      <c r="CNN83" s="1"/>
      <c r="CNO83" s="1"/>
      <c r="CNP83" s="1"/>
      <c r="CNQ83" s="1"/>
      <c r="CNR83" s="1"/>
      <c r="CNS83" s="1"/>
      <c r="CNT83" s="1"/>
      <c r="CNU83" s="1"/>
      <c r="CNV83" s="1"/>
      <c r="CNW83" s="1"/>
      <c r="CNX83" s="1"/>
      <c r="CNY83" s="1"/>
      <c r="CNZ83" s="1"/>
      <c r="COA83" s="1"/>
      <c r="COB83" s="1"/>
      <c r="COC83" s="1"/>
      <c r="COD83" s="1"/>
      <c r="COE83" s="1"/>
      <c r="COF83" s="1"/>
      <c r="COG83" s="1"/>
      <c r="COH83" s="1"/>
      <c r="COI83" s="1"/>
      <c r="COJ83" s="1"/>
      <c r="COK83" s="1"/>
      <c r="COL83" s="1"/>
      <c r="COM83" s="1"/>
      <c r="CON83" s="1"/>
      <c r="COO83" s="1"/>
      <c r="COP83" s="1"/>
      <c r="COQ83" s="1"/>
      <c r="COR83" s="1"/>
      <c r="COS83" s="1"/>
      <c r="COT83" s="1"/>
      <c r="COU83" s="1"/>
      <c r="COV83" s="1"/>
      <c r="COW83" s="1"/>
      <c r="COX83" s="1"/>
      <c r="COY83" s="1"/>
      <c r="COZ83" s="1"/>
      <c r="CPA83" s="1"/>
      <c r="CPB83" s="1"/>
      <c r="CPC83" s="1"/>
      <c r="CPD83" s="1"/>
      <c r="CPE83" s="1"/>
      <c r="CPF83" s="1"/>
      <c r="CPG83" s="1"/>
      <c r="CPH83" s="1"/>
      <c r="CPI83" s="1"/>
      <c r="CPJ83" s="1"/>
      <c r="CPK83" s="1"/>
      <c r="CPL83" s="1"/>
      <c r="CPM83" s="1"/>
      <c r="CPN83" s="1"/>
      <c r="CPO83" s="1"/>
      <c r="CPP83" s="1"/>
      <c r="CPQ83" s="1"/>
      <c r="CPR83" s="1"/>
      <c r="CPS83" s="1"/>
      <c r="CPT83" s="1"/>
      <c r="CPU83" s="1"/>
      <c r="CPV83" s="1"/>
      <c r="CPW83" s="1"/>
      <c r="CPX83" s="1"/>
      <c r="CPY83" s="1"/>
      <c r="CPZ83" s="1"/>
      <c r="CQA83" s="1"/>
      <c r="CQB83" s="1"/>
      <c r="CQC83" s="1"/>
      <c r="CQD83" s="1"/>
      <c r="CQE83" s="1"/>
      <c r="CQF83" s="1"/>
      <c r="CQG83" s="1"/>
      <c r="CQH83" s="1"/>
      <c r="CQI83" s="1"/>
      <c r="CQJ83" s="1"/>
      <c r="CQK83" s="1"/>
      <c r="CQL83" s="1"/>
      <c r="CQM83" s="1"/>
      <c r="CQN83" s="1"/>
      <c r="CQO83" s="1"/>
      <c r="CQP83" s="1"/>
      <c r="CQQ83" s="1"/>
      <c r="CQR83" s="1"/>
      <c r="CQS83" s="1"/>
      <c r="CQT83" s="1"/>
      <c r="CQU83" s="1"/>
      <c r="CQV83" s="1"/>
      <c r="CQW83" s="1"/>
      <c r="CQX83" s="1"/>
      <c r="CQY83" s="1"/>
      <c r="CQZ83" s="1"/>
      <c r="CRA83" s="1"/>
      <c r="CRB83" s="1"/>
      <c r="CRC83" s="1"/>
      <c r="CRD83" s="1"/>
      <c r="CRE83" s="1"/>
      <c r="CRF83" s="1"/>
      <c r="CRG83" s="1"/>
      <c r="CRH83" s="1"/>
      <c r="CRI83" s="1"/>
      <c r="CRJ83" s="1"/>
      <c r="CRK83" s="1"/>
      <c r="CRL83" s="1"/>
      <c r="CRM83" s="1"/>
      <c r="CRN83" s="1"/>
      <c r="CRO83" s="1"/>
      <c r="CRP83" s="1"/>
      <c r="CRQ83" s="1"/>
      <c r="CRR83" s="1"/>
      <c r="CRS83" s="1"/>
      <c r="CRT83" s="1"/>
      <c r="CRU83" s="1"/>
      <c r="CRV83" s="1"/>
      <c r="CRW83" s="1"/>
      <c r="CRX83" s="1"/>
      <c r="CRY83" s="1"/>
      <c r="CRZ83" s="1"/>
      <c r="CSA83" s="1"/>
      <c r="CSB83" s="1"/>
      <c r="CSC83" s="1"/>
      <c r="CSD83" s="1"/>
      <c r="CSE83" s="1"/>
      <c r="CSF83" s="1"/>
      <c r="CSG83" s="1"/>
      <c r="CSH83" s="1"/>
      <c r="CSI83" s="1"/>
      <c r="CSJ83" s="1"/>
      <c r="CSK83" s="1"/>
      <c r="CSL83" s="1"/>
      <c r="CSM83" s="1"/>
      <c r="CSN83" s="1"/>
      <c r="CSO83" s="1"/>
      <c r="CSP83" s="1"/>
      <c r="CSQ83" s="1"/>
      <c r="CSR83" s="1"/>
      <c r="CSS83" s="1"/>
      <c r="CST83" s="1"/>
      <c r="CSU83" s="1"/>
      <c r="CSV83" s="1"/>
      <c r="CSW83" s="1"/>
      <c r="CSX83" s="1"/>
      <c r="CSY83" s="1"/>
      <c r="CSZ83" s="1"/>
      <c r="CTA83" s="1"/>
      <c r="CTB83" s="1"/>
      <c r="CTC83" s="1"/>
      <c r="CTD83" s="1"/>
      <c r="CTE83" s="1"/>
      <c r="CTF83" s="1"/>
      <c r="CTG83" s="1"/>
      <c r="CTH83" s="1"/>
      <c r="CTI83" s="1"/>
      <c r="CTJ83" s="1"/>
      <c r="CTK83" s="1"/>
      <c r="CTL83" s="1"/>
      <c r="CTM83" s="1"/>
      <c r="CTN83" s="1"/>
      <c r="CTO83" s="1"/>
      <c r="CTP83" s="1"/>
      <c r="CTQ83" s="1"/>
      <c r="CTR83" s="1"/>
      <c r="CTS83" s="1"/>
      <c r="CTT83" s="1"/>
      <c r="CTU83" s="1"/>
      <c r="CTV83" s="1"/>
      <c r="CTW83" s="1"/>
      <c r="CTX83" s="1"/>
      <c r="CTY83" s="1"/>
      <c r="CTZ83" s="1"/>
      <c r="CUA83" s="1"/>
      <c r="CUB83" s="1"/>
      <c r="CUC83" s="1"/>
      <c r="CUD83" s="1"/>
      <c r="CUE83" s="1"/>
      <c r="CUF83" s="1"/>
      <c r="CUG83" s="1"/>
      <c r="CUH83" s="1"/>
      <c r="CUI83" s="1"/>
      <c r="CUJ83" s="1"/>
      <c r="CUK83" s="1"/>
      <c r="CUL83" s="1"/>
      <c r="CUM83" s="1"/>
      <c r="CUN83" s="1"/>
      <c r="CUO83" s="1"/>
      <c r="CUP83" s="1"/>
      <c r="CUQ83" s="1"/>
      <c r="CUR83" s="1"/>
      <c r="CUS83" s="1"/>
      <c r="CUT83" s="1"/>
      <c r="CUU83" s="1"/>
      <c r="CUV83" s="1"/>
      <c r="CUW83" s="1"/>
      <c r="CUX83" s="1"/>
      <c r="CUY83" s="1"/>
      <c r="CUZ83" s="1"/>
      <c r="CVA83" s="1"/>
      <c r="CVB83" s="1"/>
      <c r="CVC83" s="1"/>
      <c r="CVD83" s="1"/>
      <c r="CVE83" s="1"/>
      <c r="CVF83" s="1"/>
      <c r="CVG83" s="1"/>
      <c r="CVH83" s="1"/>
      <c r="CVI83" s="1"/>
      <c r="CVJ83" s="1"/>
      <c r="CVK83" s="1"/>
      <c r="CVL83" s="1"/>
      <c r="CVM83" s="1"/>
      <c r="CVN83" s="1"/>
      <c r="CVO83" s="1"/>
      <c r="CVP83" s="1"/>
      <c r="CVQ83" s="1"/>
      <c r="CVR83" s="1"/>
      <c r="CVS83" s="1"/>
      <c r="CVT83" s="1"/>
      <c r="CVU83" s="1"/>
      <c r="CVV83" s="1"/>
      <c r="CVW83" s="1"/>
      <c r="CVX83" s="1"/>
      <c r="CVY83" s="1"/>
      <c r="CVZ83" s="1"/>
      <c r="CWA83" s="1"/>
      <c r="CWB83" s="1"/>
      <c r="CWC83" s="1"/>
      <c r="CWD83" s="1"/>
      <c r="CWE83" s="1"/>
      <c r="CWF83" s="1"/>
      <c r="CWG83" s="1"/>
      <c r="CWH83" s="1"/>
      <c r="CWI83" s="1"/>
      <c r="CWJ83" s="1"/>
      <c r="CWK83" s="1"/>
      <c r="CWL83" s="1"/>
      <c r="CWM83" s="1"/>
      <c r="CWN83" s="1"/>
      <c r="CWO83" s="1"/>
      <c r="CWP83" s="1"/>
      <c r="CWQ83" s="1"/>
      <c r="CWR83" s="1"/>
      <c r="CWS83" s="1"/>
      <c r="CWT83" s="1"/>
      <c r="CWU83" s="1"/>
      <c r="CWV83" s="1"/>
      <c r="CWW83" s="1"/>
      <c r="CWX83" s="1"/>
      <c r="CWY83" s="1"/>
      <c r="CWZ83" s="1"/>
      <c r="CXA83" s="1"/>
      <c r="CXB83" s="1"/>
      <c r="CXC83" s="1"/>
      <c r="CXD83" s="1"/>
      <c r="CXE83" s="1"/>
      <c r="CXF83" s="1"/>
      <c r="CXG83" s="1"/>
      <c r="CXH83" s="1"/>
      <c r="CXI83" s="1"/>
      <c r="CXJ83" s="1"/>
      <c r="CXK83" s="1"/>
      <c r="CXL83" s="1"/>
      <c r="CXM83" s="1"/>
      <c r="CXN83" s="1"/>
      <c r="CXO83" s="1"/>
      <c r="CXP83" s="1"/>
      <c r="CXQ83" s="1"/>
      <c r="CXR83" s="1"/>
      <c r="CXS83" s="1"/>
      <c r="CXT83" s="1"/>
      <c r="CXU83" s="1"/>
      <c r="CXV83" s="1"/>
      <c r="CXW83" s="1"/>
      <c r="CXX83" s="1"/>
      <c r="CXY83" s="1"/>
      <c r="CXZ83" s="1"/>
      <c r="CYA83" s="1"/>
      <c r="CYB83" s="1"/>
      <c r="CYC83" s="1"/>
      <c r="CYD83" s="1"/>
      <c r="CYE83" s="1"/>
      <c r="CYF83" s="1"/>
      <c r="CYG83" s="1"/>
      <c r="CYH83" s="1"/>
      <c r="CYI83" s="1"/>
      <c r="CYJ83" s="1"/>
      <c r="CYK83" s="1"/>
      <c r="CYL83" s="1"/>
      <c r="CYM83" s="1"/>
      <c r="CYN83" s="1"/>
      <c r="CYO83" s="1"/>
      <c r="CYP83" s="1"/>
      <c r="CYQ83" s="1"/>
      <c r="CYR83" s="1"/>
      <c r="CYS83" s="1"/>
      <c r="CYT83" s="1"/>
      <c r="CYU83" s="1"/>
      <c r="CYV83" s="1"/>
      <c r="CYW83" s="1"/>
      <c r="CYX83" s="1"/>
      <c r="CYY83" s="1"/>
      <c r="CYZ83" s="1"/>
      <c r="CZA83" s="1"/>
      <c r="CZB83" s="1"/>
      <c r="CZC83" s="1"/>
      <c r="CZD83" s="1"/>
      <c r="CZE83" s="1"/>
      <c r="CZF83" s="1"/>
      <c r="CZG83" s="1"/>
      <c r="CZH83" s="1"/>
      <c r="CZI83" s="1"/>
      <c r="CZJ83" s="1"/>
      <c r="CZK83" s="1"/>
      <c r="CZL83" s="1"/>
      <c r="CZM83" s="1"/>
      <c r="CZN83" s="1"/>
      <c r="CZO83" s="1"/>
      <c r="CZP83" s="1"/>
      <c r="CZQ83" s="1"/>
      <c r="CZR83" s="1"/>
      <c r="CZS83" s="1"/>
      <c r="CZT83" s="1"/>
      <c r="CZU83" s="1"/>
      <c r="CZV83" s="1"/>
      <c r="CZW83" s="1"/>
      <c r="CZX83" s="1"/>
      <c r="CZY83" s="1"/>
      <c r="CZZ83" s="1"/>
      <c r="DAA83" s="1"/>
      <c r="DAB83" s="1"/>
      <c r="DAC83" s="1"/>
      <c r="DAD83" s="1"/>
      <c r="DAE83" s="1"/>
      <c r="DAF83" s="1"/>
      <c r="DAG83" s="1"/>
      <c r="DAH83" s="1"/>
      <c r="DAI83" s="1"/>
      <c r="DAJ83" s="1"/>
      <c r="DAK83" s="1"/>
      <c r="DAL83" s="1"/>
      <c r="DAM83" s="1"/>
      <c r="DAN83" s="1"/>
      <c r="DAO83" s="1"/>
      <c r="DAP83" s="1"/>
      <c r="DAQ83" s="1"/>
      <c r="DAR83" s="1"/>
      <c r="DAS83" s="1"/>
      <c r="DAT83" s="1"/>
      <c r="DAU83" s="1"/>
      <c r="DAV83" s="1"/>
      <c r="DAW83" s="1"/>
      <c r="DAX83" s="1"/>
      <c r="DAY83" s="1"/>
      <c r="DAZ83" s="1"/>
      <c r="DBA83" s="1"/>
      <c r="DBB83" s="1"/>
      <c r="DBC83" s="1"/>
      <c r="DBD83" s="1"/>
      <c r="DBE83" s="1"/>
      <c r="DBF83" s="1"/>
      <c r="DBG83" s="1"/>
      <c r="DBH83" s="1"/>
      <c r="DBI83" s="1"/>
      <c r="DBJ83" s="1"/>
      <c r="DBK83" s="1"/>
      <c r="DBL83" s="1"/>
      <c r="DBM83" s="1"/>
      <c r="DBN83" s="1"/>
      <c r="DBO83" s="1"/>
      <c r="DBP83" s="1"/>
      <c r="DBQ83" s="1"/>
      <c r="DBR83" s="1"/>
      <c r="DBS83" s="1"/>
      <c r="DBT83" s="1"/>
      <c r="DBU83" s="1"/>
      <c r="DBV83" s="1"/>
      <c r="DBW83" s="1"/>
      <c r="DBX83" s="1"/>
      <c r="DBY83" s="1"/>
      <c r="DBZ83" s="1"/>
      <c r="DCA83" s="1"/>
      <c r="DCB83" s="1"/>
      <c r="DCC83" s="1"/>
      <c r="DCD83" s="1"/>
      <c r="DCE83" s="1"/>
      <c r="DCF83" s="1"/>
      <c r="DCG83" s="1"/>
      <c r="DCH83" s="1"/>
      <c r="DCI83" s="1"/>
      <c r="DCJ83" s="1"/>
      <c r="DCK83" s="1"/>
      <c r="DCL83" s="1"/>
      <c r="DCM83" s="1"/>
      <c r="DCN83" s="1"/>
      <c r="DCO83" s="1"/>
      <c r="DCP83" s="1"/>
      <c r="DCQ83" s="1"/>
      <c r="DCR83" s="1"/>
      <c r="DCS83" s="1"/>
      <c r="DCT83" s="1"/>
      <c r="DCU83" s="1"/>
      <c r="DCV83" s="1"/>
      <c r="DCW83" s="1"/>
      <c r="DCX83" s="1"/>
      <c r="DCY83" s="1"/>
      <c r="DCZ83" s="1"/>
      <c r="DDA83" s="1"/>
      <c r="DDB83" s="1"/>
      <c r="DDC83" s="1"/>
      <c r="DDD83" s="1"/>
      <c r="DDE83" s="1"/>
      <c r="DDF83" s="1"/>
      <c r="DDG83" s="1"/>
      <c r="DDH83" s="1"/>
      <c r="DDI83" s="1"/>
      <c r="DDJ83" s="1"/>
      <c r="DDK83" s="1"/>
      <c r="DDL83" s="1"/>
      <c r="DDM83" s="1"/>
      <c r="DDN83" s="1"/>
      <c r="DDO83" s="1"/>
      <c r="DDP83" s="1"/>
      <c r="DDQ83" s="1"/>
      <c r="DDR83" s="1"/>
      <c r="DDS83" s="1"/>
      <c r="DDT83" s="1"/>
      <c r="DDU83" s="1"/>
      <c r="DDV83" s="1"/>
      <c r="DDW83" s="1"/>
      <c r="DDX83" s="1"/>
      <c r="DDY83" s="1"/>
      <c r="DDZ83" s="1"/>
      <c r="DEA83" s="1"/>
      <c r="DEB83" s="1"/>
      <c r="DEC83" s="1"/>
      <c r="DED83" s="1"/>
      <c r="DEE83" s="1"/>
      <c r="DEF83" s="1"/>
      <c r="DEG83" s="1"/>
      <c r="DEH83" s="1"/>
      <c r="DEI83" s="1"/>
      <c r="DEJ83" s="1"/>
      <c r="DEK83" s="1"/>
      <c r="DEL83" s="1"/>
      <c r="DEM83" s="1"/>
      <c r="DEN83" s="1"/>
      <c r="DEO83" s="1"/>
      <c r="DEP83" s="1"/>
      <c r="DEQ83" s="1"/>
      <c r="DER83" s="1"/>
      <c r="DES83" s="1"/>
      <c r="DET83" s="1"/>
      <c r="DEU83" s="1"/>
      <c r="DEV83" s="1"/>
      <c r="DEW83" s="1"/>
      <c r="DEX83" s="1"/>
      <c r="DEY83" s="1"/>
      <c r="DEZ83" s="1"/>
      <c r="DFA83" s="1"/>
      <c r="DFB83" s="1"/>
      <c r="DFC83" s="1"/>
      <c r="DFD83" s="1"/>
      <c r="DFE83" s="1"/>
      <c r="DFF83" s="1"/>
      <c r="DFG83" s="1"/>
      <c r="DFH83" s="1"/>
      <c r="DFI83" s="1"/>
      <c r="DFJ83" s="1"/>
      <c r="DFK83" s="1"/>
      <c r="DFL83" s="1"/>
      <c r="DFM83" s="1"/>
      <c r="DFN83" s="1"/>
      <c r="DFO83" s="1"/>
      <c r="DFP83" s="1"/>
      <c r="DFQ83" s="1"/>
      <c r="DFR83" s="1"/>
      <c r="DFS83" s="1"/>
      <c r="DFT83" s="1"/>
      <c r="DFU83" s="1"/>
      <c r="DFV83" s="1"/>
      <c r="DFW83" s="1"/>
      <c r="DFX83" s="1"/>
      <c r="DFY83" s="1"/>
      <c r="DFZ83" s="1"/>
      <c r="DGA83" s="1"/>
      <c r="DGB83" s="1"/>
      <c r="DGC83" s="1"/>
      <c r="DGD83" s="1"/>
      <c r="DGE83" s="1"/>
      <c r="DGF83" s="1"/>
      <c r="DGG83" s="1"/>
      <c r="DGH83" s="1"/>
      <c r="DGI83" s="1"/>
      <c r="DGJ83" s="1"/>
      <c r="DGK83" s="1"/>
      <c r="DGL83" s="1"/>
      <c r="DGM83" s="1"/>
      <c r="DGN83" s="1"/>
      <c r="DGO83" s="1"/>
      <c r="DGP83" s="1"/>
      <c r="DGQ83" s="1"/>
      <c r="DGR83" s="1"/>
      <c r="DGS83" s="1"/>
      <c r="DGT83" s="1"/>
      <c r="DGU83" s="1"/>
      <c r="DGV83" s="1"/>
      <c r="DGW83" s="1"/>
      <c r="DGX83" s="1"/>
      <c r="DGY83" s="1"/>
      <c r="DGZ83" s="1"/>
      <c r="DHA83" s="1"/>
      <c r="DHB83" s="1"/>
      <c r="DHC83" s="1"/>
      <c r="DHD83" s="1"/>
      <c r="DHE83" s="1"/>
      <c r="DHF83" s="1"/>
      <c r="DHG83" s="1"/>
      <c r="DHH83" s="1"/>
      <c r="DHI83" s="1"/>
      <c r="DHJ83" s="1"/>
      <c r="DHK83" s="1"/>
      <c r="DHL83" s="1"/>
      <c r="DHM83" s="1"/>
      <c r="DHN83" s="1"/>
      <c r="DHO83" s="1"/>
      <c r="DHP83" s="1"/>
      <c r="DHQ83" s="1"/>
      <c r="DHR83" s="1"/>
      <c r="DHS83" s="1"/>
      <c r="DHT83" s="1"/>
      <c r="DHU83" s="1"/>
      <c r="DHV83" s="1"/>
      <c r="DHW83" s="1"/>
      <c r="DHX83" s="1"/>
      <c r="DHY83" s="1"/>
      <c r="DHZ83" s="1"/>
      <c r="DIA83" s="1"/>
      <c r="DIB83" s="1"/>
      <c r="DIC83" s="1"/>
      <c r="DID83" s="1"/>
      <c r="DIE83" s="1"/>
      <c r="DIF83" s="1"/>
      <c r="DIG83" s="1"/>
      <c r="DIH83" s="1"/>
      <c r="DII83" s="1"/>
      <c r="DIJ83" s="1"/>
      <c r="DIK83" s="1"/>
      <c r="DIL83" s="1"/>
      <c r="DIM83" s="1"/>
      <c r="DIN83" s="1"/>
      <c r="DIO83" s="1"/>
      <c r="DIP83" s="1"/>
      <c r="DIQ83" s="1"/>
      <c r="DIR83" s="1"/>
      <c r="DIS83" s="1"/>
      <c r="DIT83" s="1"/>
      <c r="DIU83" s="1"/>
      <c r="DIV83" s="1"/>
      <c r="DIW83" s="1"/>
      <c r="DIX83" s="1"/>
      <c r="DIY83" s="1"/>
      <c r="DIZ83" s="1"/>
      <c r="DJA83" s="1"/>
      <c r="DJB83" s="1"/>
      <c r="DJC83" s="1"/>
      <c r="DJD83" s="1"/>
      <c r="DJE83" s="1"/>
      <c r="DJF83" s="1"/>
      <c r="DJG83" s="1"/>
      <c r="DJH83" s="1"/>
      <c r="DJI83" s="1"/>
      <c r="DJJ83" s="1"/>
      <c r="DJK83" s="1"/>
      <c r="DJL83" s="1"/>
      <c r="DJM83" s="1"/>
      <c r="DJN83" s="1"/>
      <c r="DJO83" s="1"/>
      <c r="DJP83" s="1"/>
      <c r="DJQ83" s="1"/>
      <c r="DJR83" s="1"/>
      <c r="DJS83" s="1"/>
      <c r="DJT83" s="1"/>
      <c r="DJU83" s="1"/>
      <c r="DJV83" s="1"/>
      <c r="DJW83" s="1"/>
      <c r="DJX83" s="1"/>
      <c r="DJY83" s="1"/>
      <c r="DJZ83" s="1"/>
      <c r="DKA83" s="1"/>
      <c r="DKB83" s="1"/>
      <c r="DKC83" s="1"/>
      <c r="DKD83" s="1"/>
      <c r="DKE83" s="1"/>
      <c r="DKF83" s="1"/>
      <c r="DKG83" s="1"/>
      <c r="DKH83" s="1"/>
      <c r="DKI83" s="1"/>
      <c r="DKJ83" s="1"/>
      <c r="DKK83" s="1"/>
      <c r="DKL83" s="1"/>
      <c r="DKM83" s="1"/>
      <c r="DKN83" s="1"/>
      <c r="DKO83" s="1"/>
      <c r="DKP83" s="1"/>
      <c r="DKQ83" s="1"/>
      <c r="DKR83" s="1"/>
      <c r="DKS83" s="1"/>
      <c r="DKT83" s="1"/>
      <c r="DKU83" s="1"/>
      <c r="DKV83" s="1"/>
      <c r="DKW83" s="1"/>
      <c r="DKX83" s="1"/>
      <c r="DKY83" s="1"/>
      <c r="DKZ83" s="1"/>
      <c r="DLA83" s="1"/>
      <c r="DLB83" s="1"/>
      <c r="DLC83" s="1"/>
      <c r="DLD83" s="1"/>
      <c r="DLE83" s="1"/>
      <c r="DLF83" s="1"/>
      <c r="DLG83" s="1"/>
      <c r="DLH83" s="1"/>
      <c r="DLI83" s="1"/>
      <c r="DLJ83" s="1"/>
      <c r="DLK83" s="1"/>
      <c r="DLL83" s="1"/>
      <c r="DLM83" s="1"/>
      <c r="DLN83" s="1"/>
      <c r="DLO83" s="1"/>
      <c r="DLP83" s="1"/>
      <c r="DLQ83" s="1"/>
      <c r="DLR83" s="1"/>
      <c r="DLS83" s="1"/>
      <c r="DLT83" s="1"/>
      <c r="DLU83" s="1"/>
      <c r="DLV83" s="1"/>
      <c r="DLW83" s="1"/>
      <c r="DLX83" s="1"/>
      <c r="DLY83" s="1"/>
      <c r="DLZ83" s="1"/>
      <c r="DMA83" s="1"/>
      <c r="DMB83" s="1"/>
      <c r="DMC83" s="1"/>
      <c r="DMD83" s="1"/>
      <c r="DME83" s="1"/>
      <c r="DMF83" s="1"/>
      <c r="DMG83" s="1"/>
      <c r="DMH83" s="1"/>
      <c r="DMI83" s="1"/>
      <c r="DMJ83" s="1"/>
      <c r="DMK83" s="1"/>
      <c r="DML83" s="1"/>
      <c r="DMM83" s="1"/>
      <c r="DMN83" s="1"/>
      <c r="DMO83" s="1"/>
      <c r="DMP83" s="1"/>
      <c r="DMQ83" s="1"/>
      <c r="DMR83" s="1"/>
      <c r="DMS83" s="1"/>
      <c r="DMT83" s="1"/>
      <c r="DMU83" s="1"/>
      <c r="DMV83" s="1"/>
      <c r="DMW83" s="1"/>
      <c r="DMX83" s="1"/>
      <c r="DMY83" s="1"/>
      <c r="DMZ83" s="1"/>
      <c r="DNA83" s="1"/>
      <c r="DNB83" s="1"/>
      <c r="DNC83" s="1"/>
      <c r="DND83" s="1"/>
      <c r="DNE83" s="1"/>
      <c r="DNF83" s="1"/>
      <c r="DNG83" s="1"/>
      <c r="DNH83" s="1"/>
      <c r="DNI83" s="1"/>
      <c r="DNJ83" s="1"/>
      <c r="DNK83" s="1"/>
      <c r="DNL83" s="1"/>
      <c r="DNM83" s="1"/>
      <c r="DNN83" s="1"/>
      <c r="DNO83" s="1"/>
      <c r="DNP83" s="1"/>
      <c r="DNQ83" s="1"/>
      <c r="DNR83" s="1"/>
      <c r="DNS83" s="1"/>
      <c r="DNT83" s="1"/>
      <c r="DNU83" s="1"/>
      <c r="DNV83" s="1"/>
      <c r="DNW83" s="1"/>
      <c r="DNX83" s="1"/>
      <c r="DNY83" s="1"/>
      <c r="DNZ83" s="1"/>
      <c r="DOA83" s="1"/>
      <c r="DOB83" s="1"/>
      <c r="DOC83" s="1"/>
      <c r="DOD83" s="1"/>
      <c r="DOE83" s="1"/>
      <c r="DOF83" s="1"/>
      <c r="DOG83" s="1"/>
      <c r="DOH83" s="1"/>
      <c r="DOI83" s="1"/>
      <c r="DOJ83" s="1"/>
      <c r="DOK83" s="1"/>
      <c r="DOL83" s="1"/>
      <c r="DOM83" s="1"/>
      <c r="DON83" s="1"/>
      <c r="DOO83" s="1"/>
      <c r="DOP83" s="1"/>
      <c r="DOQ83" s="1"/>
      <c r="DOR83" s="1"/>
      <c r="DOS83" s="1"/>
      <c r="DOT83" s="1"/>
      <c r="DOU83" s="1"/>
      <c r="DOV83" s="1"/>
      <c r="DOW83" s="1"/>
      <c r="DOX83" s="1"/>
      <c r="DOY83" s="1"/>
      <c r="DOZ83" s="1"/>
      <c r="DPA83" s="1"/>
      <c r="DPB83" s="1"/>
      <c r="DPC83" s="1"/>
      <c r="DPD83" s="1"/>
      <c r="DPE83" s="1"/>
      <c r="DPF83" s="1"/>
      <c r="DPG83" s="1"/>
      <c r="DPH83" s="1"/>
      <c r="DPI83" s="1"/>
      <c r="DPJ83" s="1"/>
      <c r="DPK83" s="1"/>
      <c r="DPL83" s="1"/>
      <c r="DPM83" s="1"/>
      <c r="DPN83" s="1"/>
      <c r="DPO83" s="1"/>
      <c r="DPP83" s="1"/>
      <c r="DPQ83" s="1"/>
      <c r="DPR83" s="1"/>
      <c r="DPS83" s="1"/>
      <c r="DPT83" s="1"/>
      <c r="DPU83" s="1"/>
      <c r="DPV83" s="1"/>
      <c r="DPW83" s="1"/>
      <c r="DPX83" s="1"/>
      <c r="DPY83" s="1"/>
      <c r="DPZ83" s="1"/>
      <c r="DQA83" s="1"/>
      <c r="DQB83" s="1"/>
      <c r="DQC83" s="1"/>
      <c r="DQD83" s="1"/>
      <c r="DQE83" s="1"/>
      <c r="DQF83" s="1"/>
      <c r="DQG83" s="1"/>
      <c r="DQH83" s="1"/>
      <c r="DQI83" s="1"/>
      <c r="DQJ83" s="1"/>
      <c r="DQK83" s="1"/>
      <c r="DQL83" s="1"/>
      <c r="DQM83" s="1"/>
      <c r="DQN83" s="1"/>
      <c r="DQO83" s="1"/>
      <c r="DQP83" s="1"/>
      <c r="DQQ83" s="1"/>
      <c r="DQR83" s="1"/>
      <c r="DQS83" s="1"/>
      <c r="DQT83" s="1"/>
      <c r="DQU83" s="1"/>
      <c r="DQV83" s="1"/>
      <c r="DQW83" s="1"/>
      <c r="DQX83" s="1"/>
      <c r="DQY83" s="1"/>
      <c r="DQZ83" s="1"/>
      <c r="DRA83" s="1"/>
      <c r="DRB83" s="1"/>
      <c r="DRC83" s="1"/>
      <c r="DRD83" s="1"/>
      <c r="DRE83" s="1"/>
      <c r="DRF83" s="1"/>
      <c r="DRG83" s="1"/>
      <c r="DRH83" s="1"/>
      <c r="DRI83" s="1"/>
      <c r="DRJ83" s="1"/>
      <c r="DRK83" s="1"/>
      <c r="DRL83" s="1"/>
      <c r="DRM83" s="1"/>
      <c r="DRN83" s="1"/>
      <c r="DRO83" s="1"/>
      <c r="DRP83" s="1"/>
      <c r="DRQ83" s="1"/>
      <c r="DRR83" s="1"/>
      <c r="DRS83" s="1"/>
      <c r="DRT83" s="1"/>
      <c r="DRU83" s="1"/>
      <c r="DRV83" s="1"/>
      <c r="DRW83" s="1"/>
      <c r="DRX83" s="1"/>
      <c r="DRY83" s="1"/>
      <c r="DRZ83" s="1"/>
      <c r="DSA83" s="1"/>
      <c r="DSB83" s="1"/>
      <c r="DSC83" s="1"/>
      <c r="DSD83" s="1"/>
      <c r="DSE83" s="1"/>
      <c r="DSF83" s="1"/>
      <c r="DSG83" s="1"/>
      <c r="DSH83" s="1"/>
      <c r="DSI83" s="1"/>
      <c r="DSJ83" s="1"/>
      <c r="DSK83" s="1"/>
      <c r="DSL83" s="1"/>
      <c r="DSM83" s="1"/>
      <c r="DSN83" s="1"/>
      <c r="DSO83" s="1"/>
      <c r="DSP83" s="1"/>
      <c r="DSQ83" s="1"/>
      <c r="DSR83" s="1"/>
      <c r="DSS83" s="1"/>
      <c r="DST83" s="1"/>
      <c r="DSU83" s="1"/>
      <c r="DSV83" s="1"/>
      <c r="DSW83" s="1"/>
      <c r="DSX83" s="1"/>
      <c r="DSY83" s="1"/>
      <c r="DSZ83" s="1"/>
      <c r="DTA83" s="1"/>
      <c r="DTB83" s="1"/>
      <c r="DTC83" s="1"/>
      <c r="DTD83" s="1"/>
      <c r="DTE83" s="1"/>
      <c r="DTF83" s="1"/>
      <c r="DTG83" s="1"/>
      <c r="DTH83" s="1"/>
      <c r="DTI83" s="1"/>
      <c r="DTJ83" s="1"/>
      <c r="DTK83" s="1"/>
      <c r="DTL83" s="1"/>
      <c r="DTM83" s="1"/>
      <c r="DTN83" s="1"/>
      <c r="DTO83" s="1"/>
      <c r="DTP83" s="1"/>
      <c r="DTQ83" s="1"/>
      <c r="DTR83" s="1"/>
      <c r="DTS83" s="1"/>
      <c r="DTT83" s="1"/>
      <c r="DTU83" s="1"/>
      <c r="DTV83" s="1"/>
      <c r="DTW83" s="1"/>
      <c r="DTX83" s="1"/>
      <c r="DTY83" s="1"/>
      <c r="DTZ83" s="1"/>
      <c r="DUA83" s="1"/>
      <c r="DUB83" s="1"/>
      <c r="DUC83" s="1"/>
      <c r="DUD83" s="1"/>
      <c r="DUE83" s="1"/>
      <c r="DUF83" s="1"/>
      <c r="DUG83" s="1"/>
      <c r="DUH83" s="1"/>
      <c r="DUI83" s="1"/>
      <c r="DUJ83" s="1"/>
      <c r="DUK83" s="1"/>
      <c r="DUL83" s="1"/>
      <c r="DUM83" s="1"/>
      <c r="DUN83" s="1"/>
      <c r="DUO83" s="1"/>
      <c r="DUP83" s="1"/>
      <c r="DUQ83" s="1"/>
      <c r="DUR83" s="1"/>
      <c r="DUS83" s="1"/>
      <c r="DUT83" s="1"/>
      <c r="DUU83" s="1"/>
      <c r="DUV83" s="1"/>
      <c r="DUW83" s="1"/>
      <c r="DUX83" s="1"/>
      <c r="DUY83" s="1"/>
      <c r="DUZ83" s="1"/>
      <c r="DVA83" s="1"/>
      <c r="DVB83" s="1"/>
      <c r="DVC83" s="1"/>
      <c r="DVD83" s="1"/>
      <c r="DVE83" s="1"/>
      <c r="DVF83" s="1"/>
      <c r="DVG83" s="1"/>
      <c r="DVH83" s="1"/>
      <c r="DVI83" s="1"/>
      <c r="DVJ83" s="1"/>
      <c r="DVK83" s="1"/>
      <c r="DVL83" s="1"/>
      <c r="DVM83" s="1"/>
      <c r="DVN83" s="1"/>
      <c r="DVO83" s="1"/>
      <c r="DVP83" s="1"/>
      <c r="DVQ83" s="1"/>
      <c r="DVR83" s="1"/>
      <c r="DVS83" s="1"/>
      <c r="DVT83" s="1"/>
      <c r="DVU83" s="1"/>
      <c r="DVV83" s="1"/>
      <c r="DVW83" s="1"/>
      <c r="DVX83" s="1"/>
      <c r="DVY83" s="1"/>
      <c r="DVZ83" s="1"/>
      <c r="DWA83" s="1"/>
      <c r="DWB83" s="1"/>
      <c r="DWC83" s="1"/>
      <c r="DWD83" s="1"/>
      <c r="DWE83" s="1"/>
      <c r="DWF83" s="1"/>
      <c r="DWG83" s="1"/>
      <c r="DWH83" s="1"/>
      <c r="DWI83" s="1"/>
      <c r="DWJ83" s="1"/>
      <c r="DWK83" s="1"/>
      <c r="DWL83" s="1"/>
      <c r="DWM83" s="1"/>
      <c r="DWN83" s="1"/>
      <c r="DWO83" s="1"/>
      <c r="DWP83" s="1"/>
      <c r="DWQ83" s="1"/>
      <c r="DWR83" s="1"/>
      <c r="DWS83" s="1"/>
      <c r="DWT83" s="1"/>
      <c r="DWU83" s="1"/>
      <c r="DWV83" s="1"/>
      <c r="DWW83" s="1"/>
      <c r="DWX83" s="1"/>
      <c r="DWY83" s="1"/>
      <c r="DWZ83" s="1"/>
      <c r="DXA83" s="1"/>
      <c r="DXB83" s="1"/>
      <c r="DXC83" s="1"/>
      <c r="DXD83" s="1"/>
      <c r="DXE83" s="1"/>
      <c r="DXF83" s="1"/>
      <c r="DXG83" s="1"/>
      <c r="DXH83" s="1"/>
      <c r="DXI83" s="1"/>
      <c r="DXJ83" s="1"/>
      <c r="DXK83" s="1"/>
      <c r="DXL83" s="1"/>
      <c r="DXM83" s="1"/>
      <c r="DXN83" s="1"/>
      <c r="DXO83" s="1"/>
      <c r="DXP83" s="1"/>
      <c r="DXQ83" s="1"/>
      <c r="DXR83" s="1"/>
      <c r="DXS83" s="1"/>
      <c r="DXT83" s="1"/>
      <c r="DXU83" s="1"/>
      <c r="DXV83" s="1"/>
      <c r="DXW83" s="1"/>
      <c r="DXX83" s="1"/>
      <c r="DXY83" s="1"/>
      <c r="DXZ83" s="1"/>
      <c r="DYA83" s="1"/>
      <c r="DYB83" s="1"/>
      <c r="DYC83" s="1"/>
      <c r="DYD83" s="1"/>
      <c r="DYE83" s="1"/>
      <c r="DYF83" s="1"/>
      <c r="DYG83" s="1"/>
      <c r="DYH83" s="1"/>
      <c r="DYI83" s="1"/>
      <c r="DYJ83" s="1"/>
      <c r="DYK83" s="1"/>
      <c r="DYL83" s="1"/>
      <c r="DYM83" s="1"/>
      <c r="DYN83" s="1"/>
      <c r="DYO83" s="1"/>
      <c r="DYP83" s="1"/>
      <c r="DYQ83" s="1"/>
      <c r="DYR83" s="1"/>
      <c r="DYS83" s="1"/>
      <c r="DYT83" s="1"/>
      <c r="DYU83" s="1"/>
      <c r="DYV83" s="1"/>
      <c r="DYW83" s="1"/>
      <c r="DYX83" s="1"/>
      <c r="DYY83" s="1"/>
      <c r="DYZ83" s="1"/>
      <c r="DZA83" s="1"/>
      <c r="DZB83" s="1"/>
      <c r="DZC83" s="1"/>
      <c r="DZD83" s="1"/>
      <c r="DZE83" s="1"/>
      <c r="DZF83" s="1"/>
      <c r="DZG83" s="1"/>
      <c r="DZH83" s="1"/>
      <c r="DZI83" s="1"/>
      <c r="DZJ83" s="1"/>
      <c r="DZK83" s="1"/>
      <c r="DZL83" s="1"/>
      <c r="DZM83" s="1"/>
      <c r="DZN83" s="1"/>
      <c r="DZO83" s="1"/>
      <c r="DZP83" s="1"/>
      <c r="DZQ83" s="1"/>
      <c r="DZR83" s="1"/>
      <c r="DZS83" s="1"/>
      <c r="DZT83" s="1"/>
      <c r="DZU83" s="1"/>
      <c r="DZV83" s="1"/>
      <c r="DZW83" s="1"/>
      <c r="DZX83" s="1"/>
      <c r="DZY83" s="1"/>
      <c r="DZZ83" s="1"/>
      <c r="EAA83" s="1"/>
      <c r="EAB83" s="1"/>
      <c r="EAC83" s="1"/>
      <c r="EAD83" s="1"/>
      <c r="EAE83" s="1"/>
      <c r="EAF83" s="1"/>
      <c r="EAG83" s="1"/>
      <c r="EAH83" s="1"/>
      <c r="EAI83" s="1"/>
      <c r="EAJ83" s="1"/>
      <c r="EAK83" s="1"/>
      <c r="EAL83" s="1"/>
      <c r="EAM83" s="1"/>
      <c r="EAN83" s="1"/>
      <c r="EAO83" s="1"/>
      <c r="EAP83" s="1"/>
      <c r="EAQ83" s="1"/>
      <c r="EAR83" s="1"/>
      <c r="EAS83" s="1"/>
      <c r="EAT83" s="1"/>
      <c r="EAU83" s="1"/>
      <c r="EAV83" s="1"/>
      <c r="EAW83" s="1"/>
      <c r="EAX83" s="1"/>
      <c r="EAY83" s="1"/>
      <c r="EAZ83" s="1"/>
      <c r="EBA83" s="1"/>
      <c r="EBB83" s="1"/>
      <c r="EBC83" s="1"/>
      <c r="EBD83" s="1"/>
      <c r="EBE83" s="1"/>
      <c r="EBF83" s="1"/>
      <c r="EBG83" s="1"/>
      <c r="EBH83" s="1"/>
      <c r="EBI83" s="1"/>
      <c r="EBJ83" s="1"/>
      <c r="EBK83" s="1"/>
      <c r="EBL83" s="1"/>
      <c r="EBM83" s="1"/>
      <c r="EBN83" s="1"/>
      <c r="EBO83" s="1"/>
      <c r="EBP83" s="1"/>
      <c r="EBQ83" s="1"/>
      <c r="EBR83" s="1"/>
      <c r="EBS83" s="1"/>
      <c r="EBT83" s="1"/>
      <c r="EBU83" s="1"/>
      <c r="EBV83" s="1"/>
      <c r="EBW83" s="1"/>
      <c r="EBX83" s="1"/>
      <c r="EBY83" s="1"/>
      <c r="EBZ83" s="1"/>
      <c r="ECA83" s="1"/>
      <c r="ECB83" s="1"/>
      <c r="ECC83" s="1"/>
      <c r="ECD83" s="1"/>
      <c r="ECE83" s="1"/>
      <c r="ECF83" s="1"/>
      <c r="ECG83" s="1"/>
      <c r="ECH83" s="1"/>
      <c r="ECI83" s="1"/>
      <c r="ECJ83" s="1"/>
      <c r="ECK83" s="1"/>
      <c r="ECL83" s="1"/>
      <c r="ECM83" s="1"/>
      <c r="ECN83" s="1"/>
      <c r="ECO83" s="1"/>
      <c r="ECP83" s="1"/>
      <c r="ECQ83" s="1"/>
      <c r="ECR83" s="1"/>
      <c r="ECS83" s="1"/>
      <c r="ECT83" s="1"/>
      <c r="ECU83" s="1"/>
      <c r="ECV83" s="1"/>
      <c r="ECW83" s="1"/>
      <c r="ECX83" s="1"/>
      <c r="ECY83" s="1"/>
      <c r="ECZ83" s="1"/>
      <c r="EDA83" s="1"/>
      <c r="EDB83" s="1"/>
      <c r="EDC83" s="1"/>
      <c r="EDD83" s="1"/>
      <c r="EDE83" s="1"/>
      <c r="EDF83" s="1"/>
      <c r="EDG83" s="1"/>
      <c r="EDH83" s="1"/>
      <c r="EDI83" s="1"/>
      <c r="EDJ83" s="1"/>
      <c r="EDK83" s="1"/>
      <c r="EDL83" s="1"/>
      <c r="EDM83" s="1"/>
      <c r="EDN83" s="1"/>
      <c r="EDO83" s="1"/>
      <c r="EDP83" s="1"/>
      <c r="EDQ83" s="1"/>
      <c r="EDR83" s="1"/>
      <c r="EDS83" s="1"/>
      <c r="EDT83" s="1"/>
      <c r="EDU83" s="1"/>
      <c r="EDV83" s="1"/>
      <c r="EDW83" s="1"/>
      <c r="EDX83" s="1"/>
      <c r="EDY83" s="1"/>
      <c r="EDZ83" s="1"/>
      <c r="EEA83" s="1"/>
      <c r="EEB83" s="1"/>
      <c r="EEC83" s="1"/>
      <c r="EED83" s="1"/>
      <c r="EEE83" s="1"/>
      <c r="EEF83" s="1"/>
      <c r="EEG83" s="1"/>
      <c r="EEH83" s="1"/>
      <c r="EEI83" s="1"/>
      <c r="EEJ83" s="1"/>
      <c r="EEK83" s="1"/>
      <c r="EEL83" s="1"/>
      <c r="EEM83" s="1"/>
      <c r="EEN83" s="1"/>
      <c r="EEO83" s="1"/>
      <c r="EEP83" s="1"/>
      <c r="EEQ83" s="1"/>
      <c r="EER83" s="1"/>
      <c r="EES83" s="1"/>
      <c r="EET83" s="1"/>
      <c r="EEU83" s="1"/>
      <c r="EEV83" s="1"/>
      <c r="EEW83" s="1"/>
      <c r="EEX83" s="1"/>
      <c r="EEY83" s="1"/>
      <c r="EEZ83" s="1"/>
      <c r="EFA83" s="1"/>
      <c r="EFB83" s="1"/>
      <c r="EFC83" s="1"/>
      <c r="EFD83" s="1"/>
      <c r="EFE83" s="1"/>
      <c r="EFF83" s="1"/>
      <c r="EFG83" s="1"/>
      <c r="EFH83" s="1"/>
      <c r="EFI83" s="1"/>
      <c r="EFJ83" s="1"/>
      <c r="EFK83" s="1"/>
      <c r="EFL83" s="1"/>
      <c r="EFM83" s="1"/>
      <c r="EFN83" s="1"/>
      <c r="EFO83" s="1"/>
      <c r="EFP83" s="1"/>
      <c r="EFQ83" s="1"/>
      <c r="EFR83" s="1"/>
      <c r="EFS83" s="1"/>
      <c r="EFT83" s="1"/>
      <c r="EFU83" s="1"/>
      <c r="EFV83" s="1"/>
      <c r="EFW83" s="1"/>
      <c r="EFX83" s="1"/>
      <c r="EFY83" s="1"/>
      <c r="EFZ83" s="1"/>
      <c r="EGA83" s="1"/>
      <c r="EGB83" s="1"/>
      <c r="EGC83" s="1"/>
      <c r="EGD83" s="1"/>
      <c r="EGE83" s="1"/>
      <c r="EGF83" s="1"/>
      <c r="EGG83" s="1"/>
      <c r="EGH83" s="1"/>
      <c r="EGI83" s="1"/>
      <c r="EGJ83" s="1"/>
      <c r="EGK83" s="1"/>
      <c r="EGL83" s="1"/>
      <c r="EGM83" s="1"/>
      <c r="EGN83" s="1"/>
      <c r="EGO83" s="1"/>
      <c r="EGP83" s="1"/>
      <c r="EGQ83" s="1"/>
      <c r="EGR83" s="1"/>
      <c r="EGS83" s="1"/>
      <c r="EGT83" s="1"/>
      <c r="EGU83" s="1"/>
      <c r="EGV83" s="1"/>
      <c r="EGW83" s="1"/>
      <c r="EGX83" s="1"/>
      <c r="EGY83" s="1"/>
      <c r="EGZ83" s="1"/>
      <c r="EHA83" s="1"/>
      <c r="EHB83" s="1"/>
      <c r="EHC83" s="1"/>
      <c r="EHD83" s="1"/>
      <c r="EHE83" s="1"/>
      <c r="EHF83" s="1"/>
      <c r="EHG83" s="1"/>
      <c r="EHH83" s="1"/>
      <c r="EHI83" s="1"/>
      <c r="EHJ83" s="1"/>
      <c r="EHK83" s="1"/>
      <c r="EHL83" s="1"/>
      <c r="EHM83" s="1"/>
      <c r="EHN83" s="1"/>
      <c r="EHO83" s="1"/>
      <c r="EHP83" s="1"/>
      <c r="EHQ83" s="1"/>
      <c r="EHR83" s="1"/>
      <c r="EHS83" s="1"/>
      <c r="EHT83" s="1"/>
      <c r="EHU83" s="1"/>
      <c r="EHV83" s="1"/>
      <c r="EHW83" s="1"/>
      <c r="EHX83" s="1"/>
      <c r="EHY83" s="1"/>
      <c r="EHZ83" s="1"/>
      <c r="EIA83" s="1"/>
      <c r="EIB83" s="1"/>
      <c r="EIC83" s="1"/>
      <c r="EID83" s="1"/>
      <c r="EIE83" s="1"/>
      <c r="EIF83" s="1"/>
      <c r="EIG83" s="1"/>
      <c r="EIH83" s="1"/>
      <c r="EII83" s="1"/>
      <c r="EIJ83" s="1"/>
      <c r="EIK83" s="1"/>
      <c r="EIL83" s="1"/>
      <c r="EIM83" s="1"/>
      <c r="EIN83" s="1"/>
      <c r="EIO83" s="1"/>
      <c r="EIP83" s="1"/>
      <c r="EIQ83" s="1"/>
      <c r="EIR83" s="1"/>
      <c r="EIS83" s="1"/>
      <c r="EIT83" s="1"/>
      <c r="EIU83" s="1"/>
      <c r="EIV83" s="1"/>
      <c r="EIW83" s="1"/>
      <c r="EIX83" s="1"/>
      <c r="EIY83" s="1"/>
      <c r="EIZ83" s="1"/>
      <c r="EJA83" s="1"/>
      <c r="EJB83" s="1"/>
      <c r="EJC83" s="1"/>
      <c r="EJD83" s="1"/>
      <c r="EJE83" s="1"/>
      <c r="EJF83" s="1"/>
      <c r="EJG83" s="1"/>
      <c r="EJH83" s="1"/>
      <c r="EJI83" s="1"/>
      <c r="EJJ83" s="1"/>
      <c r="EJK83" s="1"/>
      <c r="EJL83" s="1"/>
      <c r="EJM83" s="1"/>
      <c r="EJN83" s="1"/>
      <c r="EJO83" s="1"/>
      <c r="EJP83" s="1"/>
      <c r="EJQ83" s="1"/>
      <c r="EJR83" s="1"/>
      <c r="EJS83" s="1"/>
      <c r="EJT83" s="1"/>
      <c r="EJU83" s="1"/>
      <c r="EJV83" s="1"/>
      <c r="EJW83" s="1"/>
      <c r="EJX83" s="1"/>
      <c r="EJY83" s="1"/>
      <c r="EJZ83" s="1"/>
      <c r="EKA83" s="1"/>
      <c r="EKB83" s="1"/>
      <c r="EKC83" s="1"/>
      <c r="EKD83" s="1"/>
      <c r="EKE83" s="1"/>
      <c r="EKF83" s="1"/>
      <c r="EKG83" s="1"/>
      <c r="EKH83" s="1"/>
      <c r="EKI83" s="1"/>
      <c r="EKJ83" s="1"/>
      <c r="EKK83" s="1"/>
      <c r="EKL83" s="1"/>
      <c r="EKM83" s="1"/>
      <c r="EKN83" s="1"/>
      <c r="EKO83" s="1"/>
      <c r="EKP83" s="1"/>
      <c r="EKQ83" s="1"/>
      <c r="EKR83" s="1"/>
      <c r="EKS83" s="1"/>
      <c r="EKT83" s="1"/>
      <c r="EKU83" s="1"/>
      <c r="EKV83" s="1"/>
      <c r="EKW83" s="1"/>
      <c r="EKX83" s="1"/>
      <c r="EKY83" s="1"/>
      <c r="EKZ83" s="1"/>
      <c r="ELA83" s="1"/>
      <c r="ELB83" s="1"/>
      <c r="ELC83" s="1"/>
      <c r="ELD83" s="1"/>
      <c r="ELE83" s="1"/>
      <c r="ELF83" s="1"/>
      <c r="ELG83" s="1"/>
      <c r="ELH83" s="1"/>
      <c r="ELI83" s="1"/>
      <c r="ELJ83" s="1"/>
      <c r="ELK83" s="1"/>
      <c r="ELL83" s="1"/>
      <c r="ELM83" s="1"/>
      <c r="ELN83" s="1"/>
      <c r="ELO83" s="1"/>
      <c r="ELP83" s="1"/>
      <c r="ELQ83" s="1"/>
      <c r="ELR83" s="1"/>
      <c r="ELS83" s="1"/>
      <c r="ELT83" s="1"/>
      <c r="ELU83" s="1"/>
      <c r="ELV83" s="1"/>
      <c r="ELW83" s="1"/>
      <c r="ELX83" s="1"/>
      <c r="ELY83" s="1"/>
      <c r="ELZ83" s="1"/>
      <c r="EMA83" s="1"/>
      <c r="EMB83" s="1"/>
      <c r="EMC83" s="1"/>
      <c r="EMD83" s="1"/>
      <c r="EME83" s="1"/>
      <c r="EMF83" s="1"/>
      <c r="EMG83" s="1"/>
      <c r="EMH83" s="1"/>
      <c r="EMI83" s="1"/>
      <c r="EMJ83" s="1"/>
      <c r="EMK83" s="1"/>
      <c r="EML83" s="1"/>
      <c r="EMM83" s="1"/>
      <c r="EMN83" s="1"/>
      <c r="EMO83" s="1"/>
      <c r="EMP83" s="1"/>
      <c r="EMQ83" s="1"/>
      <c r="EMR83" s="1"/>
      <c r="EMS83" s="1"/>
      <c r="EMT83" s="1"/>
      <c r="EMU83" s="1"/>
      <c r="EMV83" s="1"/>
      <c r="EMW83" s="1"/>
      <c r="EMX83" s="1"/>
      <c r="EMY83" s="1"/>
      <c r="EMZ83" s="1"/>
      <c r="ENA83" s="1"/>
      <c r="ENB83" s="1"/>
      <c r="ENC83" s="1"/>
      <c r="END83" s="1"/>
      <c r="ENE83" s="1"/>
      <c r="ENF83" s="1"/>
      <c r="ENG83" s="1"/>
      <c r="ENH83" s="1"/>
      <c r="ENI83" s="1"/>
      <c r="ENJ83" s="1"/>
      <c r="ENK83" s="1"/>
      <c r="ENL83" s="1"/>
      <c r="ENM83" s="1"/>
      <c r="ENN83" s="1"/>
      <c r="ENO83" s="1"/>
      <c r="ENP83" s="1"/>
      <c r="ENQ83" s="1"/>
      <c r="ENR83" s="1"/>
      <c r="ENS83" s="1"/>
      <c r="ENT83" s="1"/>
      <c r="ENU83" s="1"/>
      <c r="ENV83" s="1"/>
      <c r="ENW83" s="1"/>
      <c r="ENX83" s="1"/>
      <c r="ENY83" s="1"/>
      <c r="ENZ83" s="1"/>
      <c r="EOA83" s="1"/>
      <c r="EOB83" s="1"/>
      <c r="EOC83" s="1"/>
      <c r="EOD83" s="1"/>
      <c r="EOE83" s="1"/>
      <c r="EOF83" s="1"/>
      <c r="EOG83" s="1"/>
      <c r="EOH83" s="1"/>
      <c r="EOI83" s="1"/>
      <c r="EOJ83" s="1"/>
      <c r="EOK83" s="1"/>
      <c r="EOL83" s="1"/>
      <c r="EOM83" s="1"/>
      <c r="EON83" s="1"/>
      <c r="EOO83" s="1"/>
      <c r="EOP83" s="1"/>
      <c r="EOQ83" s="1"/>
      <c r="EOR83" s="1"/>
      <c r="EOS83" s="1"/>
      <c r="EOT83" s="1"/>
      <c r="EOU83" s="1"/>
      <c r="EOV83" s="1"/>
      <c r="EOW83" s="1"/>
      <c r="EOX83" s="1"/>
      <c r="EOY83" s="1"/>
      <c r="EOZ83" s="1"/>
      <c r="EPA83" s="1"/>
      <c r="EPB83" s="1"/>
      <c r="EPC83" s="1"/>
      <c r="EPD83" s="1"/>
      <c r="EPE83" s="1"/>
      <c r="EPF83" s="1"/>
      <c r="EPG83" s="1"/>
      <c r="EPH83" s="1"/>
      <c r="EPI83" s="1"/>
      <c r="EPJ83" s="1"/>
      <c r="EPK83" s="1"/>
      <c r="EPL83" s="1"/>
      <c r="EPM83" s="1"/>
      <c r="EPN83" s="1"/>
      <c r="EPO83" s="1"/>
      <c r="EPP83" s="1"/>
      <c r="EPQ83" s="1"/>
      <c r="EPR83" s="1"/>
      <c r="EPS83" s="1"/>
      <c r="EPT83" s="1"/>
      <c r="EPU83" s="1"/>
      <c r="EPV83" s="1"/>
      <c r="EPW83" s="1"/>
      <c r="EPX83" s="1"/>
      <c r="EPY83" s="1"/>
      <c r="EPZ83" s="1"/>
      <c r="EQA83" s="1"/>
      <c r="EQB83" s="1"/>
      <c r="EQC83" s="1"/>
      <c r="EQD83" s="1"/>
      <c r="EQE83" s="1"/>
      <c r="EQF83" s="1"/>
      <c r="EQG83" s="1"/>
      <c r="EQH83" s="1"/>
      <c r="EQI83" s="1"/>
      <c r="EQJ83" s="1"/>
      <c r="EQK83" s="1"/>
      <c r="EQL83" s="1"/>
      <c r="EQM83" s="1"/>
      <c r="EQN83" s="1"/>
      <c r="EQO83" s="1"/>
      <c r="EQP83" s="1"/>
      <c r="EQQ83" s="1"/>
      <c r="EQR83" s="1"/>
      <c r="EQS83" s="1"/>
      <c r="EQT83" s="1"/>
      <c r="EQU83" s="1"/>
      <c r="EQV83" s="1"/>
      <c r="EQW83" s="1"/>
      <c r="EQX83" s="1"/>
      <c r="EQY83" s="1"/>
      <c r="EQZ83" s="1"/>
      <c r="ERA83" s="1"/>
      <c r="ERB83" s="1"/>
      <c r="ERC83" s="1"/>
      <c r="ERD83" s="1"/>
      <c r="ERE83" s="1"/>
      <c r="ERF83" s="1"/>
      <c r="ERG83" s="1"/>
      <c r="ERH83" s="1"/>
      <c r="ERI83" s="1"/>
      <c r="ERJ83" s="1"/>
      <c r="ERK83" s="1"/>
      <c r="ERL83" s="1"/>
      <c r="ERM83" s="1"/>
      <c r="ERN83" s="1"/>
      <c r="ERO83" s="1"/>
      <c r="ERP83" s="1"/>
      <c r="ERQ83" s="1"/>
      <c r="ERR83" s="1"/>
      <c r="ERS83" s="1"/>
      <c r="ERT83" s="1"/>
      <c r="ERU83" s="1"/>
      <c r="ERV83" s="1"/>
      <c r="ERW83" s="1"/>
      <c r="ERX83" s="1"/>
      <c r="ERY83" s="1"/>
      <c r="ERZ83" s="1"/>
      <c r="ESA83" s="1"/>
      <c r="ESB83" s="1"/>
      <c r="ESC83" s="1"/>
      <c r="ESD83" s="1"/>
      <c r="ESE83" s="1"/>
      <c r="ESF83" s="1"/>
      <c r="ESG83" s="1"/>
      <c r="ESH83" s="1"/>
      <c r="ESI83" s="1"/>
      <c r="ESJ83" s="1"/>
      <c r="ESK83" s="1"/>
      <c r="ESL83" s="1"/>
      <c r="ESM83" s="1"/>
      <c r="ESN83" s="1"/>
      <c r="ESO83" s="1"/>
      <c r="ESP83" s="1"/>
      <c r="ESQ83" s="1"/>
      <c r="ESR83" s="1"/>
      <c r="ESS83" s="1"/>
      <c r="EST83" s="1"/>
      <c r="ESU83" s="1"/>
      <c r="ESV83" s="1"/>
      <c r="ESW83" s="1"/>
      <c r="ESX83" s="1"/>
      <c r="ESY83" s="1"/>
      <c r="ESZ83" s="1"/>
      <c r="ETA83" s="1"/>
      <c r="ETB83" s="1"/>
      <c r="ETC83" s="1"/>
      <c r="ETD83" s="1"/>
      <c r="ETE83" s="1"/>
      <c r="ETF83" s="1"/>
      <c r="ETG83" s="1"/>
      <c r="ETH83" s="1"/>
      <c r="ETI83" s="1"/>
      <c r="ETJ83" s="1"/>
      <c r="ETK83" s="1"/>
      <c r="ETL83" s="1"/>
      <c r="ETM83" s="1"/>
      <c r="ETN83" s="1"/>
      <c r="ETO83" s="1"/>
      <c r="ETP83" s="1"/>
      <c r="ETQ83" s="1"/>
      <c r="ETR83" s="1"/>
      <c r="ETS83" s="1"/>
      <c r="ETT83" s="1"/>
      <c r="ETU83" s="1"/>
      <c r="ETV83" s="1"/>
      <c r="ETW83" s="1"/>
      <c r="ETX83" s="1"/>
      <c r="ETY83" s="1"/>
      <c r="ETZ83" s="1"/>
      <c r="EUA83" s="1"/>
      <c r="EUB83" s="1"/>
      <c r="EUC83" s="1"/>
      <c r="EUD83" s="1"/>
      <c r="EUE83" s="1"/>
      <c r="EUF83" s="1"/>
      <c r="EUG83" s="1"/>
      <c r="EUH83" s="1"/>
      <c r="EUI83" s="1"/>
      <c r="EUJ83" s="1"/>
      <c r="EUK83" s="1"/>
      <c r="EUL83" s="1"/>
      <c r="EUM83" s="1"/>
      <c r="EUN83" s="1"/>
      <c r="EUO83" s="1"/>
      <c r="EUP83" s="1"/>
      <c r="EUQ83" s="1"/>
      <c r="EUR83" s="1"/>
      <c r="EUS83" s="1"/>
      <c r="EUT83" s="1"/>
      <c r="EUU83" s="1"/>
      <c r="EUV83" s="1"/>
      <c r="EUW83" s="1"/>
      <c r="EUX83" s="1"/>
      <c r="EUY83" s="1"/>
      <c r="EUZ83" s="1"/>
      <c r="EVA83" s="1"/>
      <c r="EVB83" s="1"/>
      <c r="EVC83" s="1"/>
      <c r="EVD83" s="1"/>
      <c r="EVE83" s="1"/>
      <c r="EVF83" s="1"/>
      <c r="EVG83" s="1"/>
      <c r="EVH83" s="1"/>
      <c r="EVI83" s="1"/>
      <c r="EVJ83" s="1"/>
      <c r="EVK83" s="1"/>
      <c r="EVL83" s="1"/>
      <c r="EVM83" s="1"/>
      <c r="EVN83" s="1"/>
      <c r="EVO83" s="1"/>
      <c r="EVP83" s="1"/>
      <c r="EVQ83" s="1"/>
      <c r="EVR83" s="1"/>
      <c r="EVS83" s="1"/>
      <c r="EVT83" s="1"/>
      <c r="EVU83" s="1"/>
      <c r="EVV83" s="1"/>
      <c r="EVW83" s="1"/>
      <c r="EVX83" s="1"/>
      <c r="EVY83" s="1"/>
      <c r="EVZ83" s="1"/>
      <c r="EWA83" s="1"/>
      <c r="EWB83" s="1"/>
      <c r="EWC83" s="1"/>
      <c r="EWD83" s="1"/>
      <c r="EWE83" s="1"/>
      <c r="EWF83" s="1"/>
      <c r="EWG83" s="1"/>
      <c r="EWH83" s="1"/>
      <c r="EWI83" s="1"/>
      <c r="EWJ83" s="1"/>
      <c r="EWK83" s="1"/>
      <c r="EWL83" s="1"/>
      <c r="EWM83" s="1"/>
      <c r="EWN83" s="1"/>
      <c r="EWO83" s="1"/>
      <c r="EWP83" s="1"/>
      <c r="EWQ83" s="1"/>
      <c r="EWR83" s="1"/>
      <c r="EWS83" s="1"/>
      <c r="EWT83" s="1"/>
      <c r="EWU83" s="1"/>
      <c r="EWV83" s="1"/>
      <c r="EWW83" s="1"/>
      <c r="EWX83" s="1"/>
      <c r="EWY83" s="1"/>
      <c r="EWZ83" s="1"/>
      <c r="EXA83" s="1"/>
      <c r="EXB83" s="1"/>
      <c r="EXC83" s="1"/>
      <c r="EXD83" s="1"/>
      <c r="EXE83" s="1"/>
      <c r="EXF83" s="1"/>
      <c r="EXG83" s="1"/>
      <c r="EXH83" s="1"/>
      <c r="EXI83" s="1"/>
      <c r="EXJ83" s="1"/>
      <c r="EXK83" s="1"/>
      <c r="EXL83" s="1"/>
      <c r="EXM83" s="1"/>
      <c r="EXN83" s="1"/>
      <c r="EXO83" s="1"/>
      <c r="EXP83" s="1"/>
      <c r="EXQ83" s="1"/>
      <c r="EXR83" s="1"/>
      <c r="EXS83" s="1"/>
      <c r="EXT83" s="1"/>
      <c r="EXU83" s="1"/>
      <c r="EXV83" s="1"/>
      <c r="EXW83" s="1"/>
      <c r="EXX83" s="1"/>
      <c r="EXY83" s="1"/>
      <c r="EXZ83" s="1"/>
      <c r="EYA83" s="1"/>
      <c r="EYB83" s="1"/>
      <c r="EYC83" s="1"/>
      <c r="EYD83" s="1"/>
      <c r="EYE83" s="1"/>
      <c r="EYF83" s="1"/>
      <c r="EYG83" s="1"/>
      <c r="EYH83" s="1"/>
      <c r="EYI83" s="1"/>
      <c r="EYJ83" s="1"/>
      <c r="EYK83" s="1"/>
      <c r="EYL83" s="1"/>
      <c r="EYM83" s="1"/>
      <c r="EYN83" s="1"/>
      <c r="EYO83" s="1"/>
      <c r="EYP83" s="1"/>
      <c r="EYQ83" s="1"/>
      <c r="EYR83" s="1"/>
      <c r="EYS83" s="1"/>
      <c r="EYT83" s="1"/>
      <c r="EYU83" s="1"/>
      <c r="EYV83" s="1"/>
      <c r="EYW83" s="1"/>
      <c r="EYX83" s="1"/>
      <c r="EYY83" s="1"/>
      <c r="EYZ83" s="1"/>
      <c r="EZA83" s="1"/>
      <c r="EZB83" s="1"/>
      <c r="EZC83" s="1"/>
      <c r="EZD83" s="1"/>
      <c r="EZE83" s="1"/>
      <c r="EZF83" s="1"/>
      <c r="EZG83" s="1"/>
      <c r="EZH83" s="1"/>
      <c r="EZI83" s="1"/>
      <c r="EZJ83" s="1"/>
      <c r="EZK83" s="1"/>
      <c r="EZL83" s="1"/>
      <c r="EZM83" s="1"/>
      <c r="EZN83" s="1"/>
      <c r="EZO83" s="1"/>
      <c r="EZP83" s="1"/>
      <c r="EZQ83" s="1"/>
      <c r="EZR83" s="1"/>
      <c r="EZS83" s="1"/>
      <c r="EZT83" s="1"/>
      <c r="EZU83" s="1"/>
      <c r="EZV83" s="1"/>
      <c r="EZW83" s="1"/>
      <c r="EZX83" s="1"/>
      <c r="EZY83" s="1"/>
      <c r="EZZ83" s="1"/>
      <c r="FAA83" s="1"/>
      <c r="FAB83" s="1"/>
      <c r="FAC83" s="1"/>
      <c r="FAD83" s="1"/>
      <c r="FAE83" s="1"/>
      <c r="FAF83" s="1"/>
      <c r="FAG83" s="1"/>
      <c r="FAH83" s="1"/>
      <c r="FAI83" s="1"/>
      <c r="FAJ83" s="1"/>
      <c r="FAK83" s="1"/>
      <c r="FAL83" s="1"/>
      <c r="FAM83" s="1"/>
      <c r="FAN83" s="1"/>
      <c r="FAO83" s="1"/>
      <c r="FAP83" s="1"/>
      <c r="FAQ83" s="1"/>
      <c r="FAR83" s="1"/>
      <c r="FAS83" s="1"/>
      <c r="FAT83" s="1"/>
      <c r="FAU83" s="1"/>
      <c r="FAV83" s="1"/>
      <c r="FAW83" s="1"/>
      <c r="FAX83" s="1"/>
      <c r="FAY83" s="1"/>
      <c r="FAZ83" s="1"/>
      <c r="FBA83" s="1"/>
      <c r="FBB83" s="1"/>
      <c r="FBC83" s="1"/>
      <c r="FBD83" s="1"/>
      <c r="FBE83" s="1"/>
      <c r="FBF83" s="1"/>
      <c r="FBG83" s="1"/>
      <c r="FBH83" s="1"/>
      <c r="FBI83" s="1"/>
      <c r="FBJ83" s="1"/>
      <c r="FBK83" s="1"/>
      <c r="FBL83" s="1"/>
      <c r="FBM83" s="1"/>
      <c r="FBN83" s="1"/>
      <c r="FBO83" s="1"/>
      <c r="FBP83" s="1"/>
      <c r="FBQ83" s="1"/>
      <c r="FBR83" s="1"/>
      <c r="FBS83" s="1"/>
      <c r="FBT83" s="1"/>
      <c r="FBU83" s="1"/>
      <c r="FBV83" s="1"/>
      <c r="FBW83" s="1"/>
      <c r="FBX83" s="1"/>
      <c r="FBY83" s="1"/>
      <c r="FBZ83" s="1"/>
      <c r="FCA83" s="1"/>
      <c r="FCB83" s="1"/>
      <c r="FCC83" s="1"/>
      <c r="FCD83" s="1"/>
      <c r="FCE83" s="1"/>
      <c r="FCF83" s="1"/>
      <c r="FCG83" s="1"/>
      <c r="FCH83" s="1"/>
      <c r="FCI83" s="1"/>
      <c r="FCJ83" s="1"/>
      <c r="FCK83" s="1"/>
      <c r="FCL83" s="1"/>
      <c r="FCM83" s="1"/>
      <c r="FCN83" s="1"/>
      <c r="FCO83" s="1"/>
      <c r="FCP83" s="1"/>
      <c r="FCQ83" s="1"/>
      <c r="FCR83" s="1"/>
      <c r="FCS83" s="1"/>
      <c r="FCT83" s="1"/>
      <c r="FCU83" s="1"/>
      <c r="FCV83" s="1"/>
      <c r="FCW83" s="1"/>
      <c r="FCX83" s="1"/>
      <c r="FCY83" s="1"/>
      <c r="FCZ83" s="1"/>
      <c r="FDA83" s="1"/>
      <c r="FDB83" s="1"/>
      <c r="FDC83" s="1"/>
      <c r="FDD83" s="1"/>
      <c r="FDE83" s="1"/>
      <c r="FDF83" s="1"/>
      <c r="FDG83" s="1"/>
      <c r="FDH83" s="1"/>
      <c r="FDI83" s="1"/>
      <c r="FDJ83" s="1"/>
      <c r="FDK83" s="1"/>
      <c r="FDL83" s="1"/>
      <c r="FDM83" s="1"/>
      <c r="FDN83" s="1"/>
      <c r="FDO83" s="1"/>
      <c r="FDP83" s="1"/>
      <c r="FDQ83" s="1"/>
      <c r="FDR83" s="1"/>
      <c r="FDS83" s="1"/>
      <c r="FDT83" s="1"/>
      <c r="FDU83" s="1"/>
      <c r="FDV83" s="1"/>
      <c r="FDW83" s="1"/>
      <c r="FDX83" s="1"/>
      <c r="FDY83" s="1"/>
      <c r="FDZ83" s="1"/>
      <c r="FEA83" s="1"/>
      <c r="FEB83" s="1"/>
      <c r="FEC83" s="1"/>
      <c r="FED83" s="1"/>
      <c r="FEE83" s="1"/>
      <c r="FEF83" s="1"/>
      <c r="FEG83" s="1"/>
      <c r="FEH83" s="1"/>
      <c r="FEI83" s="1"/>
      <c r="FEJ83" s="1"/>
      <c r="FEK83" s="1"/>
      <c r="FEL83" s="1"/>
      <c r="FEM83" s="1"/>
      <c r="FEN83" s="1"/>
      <c r="FEO83" s="1"/>
      <c r="FEP83" s="1"/>
      <c r="FEQ83" s="1"/>
      <c r="FER83" s="1"/>
      <c r="FES83" s="1"/>
      <c r="FET83" s="1"/>
      <c r="FEU83" s="1"/>
      <c r="FEV83" s="1"/>
      <c r="FEW83" s="1"/>
      <c r="FEX83" s="1"/>
      <c r="FEY83" s="1"/>
      <c r="FEZ83" s="1"/>
      <c r="FFA83" s="1"/>
      <c r="FFB83" s="1"/>
      <c r="FFC83" s="1"/>
      <c r="FFD83" s="1"/>
      <c r="FFE83" s="1"/>
      <c r="FFF83" s="1"/>
      <c r="FFG83" s="1"/>
      <c r="FFH83" s="1"/>
      <c r="FFI83" s="1"/>
      <c r="FFJ83" s="1"/>
      <c r="FFK83" s="1"/>
      <c r="FFL83" s="1"/>
      <c r="FFM83" s="1"/>
      <c r="FFN83" s="1"/>
      <c r="FFO83" s="1"/>
      <c r="FFP83" s="1"/>
      <c r="FFQ83" s="1"/>
      <c r="FFR83" s="1"/>
      <c r="FFS83" s="1"/>
      <c r="FFT83" s="1"/>
      <c r="FFU83" s="1"/>
      <c r="FFV83" s="1"/>
      <c r="FFW83" s="1"/>
      <c r="FFX83" s="1"/>
      <c r="FFY83" s="1"/>
      <c r="FFZ83" s="1"/>
      <c r="FGA83" s="1"/>
      <c r="FGB83" s="1"/>
      <c r="FGC83" s="1"/>
      <c r="FGD83" s="1"/>
      <c r="FGE83" s="1"/>
      <c r="FGF83" s="1"/>
      <c r="FGG83" s="1"/>
      <c r="FGH83" s="1"/>
      <c r="FGI83" s="1"/>
      <c r="FGJ83" s="1"/>
      <c r="FGK83" s="1"/>
      <c r="FGL83" s="1"/>
      <c r="FGM83" s="1"/>
      <c r="FGN83" s="1"/>
      <c r="FGO83" s="1"/>
      <c r="FGP83" s="1"/>
      <c r="FGQ83" s="1"/>
      <c r="FGR83" s="1"/>
      <c r="FGS83" s="1"/>
      <c r="FGT83" s="1"/>
      <c r="FGU83" s="1"/>
      <c r="FGV83" s="1"/>
      <c r="FGW83" s="1"/>
      <c r="FGX83" s="1"/>
      <c r="FGY83" s="1"/>
      <c r="FGZ83" s="1"/>
      <c r="FHA83" s="1"/>
      <c r="FHB83" s="1"/>
      <c r="FHC83" s="1"/>
      <c r="FHD83" s="1"/>
      <c r="FHE83" s="1"/>
      <c r="FHF83" s="1"/>
      <c r="FHG83" s="1"/>
      <c r="FHH83" s="1"/>
      <c r="FHI83" s="1"/>
      <c r="FHJ83" s="1"/>
      <c r="FHK83" s="1"/>
      <c r="FHL83" s="1"/>
      <c r="FHM83" s="1"/>
      <c r="FHN83" s="1"/>
      <c r="FHO83" s="1"/>
      <c r="FHP83" s="1"/>
      <c r="FHQ83" s="1"/>
      <c r="FHR83" s="1"/>
      <c r="FHS83" s="1"/>
      <c r="FHT83" s="1"/>
      <c r="FHU83" s="1"/>
      <c r="FHV83" s="1"/>
      <c r="FHW83" s="1"/>
      <c r="FHX83" s="1"/>
      <c r="FHY83" s="1"/>
      <c r="FHZ83" s="1"/>
      <c r="FIA83" s="1"/>
      <c r="FIB83" s="1"/>
      <c r="FIC83" s="1"/>
      <c r="FID83" s="1"/>
      <c r="FIE83" s="1"/>
      <c r="FIF83" s="1"/>
      <c r="FIG83" s="1"/>
      <c r="FIH83" s="1"/>
      <c r="FII83" s="1"/>
      <c r="FIJ83" s="1"/>
      <c r="FIK83" s="1"/>
      <c r="FIL83" s="1"/>
      <c r="FIM83" s="1"/>
      <c r="FIN83" s="1"/>
      <c r="FIO83" s="1"/>
      <c r="FIP83" s="1"/>
      <c r="FIQ83" s="1"/>
      <c r="FIR83" s="1"/>
      <c r="FIS83" s="1"/>
      <c r="FIT83" s="1"/>
      <c r="FIU83" s="1"/>
      <c r="FIV83" s="1"/>
      <c r="FIW83" s="1"/>
      <c r="FIX83" s="1"/>
      <c r="FIY83" s="1"/>
      <c r="FIZ83" s="1"/>
      <c r="FJA83" s="1"/>
      <c r="FJB83" s="1"/>
      <c r="FJC83" s="1"/>
      <c r="FJD83" s="1"/>
      <c r="FJE83" s="1"/>
      <c r="FJF83" s="1"/>
      <c r="FJG83" s="1"/>
      <c r="FJH83" s="1"/>
      <c r="FJI83" s="1"/>
      <c r="FJJ83" s="1"/>
      <c r="FJK83" s="1"/>
      <c r="FJL83" s="1"/>
      <c r="FJM83" s="1"/>
      <c r="FJN83" s="1"/>
      <c r="FJO83" s="1"/>
      <c r="FJP83" s="1"/>
      <c r="FJQ83" s="1"/>
      <c r="FJR83" s="1"/>
      <c r="FJS83" s="1"/>
      <c r="FJT83" s="1"/>
      <c r="FJU83" s="1"/>
      <c r="FJV83" s="1"/>
      <c r="FJW83" s="1"/>
      <c r="FJX83" s="1"/>
      <c r="FJY83" s="1"/>
      <c r="FJZ83" s="1"/>
      <c r="FKA83" s="1"/>
      <c r="FKB83" s="1"/>
      <c r="FKC83" s="1"/>
      <c r="FKD83" s="1"/>
      <c r="FKE83" s="1"/>
      <c r="FKF83" s="1"/>
      <c r="FKG83" s="1"/>
      <c r="FKH83" s="1"/>
      <c r="FKI83" s="1"/>
      <c r="FKJ83" s="1"/>
      <c r="FKK83" s="1"/>
      <c r="FKL83" s="1"/>
      <c r="FKM83" s="1"/>
      <c r="FKN83" s="1"/>
      <c r="FKO83" s="1"/>
      <c r="FKP83" s="1"/>
      <c r="FKQ83" s="1"/>
      <c r="FKR83" s="1"/>
      <c r="FKS83" s="1"/>
      <c r="FKT83" s="1"/>
      <c r="FKU83" s="1"/>
      <c r="FKV83" s="1"/>
      <c r="FKW83" s="1"/>
      <c r="FKX83" s="1"/>
      <c r="FKY83" s="1"/>
      <c r="FKZ83" s="1"/>
      <c r="FLA83" s="1"/>
      <c r="FLB83" s="1"/>
      <c r="FLC83" s="1"/>
      <c r="FLD83" s="1"/>
      <c r="FLE83" s="1"/>
      <c r="FLF83" s="1"/>
      <c r="FLG83" s="1"/>
      <c r="FLH83" s="1"/>
      <c r="FLI83" s="1"/>
      <c r="FLJ83" s="1"/>
      <c r="FLK83" s="1"/>
      <c r="FLL83" s="1"/>
      <c r="FLM83" s="1"/>
      <c r="FLN83" s="1"/>
      <c r="FLO83" s="1"/>
      <c r="FLP83" s="1"/>
      <c r="FLQ83" s="1"/>
      <c r="FLR83" s="1"/>
      <c r="FLS83" s="1"/>
      <c r="FLT83" s="1"/>
      <c r="FLU83" s="1"/>
      <c r="FLV83" s="1"/>
      <c r="FLW83" s="1"/>
      <c r="FLX83" s="1"/>
      <c r="FLY83" s="1"/>
      <c r="FLZ83" s="1"/>
      <c r="FMA83" s="1"/>
      <c r="FMB83" s="1"/>
      <c r="FMC83" s="1"/>
      <c r="FMD83" s="1"/>
      <c r="FME83" s="1"/>
      <c r="FMF83" s="1"/>
      <c r="FMG83" s="1"/>
      <c r="FMH83" s="1"/>
      <c r="FMI83" s="1"/>
      <c r="FMJ83" s="1"/>
      <c r="FMK83" s="1"/>
      <c r="FML83" s="1"/>
      <c r="FMM83" s="1"/>
      <c r="FMN83" s="1"/>
      <c r="FMO83" s="1"/>
      <c r="FMP83" s="1"/>
      <c r="FMQ83" s="1"/>
      <c r="FMR83" s="1"/>
      <c r="FMS83" s="1"/>
      <c r="FMT83" s="1"/>
      <c r="FMU83" s="1"/>
      <c r="FMV83" s="1"/>
      <c r="FMW83" s="1"/>
      <c r="FMX83" s="1"/>
      <c r="FMY83" s="1"/>
      <c r="FMZ83" s="1"/>
      <c r="FNA83" s="1"/>
      <c r="FNB83" s="1"/>
      <c r="FNC83" s="1"/>
      <c r="FND83" s="1"/>
      <c r="FNE83" s="1"/>
      <c r="FNF83" s="1"/>
      <c r="FNG83" s="1"/>
      <c r="FNH83" s="1"/>
      <c r="FNI83" s="1"/>
      <c r="FNJ83" s="1"/>
      <c r="FNK83" s="1"/>
      <c r="FNL83" s="1"/>
      <c r="FNM83" s="1"/>
      <c r="FNN83" s="1"/>
      <c r="FNO83" s="1"/>
      <c r="FNP83" s="1"/>
      <c r="FNQ83" s="1"/>
      <c r="FNR83" s="1"/>
      <c r="FNS83" s="1"/>
      <c r="FNT83" s="1"/>
      <c r="FNU83" s="1"/>
      <c r="FNV83" s="1"/>
      <c r="FNW83" s="1"/>
      <c r="FNX83" s="1"/>
      <c r="FNY83" s="1"/>
      <c r="FNZ83" s="1"/>
      <c r="FOA83" s="1"/>
      <c r="FOB83" s="1"/>
      <c r="FOC83" s="1"/>
      <c r="FOD83" s="1"/>
      <c r="FOE83" s="1"/>
      <c r="FOF83" s="1"/>
      <c r="FOG83" s="1"/>
      <c r="FOH83" s="1"/>
      <c r="FOI83" s="1"/>
      <c r="FOJ83" s="1"/>
      <c r="FOK83" s="1"/>
      <c r="FOL83" s="1"/>
      <c r="FOM83" s="1"/>
      <c r="FON83" s="1"/>
      <c r="FOO83" s="1"/>
      <c r="FOP83" s="1"/>
      <c r="FOQ83" s="1"/>
      <c r="FOR83" s="1"/>
      <c r="FOS83" s="1"/>
      <c r="FOT83" s="1"/>
      <c r="FOU83" s="1"/>
      <c r="FOV83" s="1"/>
      <c r="FOW83" s="1"/>
      <c r="FOX83" s="1"/>
      <c r="FOY83" s="1"/>
      <c r="FOZ83" s="1"/>
      <c r="FPA83" s="1"/>
      <c r="FPB83" s="1"/>
      <c r="FPC83" s="1"/>
      <c r="FPD83" s="1"/>
      <c r="FPE83" s="1"/>
      <c r="FPF83" s="1"/>
      <c r="FPG83" s="1"/>
      <c r="FPH83" s="1"/>
      <c r="FPI83" s="1"/>
      <c r="FPJ83" s="1"/>
      <c r="FPK83" s="1"/>
      <c r="FPL83" s="1"/>
      <c r="FPM83" s="1"/>
      <c r="FPN83" s="1"/>
      <c r="FPO83" s="1"/>
      <c r="FPP83" s="1"/>
      <c r="FPQ83" s="1"/>
      <c r="FPR83" s="1"/>
      <c r="FPS83" s="1"/>
      <c r="FPT83" s="1"/>
      <c r="FPU83" s="1"/>
      <c r="FPV83" s="1"/>
      <c r="FPW83" s="1"/>
      <c r="FPX83" s="1"/>
      <c r="FPY83" s="1"/>
      <c r="FPZ83" s="1"/>
      <c r="FQA83" s="1"/>
      <c r="FQB83" s="1"/>
      <c r="FQC83" s="1"/>
      <c r="FQD83" s="1"/>
      <c r="FQE83" s="1"/>
      <c r="FQF83" s="1"/>
      <c r="FQG83" s="1"/>
      <c r="FQH83" s="1"/>
      <c r="FQI83" s="1"/>
      <c r="FQJ83" s="1"/>
      <c r="FQK83" s="1"/>
      <c r="FQL83" s="1"/>
      <c r="FQM83" s="1"/>
      <c r="FQN83" s="1"/>
      <c r="FQO83" s="1"/>
      <c r="FQP83" s="1"/>
      <c r="FQQ83" s="1"/>
      <c r="FQR83" s="1"/>
      <c r="FQS83" s="1"/>
      <c r="FQT83" s="1"/>
      <c r="FQU83" s="1"/>
      <c r="FQV83" s="1"/>
      <c r="FQW83" s="1"/>
      <c r="FQX83" s="1"/>
      <c r="FQY83" s="1"/>
      <c r="FQZ83" s="1"/>
      <c r="FRA83" s="1"/>
      <c r="FRB83" s="1"/>
      <c r="FRC83" s="1"/>
      <c r="FRD83" s="1"/>
      <c r="FRE83" s="1"/>
      <c r="FRF83" s="1"/>
      <c r="FRG83" s="1"/>
      <c r="FRH83" s="1"/>
      <c r="FRI83" s="1"/>
      <c r="FRJ83" s="1"/>
      <c r="FRK83" s="1"/>
      <c r="FRL83" s="1"/>
      <c r="FRM83" s="1"/>
      <c r="FRN83" s="1"/>
      <c r="FRO83" s="1"/>
      <c r="FRP83" s="1"/>
      <c r="FRQ83" s="1"/>
      <c r="FRR83" s="1"/>
      <c r="FRS83" s="1"/>
      <c r="FRT83" s="1"/>
      <c r="FRU83" s="1"/>
      <c r="FRV83" s="1"/>
      <c r="FRW83" s="1"/>
      <c r="FRX83" s="1"/>
      <c r="FRY83" s="1"/>
      <c r="FRZ83" s="1"/>
      <c r="FSA83" s="1"/>
      <c r="FSB83" s="1"/>
      <c r="FSC83" s="1"/>
      <c r="FSD83" s="1"/>
      <c r="FSE83" s="1"/>
      <c r="FSF83" s="1"/>
      <c r="FSG83" s="1"/>
      <c r="FSH83" s="1"/>
      <c r="FSI83" s="1"/>
      <c r="FSJ83" s="1"/>
      <c r="FSK83" s="1"/>
      <c r="FSL83" s="1"/>
      <c r="FSM83" s="1"/>
      <c r="FSN83" s="1"/>
      <c r="FSO83" s="1"/>
      <c r="FSP83" s="1"/>
      <c r="FSQ83" s="1"/>
      <c r="FSR83" s="1"/>
      <c r="FSS83" s="1"/>
      <c r="FST83" s="1"/>
      <c r="FSU83" s="1"/>
      <c r="FSV83" s="1"/>
      <c r="FSW83" s="1"/>
      <c r="FSX83" s="1"/>
      <c r="FSY83" s="1"/>
      <c r="FSZ83" s="1"/>
      <c r="FTA83" s="1"/>
      <c r="FTB83" s="1"/>
      <c r="FTC83" s="1"/>
      <c r="FTD83" s="1"/>
      <c r="FTE83" s="1"/>
      <c r="FTF83" s="1"/>
      <c r="FTG83" s="1"/>
      <c r="FTH83" s="1"/>
      <c r="FTI83" s="1"/>
      <c r="FTJ83" s="1"/>
      <c r="FTK83" s="1"/>
      <c r="FTL83" s="1"/>
      <c r="FTM83" s="1"/>
      <c r="FTN83" s="1"/>
      <c r="FTO83" s="1"/>
      <c r="FTP83" s="1"/>
      <c r="FTQ83" s="1"/>
      <c r="FTR83" s="1"/>
      <c r="FTS83" s="1"/>
      <c r="FTT83" s="1"/>
      <c r="FTU83" s="1"/>
      <c r="FTV83" s="1"/>
      <c r="FTW83" s="1"/>
      <c r="FTX83" s="1"/>
      <c r="FTY83" s="1"/>
      <c r="FTZ83" s="1"/>
      <c r="FUA83" s="1"/>
      <c r="FUB83" s="1"/>
      <c r="FUC83" s="1"/>
      <c r="FUD83" s="1"/>
      <c r="FUE83" s="1"/>
      <c r="FUF83" s="1"/>
      <c r="FUG83" s="1"/>
      <c r="FUH83" s="1"/>
      <c r="FUI83" s="1"/>
      <c r="FUJ83" s="1"/>
      <c r="FUK83" s="1"/>
      <c r="FUL83" s="1"/>
      <c r="FUM83" s="1"/>
      <c r="FUN83" s="1"/>
      <c r="FUO83" s="1"/>
      <c r="FUP83" s="1"/>
      <c r="FUQ83" s="1"/>
      <c r="FUR83" s="1"/>
      <c r="FUS83" s="1"/>
      <c r="FUT83" s="1"/>
      <c r="FUU83" s="1"/>
      <c r="FUV83" s="1"/>
      <c r="FUW83" s="1"/>
      <c r="FUX83" s="1"/>
      <c r="FUY83" s="1"/>
      <c r="FUZ83" s="1"/>
      <c r="FVA83" s="1"/>
      <c r="FVB83" s="1"/>
      <c r="FVC83" s="1"/>
      <c r="FVD83" s="1"/>
      <c r="FVE83" s="1"/>
      <c r="FVF83" s="1"/>
      <c r="FVG83" s="1"/>
      <c r="FVH83" s="1"/>
      <c r="FVI83" s="1"/>
      <c r="FVJ83" s="1"/>
      <c r="FVK83" s="1"/>
      <c r="FVL83" s="1"/>
      <c r="FVM83" s="1"/>
      <c r="FVN83" s="1"/>
      <c r="FVO83" s="1"/>
      <c r="FVP83" s="1"/>
      <c r="FVQ83" s="1"/>
      <c r="FVR83" s="1"/>
      <c r="FVS83" s="1"/>
      <c r="FVT83" s="1"/>
      <c r="FVU83" s="1"/>
      <c r="FVV83" s="1"/>
      <c r="FVW83" s="1"/>
      <c r="FVX83" s="1"/>
      <c r="FVY83" s="1"/>
      <c r="FVZ83" s="1"/>
      <c r="FWA83" s="1"/>
      <c r="FWB83" s="1"/>
      <c r="FWC83" s="1"/>
      <c r="FWD83" s="1"/>
      <c r="FWE83" s="1"/>
      <c r="FWF83" s="1"/>
      <c r="FWG83" s="1"/>
      <c r="FWH83" s="1"/>
      <c r="FWI83" s="1"/>
      <c r="FWJ83" s="1"/>
      <c r="FWK83" s="1"/>
      <c r="FWL83" s="1"/>
      <c r="FWM83" s="1"/>
      <c r="FWN83" s="1"/>
      <c r="FWO83" s="1"/>
      <c r="FWP83" s="1"/>
      <c r="FWQ83" s="1"/>
      <c r="FWR83" s="1"/>
      <c r="FWS83" s="1"/>
      <c r="FWT83" s="1"/>
      <c r="FWU83" s="1"/>
      <c r="FWV83" s="1"/>
      <c r="FWW83" s="1"/>
      <c r="FWX83" s="1"/>
      <c r="FWY83" s="1"/>
      <c r="FWZ83" s="1"/>
      <c r="FXA83" s="1"/>
      <c r="FXB83" s="1"/>
      <c r="FXC83" s="1"/>
      <c r="FXD83" s="1"/>
      <c r="FXE83" s="1"/>
      <c r="FXF83" s="1"/>
      <c r="FXG83" s="1"/>
      <c r="FXH83" s="1"/>
      <c r="FXI83" s="1"/>
      <c r="FXJ83" s="1"/>
      <c r="FXK83" s="1"/>
      <c r="FXL83" s="1"/>
      <c r="FXM83" s="1"/>
      <c r="FXN83" s="1"/>
      <c r="FXO83" s="1"/>
      <c r="FXP83" s="1"/>
      <c r="FXQ83" s="1"/>
      <c r="FXR83" s="1"/>
      <c r="FXS83" s="1"/>
      <c r="FXT83" s="1"/>
      <c r="FXU83" s="1"/>
      <c r="FXV83" s="1"/>
      <c r="FXW83" s="1"/>
      <c r="FXX83" s="1"/>
      <c r="FXY83" s="1"/>
      <c r="FXZ83" s="1"/>
      <c r="FYA83" s="1"/>
      <c r="FYB83" s="1"/>
      <c r="FYC83" s="1"/>
      <c r="FYD83" s="1"/>
      <c r="FYE83" s="1"/>
      <c r="FYF83" s="1"/>
      <c r="FYG83" s="1"/>
      <c r="FYH83" s="1"/>
      <c r="FYI83" s="1"/>
      <c r="FYJ83" s="1"/>
      <c r="FYK83" s="1"/>
      <c r="FYL83" s="1"/>
      <c r="FYM83" s="1"/>
      <c r="FYN83" s="1"/>
      <c r="FYO83" s="1"/>
      <c r="FYP83" s="1"/>
      <c r="FYQ83" s="1"/>
      <c r="FYR83" s="1"/>
      <c r="FYS83" s="1"/>
      <c r="FYT83" s="1"/>
      <c r="FYU83" s="1"/>
      <c r="FYV83" s="1"/>
      <c r="FYW83" s="1"/>
      <c r="FYX83" s="1"/>
      <c r="FYY83" s="1"/>
      <c r="FYZ83" s="1"/>
      <c r="FZA83" s="1"/>
      <c r="FZB83" s="1"/>
      <c r="FZC83" s="1"/>
      <c r="FZD83" s="1"/>
      <c r="FZE83" s="1"/>
      <c r="FZF83" s="1"/>
      <c r="FZG83" s="1"/>
      <c r="FZH83" s="1"/>
      <c r="FZI83" s="1"/>
      <c r="FZJ83" s="1"/>
      <c r="FZK83" s="1"/>
      <c r="FZL83" s="1"/>
      <c r="FZM83" s="1"/>
      <c r="FZN83" s="1"/>
      <c r="FZO83" s="1"/>
      <c r="FZP83" s="1"/>
      <c r="FZQ83" s="1"/>
      <c r="FZR83" s="1"/>
      <c r="FZS83" s="1"/>
      <c r="FZT83" s="1"/>
      <c r="FZU83" s="1"/>
      <c r="FZV83" s="1"/>
      <c r="FZW83" s="1"/>
      <c r="FZX83" s="1"/>
      <c r="FZY83" s="1"/>
      <c r="FZZ83" s="1"/>
      <c r="GAA83" s="1"/>
      <c r="GAB83" s="1"/>
      <c r="GAC83" s="1"/>
      <c r="GAD83" s="1"/>
      <c r="GAE83" s="1"/>
      <c r="GAF83" s="1"/>
      <c r="GAG83" s="1"/>
      <c r="GAH83" s="1"/>
      <c r="GAI83" s="1"/>
      <c r="GAJ83" s="1"/>
      <c r="GAK83" s="1"/>
      <c r="GAL83" s="1"/>
      <c r="GAM83" s="1"/>
      <c r="GAN83" s="1"/>
      <c r="GAO83" s="1"/>
      <c r="GAP83" s="1"/>
      <c r="GAQ83" s="1"/>
      <c r="GAR83" s="1"/>
      <c r="GAS83" s="1"/>
      <c r="GAT83" s="1"/>
      <c r="GAU83" s="1"/>
      <c r="GAV83" s="1"/>
      <c r="GAW83" s="1"/>
      <c r="GAX83" s="1"/>
      <c r="GAY83" s="1"/>
      <c r="GAZ83" s="1"/>
      <c r="GBA83" s="1"/>
      <c r="GBB83" s="1"/>
      <c r="GBC83" s="1"/>
      <c r="GBD83" s="1"/>
      <c r="GBE83" s="1"/>
      <c r="GBF83" s="1"/>
      <c r="GBG83" s="1"/>
      <c r="GBH83" s="1"/>
      <c r="GBI83" s="1"/>
      <c r="GBJ83" s="1"/>
      <c r="GBK83" s="1"/>
      <c r="GBL83" s="1"/>
      <c r="GBM83" s="1"/>
      <c r="GBN83" s="1"/>
      <c r="GBO83" s="1"/>
      <c r="GBP83" s="1"/>
      <c r="GBQ83" s="1"/>
      <c r="GBR83" s="1"/>
      <c r="GBS83" s="1"/>
      <c r="GBT83" s="1"/>
      <c r="GBU83" s="1"/>
      <c r="GBV83" s="1"/>
      <c r="GBW83" s="1"/>
      <c r="GBX83" s="1"/>
      <c r="GBY83" s="1"/>
      <c r="GBZ83" s="1"/>
      <c r="GCA83" s="1"/>
      <c r="GCB83" s="1"/>
      <c r="GCC83" s="1"/>
      <c r="GCD83" s="1"/>
      <c r="GCE83" s="1"/>
      <c r="GCF83" s="1"/>
      <c r="GCG83" s="1"/>
      <c r="GCH83" s="1"/>
      <c r="GCI83" s="1"/>
      <c r="GCJ83" s="1"/>
      <c r="GCK83" s="1"/>
      <c r="GCL83" s="1"/>
      <c r="GCM83" s="1"/>
      <c r="GCN83" s="1"/>
      <c r="GCO83" s="1"/>
      <c r="GCP83" s="1"/>
      <c r="GCQ83" s="1"/>
      <c r="GCR83" s="1"/>
      <c r="GCS83" s="1"/>
      <c r="GCT83" s="1"/>
      <c r="GCU83" s="1"/>
      <c r="GCV83" s="1"/>
      <c r="GCW83" s="1"/>
      <c r="GCX83" s="1"/>
      <c r="GCY83" s="1"/>
      <c r="GCZ83" s="1"/>
      <c r="GDA83" s="1"/>
      <c r="GDB83" s="1"/>
      <c r="GDC83" s="1"/>
      <c r="GDD83" s="1"/>
      <c r="GDE83" s="1"/>
      <c r="GDF83" s="1"/>
      <c r="GDG83" s="1"/>
      <c r="GDH83" s="1"/>
      <c r="GDI83" s="1"/>
      <c r="GDJ83" s="1"/>
      <c r="GDK83" s="1"/>
      <c r="GDL83" s="1"/>
      <c r="GDM83" s="1"/>
      <c r="GDN83" s="1"/>
      <c r="GDO83" s="1"/>
      <c r="GDP83" s="1"/>
      <c r="GDQ83" s="1"/>
      <c r="GDR83" s="1"/>
      <c r="GDS83" s="1"/>
      <c r="GDT83" s="1"/>
      <c r="GDU83" s="1"/>
      <c r="GDV83" s="1"/>
      <c r="GDW83" s="1"/>
      <c r="GDX83" s="1"/>
      <c r="GDY83" s="1"/>
      <c r="GDZ83" s="1"/>
      <c r="GEA83" s="1"/>
      <c r="GEB83" s="1"/>
      <c r="GEC83" s="1"/>
      <c r="GED83" s="1"/>
      <c r="GEE83" s="1"/>
      <c r="GEF83" s="1"/>
      <c r="GEG83" s="1"/>
      <c r="GEH83" s="1"/>
      <c r="GEI83" s="1"/>
      <c r="GEJ83" s="1"/>
      <c r="GEK83" s="1"/>
      <c r="GEL83" s="1"/>
      <c r="GEM83" s="1"/>
      <c r="GEN83" s="1"/>
      <c r="GEO83" s="1"/>
      <c r="GEP83" s="1"/>
      <c r="GEQ83" s="1"/>
      <c r="GER83" s="1"/>
      <c r="GES83" s="1"/>
      <c r="GET83" s="1"/>
      <c r="GEU83" s="1"/>
      <c r="GEV83" s="1"/>
      <c r="GEW83" s="1"/>
      <c r="GEX83" s="1"/>
      <c r="GEY83" s="1"/>
      <c r="GEZ83" s="1"/>
      <c r="GFA83" s="1"/>
      <c r="GFB83" s="1"/>
      <c r="GFC83" s="1"/>
      <c r="GFD83" s="1"/>
      <c r="GFE83" s="1"/>
      <c r="GFF83" s="1"/>
      <c r="GFG83" s="1"/>
      <c r="GFH83" s="1"/>
      <c r="GFI83" s="1"/>
      <c r="GFJ83" s="1"/>
      <c r="GFK83" s="1"/>
      <c r="GFL83" s="1"/>
      <c r="GFM83" s="1"/>
      <c r="GFN83" s="1"/>
      <c r="GFO83" s="1"/>
      <c r="GFP83" s="1"/>
      <c r="GFQ83" s="1"/>
      <c r="GFR83" s="1"/>
      <c r="GFS83" s="1"/>
      <c r="GFT83" s="1"/>
      <c r="GFU83" s="1"/>
      <c r="GFV83" s="1"/>
      <c r="GFW83" s="1"/>
      <c r="GFX83" s="1"/>
      <c r="GFY83" s="1"/>
      <c r="GFZ83" s="1"/>
      <c r="GGA83" s="1"/>
      <c r="GGB83" s="1"/>
      <c r="GGC83" s="1"/>
      <c r="GGD83" s="1"/>
      <c r="GGE83" s="1"/>
      <c r="GGF83" s="1"/>
      <c r="GGG83" s="1"/>
      <c r="GGH83" s="1"/>
      <c r="GGI83" s="1"/>
      <c r="GGJ83" s="1"/>
      <c r="GGK83" s="1"/>
      <c r="GGL83" s="1"/>
      <c r="GGM83" s="1"/>
      <c r="GGN83" s="1"/>
      <c r="GGO83" s="1"/>
      <c r="GGP83" s="1"/>
      <c r="GGQ83" s="1"/>
      <c r="GGR83" s="1"/>
      <c r="GGS83" s="1"/>
      <c r="GGT83" s="1"/>
      <c r="GGU83" s="1"/>
      <c r="GGV83" s="1"/>
      <c r="GGW83" s="1"/>
      <c r="GGX83" s="1"/>
      <c r="GGY83" s="1"/>
      <c r="GGZ83" s="1"/>
      <c r="GHA83" s="1"/>
      <c r="GHB83" s="1"/>
      <c r="GHC83" s="1"/>
      <c r="GHD83" s="1"/>
      <c r="GHE83" s="1"/>
      <c r="GHF83" s="1"/>
      <c r="GHG83" s="1"/>
      <c r="GHH83" s="1"/>
      <c r="GHI83" s="1"/>
      <c r="GHJ83" s="1"/>
      <c r="GHK83" s="1"/>
      <c r="GHL83" s="1"/>
      <c r="GHM83" s="1"/>
      <c r="GHN83" s="1"/>
      <c r="GHO83" s="1"/>
      <c r="GHP83" s="1"/>
      <c r="GHQ83" s="1"/>
      <c r="GHR83" s="1"/>
      <c r="GHS83" s="1"/>
      <c r="GHT83" s="1"/>
      <c r="GHU83" s="1"/>
      <c r="GHV83" s="1"/>
      <c r="GHW83" s="1"/>
      <c r="GHX83" s="1"/>
      <c r="GHY83" s="1"/>
      <c r="GHZ83" s="1"/>
      <c r="GIA83" s="1"/>
      <c r="GIB83" s="1"/>
      <c r="GIC83" s="1"/>
      <c r="GID83" s="1"/>
      <c r="GIE83" s="1"/>
      <c r="GIF83" s="1"/>
      <c r="GIG83" s="1"/>
      <c r="GIH83" s="1"/>
      <c r="GII83" s="1"/>
      <c r="GIJ83" s="1"/>
      <c r="GIK83" s="1"/>
      <c r="GIL83" s="1"/>
      <c r="GIM83" s="1"/>
      <c r="GIN83" s="1"/>
      <c r="GIO83" s="1"/>
      <c r="GIP83" s="1"/>
      <c r="GIQ83" s="1"/>
      <c r="GIR83" s="1"/>
      <c r="GIS83" s="1"/>
      <c r="GIT83" s="1"/>
      <c r="GIU83" s="1"/>
      <c r="GIV83" s="1"/>
      <c r="GIW83" s="1"/>
      <c r="GIX83" s="1"/>
      <c r="GIY83" s="1"/>
      <c r="GIZ83" s="1"/>
      <c r="GJA83" s="1"/>
      <c r="GJB83" s="1"/>
      <c r="GJC83" s="1"/>
      <c r="GJD83" s="1"/>
      <c r="GJE83" s="1"/>
      <c r="GJF83" s="1"/>
      <c r="GJG83" s="1"/>
      <c r="GJH83" s="1"/>
      <c r="GJI83" s="1"/>
      <c r="GJJ83" s="1"/>
      <c r="GJK83" s="1"/>
      <c r="GJL83" s="1"/>
      <c r="GJM83" s="1"/>
      <c r="GJN83" s="1"/>
      <c r="GJO83" s="1"/>
      <c r="GJP83" s="1"/>
      <c r="GJQ83" s="1"/>
      <c r="GJR83" s="1"/>
      <c r="GJS83" s="1"/>
      <c r="GJT83" s="1"/>
      <c r="GJU83" s="1"/>
      <c r="GJV83" s="1"/>
      <c r="GJW83" s="1"/>
      <c r="GJX83" s="1"/>
      <c r="GJY83" s="1"/>
      <c r="GJZ83" s="1"/>
      <c r="GKA83" s="1"/>
      <c r="GKB83" s="1"/>
      <c r="GKC83" s="1"/>
      <c r="GKD83" s="1"/>
      <c r="GKE83" s="1"/>
      <c r="GKF83" s="1"/>
      <c r="GKG83" s="1"/>
      <c r="GKH83" s="1"/>
      <c r="GKI83" s="1"/>
      <c r="GKJ83" s="1"/>
      <c r="GKK83" s="1"/>
      <c r="GKL83" s="1"/>
      <c r="GKM83" s="1"/>
      <c r="GKN83" s="1"/>
      <c r="GKO83" s="1"/>
      <c r="GKP83" s="1"/>
      <c r="GKQ83" s="1"/>
      <c r="GKR83" s="1"/>
      <c r="GKS83" s="1"/>
      <c r="GKT83" s="1"/>
      <c r="GKU83" s="1"/>
      <c r="GKV83" s="1"/>
      <c r="GKW83" s="1"/>
      <c r="GKX83" s="1"/>
      <c r="GKY83" s="1"/>
      <c r="GKZ83" s="1"/>
      <c r="GLA83" s="1"/>
      <c r="GLB83" s="1"/>
      <c r="GLC83" s="1"/>
      <c r="GLD83" s="1"/>
      <c r="GLE83" s="1"/>
      <c r="GLF83" s="1"/>
      <c r="GLG83" s="1"/>
      <c r="GLH83" s="1"/>
      <c r="GLI83" s="1"/>
      <c r="GLJ83" s="1"/>
      <c r="GLK83" s="1"/>
      <c r="GLL83" s="1"/>
      <c r="GLM83" s="1"/>
      <c r="GLN83" s="1"/>
      <c r="GLO83" s="1"/>
      <c r="GLP83" s="1"/>
      <c r="GLQ83" s="1"/>
      <c r="GLR83" s="1"/>
      <c r="GLS83" s="1"/>
      <c r="GLT83" s="1"/>
      <c r="GLU83" s="1"/>
      <c r="GLV83" s="1"/>
      <c r="GLW83" s="1"/>
      <c r="GLX83" s="1"/>
      <c r="GLY83" s="1"/>
      <c r="GLZ83" s="1"/>
      <c r="GMA83" s="1"/>
      <c r="GMB83" s="1"/>
      <c r="GMC83" s="1"/>
      <c r="GMD83" s="1"/>
      <c r="GME83" s="1"/>
      <c r="GMF83" s="1"/>
      <c r="GMG83" s="1"/>
      <c r="GMH83" s="1"/>
      <c r="GMI83" s="1"/>
      <c r="GMJ83" s="1"/>
      <c r="GMK83" s="1"/>
      <c r="GML83" s="1"/>
      <c r="GMM83" s="1"/>
      <c r="GMN83" s="1"/>
      <c r="GMO83" s="1"/>
      <c r="GMP83" s="1"/>
      <c r="GMQ83" s="1"/>
      <c r="GMR83" s="1"/>
      <c r="GMS83" s="1"/>
      <c r="GMT83" s="1"/>
      <c r="GMU83" s="1"/>
      <c r="GMV83" s="1"/>
      <c r="GMW83" s="1"/>
      <c r="GMX83" s="1"/>
      <c r="GMY83" s="1"/>
      <c r="GMZ83" s="1"/>
      <c r="GNA83" s="1"/>
      <c r="GNB83" s="1"/>
      <c r="GNC83" s="1"/>
      <c r="GND83" s="1"/>
      <c r="GNE83" s="1"/>
      <c r="GNF83" s="1"/>
      <c r="GNG83" s="1"/>
      <c r="GNH83" s="1"/>
      <c r="GNI83" s="1"/>
      <c r="GNJ83" s="1"/>
      <c r="GNK83" s="1"/>
      <c r="GNL83" s="1"/>
      <c r="GNM83" s="1"/>
      <c r="GNN83" s="1"/>
      <c r="GNO83" s="1"/>
      <c r="GNP83" s="1"/>
      <c r="GNQ83" s="1"/>
      <c r="GNR83" s="1"/>
      <c r="GNS83" s="1"/>
      <c r="GNT83" s="1"/>
      <c r="GNU83" s="1"/>
      <c r="GNV83" s="1"/>
      <c r="GNW83" s="1"/>
      <c r="GNX83" s="1"/>
      <c r="GNY83" s="1"/>
      <c r="GNZ83" s="1"/>
      <c r="GOA83" s="1"/>
      <c r="GOB83" s="1"/>
      <c r="GOC83" s="1"/>
      <c r="GOD83" s="1"/>
      <c r="GOE83" s="1"/>
      <c r="GOF83" s="1"/>
      <c r="GOG83" s="1"/>
      <c r="GOH83" s="1"/>
      <c r="GOI83" s="1"/>
      <c r="GOJ83" s="1"/>
      <c r="GOK83" s="1"/>
      <c r="GOL83" s="1"/>
      <c r="GOM83" s="1"/>
      <c r="GON83" s="1"/>
      <c r="GOO83" s="1"/>
      <c r="GOP83" s="1"/>
      <c r="GOQ83" s="1"/>
      <c r="GOR83" s="1"/>
      <c r="GOS83" s="1"/>
      <c r="GOT83" s="1"/>
      <c r="GOU83" s="1"/>
      <c r="GOV83" s="1"/>
      <c r="GOW83" s="1"/>
      <c r="GOX83" s="1"/>
      <c r="GOY83" s="1"/>
      <c r="GOZ83" s="1"/>
      <c r="GPA83" s="1"/>
      <c r="GPB83" s="1"/>
      <c r="GPC83" s="1"/>
      <c r="GPD83" s="1"/>
      <c r="GPE83" s="1"/>
      <c r="GPF83" s="1"/>
      <c r="GPG83" s="1"/>
      <c r="GPH83" s="1"/>
      <c r="GPI83" s="1"/>
      <c r="GPJ83" s="1"/>
      <c r="GPK83" s="1"/>
      <c r="GPL83" s="1"/>
      <c r="GPM83" s="1"/>
      <c r="GPN83" s="1"/>
      <c r="GPO83" s="1"/>
      <c r="GPP83" s="1"/>
      <c r="GPQ83" s="1"/>
      <c r="GPR83" s="1"/>
      <c r="GPS83" s="1"/>
      <c r="GPT83" s="1"/>
      <c r="GPU83" s="1"/>
      <c r="GPV83" s="1"/>
      <c r="GPW83" s="1"/>
      <c r="GPX83" s="1"/>
      <c r="GPY83" s="1"/>
      <c r="GPZ83" s="1"/>
      <c r="GQA83" s="1"/>
      <c r="GQB83" s="1"/>
      <c r="GQC83" s="1"/>
      <c r="GQD83" s="1"/>
      <c r="GQE83" s="1"/>
      <c r="GQF83" s="1"/>
      <c r="GQG83" s="1"/>
      <c r="GQH83" s="1"/>
      <c r="GQI83" s="1"/>
      <c r="GQJ83" s="1"/>
      <c r="GQK83" s="1"/>
      <c r="GQL83" s="1"/>
      <c r="GQM83" s="1"/>
      <c r="GQN83" s="1"/>
      <c r="GQO83" s="1"/>
      <c r="GQP83" s="1"/>
      <c r="GQQ83" s="1"/>
      <c r="GQR83" s="1"/>
      <c r="GQS83" s="1"/>
      <c r="GQT83" s="1"/>
      <c r="GQU83" s="1"/>
      <c r="GQV83" s="1"/>
      <c r="GQW83" s="1"/>
      <c r="GQX83" s="1"/>
      <c r="GQY83" s="1"/>
      <c r="GQZ83" s="1"/>
      <c r="GRA83" s="1"/>
      <c r="GRB83" s="1"/>
      <c r="GRC83" s="1"/>
      <c r="GRD83" s="1"/>
      <c r="GRE83" s="1"/>
      <c r="GRF83" s="1"/>
      <c r="GRG83" s="1"/>
      <c r="GRH83" s="1"/>
      <c r="GRI83" s="1"/>
      <c r="GRJ83" s="1"/>
      <c r="GRK83" s="1"/>
      <c r="GRL83" s="1"/>
      <c r="GRM83" s="1"/>
      <c r="GRN83" s="1"/>
      <c r="GRO83" s="1"/>
      <c r="GRP83" s="1"/>
      <c r="GRQ83" s="1"/>
      <c r="GRR83" s="1"/>
      <c r="GRS83" s="1"/>
      <c r="GRT83" s="1"/>
      <c r="GRU83" s="1"/>
      <c r="GRV83" s="1"/>
      <c r="GRW83" s="1"/>
      <c r="GRX83" s="1"/>
      <c r="GRY83" s="1"/>
      <c r="GRZ83" s="1"/>
      <c r="GSA83" s="1"/>
      <c r="GSB83" s="1"/>
      <c r="GSC83" s="1"/>
      <c r="GSD83" s="1"/>
      <c r="GSE83" s="1"/>
      <c r="GSF83" s="1"/>
      <c r="GSG83" s="1"/>
      <c r="GSH83" s="1"/>
      <c r="GSI83" s="1"/>
      <c r="GSJ83" s="1"/>
      <c r="GSK83" s="1"/>
      <c r="GSL83" s="1"/>
      <c r="GSM83" s="1"/>
      <c r="GSN83" s="1"/>
      <c r="GSO83" s="1"/>
      <c r="GSP83" s="1"/>
      <c r="GSQ83" s="1"/>
      <c r="GSR83" s="1"/>
      <c r="GSS83" s="1"/>
      <c r="GST83" s="1"/>
      <c r="GSU83" s="1"/>
      <c r="GSV83" s="1"/>
      <c r="GSW83" s="1"/>
      <c r="GSX83" s="1"/>
      <c r="GSY83" s="1"/>
      <c r="GSZ83" s="1"/>
      <c r="GTA83" s="1"/>
      <c r="GTB83" s="1"/>
      <c r="GTC83" s="1"/>
      <c r="GTD83" s="1"/>
      <c r="GTE83" s="1"/>
      <c r="GTF83" s="1"/>
      <c r="GTG83" s="1"/>
      <c r="GTH83" s="1"/>
      <c r="GTI83" s="1"/>
      <c r="GTJ83" s="1"/>
      <c r="GTK83" s="1"/>
      <c r="GTL83" s="1"/>
      <c r="GTM83" s="1"/>
      <c r="GTN83" s="1"/>
      <c r="GTO83" s="1"/>
      <c r="GTP83" s="1"/>
      <c r="GTQ83" s="1"/>
      <c r="GTR83" s="1"/>
      <c r="GTS83" s="1"/>
      <c r="GTT83" s="1"/>
      <c r="GTU83" s="1"/>
      <c r="GTV83" s="1"/>
      <c r="GTW83" s="1"/>
      <c r="GTX83" s="1"/>
      <c r="GTY83" s="1"/>
      <c r="GTZ83" s="1"/>
      <c r="GUA83" s="1"/>
      <c r="GUB83" s="1"/>
      <c r="GUC83" s="1"/>
      <c r="GUD83" s="1"/>
      <c r="GUE83" s="1"/>
      <c r="GUF83" s="1"/>
      <c r="GUG83" s="1"/>
      <c r="GUH83" s="1"/>
      <c r="GUI83" s="1"/>
      <c r="GUJ83" s="1"/>
      <c r="GUK83" s="1"/>
      <c r="GUL83" s="1"/>
      <c r="GUM83" s="1"/>
      <c r="GUN83" s="1"/>
      <c r="GUO83" s="1"/>
      <c r="GUP83" s="1"/>
      <c r="GUQ83" s="1"/>
      <c r="GUR83" s="1"/>
      <c r="GUS83" s="1"/>
      <c r="GUT83" s="1"/>
      <c r="GUU83" s="1"/>
      <c r="GUV83" s="1"/>
      <c r="GUW83" s="1"/>
      <c r="GUX83" s="1"/>
      <c r="GUY83" s="1"/>
      <c r="GUZ83" s="1"/>
      <c r="GVA83" s="1"/>
      <c r="GVB83" s="1"/>
      <c r="GVC83" s="1"/>
      <c r="GVD83" s="1"/>
      <c r="GVE83" s="1"/>
      <c r="GVF83" s="1"/>
      <c r="GVG83" s="1"/>
      <c r="GVH83" s="1"/>
      <c r="GVI83" s="1"/>
      <c r="GVJ83" s="1"/>
      <c r="GVK83" s="1"/>
      <c r="GVL83" s="1"/>
      <c r="GVM83" s="1"/>
      <c r="GVN83" s="1"/>
      <c r="GVO83" s="1"/>
      <c r="GVP83" s="1"/>
      <c r="GVQ83" s="1"/>
      <c r="GVR83" s="1"/>
      <c r="GVS83" s="1"/>
      <c r="GVT83" s="1"/>
      <c r="GVU83" s="1"/>
      <c r="GVV83" s="1"/>
      <c r="GVW83" s="1"/>
      <c r="GVX83" s="1"/>
      <c r="GVY83" s="1"/>
      <c r="GVZ83" s="1"/>
      <c r="GWA83" s="1"/>
      <c r="GWB83" s="1"/>
      <c r="GWC83" s="1"/>
      <c r="GWD83" s="1"/>
      <c r="GWE83" s="1"/>
      <c r="GWF83" s="1"/>
      <c r="GWG83" s="1"/>
      <c r="GWH83" s="1"/>
      <c r="GWI83" s="1"/>
      <c r="GWJ83" s="1"/>
      <c r="GWK83" s="1"/>
      <c r="GWL83" s="1"/>
      <c r="GWM83" s="1"/>
      <c r="GWN83" s="1"/>
      <c r="GWO83" s="1"/>
      <c r="GWP83" s="1"/>
      <c r="GWQ83" s="1"/>
      <c r="GWR83" s="1"/>
      <c r="GWS83" s="1"/>
      <c r="GWT83" s="1"/>
      <c r="GWU83" s="1"/>
      <c r="GWV83" s="1"/>
      <c r="GWW83" s="1"/>
      <c r="GWX83" s="1"/>
      <c r="GWY83" s="1"/>
      <c r="GWZ83" s="1"/>
      <c r="GXA83" s="1"/>
      <c r="GXB83" s="1"/>
      <c r="GXC83" s="1"/>
      <c r="GXD83" s="1"/>
      <c r="GXE83" s="1"/>
      <c r="GXF83" s="1"/>
      <c r="GXG83" s="1"/>
      <c r="GXH83" s="1"/>
      <c r="GXI83" s="1"/>
      <c r="GXJ83" s="1"/>
      <c r="GXK83" s="1"/>
      <c r="GXL83" s="1"/>
      <c r="GXM83" s="1"/>
      <c r="GXN83" s="1"/>
      <c r="GXO83" s="1"/>
      <c r="GXP83" s="1"/>
      <c r="GXQ83" s="1"/>
      <c r="GXR83" s="1"/>
      <c r="GXS83" s="1"/>
      <c r="GXT83" s="1"/>
      <c r="GXU83" s="1"/>
      <c r="GXV83" s="1"/>
      <c r="GXW83" s="1"/>
      <c r="GXX83" s="1"/>
      <c r="GXY83" s="1"/>
      <c r="GXZ83" s="1"/>
      <c r="GYA83" s="1"/>
      <c r="GYB83" s="1"/>
      <c r="GYC83" s="1"/>
      <c r="GYD83" s="1"/>
      <c r="GYE83" s="1"/>
      <c r="GYF83" s="1"/>
      <c r="GYG83" s="1"/>
      <c r="GYH83" s="1"/>
      <c r="GYI83" s="1"/>
      <c r="GYJ83" s="1"/>
      <c r="GYK83" s="1"/>
      <c r="GYL83" s="1"/>
      <c r="GYM83" s="1"/>
      <c r="GYN83" s="1"/>
      <c r="GYO83" s="1"/>
      <c r="GYP83" s="1"/>
      <c r="GYQ83" s="1"/>
      <c r="GYR83" s="1"/>
      <c r="GYS83" s="1"/>
      <c r="GYT83" s="1"/>
      <c r="GYU83" s="1"/>
      <c r="GYV83" s="1"/>
      <c r="GYW83" s="1"/>
      <c r="GYX83" s="1"/>
      <c r="GYY83" s="1"/>
      <c r="GYZ83" s="1"/>
      <c r="GZA83" s="1"/>
      <c r="GZB83" s="1"/>
      <c r="GZC83" s="1"/>
      <c r="GZD83" s="1"/>
      <c r="GZE83" s="1"/>
      <c r="GZF83" s="1"/>
      <c r="GZG83" s="1"/>
      <c r="GZH83" s="1"/>
      <c r="GZI83" s="1"/>
      <c r="GZJ83" s="1"/>
      <c r="GZK83" s="1"/>
      <c r="GZL83" s="1"/>
      <c r="GZM83" s="1"/>
      <c r="GZN83" s="1"/>
      <c r="GZO83" s="1"/>
      <c r="GZP83" s="1"/>
      <c r="GZQ83" s="1"/>
      <c r="GZR83" s="1"/>
      <c r="GZS83" s="1"/>
      <c r="GZT83" s="1"/>
      <c r="GZU83" s="1"/>
      <c r="GZV83" s="1"/>
      <c r="GZW83" s="1"/>
      <c r="GZX83" s="1"/>
      <c r="GZY83" s="1"/>
      <c r="GZZ83" s="1"/>
      <c r="HAA83" s="1"/>
      <c r="HAB83" s="1"/>
      <c r="HAC83" s="1"/>
      <c r="HAD83" s="1"/>
      <c r="HAE83" s="1"/>
      <c r="HAF83" s="1"/>
      <c r="HAG83" s="1"/>
      <c r="HAH83" s="1"/>
      <c r="HAI83" s="1"/>
      <c r="HAJ83" s="1"/>
      <c r="HAK83" s="1"/>
      <c r="HAL83" s="1"/>
      <c r="HAM83" s="1"/>
      <c r="HAN83" s="1"/>
      <c r="HAO83" s="1"/>
      <c r="HAP83" s="1"/>
      <c r="HAQ83" s="1"/>
      <c r="HAR83" s="1"/>
      <c r="HAS83" s="1"/>
      <c r="HAT83" s="1"/>
      <c r="HAU83" s="1"/>
      <c r="HAV83" s="1"/>
      <c r="HAW83" s="1"/>
      <c r="HAX83" s="1"/>
      <c r="HAY83" s="1"/>
      <c r="HAZ83" s="1"/>
      <c r="HBA83" s="1"/>
      <c r="HBB83" s="1"/>
      <c r="HBC83" s="1"/>
      <c r="HBD83" s="1"/>
      <c r="HBE83" s="1"/>
      <c r="HBF83" s="1"/>
      <c r="HBG83" s="1"/>
      <c r="HBH83" s="1"/>
      <c r="HBI83" s="1"/>
      <c r="HBJ83" s="1"/>
      <c r="HBK83" s="1"/>
      <c r="HBL83" s="1"/>
      <c r="HBM83" s="1"/>
      <c r="HBN83" s="1"/>
      <c r="HBO83" s="1"/>
      <c r="HBP83" s="1"/>
      <c r="HBQ83" s="1"/>
      <c r="HBR83" s="1"/>
      <c r="HBS83" s="1"/>
      <c r="HBT83" s="1"/>
      <c r="HBU83" s="1"/>
      <c r="HBV83" s="1"/>
      <c r="HBW83" s="1"/>
      <c r="HBX83" s="1"/>
      <c r="HBY83" s="1"/>
      <c r="HBZ83" s="1"/>
      <c r="HCA83" s="1"/>
      <c r="HCB83" s="1"/>
      <c r="HCC83" s="1"/>
      <c r="HCD83" s="1"/>
      <c r="HCE83" s="1"/>
      <c r="HCF83" s="1"/>
      <c r="HCG83" s="1"/>
      <c r="HCH83" s="1"/>
      <c r="HCI83" s="1"/>
      <c r="HCJ83" s="1"/>
      <c r="HCK83" s="1"/>
      <c r="HCL83" s="1"/>
      <c r="HCM83" s="1"/>
      <c r="HCN83" s="1"/>
      <c r="HCO83" s="1"/>
      <c r="HCP83" s="1"/>
      <c r="HCQ83" s="1"/>
      <c r="HCR83" s="1"/>
      <c r="HCS83" s="1"/>
      <c r="HCT83" s="1"/>
      <c r="HCU83" s="1"/>
      <c r="HCV83" s="1"/>
      <c r="HCW83" s="1"/>
      <c r="HCX83" s="1"/>
      <c r="HCY83" s="1"/>
      <c r="HCZ83" s="1"/>
      <c r="HDA83" s="1"/>
      <c r="HDB83" s="1"/>
      <c r="HDC83" s="1"/>
      <c r="HDD83" s="1"/>
      <c r="HDE83" s="1"/>
      <c r="HDF83" s="1"/>
      <c r="HDG83" s="1"/>
      <c r="HDH83" s="1"/>
      <c r="HDI83" s="1"/>
      <c r="HDJ83" s="1"/>
      <c r="HDK83" s="1"/>
      <c r="HDL83" s="1"/>
      <c r="HDM83" s="1"/>
      <c r="HDN83" s="1"/>
      <c r="HDO83" s="1"/>
      <c r="HDP83" s="1"/>
      <c r="HDQ83" s="1"/>
      <c r="HDR83" s="1"/>
      <c r="HDS83" s="1"/>
      <c r="HDT83" s="1"/>
      <c r="HDU83" s="1"/>
      <c r="HDV83" s="1"/>
      <c r="HDW83" s="1"/>
      <c r="HDX83" s="1"/>
      <c r="HDY83" s="1"/>
      <c r="HDZ83" s="1"/>
      <c r="HEA83" s="1"/>
      <c r="HEB83" s="1"/>
      <c r="HEC83" s="1"/>
      <c r="HED83" s="1"/>
      <c r="HEE83" s="1"/>
      <c r="HEF83" s="1"/>
      <c r="HEG83" s="1"/>
      <c r="HEH83" s="1"/>
      <c r="HEI83" s="1"/>
      <c r="HEJ83" s="1"/>
      <c r="HEK83" s="1"/>
      <c r="HEL83" s="1"/>
      <c r="HEM83" s="1"/>
      <c r="HEN83" s="1"/>
      <c r="HEO83" s="1"/>
      <c r="HEP83" s="1"/>
      <c r="HEQ83" s="1"/>
      <c r="HER83" s="1"/>
      <c r="HES83" s="1"/>
      <c r="HET83" s="1"/>
      <c r="HEU83" s="1"/>
      <c r="HEV83" s="1"/>
      <c r="HEW83" s="1"/>
      <c r="HEX83" s="1"/>
      <c r="HEY83" s="1"/>
      <c r="HEZ83" s="1"/>
      <c r="HFA83" s="1"/>
      <c r="HFB83" s="1"/>
      <c r="HFC83" s="1"/>
      <c r="HFD83" s="1"/>
      <c r="HFE83" s="1"/>
      <c r="HFF83" s="1"/>
      <c r="HFG83" s="1"/>
      <c r="HFH83" s="1"/>
      <c r="HFI83" s="1"/>
      <c r="HFJ83" s="1"/>
      <c r="HFK83" s="1"/>
      <c r="HFL83" s="1"/>
      <c r="HFM83" s="1"/>
      <c r="HFN83" s="1"/>
      <c r="HFO83" s="1"/>
      <c r="HFP83" s="1"/>
      <c r="HFQ83" s="1"/>
      <c r="HFR83" s="1"/>
      <c r="HFS83" s="1"/>
      <c r="HFT83" s="1"/>
      <c r="HFU83" s="1"/>
      <c r="HFV83" s="1"/>
      <c r="HFW83" s="1"/>
      <c r="HFX83" s="1"/>
      <c r="HFY83" s="1"/>
      <c r="HFZ83" s="1"/>
      <c r="HGA83" s="1"/>
      <c r="HGB83" s="1"/>
      <c r="HGC83" s="1"/>
      <c r="HGD83" s="1"/>
      <c r="HGE83" s="1"/>
      <c r="HGF83" s="1"/>
      <c r="HGG83" s="1"/>
      <c r="HGH83" s="1"/>
      <c r="HGI83" s="1"/>
      <c r="HGJ83" s="1"/>
      <c r="HGK83" s="1"/>
      <c r="HGL83" s="1"/>
      <c r="HGM83" s="1"/>
      <c r="HGN83" s="1"/>
      <c r="HGO83" s="1"/>
      <c r="HGP83" s="1"/>
      <c r="HGQ83" s="1"/>
      <c r="HGR83" s="1"/>
      <c r="HGS83" s="1"/>
      <c r="HGT83" s="1"/>
      <c r="HGU83" s="1"/>
      <c r="HGV83" s="1"/>
      <c r="HGW83" s="1"/>
      <c r="HGX83" s="1"/>
      <c r="HGY83" s="1"/>
      <c r="HGZ83" s="1"/>
      <c r="HHA83" s="1"/>
      <c r="HHB83" s="1"/>
      <c r="HHC83" s="1"/>
      <c r="HHD83" s="1"/>
      <c r="HHE83" s="1"/>
      <c r="HHF83" s="1"/>
      <c r="HHG83" s="1"/>
      <c r="HHH83" s="1"/>
      <c r="HHI83" s="1"/>
      <c r="HHJ83" s="1"/>
      <c r="HHK83" s="1"/>
      <c r="HHL83" s="1"/>
      <c r="HHM83" s="1"/>
      <c r="HHN83" s="1"/>
      <c r="HHO83" s="1"/>
      <c r="HHP83" s="1"/>
      <c r="HHQ83" s="1"/>
      <c r="HHR83" s="1"/>
      <c r="HHS83" s="1"/>
      <c r="HHT83" s="1"/>
      <c r="HHU83" s="1"/>
      <c r="HHV83" s="1"/>
      <c r="HHW83" s="1"/>
      <c r="HHX83" s="1"/>
      <c r="HHY83" s="1"/>
      <c r="HHZ83" s="1"/>
      <c r="HIA83" s="1"/>
      <c r="HIB83" s="1"/>
      <c r="HIC83" s="1"/>
      <c r="HID83" s="1"/>
      <c r="HIE83" s="1"/>
      <c r="HIF83" s="1"/>
      <c r="HIG83" s="1"/>
      <c r="HIH83" s="1"/>
      <c r="HII83" s="1"/>
      <c r="HIJ83" s="1"/>
      <c r="HIK83" s="1"/>
      <c r="HIL83" s="1"/>
      <c r="HIM83" s="1"/>
      <c r="HIN83" s="1"/>
      <c r="HIO83" s="1"/>
      <c r="HIP83" s="1"/>
      <c r="HIQ83" s="1"/>
      <c r="HIR83" s="1"/>
      <c r="HIS83" s="1"/>
      <c r="HIT83" s="1"/>
      <c r="HIU83" s="1"/>
      <c r="HIV83" s="1"/>
      <c r="HIW83" s="1"/>
      <c r="HIX83" s="1"/>
      <c r="HIY83" s="1"/>
      <c r="HIZ83" s="1"/>
      <c r="HJA83" s="1"/>
      <c r="HJB83" s="1"/>
      <c r="HJC83" s="1"/>
      <c r="HJD83" s="1"/>
      <c r="HJE83" s="1"/>
      <c r="HJF83" s="1"/>
      <c r="HJG83" s="1"/>
      <c r="HJH83" s="1"/>
      <c r="HJI83" s="1"/>
      <c r="HJJ83" s="1"/>
      <c r="HJK83" s="1"/>
      <c r="HJL83" s="1"/>
      <c r="HJM83" s="1"/>
      <c r="HJN83" s="1"/>
      <c r="HJO83" s="1"/>
      <c r="HJP83" s="1"/>
      <c r="HJQ83" s="1"/>
      <c r="HJR83" s="1"/>
      <c r="HJS83" s="1"/>
      <c r="HJT83" s="1"/>
      <c r="HJU83" s="1"/>
      <c r="HJV83" s="1"/>
      <c r="HJW83" s="1"/>
      <c r="HJX83" s="1"/>
      <c r="HJY83" s="1"/>
      <c r="HJZ83" s="1"/>
      <c r="HKA83" s="1"/>
      <c r="HKB83" s="1"/>
      <c r="HKC83" s="1"/>
      <c r="HKD83" s="1"/>
      <c r="HKE83" s="1"/>
      <c r="HKF83" s="1"/>
      <c r="HKG83" s="1"/>
      <c r="HKH83" s="1"/>
      <c r="HKI83" s="1"/>
      <c r="HKJ83" s="1"/>
      <c r="HKK83" s="1"/>
      <c r="HKL83" s="1"/>
      <c r="HKM83" s="1"/>
      <c r="HKN83" s="1"/>
      <c r="HKO83" s="1"/>
      <c r="HKP83" s="1"/>
      <c r="HKQ83" s="1"/>
      <c r="HKR83" s="1"/>
      <c r="HKS83" s="1"/>
      <c r="HKT83" s="1"/>
      <c r="HKU83" s="1"/>
      <c r="HKV83" s="1"/>
      <c r="HKW83" s="1"/>
      <c r="HKX83" s="1"/>
      <c r="HKY83" s="1"/>
      <c r="HKZ83" s="1"/>
      <c r="HLA83" s="1"/>
      <c r="HLB83" s="1"/>
      <c r="HLC83" s="1"/>
      <c r="HLD83" s="1"/>
      <c r="HLE83" s="1"/>
      <c r="HLF83" s="1"/>
      <c r="HLG83" s="1"/>
      <c r="HLH83" s="1"/>
      <c r="HLI83" s="1"/>
      <c r="HLJ83" s="1"/>
      <c r="HLK83" s="1"/>
      <c r="HLL83" s="1"/>
      <c r="HLM83" s="1"/>
      <c r="HLN83" s="1"/>
      <c r="HLO83" s="1"/>
      <c r="HLP83" s="1"/>
      <c r="HLQ83" s="1"/>
      <c r="HLR83" s="1"/>
      <c r="HLS83" s="1"/>
      <c r="HLT83" s="1"/>
      <c r="HLU83" s="1"/>
      <c r="HLV83" s="1"/>
      <c r="HLW83" s="1"/>
      <c r="HLX83" s="1"/>
      <c r="HLY83" s="1"/>
      <c r="HLZ83" s="1"/>
      <c r="HMA83" s="1"/>
      <c r="HMB83" s="1"/>
      <c r="HMC83" s="1"/>
      <c r="HMD83" s="1"/>
      <c r="HME83" s="1"/>
      <c r="HMF83" s="1"/>
      <c r="HMG83" s="1"/>
      <c r="HMH83" s="1"/>
      <c r="HMI83" s="1"/>
      <c r="HMJ83" s="1"/>
      <c r="HMK83" s="1"/>
      <c r="HML83" s="1"/>
      <c r="HMM83" s="1"/>
      <c r="HMN83" s="1"/>
      <c r="HMO83" s="1"/>
      <c r="HMP83" s="1"/>
      <c r="HMQ83" s="1"/>
      <c r="HMR83" s="1"/>
      <c r="HMS83" s="1"/>
      <c r="HMT83" s="1"/>
      <c r="HMU83" s="1"/>
      <c r="HMV83" s="1"/>
      <c r="HMW83" s="1"/>
      <c r="HMX83" s="1"/>
      <c r="HMY83" s="1"/>
      <c r="HMZ83" s="1"/>
      <c r="HNA83" s="1"/>
      <c r="HNB83" s="1"/>
      <c r="HNC83" s="1"/>
      <c r="HND83" s="1"/>
      <c r="HNE83" s="1"/>
      <c r="HNF83" s="1"/>
      <c r="HNG83" s="1"/>
      <c r="HNH83" s="1"/>
      <c r="HNI83" s="1"/>
      <c r="HNJ83" s="1"/>
      <c r="HNK83" s="1"/>
      <c r="HNL83" s="1"/>
      <c r="HNM83" s="1"/>
      <c r="HNN83" s="1"/>
      <c r="HNO83" s="1"/>
      <c r="HNP83" s="1"/>
      <c r="HNQ83" s="1"/>
      <c r="HNR83" s="1"/>
      <c r="HNS83" s="1"/>
      <c r="HNT83" s="1"/>
      <c r="HNU83" s="1"/>
      <c r="HNV83" s="1"/>
      <c r="HNW83" s="1"/>
      <c r="HNX83" s="1"/>
      <c r="HNY83" s="1"/>
      <c r="HNZ83" s="1"/>
      <c r="HOA83" s="1"/>
      <c r="HOB83" s="1"/>
      <c r="HOC83" s="1"/>
      <c r="HOD83" s="1"/>
      <c r="HOE83" s="1"/>
      <c r="HOF83" s="1"/>
      <c r="HOG83" s="1"/>
      <c r="HOH83" s="1"/>
      <c r="HOI83" s="1"/>
      <c r="HOJ83" s="1"/>
      <c r="HOK83" s="1"/>
      <c r="HOL83" s="1"/>
      <c r="HOM83" s="1"/>
      <c r="HON83" s="1"/>
      <c r="HOO83" s="1"/>
      <c r="HOP83" s="1"/>
      <c r="HOQ83" s="1"/>
      <c r="HOR83" s="1"/>
      <c r="HOS83" s="1"/>
      <c r="HOT83" s="1"/>
      <c r="HOU83" s="1"/>
      <c r="HOV83" s="1"/>
      <c r="HOW83" s="1"/>
      <c r="HOX83" s="1"/>
      <c r="HOY83" s="1"/>
      <c r="HOZ83" s="1"/>
      <c r="HPA83" s="1"/>
      <c r="HPB83" s="1"/>
      <c r="HPC83" s="1"/>
      <c r="HPD83" s="1"/>
      <c r="HPE83" s="1"/>
      <c r="HPF83" s="1"/>
      <c r="HPG83" s="1"/>
      <c r="HPH83" s="1"/>
      <c r="HPI83" s="1"/>
      <c r="HPJ83" s="1"/>
      <c r="HPK83" s="1"/>
      <c r="HPL83" s="1"/>
      <c r="HPM83" s="1"/>
      <c r="HPN83" s="1"/>
      <c r="HPO83" s="1"/>
      <c r="HPP83" s="1"/>
      <c r="HPQ83" s="1"/>
      <c r="HPR83" s="1"/>
      <c r="HPS83" s="1"/>
      <c r="HPT83" s="1"/>
      <c r="HPU83" s="1"/>
      <c r="HPV83" s="1"/>
      <c r="HPW83" s="1"/>
      <c r="HPX83" s="1"/>
      <c r="HPY83" s="1"/>
      <c r="HPZ83" s="1"/>
      <c r="HQA83" s="1"/>
      <c r="HQB83" s="1"/>
      <c r="HQC83" s="1"/>
      <c r="HQD83" s="1"/>
      <c r="HQE83" s="1"/>
      <c r="HQF83" s="1"/>
      <c r="HQG83" s="1"/>
      <c r="HQH83" s="1"/>
      <c r="HQI83" s="1"/>
      <c r="HQJ83" s="1"/>
      <c r="HQK83" s="1"/>
      <c r="HQL83" s="1"/>
      <c r="HQM83" s="1"/>
      <c r="HQN83" s="1"/>
      <c r="HQO83" s="1"/>
      <c r="HQP83" s="1"/>
      <c r="HQQ83" s="1"/>
      <c r="HQR83" s="1"/>
      <c r="HQS83" s="1"/>
      <c r="HQT83" s="1"/>
      <c r="HQU83" s="1"/>
      <c r="HQV83" s="1"/>
      <c r="HQW83" s="1"/>
      <c r="HQX83" s="1"/>
      <c r="HQY83" s="1"/>
      <c r="HQZ83" s="1"/>
      <c r="HRA83" s="1"/>
      <c r="HRB83" s="1"/>
      <c r="HRC83" s="1"/>
      <c r="HRD83" s="1"/>
      <c r="HRE83" s="1"/>
      <c r="HRF83" s="1"/>
      <c r="HRG83" s="1"/>
      <c r="HRH83" s="1"/>
      <c r="HRI83" s="1"/>
      <c r="HRJ83" s="1"/>
      <c r="HRK83" s="1"/>
      <c r="HRL83" s="1"/>
      <c r="HRM83" s="1"/>
      <c r="HRN83" s="1"/>
      <c r="HRO83" s="1"/>
      <c r="HRP83" s="1"/>
      <c r="HRQ83" s="1"/>
      <c r="HRR83" s="1"/>
      <c r="HRS83" s="1"/>
      <c r="HRT83" s="1"/>
      <c r="HRU83" s="1"/>
      <c r="HRV83" s="1"/>
      <c r="HRW83" s="1"/>
      <c r="HRX83" s="1"/>
      <c r="HRY83" s="1"/>
      <c r="HRZ83" s="1"/>
      <c r="HSA83" s="1"/>
      <c r="HSB83" s="1"/>
      <c r="HSC83" s="1"/>
      <c r="HSD83" s="1"/>
      <c r="HSE83" s="1"/>
      <c r="HSF83" s="1"/>
      <c r="HSG83" s="1"/>
      <c r="HSH83" s="1"/>
      <c r="HSI83" s="1"/>
      <c r="HSJ83" s="1"/>
      <c r="HSK83" s="1"/>
      <c r="HSL83" s="1"/>
      <c r="HSM83" s="1"/>
      <c r="HSN83" s="1"/>
      <c r="HSO83" s="1"/>
      <c r="HSP83" s="1"/>
      <c r="HSQ83" s="1"/>
      <c r="HSR83" s="1"/>
      <c r="HSS83" s="1"/>
      <c r="HST83" s="1"/>
      <c r="HSU83" s="1"/>
      <c r="HSV83" s="1"/>
      <c r="HSW83" s="1"/>
      <c r="HSX83" s="1"/>
      <c r="HSY83" s="1"/>
      <c r="HSZ83" s="1"/>
      <c r="HTA83" s="1"/>
      <c r="HTB83" s="1"/>
      <c r="HTC83" s="1"/>
      <c r="HTD83" s="1"/>
      <c r="HTE83" s="1"/>
      <c r="HTF83" s="1"/>
      <c r="HTG83" s="1"/>
      <c r="HTH83" s="1"/>
      <c r="HTI83" s="1"/>
      <c r="HTJ83" s="1"/>
      <c r="HTK83" s="1"/>
      <c r="HTL83" s="1"/>
      <c r="HTM83" s="1"/>
      <c r="HTN83" s="1"/>
      <c r="HTO83" s="1"/>
      <c r="HTP83" s="1"/>
      <c r="HTQ83" s="1"/>
      <c r="HTR83" s="1"/>
      <c r="HTS83" s="1"/>
      <c r="HTT83" s="1"/>
      <c r="HTU83" s="1"/>
      <c r="HTV83" s="1"/>
      <c r="HTW83" s="1"/>
      <c r="HTX83" s="1"/>
      <c r="HTY83" s="1"/>
      <c r="HTZ83" s="1"/>
      <c r="HUA83" s="1"/>
      <c r="HUB83" s="1"/>
      <c r="HUC83" s="1"/>
      <c r="HUD83" s="1"/>
      <c r="HUE83" s="1"/>
      <c r="HUF83" s="1"/>
      <c r="HUG83" s="1"/>
      <c r="HUH83" s="1"/>
      <c r="HUI83" s="1"/>
      <c r="HUJ83" s="1"/>
      <c r="HUK83" s="1"/>
      <c r="HUL83" s="1"/>
      <c r="HUM83" s="1"/>
      <c r="HUN83" s="1"/>
      <c r="HUO83" s="1"/>
      <c r="HUP83" s="1"/>
      <c r="HUQ83" s="1"/>
      <c r="HUR83" s="1"/>
      <c r="HUS83" s="1"/>
      <c r="HUT83" s="1"/>
      <c r="HUU83" s="1"/>
      <c r="HUV83" s="1"/>
      <c r="HUW83" s="1"/>
      <c r="HUX83" s="1"/>
      <c r="HUY83" s="1"/>
      <c r="HUZ83" s="1"/>
      <c r="HVA83" s="1"/>
      <c r="HVB83" s="1"/>
      <c r="HVC83" s="1"/>
      <c r="HVD83" s="1"/>
      <c r="HVE83" s="1"/>
      <c r="HVF83" s="1"/>
      <c r="HVG83" s="1"/>
      <c r="HVH83" s="1"/>
      <c r="HVI83" s="1"/>
      <c r="HVJ83" s="1"/>
      <c r="HVK83" s="1"/>
      <c r="HVL83" s="1"/>
      <c r="HVM83" s="1"/>
      <c r="HVN83" s="1"/>
      <c r="HVO83" s="1"/>
      <c r="HVP83" s="1"/>
      <c r="HVQ83" s="1"/>
      <c r="HVR83" s="1"/>
      <c r="HVS83" s="1"/>
      <c r="HVT83" s="1"/>
      <c r="HVU83" s="1"/>
      <c r="HVV83" s="1"/>
      <c r="HVW83" s="1"/>
      <c r="HVX83" s="1"/>
      <c r="HVY83" s="1"/>
      <c r="HVZ83" s="1"/>
      <c r="HWA83" s="1"/>
      <c r="HWB83" s="1"/>
      <c r="HWC83" s="1"/>
      <c r="HWD83" s="1"/>
      <c r="HWE83" s="1"/>
      <c r="HWF83" s="1"/>
      <c r="HWG83" s="1"/>
      <c r="HWH83" s="1"/>
      <c r="HWI83" s="1"/>
      <c r="HWJ83" s="1"/>
      <c r="HWK83" s="1"/>
      <c r="HWL83" s="1"/>
      <c r="HWM83" s="1"/>
      <c r="HWN83" s="1"/>
      <c r="HWO83" s="1"/>
      <c r="HWP83" s="1"/>
      <c r="HWQ83" s="1"/>
      <c r="HWR83" s="1"/>
      <c r="HWS83" s="1"/>
      <c r="HWT83" s="1"/>
      <c r="HWU83" s="1"/>
      <c r="HWV83" s="1"/>
      <c r="HWW83" s="1"/>
      <c r="HWX83" s="1"/>
      <c r="HWY83" s="1"/>
      <c r="HWZ83" s="1"/>
      <c r="HXA83" s="1"/>
      <c r="HXB83" s="1"/>
      <c r="HXC83" s="1"/>
      <c r="HXD83" s="1"/>
      <c r="HXE83" s="1"/>
      <c r="HXF83" s="1"/>
      <c r="HXG83" s="1"/>
      <c r="HXH83" s="1"/>
      <c r="HXI83" s="1"/>
      <c r="HXJ83" s="1"/>
      <c r="HXK83" s="1"/>
      <c r="HXL83" s="1"/>
      <c r="HXM83" s="1"/>
      <c r="HXN83" s="1"/>
      <c r="HXO83" s="1"/>
      <c r="HXP83" s="1"/>
      <c r="HXQ83" s="1"/>
      <c r="HXR83" s="1"/>
      <c r="HXS83" s="1"/>
      <c r="HXT83" s="1"/>
      <c r="HXU83" s="1"/>
      <c r="HXV83" s="1"/>
      <c r="HXW83" s="1"/>
      <c r="HXX83" s="1"/>
      <c r="HXY83" s="1"/>
      <c r="HXZ83" s="1"/>
      <c r="HYA83" s="1"/>
      <c r="HYB83" s="1"/>
      <c r="HYC83" s="1"/>
      <c r="HYD83" s="1"/>
      <c r="HYE83" s="1"/>
      <c r="HYF83" s="1"/>
      <c r="HYG83" s="1"/>
      <c r="HYH83" s="1"/>
      <c r="HYI83" s="1"/>
      <c r="HYJ83" s="1"/>
      <c r="HYK83" s="1"/>
      <c r="HYL83" s="1"/>
      <c r="HYM83" s="1"/>
      <c r="HYN83" s="1"/>
      <c r="HYO83" s="1"/>
      <c r="HYP83" s="1"/>
      <c r="HYQ83" s="1"/>
      <c r="HYR83" s="1"/>
      <c r="HYS83" s="1"/>
      <c r="HYT83" s="1"/>
      <c r="HYU83" s="1"/>
      <c r="HYV83" s="1"/>
      <c r="HYW83" s="1"/>
      <c r="HYX83" s="1"/>
      <c r="HYY83" s="1"/>
      <c r="HYZ83" s="1"/>
      <c r="HZA83" s="1"/>
      <c r="HZB83" s="1"/>
      <c r="HZC83" s="1"/>
      <c r="HZD83" s="1"/>
      <c r="HZE83" s="1"/>
      <c r="HZF83" s="1"/>
      <c r="HZG83" s="1"/>
      <c r="HZH83" s="1"/>
      <c r="HZI83" s="1"/>
      <c r="HZJ83" s="1"/>
      <c r="HZK83" s="1"/>
      <c r="HZL83" s="1"/>
      <c r="HZM83" s="1"/>
      <c r="HZN83" s="1"/>
      <c r="HZO83" s="1"/>
      <c r="HZP83" s="1"/>
      <c r="HZQ83" s="1"/>
      <c r="HZR83" s="1"/>
      <c r="HZS83" s="1"/>
      <c r="HZT83" s="1"/>
      <c r="HZU83" s="1"/>
      <c r="HZV83" s="1"/>
      <c r="HZW83" s="1"/>
      <c r="HZX83" s="1"/>
      <c r="HZY83" s="1"/>
      <c r="HZZ83" s="1"/>
      <c r="IAA83" s="1"/>
      <c r="IAB83" s="1"/>
      <c r="IAC83" s="1"/>
      <c r="IAD83" s="1"/>
      <c r="IAE83" s="1"/>
      <c r="IAF83" s="1"/>
      <c r="IAG83" s="1"/>
      <c r="IAH83" s="1"/>
      <c r="IAI83" s="1"/>
      <c r="IAJ83" s="1"/>
      <c r="IAK83" s="1"/>
      <c r="IAL83" s="1"/>
      <c r="IAM83" s="1"/>
      <c r="IAN83" s="1"/>
      <c r="IAO83" s="1"/>
      <c r="IAP83" s="1"/>
      <c r="IAQ83" s="1"/>
      <c r="IAR83" s="1"/>
      <c r="IAS83" s="1"/>
      <c r="IAT83" s="1"/>
      <c r="IAU83" s="1"/>
      <c r="IAV83" s="1"/>
      <c r="IAW83" s="1"/>
      <c r="IAX83" s="1"/>
      <c r="IAY83" s="1"/>
      <c r="IAZ83" s="1"/>
      <c r="IBA83" s="1"/>
      <c r="IBB83" s="1"/>
      <c r="IBC83" s="1"/>
      <c r="IBD83" s="1"/>
      <c r="IBE83" s="1"/>
      <c r="IBF83" s="1"/>
      <c r="IBG83" s="1"/>
      <c r="IBH83" s="1"/>
      <c r="IBI83" s="1"/>
      <c r="IBJ83" s="1"/>
      <c r="IBK83" s="1"/>
      <c r="IBL83" s="1"/>
      <c r="IBM83" s="1"/>
      <c r="IBN83" s="1"/>
      <c r="IBO83" s="1"/>
      <c r="IBP83" s="1"/>
      <c r="IBQ83" s="1"/>
      <c r="IBR83" s="1"/>
      <c r="IBS83" s="1"/>
      <c r="IBT83" s="1"/>
      <c r="IBU83" s="1"/>
      <c r="IBV83" s="1"/>
      <c r="IBW83" s="1"/>
      <c r="IBX83" s="1"/>
      <c r="IBY83" s="1"/>
      <c r="IBZ83" s="1"/>
      <c r="ICA83" s="1"/>
      <c r="ICB83" s="1"/>
      <c r="ICC83" s="1"/>
      <c r="ICD83" s="1"/>
      <c r="ICE83" s="1"/>
      <c r="ICF83" s="1"/>
      <c r="ICG83" s="1"/>
      <c r="ICH83" s="1"/>
      <c r="ICI83" s="1"/>
      <c r="ICJ83" s="1"/>
      <c r="ICK83" s="1"/>
      <c r="ICL83" s="1"/>
      <c r="ICM83" s="1"/>
      <c r="ICN83" s="1"/>
      <c r="ICO83" s="1"/>
      <c r="ICP83" s="1"/>
      <c r="ICQ83" s="1"/>
      <c r="ICR83" s="1"/>
      <c r="ICS83" s="1"/>
      <c r="ICT83" s="1"/>
      <c r="ICU83" s="1"/>
      <c r="ICV83" s="1"/>
      <c r="ICW83" s="1"/>
      <c r="ICX83" s="1"/>
      <c r="ICY83" s="1"/>
      <c r="ICZ83" s="1"/>
      <c r="IDA83" s="1"/>
      <c r="IDB83" s="1"/>
      <c r="IDC83" s="1"/>
      <c r="IDD83" s="1"/>
      <c r="IDE83" s="1"/>
      <c r="IDF83" s="1"/>
      <c r="IDG83" s="1"/>
      <c r="IDH83" s="1"/>
      <c r="IDI83" s="1"/>
      <c r="IDJ83" s="1"/>
      <c r="IDK83" s="1"/>
      <c r="IDL83" s="1"/>
      <c r="IDM83" s="1"/>
      <c r="IDN83" s="1"/>
      <c r="IDO83" s="1"/>
      <c r="IDP83" s="1"/>
      <c r="IDQ83" s="1"/>
      <c r="IDR83" s="1"/>
      <c r="IDS83" s="1"/>
      <c r="IDT83" s="1"/>
      <c r="IDU83" s="1"/>
      <c r="IDV83" s="1"/>
      <c r="IDW83" s="1"/>
      <c r="IDX83" s="1"/>
      <c r="IDY83" s="1"/>
      <c r="IDZ83" s="1"/>
      <c r="IEA83" s="1"/>
      <c r="IEB83" s="1"/>
      <c r="IEC83" s="1"/>
      <c r="IED83" s="1"/>
      <c r="IEE83" s="1"/>
      <c r="IEF83" s="1"/>
      <c r="IEG83" s="1"/>
      <c r="IEH83" s="1"/>
      <c r="IEI83" s="1"/>
      <c r="IEJ83" s="1"/>
      <c r="IEK83" s="1"/>
      <c r="IEL83" s="1"/>
      <c r="IEM83" s="1"/>
      <c r="IEN83" s="1"/>
      <c r="IEO83" s="1"/>
      <c r="IEP83" s="1"/>
      <c r="IEQ83" s="1"/>
      <c r="IER83" s="1"/>
      <c r="IES83" s="1"/>
      <c r="IET83" s="1"/>
      <c r="IEU83" s="1"/>
      <c r="IEV83" s="1"/>
      <c r="IEW83" s="1"/>
      <c r="IEX83" s="1"/>
      <c r="IEY83" s="1"/>
      <c r="IEZ83" s="1"/>
      <c r="IFA83" s="1"/>
      <c r="IFB83" s="1"/>
      <c r="IFC83" s="1"/>
      <c r="IFD83" s="1"/>
      <c r="IFE83" s="1"/>
      <c r="IFF83" s="1"/>
      <c r="IFG83" s="1"/>
      <c r="IFH83" s="1"/>
      <c r="IFI83" s="1"/>
      <c r="IFJ83" s="1"/>
      <c r="IFK83" s="1"/>
      <c r="IFL83" s="1"/>
      <c r="IFM83" s="1"/>
      <c r="IFN83" s="1"/>
      <c r="IFO83" s="1"/>
      <c r="IFP83" s="1"/>
      <c r="IFQ83" s="1"/>
      <c r="IFR83" s="1"/>
      <c r="IFS83" s="1"/>
      <c r="IFT83" s="1"/>
      <c r="IFU83" s="1"/>
      <c r="IFV83" s="1"/>
      <c r="IFW83" s="1"/>
      <c r="IFX83" s="1"/>
      <c r="IFY83" s="1"/>
      <c r="IFZ83" s="1"/>
      <c r="IGA83" s="1"/>
      <c r="IGB83" s="1"/>
      <c r="IGC83" s="1"/>
      <c r="IGD83" s="1"/>
      <c r="IGE83" s="1"/>
      <c r="IGF83" s="1"/>
      <c r="IGG83" s="1"/>
      <c r="IGH83" s="1"/>
      <c r="IGI83" s="1"/>
      <c r="IGJ83" s="1"/>
      <c r="IGK83" s="1"/>
      <c r="IGL83" s="1"/>
      <c r="IGM83" s="1"/>
      <c r="IGN83" s="1"/>
      <c r="IGO83" s="1"/>
      <c r="IGP83" s="1"/>
      <c r="IGQ83" s="1"/>
      <c r="IGR83" s="1"/>
      <c r="IGS83" s="1"/>
      <c r="IGT83" s="1"/>
      <c r="IGU83" s="1"/>
      <c r="IGV83" s="1"/>
      <c r="IGW83" s="1"/>
      <c r="IGX83" s="1"/>
      <c r="IGY83" s="1"/>
      <c r="IGZ83" s="1"/>
      <c r="IHA83" s="1"/>
      <c r="IHB83" s="1"/>
      <c r="IHC83" s="1"/>
      <c r="IHD83" s="1"/>
      <c r="IHE83" s="1"/>
      <c r="IHF83" s="1"/>
      <c r="IHG83" s="1"/>
      <c r="IHH83" s="1"/>
      <c r="IHI83" s="1"/>
      <c r="IHJ83" s="1"/>
      <c r="IHK83" s="1"/>
      <c r="IHL83" s="1"/>
      <c r="IHM83" s="1"/>
      <c r="IHN83" s="1"/>
      <c r="IHO83" s="1"/>
      <c r="IHP83" s="1"/>
      <c r="IHQ83" s="1"/>
      <c r="IHR83" s="1"/>
      <c r="IHS83" s="1"/>
      <c r="IHT83" s="1"/>
      <c r="IHU83" s="1"/>
      <c r="IHV83" s="1"/>
      <c r="IHW83" s="1"/>
      <c r="IHX83" s="1"/>
      <c r="IHY83" s="1"/>
      <c r="IHZ83" s="1"/>
      <c r="IIA83" s="1"/>
      <c r="IIB83" s="1"/>
      <c r="IIC83" s="1"/>
      <c r="IID83" s="1"/>
      <c r="IIE83" s="1"/>
      <c r="IIF83" s="1"/>
      <c r="IIG83" s="1"/>
      <c r="IIH83" s="1"/>
      <c r="III83" s="1"/>
      <c r="IIJ83" s="1"/>
      <c r="IIK83" s="1"/>
      <c r="IIL83" s="1"/>
      <c r="IIM83" s="1"/>
      <c r="IIN83" s="1"/>
      <c r="IIO83" s="1"/>
      <c r="IIP83" s="1"/>
      <c r="IIQ83" s="1"/>
      <c r="IIR83" s="1"/>
      <c r="IIS83" s="1"/>
      <c r="IIT83" s="1"/>
      <c r="IIU83" s="1"/>
      <c r="IIV83" s="1"/>
      <c r="IIW83" s="1"/>
      <c r="IIX83" s="1"/>
      <c r="IIY83" s="1"/>
      <c r="IIZ83" s="1"/>
      <c r="IJA83" s="1"/>
      <c r="IJB83" s="1"/>
      <c r="IJC83" s="1"/>
      <c r="IJD83" s="1"/>
      <c r="IJE83" s="1"/>
      <c r="IJF83" s="1"/>
      <c r="IJG83" s="1"/>
      <c r="IJH83" s="1"/>
      <c r="IJI83" s="1"/>
      <c r="IJJ83" s="1"/>
      <c r="IJK83" s="1"/>
      <c r="IJL83" s="1"/>
      <c r="IJM83" s="1"/>
      <c r="IJN83" s="1"/>
      <c r="IJO83" s="1"/>
      <c r="IJP83" s="1"/>
      <c r="IJQ83" s="1"/>
      <c r="IJR83" s="1"/>
      <c r="IJS83" s="1"/>
      <c r="IJT83" s="1"/>
      <c r="IJU83" s="1"/>
      <c r="IJV83" s="1"/>
      <c r="IJW83" s="1"/>
      <c r="IJX83" s="1"/>
      <c r="IJY83" s="1"/>
      <c r="IJZ83" s="1"/>
      <c r="IKA83" s="1"/>
      <c r="IKB83" s="1"/>
      <c r="IKC83" s="1"/>
      <c r="IKD83" s="1"/>
      <c r="IKE83" s="1"/>
      <c r="IKF83" s="1"/>
      <c r="IKG83" s="1"/>
      <c r="IKH83" s="1"/>
      <c r="IKI83" s="1"/>
      <c r="IKJ83" s="1"/>
      <c r="IKK83" s="1"/>
      <c r="IKL83" s="1"/>
      <c r="IKM83" s="1"/>
      <c r="IKN83" s="1"/>
      <c r="IKO83" s="1"/>
      <c r="IKP83" s="1"/>
      <c r="IKQ83" s="1"/>
      <c r="IKR83" s="1"/>
      <c r="IKS83" s="1"/>
      <c r="IKT83" s="1"/>
      <c r="IKU83" s="1"/>
      <c r="IKV83" s="1"/>
      <c r="IKW83" s="1"/>
      <c r="IKX83" s="1"/>
      <c r="IKY83" s="1"/>
      <c r="IKZ83" s="1"/>
      <c r="ILA83" s="1"/>
      <c r="ILB83" s="1"/>
      <c r="ILC83" s="1"/>
      <c r="ILD83" s="1"/>
      <c r="ILE83" s="1"/>
      <c r="ILF83" s="1"/>
      <c r="ILG83" s="1"/>
      <c r="ILH83" s="1"/>
      <c r="ILI83" s="1"/>
      <c r="ILJ83" s="1"/>
      <c r="ILK83" s="1"/>
      <c r="ILL83" s="1"/>
      <c r="ILM83" s="1"/>
      <c r="ILN83" s="1"/>
      <c r="ILO83" s="1"/>
      <c r="ILP83" s="1"/>
      <c r="ILQ83" s="1"/>
      <c r="ILR83" s="1"/>
      <c r="ILS83" s="1"/>
      <c r="ILT83" s="1"/>
      <c r="ILU83" s="1"/>
      <c r="ILV83" s="1"/>
      <c r="ILW83" s="1"/>
      <c r="ILX83" s="1"/>
      <c r="ILY83" s="1"/>
      <c r="ILZ83" s="1"/>
      <c r="IMA83" s="1"/>
      <c r="IMB83" s="1"/>
      <c r="IMC83" s="1"/>
      <c r="IMD83" s="1"/>
      <c r="IME83" s="1"/>
      <c r="IMF83" s="1"/>
      <c r="IMG83" s="1"/>
      <c r="IMH83" s="1"/>
      <c r="IMI83" s="1"/>
      <c r="IMJ83" s="1"/>
      <c r="IMK83" s="1"/>
      <c r="IML83" s="1"/>
      <c r="IMM83" s="1"/>
      <c r="IMN83" s="1"/>
      <c r="IMO83" s="1"/>
      <c r="IMP83" s="1"/>
      <c r="IMQ83" s="1"/>
      <c r="IMR83" s="1"/>
      <c r="IMS83" s="1"/>
      <c r="IMT83" s="1"/>
      <c r="IMU83" s="1"/>
      <c r="IMV83" s="1"/>
      <c r="IMW83" s="1"/>
      <c r="IMX83" s="1"/>
      <c r="IMY83" s="1"/>
      <c r="IMZ83" s="1"/>
      <c r="INA83" s="1"/>
      <c r="INB83" s="1"/>
      <c r="INC83" s="1"/>
      <c r="IND83" s="1"/>
      <c r="INE83" s="1"/>
      <c r="INF83" s="1"/>
      <c r="ING83" s="1"/>
      <c r="INH83" s="1"/>
      <c r="INI83" s="1"/>
      <c r="INJ83" s="1"/>
      <c r="INK83" s="1"/>
      <c r="INL83" s="1"/>
      <c r="INM83" s="1"/>
      <c r="INN83" s="1"/>
      <c r="INO83" s="1"/>
      <c r="INP83" s="1"/>
      <c r="INQ83" s="1"/>
      <c r="INR83" s="1"/>
      <c r="INS83" s="1"/>
      <c r="INT83" s="1"/>
      <c r="INU83" s="1"/>
      <c r="INV83" s="1"/>
      <c r="INW83" s="1"/>
      <c r="INX83" s="1"/>
      <c r="INY83" s="1"/>
      <c r="INZ83" s="1"/>
      <c r="IOA83" s="1"/>
      <c r="IOB83" s="1"/>
      <c r="IOC83" s="1"/>
      <c r="IOD83" s="1"/>
      <c r="IOE83" s="1"/>
      <c r="IOF83" s="1"/>
      <c r="IOG83" s="1"/>
      <c r="IOH83" s="1"/>
      <c r="IOI83" s="1"/>
      <c r="IOJ83" s="1"/>
      <c r="IOK83" s="1"/>
      <c r="IOL83" s="1"/>
      <c r="IOM83" s="1"/>
      <c r="ION83" s="1"/>
      <c r="IOO83" s="1"/>
      <c r="IOP83" s="1"/>
      <c r="IOQ83" s="1"/>
      <c r="IOR83" s="1"/>
      <c r="IOS83" s="1"/>
      <c r="IOT83" s="1"/>
      <c r="IOU83" s="1"/>
      <c r="IOV83" s="1"/>
      <c r="IOW83" s="1"/>
      <c r="IOX83" s="1"/>
      <c r="IOY83" s="1"/>
      <c r="IOZ83" s="1"/>
      <c r="IPA83" s="1"/>
      <c r="IPB83" s="1"/>
      <c r="IPC83" s="1"/>
      <c r="IPD83" s="1"/>
      <c r="IPE83" s="1"/>
      <c r="IPF83" s="1"/>
      <c r="IPG83" s="1"/>
      <c r="IPH83" s="1"/>
      <c r="IPI83" s="1"/>
      <c r="IPJ83" s="1"/>
      <c r="IPK83" s="1"/>
      <c r="IPL83" s="1"/>
      <c r="IPM83" s="1"/>
      <c r="IPN83" s="1"/>
      <c r="IPO83" s="1"/>
      <c r="IPP83" s="1"/>
      <c r="IPQ83" s="1"/>
      <c r="IPR83" s="1"/>
      <c r="IPS83" s="1"/>
      <c r="IPT83" s="1"/>
      <c r="IPU83" s="1"/>
      <c r="IPV83" s="1"/>
      <c r="IPW83" s="1"/>
      <c r="IPX83" s="1"/>
      <c r="IPY83" s="1"/>
      <c r="IPZ83" s="1"/>
      <c r="IQA83" s="1"/>
      <c r="IQB83" s="1"/>
      <c r="IQC83" s="1"/>
      <c r="IQD83" s="1"/>
      <c r="IQE83" s="1"/>
      <c r="IQF83" s="1"/>
      <c r="IQG83" s="1"/>
      <c r="IQH83" s="1"/>
      <c r="IQI83" s="1"/>
      <c r="IQJ83" s="1"/>
      <c r="IQK83" s="1"/>
      <c r="IQL83" s="1"/>
      <c r="IQM83" s="1"/>
      <c r="IQN83" s="1"/>
      <c r="IQO83" s="1"/>
      <c r="IQP83" s="1"/>
      <c r="IQQ83" s="1"/>
      <c r="IQR83" s="1"/>
      <c r="IQS83" s="1"/>
      <c r="IQT83" s="1"/>
      <c r="IQU83" s="1"/>
      <c r="IQV83" s="1"/>
      <c r="IQW83" s="1"/>
      <c r="IQX83" s="1"/>
      <c r="IQY83" s="1"/>
      <c r="IQZ83" s="1"/>
      <c r="IRA83" s="1"/>
      <c r="IRB83" s="1"/>
      <c r="IRC83" s="1"/>
      <c r="IRD83" s="1"/>
      <c r="IRE83" s="1"/>
      <c r="IRF83" s="1"/>
      <c r="IRG83" s="1"/>
      <c r="IRH83" s="1"/>
      <c r="IRI83" s="1"/>
      <c r="IRJ83" s="1"/>
      <c r="IRK83" s="1"/>
      <c r="IRL83" s="1"/>
      <c r="IRM83" s="1"/>
      <c r="IRN83" s="1"/>
      <c r="IRO83" s="1"/>
      <c r="IRP83" s="1"/>
      <c r="IRQ83" s="1"/>
      <c r="IRR83" s="1"/>
      <c r="IRS83" s="1"/>
      <c r="IRT83" s="1"/>
      <c r="IRU83" s="1"/>
      <c r="IRV83" s="1"/>
      <c r="IRW83" s="1"/>
      <c r="IRX83" s="1"/>
      <c r="IRY83" s="1"/>
      <c r="IRZ83" s="1"/>
      <c r="ISA83" s="1"/>
      <c r="ISB83" s="1"/>
      <c r="ISC83" s="1"/>
      <c r="ISD83" s="1"/>
      <c r="ISE83" s="1"/>
      <c r="ISF83" s="1"/>
      <c r="ISG83" s="1"/>
      <c r="ISH83" s="1"/>
      <c r="ISI83" s="1"/>
      <c r="ISJ83" s="1"/>
      <c r="ISK83" s="1"/>
      <c r="ISL83" s="1"/>
      <c r="ISM83" s="1"/>
      <c r="ISN83" s="1"/>
      <c r="ISO83" s="1"/>
      <c r="ISP83" s="1"/>
      <c r="ISQ83" s="1"/>
      <c r="ISR83" s="1"/>
      <c r="ISS83" s="1"/>
      <c r="IST83" s="1"/>
      <c r="ISU83" s="1"/>
      <c r="ISV83" s="1"/>
      <c r="ISW83" s="1"/>
      <c r="ISX83" s="1"/>
      <c r="ISY83" s="1"/>
      <c r="ISZ83" s="1"/>
      <c r="ITA83" s="1"/>
      <c r="ITB83" s="1"/>
      <c r="ITC83" s="1"/>
      <c r="ITD83" s="1"/>
      <c r="ITE83" s="1"/>
      <c r="ITF83" s="1"/>
      <c r="ITG83" s="1"/>
      <c r="ITH83" s="1"/>
      <c r="ITI83" s="1"/>
      <c r="ITJ83" s="1"/>
      <c r="ITK83" s="1"/>
      <c r="ITL83" s="1"/>
      <c r="ITM83" s="1"/>
      <c r="ITN83" s="1"/>
      <c r="ITO83" s="1"/>
      <c r="ITP83" s="1"/>
      <c r="ITQ83" s="1"/>
      <c r="ITR83" s="1"/>
      <c r="ITS83" s="1"/>
      <c r="ITT83" s="1"/>
      <c r="ITU83" s="1"/>
      <c r="ITV83" s="1"/>
      <c r="ITW83" s="1"/>
      <c r="ITX83" s="1"/>
      <c r="ITY83" s="1"/>
      <c r="ITZ83" s="1"/>
      <c r="IUA83" s="1"/>
      <c r="IUB83" s="1"/>
      <c r="IUC83" s="1"/>
      <c r="IUD83" s="1"/>
      <c r="IUE83" s="1"/>
      <c r="IUF83" s="1"/>
      <c r="IUG83" s="1"/>
      <c r="IUH83" s="1"/>
      <c r="IUI83" s="1"/>
      <c r="IUJ83" s="1"/>
      <c r="IUK83" s="1"/>
      <c r="IUL83" s="1"/>
      <c r="IUM83" s="1"/>
      <c r="IUN83" s="1"/>
      <c r="IUO83" s="1"/>
      <c r="IUP83" s="1"/>
      <c r="IUQ83" s="1"/>
      <c r="IUR83" s="1"/>
      <c r="IUS83" s="1"/>
      <c r="IUT83" s="1"/>
      <c r="IUU83" s="1"/>
      <c r="IUV83" s="1"/>
      <c r="IUW83" s="1"/>
      <c r="IUX83" s="1"/>
      <c r="IUY83" s="1"/>
      <c r="IUZ83" s="1"/>
      <c r="IVA83" s="1"/>
      <c r="IVB83" s="1"/>
      <c r="IVC83" s="1"/>
      <c r="IVD83" s="1"/>
      <c r="IVE83" s="1"/>
      <c r="IVF83" s="1"/>
      <c r="IVG83" s="1"/>
      <c r="IVH83" s="1"/>
      <c r="IVI83" s="1"/>
      <c r="IVJ83" s="1"/>
      <c r="IVK83" s="1"/>
      <c r="IVL83" s="1"/>
      <c r="IVM83" s="1"/>
      <c r="IVN83" s="1"/>
      <c r="IVO83" s="1"/>
      <c r="IVP83" s="1"/>
      <c r="IVQ83" s="1"/>
      <c r="IVR83" s="1"/>
      <c r="IVS83" s="1"/>
      <c r="IVT83" s="1"/>
      <c r="IVU83" s="1"/>
      <c r="IVV83" s="1"/>
      <c r="IVW83" s="1"/>
      <c r="IVX83" s="1"/>
      <c r="IVY83" s="1"/>
      <c r="IVZ83" s="1"/>
      <c r="IWA83" s="1"/>
      <c r="IWB83" s="1"/>
      <c r="IWC83" s="1"/>
      <c r="IWD83" s="1"/>
      <c r="IWE83" s="1"/>
      <c r="IWF83" s="1"/>
      <c r="IWG83" s="1"/>
      <c r="IWH83" s="1"/>
      <c r="IWI83" s="1"/>
      <c r="IWJ83" s="1"/>
      <c r="IWK83" s="1"/>
      <c r="IWL83" s="1"/>
      <c r="IWM83" s="1"/>
      <c r="IWN83" s="1"/>
      <c r="IWO83" s="1"/>
      <c r="IWP83" s="1"/>
      <c r="IWQ83" s="1"/>
      <c r="IWR83" s="1"/>
      <c r="IWS83" s="1"/>
      <c r="IWT83" s="1"/>
      <c r="IWU83" s="1"/>
      <c r="IWV83" s="1"/>
      <c r="IWW83" s="1"/>
      <c r="IWX83" s="1"/>
      <c r="IWY83" s="1"/>
      <c r="IWZ83" s="1"/>
      <c r="IXA83" s="1"/>
      <c r="IXB83" s="1"/>
      <c r="IXC83" s="1"/>
      <c r="IXD83" s="1"/>
      <c r="IXE83" s="1"/>
      <c r="IXF83" s="1"/>
      <c r="IXG83" s="1"/>
      <c r="IXH83" s="1"/>
      <c r="IXI83" s="1"/>
      <c r="IXJ83" s="1"/>
      <c r="IXK83" s="1"/>
      <c r="IXL83" s="1"/>
      <c r="IXM83" s="1"/>
      <c r="IXN83" s="1"/>
      <c r="IXO83" s="1"/>
      <c r="IXP83" s="1"/>
      <c r="IXQ83" s="1"/>
      <c r="IXR83" s="1"/>
      <c r="IXS83" s="1"/>
      <c r="IXT83" s="1"/>
      <c r="IXU83" s="1"/>
      <c r="IXV83" s="1"/>
      <c r="IXW83" s="1"/>
      <c r="IXX83" s="1"/>
      <c r="IXY83" s="1"/>
      <c r="IXZ83" s="1"/>
      <c r="IYA83" s="1"/>
      <c r="IYB83" s="1"/>
      <c r="IYC83" s="1"/>
      <c r="IYD83" s="1"/>
      <c r="IYE83" s="1"/>
      <c r="IYF83" s="1"/>
      <c r="IYG83" s="1"/>
      <c r="IYH83" s="1"/>
      <c r="IYI83" s="1"/>
      <c r="IYJ83" s="1"/>
      <c r="IYK83" s="1"/>
      <c r="IYL83" s="1"/>
      <c r="IYM83" s="1"/>
      <c r="IYN83" s="1"/>
      <c r="IYO83" s="1"/>
      <c r="IYP83" s="1"/>
      <c r="IYQ83" s="1"/>
      <c r="IYR83" s="1"/>
      <c r="IYS83" s="1"/>
      <c r="IYT83" s="1"/>
      <c r="IYU83" s="1"/>
      <c r="IYV83" s="1"/>
      <c r="IYW83" s="1"/>
      <c r="IYX83" s="1"/>
      <c r="IYY83" s="1"/>
      <c r="IYZ83" s="1"/>
      <c r="IZA83" s="1"/>
      <c r="IZB83" s="1"/>
      <c r="IZC83" s="1"/>
      <c r="IZD83" s="1"/>
      <c r="IZE83" s="1"/>
      <c r="IZF83" s="1"/>
      <c r="IZG83" s="1"/>
      <c r="IZH83" s="1"/>
      <c r="IZI83" s="1"/>
      <c r="IZJ83" s="1"/>
      <c r="IZK83" s="1"/>
      <c r="IZL83" s="1"/>
      <c r="IZM83" s="1"/>
      <c r="IZN83" s="1"/>
      <c r="IZO83" s="1"/>
      <c r="IZP83" s="1"/>
      <c r="IZQ83" s="1"/>
      <c r="IZR83" s="1"/>
      <c r="IZS83" s="1"/>
      <c r="IZT83" s="1"/>
      <c r="IZU83" s="1"/>
      <c r="IZV83" s="1"/>
      <c r="IZW83" s="1"/>
      <c r="IZX83" s="1"/>
      <c r="IZY83" s="1"/>
      <c r="IZZ83" s="1"/>
      <c r="JAA83" s="1"/>
      <c r="JAB83" s="1"/>
      <c r="JAC83" s="1"/>
      <c r="JAD83" s="1"/>
      <c r="JAE83" s="1"/>
      <c r="JAF83" s="1"/>
      <c r="JAG83" s="1"/>
      <c r="JAH83" s="1"/>
      <c r="JAI83" s="1"/>
      <c r="JAJ83" s="1"/>
      <c r="JAK83" s="1"/>
      <c r="JAL83" s="1"/>
      <c r="JAM83" s="1"/>
      <c r="JAN83" s="1"/>
      <c r="JAO83" s="1"/>
      <c r="JAP83" s="1"/>
      <c r="JAQ83" s="1"/>
      <c r="JAR83" s="1"/>
      <c r="JAS83" s="1"/>
      <c r="JAT83" s="1"/>
      <c r="JAU83" s="1"/>
      <c r="JAV83" s="1"/>
      <c r="JAW83" s="1"/>
      <c r="JAX83" s="1"/>
      <c r="JAY83" s="1"/>
      <c r="JAZ83" s="1"/>
      <c r="JBA83" s="1"/>
      <c r="JBB83" s="1"/>
      <c r="JBC83" s="1"/>
      <c r="JBD83" s="1"/>
      <c r="JBE83" s="1"/>
      <c r="JBF83" s="1"/>
      <c r="JBG83" s="1"/>
      <c r="JBH83" s="1"/>
      <c r="JBI83" s="1"/>
      <c r="JBJ83" s="1"/>
      <c r="JBK83" s="1"/>
      <c r="JBL83" s="1"/>
      <c r="JBM83" s="1"/>
      <c r="JBN83" s="1"/>
      <c r="JBO83" s="1"/>
      <c r="JBP83" s="1"/>
      <c r="JBQ83" s="1"/>
      <c r="JBR83" s="1"/>
      <c r="JBS83" s="1"/>
      <c r="JBT83" s="1"/>
      <c r="JBU83" s="1"/>
      <c r="JBV83" s="1"/>
      <c r="JBW83" s="1"/>
      <c r="JBX83" s="1"/>
      <c r="JBY83" s="1"/>
      <c r="JBZ83" s="1"/>
      <c r="JCA83" s="1"/>
      <c r="JCB83" s="1"/>
      <c r="JCC83" s="1"/>
      <c r="JCD83" s="1"/>
      <c r="JCE83" s="1"/>
      <c r="JCF83" s="1"/>
      <c r="JCG83" s="1"/>
      <c r="JCH83" s="1"/>
      <c r="JCI83" s="1"/>
      <c r="JCJ83" s="1"/>
      <c r="JCK83" s="1"/>
      <c r="JCL83" s="1"/>
      <c r="JCM83" s="1"/>
      <c r="JCN83" s="1"/>
      <c r="JCO83" s="1"/>
      <c r="JCP83" s="1"/>
      <c r="JCQ83" s="1"/>
      <c r="JCR83" s="1"/>
      <c r="JCS83" s="1"/>
      <c r="JCT83" s="1"/>
      <c r="JCU83" s="1"/>
      <c r="JCV83" s="1"/>
      <c r="JCW83" s="1"/>
      <c r="JCX83" s="1"/>
      <c r="JCY83" s="1"/>
      <c r="JCZ83" s="1"/>
      <c r="JDA83" s="1"/>
      <c r="JDB83" s="1"/>
      <c r="JDC83" s="1"/>
      <c r="JDD83" s="1"/>
      <c r="JDE83" s="1"/>
      <c r="JDF83" s="1"/>
      <c r="JDG83" s="1"/>
      <c r="JDH83" s="1"/>
      <c r="JDI83" s="1"/>
      <c r="JDJ83" s="1"/>
      <c r="JDK83" s="1"/>
      <c r="JDL83" s="1"/>
      <c r="JDM83" s="1"/>
      <c r="JDN83" s="1"/>
      <c r="JDO83" s="1"/>
      <c r="JDP83" s="1"/>
      <c r="JDQ83" s="1"/>
      <c r="JDR83" s="1"/>
      <c r="JDS83" s="1"/>
      <c r="JDT83" s="1"/>
      <c r="JDU83" s="1"/>
      <c r="JDV83" s="1"/>
      <c r="JDW83" s="1"/>
      <c r="JDX83" s="1"/>
      <c r="JDY83" s="1"/>
      <c r="JDZ83" s="1"/>
      <c r="JEA83" s="1"/>
      <c r="JEB83" s="1"/>
      <c r="JEC83" s="1"/>
      <c r="JED83" s="1"/>
      <c r="JEE83" s="1"/>
      <c r="JEF83" s="1"/>
      <c r="JEG83" s="1"/>
      <c r="JEH83" s="1"/>
      <c r="JEI83" s="1"/>
      <c r="JEJ83" s="1"/>
      <c r="JEK83" s="1"/>
      <c r="JEL83" s="1"/>
      <c r="JEM83" s="1"/>
      <c r="JEN83" s="1"/>
      <c r="JEO83" s="1"/>
      <c r="JEP83" s="1"/>
      <c r="JEQ83" s="1"/>
      <c r="JER83" s="1"/>
      <c r="JES83" s="1"/>
      <c r="JET83" s="1"/>
      <c r="JEU83" s="1"/>
      <c r="JEV83" s="1"/>
      <c r="JEW83" s="1"/>
      <c r="JEX83" s="1"/>
      <c r="JEY83" s="1"/>
      <c r="JEZ83" s="1"/>
      <c r="JFA83" s="1"/>
      <c r="JFB83" s="1"/>
      <c r="JFC83" s="1"/>
      <c r="JFD83" s="1"/>
      <c r="JFE83" s="1"/>
      <c r="JFF83" s="1"/>
      <c r="JFG83" s="1"/>
      <c r="JFH83" s="1"/>
      <c r="JFI83" s="1"/>
      <c r="JFJ83" s="1"/>
      <c r="JFK83" s="1"/>
      <c r="JFL83" s="1"/>
      <c r="JFM83" s="1"/>
      <c r="JFN83" s="1"/>
      <c r="JFO83" s="1"/>
      <c r="JFP83" s="1"/>
      <c r="JFQ83" s="1"/>
      <c r="JFR83" s="1"/>
      <c r="JFS83" s="1"/>
      <c r="JFT83" s="1"/>
      <c r="JFU83" s="1"/>
      <c r="JFV83" s="1"/>
      <c r="JFW83" s="1"/>
      <c r="JFX83" s="1"/>
      <c r="JFY83" s="1"/>
      <c r="JFZ83" s="1"/>
      <c r="JGA83" s="1"/>
      <c r="JGB83" s="1"/>
      <c r="JGC83" s="1"/>
      <c r="JGD83" s="1"/>
      <c r="JGE83" s="1"/>
      <c r="JGF83" s="1"/>
      <c r="JGG83" s="1"/>
      <c r="JGH83" s="1"/>
      <c r="JGI83" s="1"/>
      <c r="JGJ83" s="1"/>
      <c r="JGK83" s="1"/>
      <c r="JGL83" s="1"/>
      <c r="JGM83" s="1"/>
      <c r="JGN83" s="1"/>
      <c r="JGO83" s="1"/>
      <c r="JGP83" s="1"/>
      <c r="JGQ83" s="1"/>
      <c r="JGR83" s="1"/>
      <c r="JGS83" s="1"/>
      <c r="JGT83" s="1"/>
      <c r="JGU83" s="1"/>
      <c r="JGV83" s="1"/>
      <c r="JGW83" s="1"/>
      <c r="JGX83" s="1"/>
      <c r="JGY83" s="1"/>
      <c r="JGZ83" s="1"/>
      <c r="JHA83" s="1"/>
      <c r="JHB83" s="1"/>
      <c r="JHC83" s="1"/>
      <c r="JHD83" s="1"/>
      <c r="JHE83" s="1"/>
      <c r="JHF83" s="1"/>
      <c r="JHG83" s="1"/>
      <c r="JHH83" s="1"/>
      <c r="JHI83" s="1"/>
      <c r="JHJ83" s="1"/>
      <c r="JHK83" s="1"/>
      <c r="JHL83" s="1"/>
      <c r="JHM83" s="1"/>
      <c r="JHN83" s="1"/>
      <c r="JHO83" s="1"/>
      <c r="JHP83" s="1"/>
      <c r="JHQ83" s="1"/>
      <c r="JHR83" s="1"/>
      <c r="JHS83" s="1"/>
      <c r="JHT83" s="1"/>
      <c r="JHU83" s="1"/>
      <c r="JHV83" s="1"/>
      <c r="JHW83" s="1"/>
      <c r="JHX83" s="1"/>
      <c r="JHY83" s="1"/>
      <c r="JHZ83" s="1"/>
      <c r="JIA83" s="1"/>
      <c r="JIB83" s="1"/>
      <c r="JIC83" s="1"/>
      <c r="JID83" s="1"/>
      <c r="JIE83" s="1"/>
      <c r="JIF83" s="1"/>
      <c r="JIG83" s="1"/>
      <c r="JIH83" s="1"/>
      <c r="JII83" s="1"/>
      <c r="JIJ83" s="1"/>
      <c r="JIK83" s="1"/>
      <c r="JIL83" s="1"/>
      <c r="JIM83" s="1"/>
      <c r="JIN83" s="1"/>
      <c r="JIO83" s="1"/>
      <c r="JIP83" s="1"/>
      <c r="JIQ83" s="1"/>
      <c r="JIR83" s="1"/>
      <c r="JIS83" s="1"/>
      <c r="JIT83" s="1"/>
      <c r="JIU83" s="1"/>
      <c r="JIV83" s="1"/>
      <c r="JIW83" s="1"/>
      <c r="JIX83" s="1"/>
      <c r="JIY83" s="1"/>
      <c r="JIZ83" s="1"/>
      <c r="JJA83" s="1"/>
      <c r="JJB83" s="1"/>
      <c r="JJC83" s="1"/>
      <c r="JJD83" s="1"/>
      <c r="JJE83" s="1"/>
      <c r="JJF83" s="1"/>
      <c r="JJG83" s="1"/>
      <c r="JJH83" s="1"/>
      <c r="JJI83" s="1"/>
      <c r="JJJ83" s="1"/>
      <c r="JJK83" s="1"/>
      <c r="JJL83" s="1"/>
      <c r="JJM83" s="1"/>
      <c r="JJN83" s="1"/>
      <c r="JJO83" s="1"/>
      <c r="JJP83" s="1"/>
      <c r="JJQ83" s="1"/>
      <c r="JJR83" s="1"/>
      <c r="JJS83" s="1"/>
      <c r="JJT83" s="1"/>
      <c r="JJU83" s="1"/>
      <c r="JJV83" s="1"/>
      <c r="JJW83" s="1"/>
      <c r="JJX83" s="1"/>
      <c r="JJY83" s="1"/>
      <c r="JJZ83" s="1"/>
      <c r="JKA83" s="1"/>
      <c r="JKB83" s="1"/>
      <c r="JKC83" s="1"/>
      <c r="JKD83" s="1"/>
      <c r="JKE83" s="1"/>
      <c r="JKF83" s="1"/>
      <c r="JKG83" s="1"/>
      <c r="JKH83" s="1"/>
      <c r="JKI83" s="1"/>
      <c r="JKJ83" s="1"/>
      <c r="JKK83" s="1"/>
      <c r="JKL83" s="1"/>
      <c r="JKM83" s="1"/>
      <c r="JKN83" s="1"/>
      <c r="JKO83" s="1"/>
      <c r="JKP83" s="1"/>
      <c r="JKQ83" s="1"/>
      <c r="JKR83" s="1"/>
      <c r="JKS83" s="1"/>
      <c r="JKT83" s="1"/>
      <c r="JKU83" s="1"/>
      <c r="JKV83" s="1"/>
      <c r="JKW83" s="1"/>
      <c r="JKX83" s="1"/>
      <c r="JKY83" s="1"/>
      <c r="JKZ83" s="1"/>
      <c r="JLA83" s="1"/>
      <c r="JLB83" s="1"/>
      <c r="JLC83" s="1"/>
      <c r="JLD83" s="1"/>
      <c r="JLE83" s="1"/>
      <c r="JLF83" s="1"/>
      <c r="JLG83" s="1"/>
      <c r="JLH83" s="1"/>
      <c r="JLI83" s="1"/>
      <c r="JLJ83" s="1"/>
      <c r="JLK83" s="1"/>
      <c r="JLL83" s="1"/>
      <c r="JLM83" s="1"/>
      <c r="JLN83" s="1"/>
      <c r="JLO83" s="1"/>
      <c r="JLP83" s="1"/>
      <c r="JLQ83" s="1"/>
      <c r="JLR83" s="1"/>
      <c r="JLS83" s="1"/>
      <c r="JLT83" s="1"/>
      <c r="JLU83" s="1"/>
      <c r="JLV83" s="1"/>
      <c r="JLW83" s="1"/>
      <c r="JLX83" s="1"/>
      <c r="JLY83" s="1"/>
      <c r="JLZ83" s="1"/>
      <c r="JMA83" s="1"/>
      <c r="JMB83" s="1"/>
      <c r="JMC83" s="1"/>
      <c r="JMD83" s="1"/>
      <c r="JME83" s="1"/>
      <c r="JMF83" s="1"/>
      <c r="JMG83" s="1"/>
      <c r="JMH83" s="1"/>
      <c r="JMI83" s="1"/>
      <c r="JMJ83" s="1"/>
      <c r="JMK83" s="1"/>
      <c r="JML83" s="1"/>
      <c r="JMM83" s="1"/>
      <c r="JMN83" s="1"/>
      <c r="JMO83" s="1"/>
      <c r="JMP83" s="1"/>
      <c r="JMQ83" s="1"/>
      <c r="JMR83" s="1"/>
      <c r="JMS83" s="1"/>
      <c r="JMT83" s="1"/>
      <c r="JMU83" s="1"/>
      <c r="JMV83" s="1"/>
      <c r="JMW83" s="1"/>
      <c r="JMX83" s="1"/>
      <c r="JMY83" s="1"/>
      <c r="JMZ83" s="1"/>
      <c r="JNA83" s="1"/>
      <c r="JNB83" s="1"/>
      <c r="JNC83" s="1"/>
      <c r="JND83" s="1"/>
      <c r="JNE83" s="1"/>
      <c r="JNF83" s="1"/>
      <c r="JNG83" s="1"/>
      <c r="JNH83" s="1"/>
      <c r="JNI83" s="1"/>
      <c r="JNJ83" s="1"/>
      <c r="JNK83" s="1"/>
      <c r="JNL83" s="1"/>
      <c r="JNM83" s="1"/>
      <c r="JNN83" s="1"/>
      <c r="JNO83" s="1"/>
      <c r="JNP83" s="1"/>
      <c r="JNQ83" s="1"/>
      <c r="JNR83" s="1"/>
      <c r="JNS83" s="1"/>
      <c r="JNT83" s="1"/>
      <c r="JNU83" s="1"/>
      <c r="JNV83" s="1"/>
      <c r="JNW83" s="1"/>
      <c r="JNX83" s="1"/>
      <c r="JNY83" s="1"/>
      <c r="JNZ83" s="1"/>
      <c r="JOA83" s="1"/>
      <c r="JOB83" s="1"/>
      <c r="JOC83" s="1"/>
      <c r="JOD83" s="1"/>
      <c r="JOE83" s="1"/>
      <c r="JOF83" s="1"/>
      <c r="JOG83" s="1"/>
      <c r="JOH83" s="1"/>
      <c r="JOI83" s="1"/>
      <c r="JOJ83" s="1"/>
      <c r="JOK83" s="1"/>
      <c r="JOL83" s="1"/>
      <c r="JOM83" s="1"/>
      <c r="JON83" s="1"/>
      <c r="JOO83" s="1"/>
      <c r="JOP83" s="1"/>
      <c r="JOQ83" s="1"/>
      <c r="JOR83" s="1"/>
      <c r="JOS83" s="1"/>
      <c r="JOT83" s="1"/>
      <c r="JOU83" s="1"/>
      <c r="JOV83" s="1"/>
      <c r="JOW83" s="1"/>
      <c r="JOX83" s="1"/>
      <c r="JOY83" s="1"/>
      <c r="JOZ83" s="1"/>
      <c r="JPA83" s="1"/>
      <c r="JPB83" s="1"/>
      <c r="JPC83" s="1"/>
      <c r="JPD83" s="1"/>
      <c r="JPE83" s="1"/>
      <c r="JPF83" s="1"/>
      <c r="JPG83" s="1"/>
      <c r="JPH83" s="1"/>
      <c r="JPI83" s="1"/>
      <c r="JPJ83" s="1"/>
      <c r="JPK83" s="1"/>
      <c r="JPL83" s="1"/>
      <c r="JPM83" s="1"/>
      <c r="JPN83" s="1"/>
      <c r="JPO83" s="1"/>
      <c r="JPP83" s="1"/>
      <c r="JPQ83" s="1"/>
      <c r="JPR83" s="1"/>
      <c r="JPS83" s="1"/>
      <c r="JPT83" s="1"/>
      <c r="JPU83" s="1"/>
      <c r="JPV83" s="1"/>
      <c r="JPW83" s="1"/>
      <c r="JPX83" s="1"/>
      <c r="JPY83" s="1"/>
      <c r="JPZ83" s="1"/>
      <c r="JQA83" s="1"/>
      <c r="JQB83" s="1"/>
      <c r="JQC83" s="1"/>
      <c r="JQD83" s="1"/>
      <c r="JQE83" s="1"/>
      <c r="JQF83" s="1"/>
      <c r="JQG83" s="1"/>
      <c r="JQH83" s="1"/>
      <c r="JQI83" s="1"/>
      <c r="JQJ83" s="1"/>
      <c r="JQK83" s="1"/>
      <c r="JQL83" s="1"/>
      <c r="JQM83" s="1"/>
      <c r="JQN83" s="1"/>
      <c r="JQO83" s="1"/>
      <c r="JQP83" s="1"/>
      <c r="JQQ83" s="1"/>
      <c r="JQR83" s="1"/>
      <c r="JQS83" s="1"/>
      <c r="JQT83" s="1"/>
      <c r="JQU83" s="1"/>
      <c r="JQV83" s="1"/>
      <c r="JQW83" s="1"/>
      <c r="JQX83" s="1"/>
      <c r="JQY83" s="1"/>
      <c r="JQZ83" s="1"/>
      <c r="JRA83" s="1"/>
      <c r="JRB83" s="1"/>
      <c r="JRC83" s="1"/>
      <c r="JRD83" s="1"/>
      <c r="JRE83" s="1"/>
      <c r="JRF83" s="1"/>
      <c r="JRG83" s="1"/>
      <c r="JRH83" s="1"/>
      <c r="JRI83" s="1"/>
      <c r="JRJ83" s="1"/>
      <c r="JRK83" s="1"/>
      <c r="JRL83" s="1"/>
      <c r="JRM83" s="1"/>
      <c r="JRN83" s="1"/>
      <c r="JRO83" s="1"/>
      <c r="JRP83" s="1"/>
      <c r="JRQ83" s="1"/>
      <c r="JRR83" s="1"/>
      <c r="JRS83" s="1"/>
      <c r="JRT83" s="1"/>
      <c r="JRU83" s="1"/>
      <c r="JRV83" s="1"/>
      <c r="JRW83" s="1"/>
      <c r="JRX83" s="1"/>
      <c r="JRY83" s="1"/>
      <c r="JRZ83" s="1"/>
      <c r="JSA83" s="1"/>
      <c r="JSB83" s="1"/>
      <c r="JSC83" s="1"/>
      <c r="JSD83" s="1"/>
      <c r="JSE83" s="1"/>
      <c r="JSF83" s="1"/>
      <c r="JSG83" s="1"/>
      <c r="JSH83" s="1"/>
      <c r="JSI83" s="1"/>
      <c r="JSJ83" s="1"/>
      <c r="JSK83" s="1"/>
      <c r="JSL83" s="1"/>
      <c r="JSM83" s="1"/>
      <c r="JSN83" s="1"/>
      <c r="JSO83" s="1"/>
      <c r="JSP83" s="1"/>
      <c r="JSQ83" s="1"/>
      <c r="JSR83" s="1"/>
      <c r="JSS83" s="1"/>
      <c r="JST83" s="1"/>
      <c r="JSU83" s="1"/>
      <c r="JSV83" s="1"/>
      <c r="JSW83" s="1"/>
      <c r="JSX83" s="1"/>
      <c r="JSY83" s="1"/>
      <c r="JSZ83" s="1"/>
      <c r="JTA83" s="1"/>
      <c r="JTB83" s="1"/>
      <c r="JTC83" s="1"/>
      <c r="JTD83" s="1"/>
      <c r="JTE83" s="1"/>
      <c r="JTF83" s="1"/>
      <c r="JTG83" s="1"/>
      <c r="JTH83" s="1"/>
      <c r="JTI83" s="1"/>
      <c r="JTJ83" s="1"/>
      <c r="JTK83" s="1"/>
      <c r="JTL83" s="1"/>
      <c r="JTM83" s="1"/>
      <c r="JTN83" s="1"/>
      <c r="JTO83" s="1"/>
      <c r="JTP83" s="1"/>
      <c r="JTQ83" s="1"/>
      <c r="JTR83" s="1"/>
      <c r="JTS83" s="1"/>
      <c r="JTT83" s="1"/>
      <c r="JTU83" s="1"/>
      <c r="JTV83" s="1"/>
      <c r="JTW83" s="1"/>
      <c r="JTX83" s="1"/>
      <c r="JTY83" s="1"/>
      <c r="JTZ83" s="1"/>
      <c r="JUA83" s="1"/>
      <c r="JUB83" s="1"/>
      <c r="JUC83" s="1"/>
      <c r="JUD83" s="1"/>
      <c r="JUE83" s="1"/>
      <c r="JUF83" s="1"/>
      <c r="JUG83" s="1"/>
      <c r="JUH83" s="1"/>
      <c r="JUI83" s="1"/>
      <c r="JUJ83" s="1"/>
      <c r="JUK83" s="1"/>
      <c r="JUL83" s="1"/>
      <c r="JUM83" s="1"/>
      <c r="JUN83" s="1"/>
      <c r="JUO83" s="1"/>
      <c r="JUP83" s="1"/>
      <c r="JUQ83" s="1"/>
      <c r="JUR83" s="1"/>
      <c r="JUS83" s="1"/>
      <c r="JUT83" s="1"/>
      <c r="JUU83" s="1"/>
      <c r="JUV83" s="1"/>
      <c r="JUW83" s="1"/>
      <c r="JUX83" s="1"/>
      <c r="JUY83" s="1"/>
      <c r="JUZ83" s="1"/>
      <c r="JVA83" s="1"/>
      <c r="JVB83" s="1"/>
      <c r="JVC83" s="1"/>
      <c r="JVD83" s="1"/>
      <c r="JVE83" s="1"/>
      <c r="JVF83" s="1"/>
      <c r="JVG83" s="1"/>
      <c r="JVH83" s="1"/>
      <c r="JVI83" s="1"/>
      <c r="JVJ83" s="1"/>
      <c r="JVK83" s="1"/>
      <c r="JVL83" s="1"/>
      <c r="JVM83" s="1"/>
      <c r="JVN83" s="1"/>
      <c r="JVO83" s="1"/>
      <c r="JVP83" s="1"/>
      <c r="JVQ83" s="1"/>
      <c r="JVR83" s="1"/>
      <c r="JVS83" s="1"/>
      <c r="JVT83" s="1"/>
      <c r="JVU83" s="1"/>
      <c r="JVV83" s="1"/>
      <c r="JVW83" s="1"/>
      <c r="JVX83" s="1"/>
      <c r="JVY83" s="1"/>
      <c r="JVZ83" s="1"/>
      <c r="JWA83" s="1"/>
      <c r="JWB83" s="1"/>
      <c r="JWC83" s="1"/>
      <c r="JWD83" s="1"/>
      <c r="JWE83" s="1"/>
      <c r="JWF83" s="1"/>
      <c r="JWG83" s="1"/>
      <c r="JWH83" s="1"/>
      <c r="JWI83" s="1"/>
      <c r="JWJ83" s="1"/>
      <c r="JWK83" s="1"/>
      <c r="JWL83" s="1"/>
      <c r="JWM83" s="1"/>
      <c r="JWN83" s="1"/>
      <c r="JWO83" s="1"/>
      <c r="JWP83" s="1"/>
      <c r="JWQ83" s="1"/>
      <c r="JWR83" s="1"/>
      <c r="JWS83" s="1"/>
      <c r="JWT83" s="1"/>
      <c r="JWU83" s="1"/>
      <c r="JWV83" s="1"/>
      <c r="JWW83" s="1"/>
      <c r="JWX83" s="1"/>
      <c r="JWY83" s="1"/>
      <c r="JWZ83" s="1"/>
      <c r="JXA83" s="1"/>
      <c r="JXB83" s="1"/>
      <c r="JXC83" s="1"/>
      <c r="JXD83" s="1"/>
      <c r="JXE83" s="1"/>
      <c r="JXF83" s="1"/>
      <c r="JXG83" s="1"/>
      <c r="JXH83" s="1"/>
      <c r="JXI83" s="1"/>
      <c r="JXJ83" s="1"/>
      <c r="JXK83" s="1"/>
      <c r="JXL83" s="1"/>
      <c r="JXM83" s="1"/>
      <c r="JXN83" s="1"/>
      <c r="JXO83" s="1"/>
      <c r="JXP83" s="1"/>
      <c r="JXQ83" s="1"/>
      <c r="JXR83" s="1"/>
      <c r="JXS83" s="1"/>
      <c r="JXT83" s="1"/>
      <c r="JXU83" s="1"/>
      <c r="JXV83" s="1"/>
      <c r="JXW83" s="1"/>
      <c r="JXX83" s="1"/>
      <c r="JXY83" s="1"/>
      <c r="JXZ83" s="1"/>
      <c r="JYA83" s="1"/>
      <c r="JYB83" s="1"/>
      <c r="JYC83" s="1"/>
      <c r="JYD83" s="1"/>
      <c r="JYE83" s="1"/>
      <c r="JYF83" s="1"/>
      <c r="JYG83" s="1"/>
      <c r="JYH83" s="1"/>
      <c r="JYI83" s="1"/>
      <c r="JYJ83" s="1"/>
      <c r="JYK83" s="1"/>
      <c r="JYL83" s="1"/>
      <c r="JYM83" s="1"/>
      <c r="JYN83" s="1"/>
      <c r="JYO83" s="1"/>
      <c r="JYP83" s="1"/>
      <c r="JYQ83" s="1"/>
      <c r="JYR83" s="1"/>
      <c r="JYS83" s="1"/>
      <c r="JYT83" s="1"/>
      <c r="JYU83" s="1"/>
      <c r="JYV83" s="1"/>
      <c r="JYW83" s="1"/>
      <c r="JYX83" s="1"/>
      <c r="JYY83" s="1"/>
      <c r="JYZ83" s="1"/>
      <c r="JZA83" s="1"/>
      <c r="JZB83" s="1"/>
      <c r="JZC83" s="1"/>
      <c r="JZD83" s="1"/>
      <c r="JZE83" s="1"/>
      <c r="JZF83" s="1"/>
      <c r="JZG83" s="1"/>
      <c r="JZH83" s="1"/>
      <c r="JZI83" s="1"/>
      <c r="JZJ83" s="1"/>
      <c r="JZK83" s="1"/>
      <c r="JZL83" s="1"/>
      <c r="JZM83" s="1"/>
      <c r="JZN83" s="1"/>
      <c r="JZO83" s="1"/>
      <c r="JZP83" s="1"/>
      <c r="JZQ83" s="1"/>
      <c r="JZR83" s="1"/>
      <c r="JZS83" s="1"/>
      <c r="JZT83" s="1"/>
      <c r="JZU83" s="1"/>
      <c r="JZV83" s="1"/>
      <c r="JZW83" s="1"/>
      <c r="JZX83" s="1"/>
      <c r="JZY83" s="1"/>
      <c r="JZZ83" s="1"/>
      <c r="KAA83" s="1"/>
      <c r="KAB83" s="1"/>
      <c r="KAC83" s="1"/>
      <c r="KAD83" s="1"/>
      <c r="KAE83" s="1"/>
      <c r="KAF83" s="1"/>
      <c r="KAG83" s="1"/>
      <c r="KAH83" s="1"/>
      <c r="KAI83" s="1"/>
      <c r="KAJ83" s="1"/>
      <c r="KAK83" s="1"/>
      <c r="KAL83" s="1"/>
      <c r="KAM83" s="1"/>
      <c r="KAN83" s="1"/>
      <c r="KAO83" s="1"/>
      <c r="KAP83" s="1"/>
      <c r="KAQ83" s="1"/>
      <c r="KAR83" s="1"/>
      <c r="KAS83" s="1"/>
      <c r="KAT83" s="1"/>
      <c r="KAU83" s="1"/>
      <c r="KAV83" s="1"/>
      <c r="KAW83" s="1"/>
      <c r="KAX83" s="1"/>
      <c r="KAY83" s="1"/>
      <c r="KAZ83" s="1"/>
      <c r="KBA83" s="1"/>
      <c r="KBB83" s="1"/>
      <c r="KBC83" s="1"/>
      <c r="KBD83" s="1"/>
      <c r="KBE83" s="1"/>
      <c r="KBF83" s="1"/>
      <c r="KBG83" s="1"/>
      <c r="KBH83" s="1"/>
      <c r="KBI83" s="1"/>
      <c r="KBJ83" s="1"/>
      <c r="KBK83" s="1"/>
      <c r="KBL83" s="1"/>
      <c r="KBM83" s="1"/>
      <c r="KBN83" s="1"/>
      <c r="KBO83" s="1"/>
      <c r="KBP83" s="1"/>
      <c r="KBQ83" s="1"/>
      <c r="KBR83" s="1"/>
      <c r="KBS83" s="1"/>
      <c r="KBT83" s="1"/>
      <c r="KBU83" s="1"/>
      <c r="KBV83" s="1"/>
      <c r="KBW83" s="1"/>
      <c r="KBX83" s="1"/>
      <c r="KBY83" s="1"/>
      <c r="KBZ83" s="1"/>
      <c r="KCA83" s="1"/>
      <c r="KCB83" s="1"/>
      <c r="KCC83" s="1"/>
      <c r="KCD83" s="1"/>
      <c r="KCE83" s="1"/>
      <c r="KCF83" s="1"/>
      <c r="KCG83" s="1"/>
      <c r="KCH83" s="1"/>
      <c r="KCI83" s="1"/>
      <c r="KCJ83" s="1"/>
      <c r="KCK83" s="1"/>
      <c r="KCL83" s="1"/>
      <c r="KCM83" s="1"/>
      <c r="KCN83" s="1"/>
      <c r="KCO83" s="1"/>
      <c r="KCP83" s="1"/>
      <c r="KCQ83" s="1"/>
      <c r="KCR83" s="1"/>
      <c r="KCS83" s="1"/>
      <c r="KCT83" s="1"/>
      <c r="KCU83" s="1"/>
      <c r="KCV83" s="1"/>
      <c r="KCW83" s="1"/>
      <c r="KCX83" s="1"/>
      <c r="KCY83" s="1"/>
      <c r="KCZ83" s="1"/>
      <c r="KDA83" s="1"/>
      <c r="KDB83" s="1"/>
      <c r="KDC83" s="1"/>
      <c r="KDD83" s="1"/>
      <c r="KDE83" s="1"/>
      <c r="KDF83" s="1"/>
      <c r="KDG83" s="1"/>
      <c r="KDH83" s="1"/>
      <c r="KDI83" s="1"/>
      <c r="KDJ83" s="1"/>
      <c r="KDK83" s="1"/>
      <c r="KDL83" s="1"/>
      <c r="KDM83" s="1"/>
      <c r="KDN83" s="1"/>
      <c r="KDO83" s="1"/>
      <c r="KDP83" s="1"/>
      <c r="KDQ83" s="1"/>
      <c r="KDR83" s="1"/>
      <c r="KDS83" s="1"/>
      <c r="KDT83" s="1"/>
      <c r="KDU83" s="1"/>
      <c r="KDV83" s="1"/>
      <c r="KDW83" s="1"/>
      <c r="KDX83" s="1"/>
      <c r="KDY83" s="1"/>
      <c r="KDZ83" s="1"/>
      <c r="KEA83" s="1"/>
      <c r="KEB83" s="1"/>
      <c r="KEC83" s="1"/>
      <c r="KED83" s="1"/>
      <c r="KEE83" s="1"/>
      <c r="KEF83" s="1"/>
      <c r="KEG83" s="1"/>
      <c r="KEH83" s="1"/>
      <c r="KEI83" s="1"/>
      <c r="KEJ83" s="1"/>
      <c r="KEK83" s="1"/>
      <c r="KEL83" s="1"/>
      <c r="KEM83" s="1"/>
      <c r="KEN83" s="1"/>
    </row>
    <row r="84" spans="1:7580" s="873" customFormat="1" ht="15.75" x14ac:dyDescent="0.2">
      <c r="B84" s="874" t="s">
        <v>513</v>
      </c>
      <c r="C84" s="898">
        <v>41600</v>
      </c>
      <c r="D84" s="1405" t="s">
        <v>234</v>
      </c>
      <c r="E84" s="1405"/>
      <c r="F84" s="951" t="s">
        <v>239</v>
      </c>
      <c r="G84" s="951" t="s">
        <v>42</v>
      </c>
      <c r="H84" s="880"/>
      <c r="I84" s="880"/>
      <c r="J84" s="880"/>
      <c r="K84" s="880"/>
      <c r="L84" s="881"/>
      <c r="M84" s="881"/>
      <c r="N84" s="881"/>
      <c r="O84" s="884"/>
      <c r="P84" s="884"/>
      <c r="Q84" s="880"/>
      <c r="R84" s="884"/>
      <c r="S84" s="883"/>
      <c r="T84" s="883"/>
      <c r="U84" s="883"/>
      <c r="V84" s="884"/>
      <c r="W84" s="884"/>
      <c r="X84" s="884"/>
      <c r="Y84" s="884"/>
      <c r="Z84" s="884"/>
      <c r="AA84" s="884"/>
      <c r="AB84" s="884"/>
      <c r="AC84" s="884"/>
      <c r="AD84" s="883"/>
      <c r="AE84" s="883"/>
      <c r="AF84" s="883"/>
      <c r="AG84" s="883"/>
      <c r="AH84" s="884">
        <v>36</v>
      </c>
      <c r="AI84" s="1406"/>
      <c r="AJ84" s="1437">
        <f t="shared" si="38"/>
        <v>36</v>
      </c>
      <c r="AK84" s="1406"/>
      <c r="AL84" s="1407">
        <f t="shared" si="39"/>
        <v>1</v>
      </c>
      <c r="AM84" s="1408"/>
      <c r="AN84" s="1408"/>
      <c r="AO84" s="1407"/>
      <c r="AP84" s="1409"/>
      <c r="AQ84" s="890"/>
      <c r="AR84" s="1409"/>
      <c r="AS84" s="1409"/>
      <c r="AT84" s="1409"/>
      <c r="AU84" s="1407"/>
      <c r="AV84" s="899"/>
      <c r="AW84" s="899"/>
      <c r="AX84" s="899"/>
      <c r="AY84" s="899"/>
      <c r="AZ84" s="899"/>
      <c r="BA84" s="899"/>
      <c r="BB84" s="899"/>
      <c r="BC84" s="899"/>
      <c r="BD84" s="899"/>
      <c r="BE84" s="899"/>
      <c r="BF84" s="899"/>
      <c r="BG84" s="899"/>
      <c r="BH84" s="899"/>
      <c r="BI84" s="899"/>
      <c r="BJ84" s="899"/>
      <c r="BK84" s="899"/>
      <c r="BL84" s="899"/>
      <c r="BM84" s="899"/>
      <c r="BN84" s="899"/>
      <c r="BO84" s="899"/>
      <c r="BP84" s="899"/>
      <c r="BQ84" s="899"/>
      <c r="BR84" s="899"/>
      <c r="BS84" s="899"/>
      <c r="BT84" s="899"/>
      <c r="BU84" s="899"/>
      <c r="BV84" s="899"/>
      <c r="BW84" s="899"/>
      <c r="BX84" s="899"/>
      <c r="BY84" s="899"/>
      <c r="BZ84" s="899"/>
      <c r="CA84" s="899"/>
      <c r="CB84" s="899"/>
      <c r="CC84" s="899"/>
      <c r="CD84" s="899"/>
      <c r="CE84" s="899"/>
      <c r="CF84" s="899"/>
      <c r="CG84" s="899"/>
      <c r="CH84" s="899"/>
      <c r="CI84" s="899"/>
      <c r="CJ84" s="899"/>
      <c r="CK84" s="899"/>
      <c r="CL84" s="899"/>
      <c r="CM84" s="899"/>
      <c r="CN84" s="899"/>
      <c r="CO84" s="899"/>
      <c r="CP84" s="899"/>
      <c r="CQ84" s="899"/>
      <c r="CR84" s="899"/>
      <c r="CS84" s="899"/>
      <c r="CT84" s="899"/>
      <c r="CU84" s="899"/>
      <c r="CV84" s="899"/>
      <c r="CW84" s="899"/>
      <c r="CX84" s="899"/>
      <c r="CY84" s="899"/>
      <c r="CZ84" s="899"/>
      <c r="DA84" s="899"/>
      <c r="DB84" s="899"/>
      <c r="DC84" s="899"/>
      <c r="DD84" s="899"/>
      <c r="DE84" s="899"/>
      <c r="DF84" s="899"/>
      <c r="DG84" s="899"/>
      <c r="DH84" s="899"/>
      <c r="DI84" s="899"/>
      <c r="DJ84" s="899"/>
      <c r="DK84" s="899"/>
      <c r="DL84" s="899"/>
      <c r="DM84" s="899"/>
      <c r="DN84" s="899"/>
      <c r="DO84" s="899"/>
      <c r="DP84" s="899"/>
      <c r="DQ84" s="899"/>
      <c r="DR84" s="899"/>
      <c r="DS84" s="899"/>
      <c r="DT84" s="899"/>
      <c r="DU84" s="899"/>
      <c r="DV84" s="899"/>
      <c r="DW84" s="899"/>
      <c r="DX84" s="899"/>
      <c r="DY84" s="899"/>
      <c r="DZ84" s="899"/>
      <c r="EA84" s="899"/>
      <c r="EB84" s="899"/>
      <c r="EC84" s="899"/>
      <c r="ED84" s="899"/>
      <c r="EE84" s="899"/>
      <c r="EF84" s="899"/>
      <c r="EG84" s="899"/>
      <c r="EH84" s="899"/>
      <c r="EI84" s="899"/>
      <c r="EJ84" s="899"/>
      <c r="EK84" s="899"/>
      <c r="EL84" s="899"/>
      <c r="EM84" s="899"/>
      <c r="EN84" s="899"/>
      <c r="EO84" s="899"/>
      <c r="EP84" s="899"/>
      <c r="EQ84" s="899"/>
      <c r="ER84" s="899"/>
      <c r="ES84" s="899"/>
      <c r="ET84" s="899"/>
      <c r="EU84" s="899"/>
      <c r="EV84" s="899"/>
      <c r="EW84" s="899"/>
      <c r="EX84" s="899"/>
      <c r="EY84" s="899"/>
      <c r="EZ84" s="899"/>
      <c r="FA84" s="899"/>
      <c r="FB84" s="899"/>
      <c r="FC84" s="899"/>
      <c r="FD84" s="899"/>
      <c r="FE84" s="899"/>
      <c r="FF84" s="899"/>
      <c r="FG84" s="899"/>
      <c r="FH84" s="899"/>
      <c r="FI84" s="899"/>
      <c r="FJ84" s="899"/>
      <c r="FK84" s="899"/>
      <c r="FL84" s="899"/>
      <c r="FM84" s="899"/>
      <c r="FN84" s="899"/>
      <c r="FO84" s="899"/>
      <c r="FP84" s="899"/>
      <c r="FQ84" s="899"/>
      <c r="FR84" s="899"/>
      <c r="FS84" s="899"/>
      <c r="FT84" s="899"/>
      <c r="FU84" s="899"/>
      <c r="FV84" s="899"/>
      <c r="FW84" s="899"/>
      <c r="FX84" s="899"/>
      <c r="FY84" s="899"/>
      <c r="FZ84" s="899"/>
      <c r="GA84" s="899"/>
      <c r="GB84" s="899"/>
      <c r="GC84" s="899"/>
      <c r="GD84" s="899"/>
      <c r="GE84" s="899"/>
      <c r="GF84" s="899"/>
      <c r="GG84" s="899"/>
      <c r="GH84" s="899"/>
      <c r="GI84" s="899"/>
      <c r="GJ84" s="899"/>
      <c r="GK84" s="899"/>
      <c r="GL84" s="899"/>
      <c r="GM84" s="899"/>
      <c r="GN84" s="899"/>
      <c r="GO84" s="899"/>
      <c r="GP84" s="899"/>
      <c r="GQ84" s="899"/>
      <c r="GR84" s="899"/>
      <c r="GS84" s="899"/>
      <c r="GT84" s="899"/>
      <c r="GU84" s="899"/>
      <c r="GV84" s="899"/>
      <c r="GW84" s="899"/>
      <c r="GX84" s="899"/>
      <c r="GY84" s="899"/>
      <c r="GZ84" s="899"/>
      <c r="HA84" s="899"/>
      <c r="HB84" s="899"/>
      <c r="HC84" s="899"/>
      <c r="HD84" s="899"/>
      <c r="HE84" s="899"/>
      <c r="HF84" s="899"/>
      <c r="HG84" s="899"/>
      <c r="HH84" s="899"/>
      <c r="HI84" s="899"/>
      <c r="HJ84" s="899"/>
      <c r="HK84" s="899"/>
      <c r="HL84" s="899"/>
      <c r="HM84" s="899"/>
      <c r="HN84" s="899"/>
      <c r="HO84" s="899"/>
      <c r="HP84" s="899"/>
      <c r="HQ84" s="899"/>
      <c r="HR84" s="899"/>
      <c r="HS84" s="899"/>
      <c r="HT84" s="899"/>
      <c r="HU84" s="899"/>
      <c r="HV84" s="899"/>
      <c r="HW84" s="899"/>
      <c r="HX84" s="899"/>
      <c r="HY84" s="899"/>
      <c r="HZ84" s="899"/>
      <c r="IA84" s="899"/>
      <c r="IB84" s="899"/>
      <c r="IC84" s="899"/>
      <c r="ID84" s="899"/>
      <c r="IE84" s="899"/>
      <c r="IF84" s="899"/>
      <c r="IG84" s="899"/>
      <c r="IH84" s="899"/>
      <c r="II84" s="899"/>
      <c r="IJ84" s="899"/>
      <c r="IK84" s="899"/>
      <c r="IL84" s="899"/>
      <c r="IM84" s="899"/>
      <c r="IN84" s="899"/>
      <c r="IO84" s="899"/>
      <c r="IP84" s="899"/>
      <c r="IQ84" s="899"/>
      <c r="IR84" s="899"/>
      <c r="IS84" s="899"/>
      <c r="IT84" s="899"/>
      <c r="IU84" s="899"/>
      <c r="IV84" s="899"/>
      <c r="IW84" s="899"/>
      <c r="IX84" s="899"/>
      <c r="IY84" s="899"/>
      <c r="IZ84" s="899"/>
      <c r="JA84" s="899"/>
      <c r="JB84" s="899"/>
      <c r="JC84" s="899"/>
      <c r="JD84" s="899"/>
      <c r="JE84" s="899"/>
      <c r="JF84" s="899"/>
      <c r="JG84" s="899"/>
      <c r="JH84" s="899"/>
      <c r="JI84" s="899"/>
      <c r="JJ84" s="899"/>
      <c r="JK84" s="899"/>
      <c r="JL84" s="899"/>
      <c r="JM84" s="899"/>
      <c r="JN84" s="899"/>
      <c r="JO84" s="899"/>
      <c r="JP84" s="899"/>
      <c r="JQ84" s="899"/>
      <c r="JR84" s="899"/>
      <c r="JS84" s="899"/>
      <c r="JT84" s="899"/>
      <c r="JU84" s="899"/>
      <c r="JV84" s="899"/>
      <c r="JW84" s="899"/>
      <c r="JX84" s="899"/>
      <c r="JY84" s="899"/>
      <c r="JZ84" s="899"/>
      <c r="KA84" s="899"/>
      <c r="KB84" s="899"/>
      <c r="KC84" s="899"/>
      <c r="KD84" s="899"/>
      <c r="KE84" s="899"/>
      <c r="KF84" s="899"/>
      <c r="KG84" s="899"/>
      <c r="KH84" s="899"/>
      <c r="KI84" s="899"/>
      <c r="KJ84" s="899"/>
      <c r="KK84" s="899"/>
      <c r="KL84" s="899"/>
      <c r="KM84" s="899"/>
      <c r="KN84" s="899"/>
      <c r="KO84" s="899"/>
      <c r="KP84" s="899"/>
      <c r="KQ84" s="899"/>
      <c r="KR84" s="899"/>
      <c r="KS84" s="899"/>
      <c r="KT84" s="899"/>
      <c r="KU84" s="899"/>
      <c r="KV84" s="899"/>
      <c r="KW84" s="899"/>
      <c r="KX84" s="899"/>
      <c r="KY84" s="899"/>
      <c r="KZ84" s="899"/>
      <c r="LA84" s="899"/>
      <c r="LB84" s="899"/>
      <c r="LC84" s="899"/>
      <c r="LD84" s="899"/>
      <c r="LE84" s="899"/>
      <c r="LF84" s="899"/>
      <c r="LG84" s="899"/>
      <c r="LH84" s="899"/>
      <c r="LI84" s="899"/>
      <c r="LJ84" s="899"/>
      <c r="LK84" s="899"/>
      <c r="LL84" s="899"/>
      <c r="LM84" s="899"/>
      <c r="LN84" s="899"/>
      <c r="LO84" s="899"/>
      <c r="LP84" s="899"/>
      <c r="LQ84" s="899"/>
      <c r="LR84" s="899"/>
      <c r="LS84" s="899"/>
      <c r="LT84" s="899"/>
      <c r="LU84" s="899"/>
      <c r="LV84" s="899"/>
      <c r="LW84" s="899"/>
      <c r="LX84" s="899"/>
      <c r="LY84" s="899"/>
      <c r="LZ84" s="899"/>
      <c r="MA84" s="899"/>
      <c r="MB84" s="899"/>
      <c r="MC84" s="899"/>
      <c r="MD84" s="899"/>
      <c r="ME84" s="899"/>
      <c r="MF84" s="899"/>
      <c r="MG84" s="899"/>
      <c r="MH84" s="899"/>
      <c r="MI84" s="899"/>
      <c r="MJ84" s="899"/>
      <c r="MK84" s="899"/>
      <c r="ML84" s="899"/>
      <c r="MM84" s="899"/>
      <c r="MN84" s="899"/>
      <c r="MO84" s="899"/>
      <c r="MP84" s="899"/>
      <c r="MQ84" s="899"/>
      <c r="MR84" s="899"/>
      <c r="MS84" s="899"/>
      <c r="MT84" s="899"/>
      <c r="MU84" s="899"/>
      <c r="MV84" s="899"/>
      <c r="MW84" s="899"/>
      <c r="MX84" s="899"/>
      <c r="MY84" s="899"/>
      <c r="MZ84" s="899"/>
      <c r="NA84" s="899"/>
      <c r="NB84" s="899"/>
      <c r="NC84" s="899"/>
      <c r="ND84" s="899"/>
      <c r="NE84" s="899"/>
      <c r="NF84" s="899"/>
      <c r="NG84" s="899"/>
      <c r="NH84" s="899"/>
      <c r="NI84" s="899"/>
      <c r="NJ84" s="899"/>
      <c r="NK84" s="899"/>
      <c r="NL84" s="899"/>
      <c r="NM84" s="899"/>
      <c r="NN84" s="899"/>
      <c r="NO84" s="899"/>
      <c r="NP84" s="899"/>
      <c r="NQ84" s="899"/>
      <c r="NR84" s="899"/>
      <c r="NS84" s="899"/>
      <c r="NT84" s="899"/>
      <c r="NU84" s="899"/>
      <c r="NV84" s="899"/>
      <c r="NW84" s="899"/>
      <c r="NX84" s="899"/>
      <c r="NY84" s="899"/>
      <c r="NZ84" s="899"/>
      <c r="OA84" s="899"/>
      <c r="OB84" s="899"/>
      <c r="OC84" s="899"/>
      <c r="OD84" s="899"/>
      <c r="OE84" s="899"/>
      <c r="OF84" s="899"/>
      <c r="OG84" s="899"/>
      <c r="OH84" s="899"/>
      <c r="OI84" s="899"/>
      <c r="OJ84" s="899"/>
      <c r="OK84" s="899"/>
      <c r="OL84" s="899"/>
      <c r="OM84" s="899"/>
      <c r="ON84" s="899"/>
      <c r="OO84" s="899"/>
      <c r="OP84" s="899"/>
      <c r="OQ84" s="899"/>
      <c r="OR84" s="899"/>
      <c r="OS84" s="899"/>
      <c r="OT84" s="899"/>
      <c r="OU84" s="899"/>
      <c r="OV84" s="899"/>
      <c r="OW84" s="899"/>
      <c r="OX84" s="899"/>
      <c r="OY84" s="899"/>
      <c r="OZ84" s="899"/>
      <c r="PA84" s="899"/>
      <c r="PB84" s="899"/>
      <c r="PC84" s="899"/>
      <c r="PD84" s="899"/>
      <c r="PE84" s="899"/>
      <c r="PF84" s="899"/>
      <c r="PG84" s="899"/>
      <c r="PH84" s="899"/>
      <c r="PI84" s="899"/>
      <c r="PJ84" s="899"/>
      <c r="PK84" s="899"/>
      <c r="PL84" s="899"/>
      <c r="PM84" s="899"/>
      <c r="PN84" s="899"/>
      <c r="PO84" s="899"/>
      <c r="PP84" s="899"/>
      <c r="PQ84" s="899"/>
      <c r="PR84" s="899"/>
      <c r="PS84" s="899"/>
      <c r="PT84" s="899"/>
      <c r="PU84" s="899"/>
      <c r="PV84" s="899"/>
      <c r="PW84" s="899"/>
      <c r="PX84" s="899"/>
      <c r="PY84" s="899"/>
      <c r="PZ84" s="899"/>
      <c r="QA84" s="899"/>
      <c r="QB84" s="899"/>
      <c r="QC84" s="899"/>
      <c r="QD84" s="899"/>
      <c r="QE84" s="899"/>
      <c r="QF84" s="899"/>
      <c r="QG84" s="899"/>
      <c r="QH84" s="899"/>
      <c r="QI84" s="899"/>
      <c r="QJ84" s="899"/>
      <c r="QK84" s="899"/>
      <c r="QL84" s="899"/>
      <c r="QM84" s="899"/>
      <c r="QN84" s="899"/>
      <c r="QO84" s="899"/>
      <c r="QP84" s="899"/>
      <c r="QQ84" s="899"/>
      <c r="QR84" s="899"/>
      <c r="QS84" s="899"/>
      <c r="QT84" s="899"/>
      <c r="QU84" s="899"/>
      <c r="QV84" s="899"/>
      <c r="QW84" s="899"/>
      <c r="QX84" s="899"/>
      <c r="QY84" s="899"/>
      <c r="QZ84" s="899"/>
      <c r="RA84" s="899"/>
      <c r="RB84" s="899"/>
      <c r="RC84" s="899"/>
      <c r="RD84" s="899"/>
      <c r="RE84" s="899"/>
      <c r="RF84" s="899"/>
      <c r="RG84" s="899"/>
      <c r="RH84" s="899"/>
      <c r="RI84" s="899"/>
      <c r="RJ84" s="899"/>
      <c r="RK84" s="899"/>
      <c r="RL84" s="899"/>
      <c r="RM84" s="899"/>
      <c r="RN84" s="899"/>
      <c r="RO84" s="899"/>
      <c r="RP84" s="899"/>
      <c r="RQ84" s="899"/>
      <c r="RR84" s="899"/>
      <c r="RS84" s="899"/>
      <c r="RT84" s="899"/>
      <c r="RU84" s="899"/>
      <c r="RV84" s="899"/>
      <c r="RW84" s="899"/>
      <c r="RX84" s="899"/>
      <c r="RY84" s="899"/>
      <c r="RZ84" s="899"/>
      <c r="SA84" s="899"/>
      <c r="SB84" s="899"/>
      <c r="SC84" s="899"/>
      <c r="SD84" s="899"/>
      <c r="SE84" s="899"/>
      <c r="SF84" s="899"/>
      <c r="SG84" s="899"/>
      <c r="SH84" s="899"/>
      <c r="SI84" s="899"/>
      <c r="SJ84" s="899"/>
      <c r="SK84" s="899"/>
      <c r="SL84" s="899"/>
      <c r="SM84" s="899"/>
      <c r="SN84" s="899"/>
      <c r="SO84" s="899"/>
      <c r="SP84" s="899"/>
      <c r="SQ84" s="899"/>
      <c r="SR84" s="899"/>
      <c r="SS84" s="899"/>
      <c r="ST84" s="899"/>
      <c r="SU84" s="899"/>
      <c r="SV84" s="899"/>
      <c r="SW84" s="899"/>
      <c r="SX84" s="899"/>
      <c r="SY84" s="899"/>
      <c r="SZ84" s="899"/>
      <c r="TA84" s="899"/>
      <c r="TB84" s="899"/>
      <c r="TC84" s="899"/>
      <c r="TD84" s="899"/>
      <c r="TE84" s="899"/>
      <c r="TF84" s="899"/>
      <c r="TG84" s="899"/>
      <c r="TH84" s="899"/>
      <c r="TI84" s="899"/>
      <c r="TJ84" s="899"/>
      <c r="TK84" s="899"/>
      <c r="TL84" s="899"/>
      <c r="TM84" s="899"/>
      <c r="TN84" s="899"/>
      <c r="TO84" s="899"/>
      <c r="TP84" s="899"/>
      <c r="TQ84" s="899"/>
      <c r="TR84" s="899"/>
      <c r="TS84" s="899"/>
      <c r="TT84" s="899"/>
      <c r="TU84" s="899"/>
      <c r="TV84" s="899"/>
      <c r="TW84" s="899"/>
      <c r="TX84" s="899"/>
      <c r="TY84" s="899"/>
      <c r="TZ84" s="899"/>
      <c r="UA84" s="899"/>
      <c r="UB84" s="899"/>
      <c r="UC84" s="899"/>
      <c r="UD84" s="899"/>
      <c r="UE84" s="899"/>
      <c r="UF84" s="899"/>
      <c r="UG84" s="899"/>
      <c r="UH84" s="899"/>
      <c r="UI84" s="899"/>
      <c r="UJ84" s="899"/>
      <c r="UK84" s="899"/>
      <c r="UL84" s="899"/>
      <c r="UM84" s="899"/>
      <c r="UN84" s="899"/>
      <c r="UO84" s="899"/>
      <c r="UP84" s="899"/>
      <c r="UQ84" s="899"/>
      <c r="UR84" s="899"/>
      <c r="US84" s="899"/>
      <c r="UT84" s="899"/>
      <c r="UU84" s="899"/>
      <c r="UV84" s="899"/>
      <c r="UW84" s="899"/>
      <c r="UX84" s="899"/>
      <c r="UY84" s="899"/>
      <c r="UZ84" s="899"/>
      <c r="VA84" s="899"/>
      <c r="VB84" s="899"/>
      <c r="VC84" s="899"/>
      <c r="VD84" s="899"/>
      <c r="VE84" s="899"/>
      <c r="VF84" s="899"/>
      <c r="VG84" s="899"/>
      <c r="VH84" s="899"/>
      <c r="VI84" s="899"/>
      <c r="VJ84" s="899"/>
      <c r="VK84" s="899"/>
      <c r="VL84" s="899"/>
      <c r="VM84" s="899"/>
      <c r="VN84" s="899"/>
      <c r="VO84" s="899"/>
      <c r="VP84" s="899"/>
      <c r="VQ84" s="899"/>
      <c r="VR84" s="899"/>
      <c r="VS84" s="899"/>
      <c r="VT84" s="899"/>
      <c r="VU84" s="899"/>
      <c r="VV84" s="899"/>
      <c r="VW84" s="899"/>
      <c r="VX84" s="899"/>
      <c r="VY84" s="899"/>
      <c r="VZ84" s="899"/>
      <c r="WA84" s="899"/>
      <c r="WB84" s="899"/>
      <c r="WC84" s="899"/>
      <c r="WD84" s="899"/>
      <c r="WE84" s="899"/>
      <c r="WF84" s="899"/>
      <c r="WG84" s="899"/>
      <c r="WH84" s="899"/>
      <c r="WI84" s="899"/>
      <c r="WJ84" s="899"/>
      <c r="WK84" s="899"/>
      <c r="WL84" s="899"/>
      <c r="WM84" s="899"/>
      <c r="WN84" s="899"/>
      <c r="WO84" s="899"/>
      <c r="WP84" s="899"/>
      <c r="WQ84" s="899"/>
      <c r="WR84" s="899"/>
      <c r="WS84" s="899"/>
      <c r="WT84" s="899"/>
      <c r="WU84" s="899"/>
      <c r="WV84" s="899"/>
      <c r="WW84" s="899"/>
      <c r="WX84" s="899"/>
      <c r="WY84" s="899"/>
      <c r="WZ84" s="899"/>
      <c r="XA84" s="899"/>
      <c r="XB84" s="899"/>
      <c r="XC84" s="899"/>
      <c r="XD84" s="899"/>
      <c r="XE84" s="899"/>
      <c r="XF84" s="899"/>
      <c r="XG84" s="899"/>
      <c r="XH84" s="899"/>
      <c r="XI84" s="899"/>
      <c r="XJ84" s="899"/>
      <c r="XK84" s="899"/>
      <c r="XL84" s="899"/>
      <c r="XM84" s="899"/>
      <c r="XN84" s="899"/>
      <c r="XO84" s="899"/>
      <c r="XP84" s="899"/>
      <c r="XQ84" s="899"/>
      <c r="XR84" s="899"/>
      <c r="XS84" s="899"/>
      <c r="XT84" s="899"/>
      <c r="XU84" s="899"/>
      <c r="XV84" s="899"/>
      <c r="XW84" s="899"/>
      <c r="XX84" s="899"/>
      <c r="XY84" s="899"/>
      <c r="XZ84" s="899"/>
      <c r="YA84" s="899"/>
      <c r="YB84" s="899"/>
      <c r="YC84" s="899"/>
      <c r="YD84" s="899"/>
      <c r="YE84" s="899"/>
      <c r="YF84" s="899"/>
      <c r="YG84" s="899"/>
      <c r="YH84" s="899"/>
      <c r="YI84" s="899"/>
      <c r="YJ84" s="899"/>
      <c r="YK84" s="899"/>
      <c r="YL84" s="899"/>
      <c r="YM84" s="899"/>
      <c r="YN84" s="899"/>
      <c r="YO84" s="899"/>
      <c r="YP84" s="899"/>
      <c r="YQ84" s="899"/>
      <c r="YR84" s="899"/>
      <c r="YS84" s="899"/>
      <c r="YT84" s="899"/>
      <c r="YU84" s="899"/>
      <c r="YV84" s="899"/>
      <c r="YW84" s="899"/>
      <c r="YX84" s="899"/>
      <c r="YY84" s="899"/>
      <c r="YZ84" s="899"/>
      <c r="ZA84" s="899"/>
      <c r="ZB84" s="899"/>
      <c r="ZC84" s="899"/>
      <c r="ZD84" s="899"/>
      <c r="ZE84" s="899"/>
      <c r="ZF84" s="899"/>
      <c r="ZG84" s="899"/>
      <c r="ZH84" s="899"/>
      <c r="ZI84" s="899"/>
      <c r="ZJ84" s="899"/>
      <c r="ZK84" s="899"/>
      <c r="ZL84" s="899"/>
      <c r="ZM84" s="899"/>
      <c r="ZN84" s="899"/>
      <c r="ZO84" s="899"/>
      <c r="ZP84" s="899"/>
      <c r="ZQ84" s="899"/>
      <c r="ZR84" s="899"/>
      <c r="ZS84" s="899"/>
      <c r="ZT84" s="899"/>
      <c r="ZU84" s="899"/>
      <c r="ZV84" s="899"/>
      <c r="ZW84" s="899"/>
      <c r="ZX84" s="899"/>
      <c r="ZY84" s="899"/>
      <c r="ZZ84" s="899"/>
      <c r="AAA84" s="899"/>
      <c r="AAB84" s="899"/>
      <c r="AAC84" s="899"/>
      <c r="AAD84" s="899"/>
      <c r="AAE84" s="899"/>
      <c r="AAF84" s="899"/>
      <c r="AAG84" s="899"/>
      <c r="AAH84" s="899"/>
      <c r="AAI84" s="899"/>
      <c r="AAJ84" s="899"/>
      <c r="AAK84" s="899"/>
      <c r="AAL84" s="899"/>
      <c r="AAM84" s="899"/>
      <c r="AAN84" s="899"/>
      <c r="AAO84" s="899"/>
      <c r="AAP84" s="899"/>
      <c r="AAQ84" s="899"/>
      <c r="AAR84" s="899"/>
      <c r="AAS84" s="899"/>
      <c r="AAT84" s="899"/>
      <c r="AAU84" s="899"/>
      <c r="AAV84" s="899"/>
      <c r="AAW84" s="899"/>
      <c r="AAX84" s="899"/>
      <c r="AAY84" s="899"/>
      <c r="AAZ84" s="899"/>
      <c r="ABA84" s="899"/>
      <c r="ABB84" s="899"/>
      <c r="ABC84" s="899"/>
      <c r="ABD84" s="899"/>
      <c r="ABE84" s="899"/>
      <c r="ABF84" s="899"/>
      <c r="ABG84" s="899"/>
      <c r="ABH84" s="899"/>
      <c r="ABI84" s="899"/>
      <c r="ABJ84" s="899"/>
      <c r="ABK84" s="899"/>
      <c r="ABL84" s="899"/>
      <c r="ABM84" s="899"/>
      <c r="ABN84" s="899"/>
      <c r="ABO84" s="899"/>
      <c r="ABP84" s="899"/>
      <c r="ABQ84" s="899"/>
      <c r="ABR84" s="899"/>
      <c r="ABS84" s="899"/>
      <c r="ABT84" s="899"/>
      <c r="ABU84" s="899"/>
      <c r="ABV84" s="899"/>
      <c r="ABW84" s="899"/>
      <c r="ABX84" s="899"/>
      <c r="ABY84" s="899"/>
      <c r="ABZ84" s="899"/>
      <c r="ACA84" s="899"/>
      <c r="ACB84" s="899"/>
      <c r="ACC84" s="899"/>
      <c r="ACD84" s="899"/>
      <c r="ACE84" s="899"/>
      <c r="ACF84" s="899"/>
      <c r="ACG84" s="899"/>
      <c r="ACH84" s="899"/>
      <c r="ACI84" s="899"/>
      <c r="ACJ84" s="899"/>
      <c r="ACK84" s="899"/>
      <c r="ACL84" s="899"/>
      <c r="ACM84" s="899"/>
      <c r="ACN84" s="899"/>
      <c r="ACO84" s="899"/>
      <c r="ACP84" s="899"/>
      <c r="ACQ84" s="899"/>
      <c r="ACR84" s="899"/>
      <c r="ACS84" s="899"/>
      <c r="ACT84" s="899"/>
      <c r="ACU84" s="899"/>
      <c r="ACV84" s="899"/>
      <c r="ACW84" s="899"/>
      <c r="ACX84" s="899"/>
      <c r="ACY84" s="899"/>
      <c r="ACZ84" s="899"/>
      <c r="ADA84" s="899"/>
      <c r="ADB84" s="899"/>
      <c r="ADC84" s="899"/>
      <c r="ADD84" s="899"/>
      <c r="ADE84" s="899"/>
      <c r="ADF84" s="899"/>
      <c r="ADG84" s="899"/>
      <c r="ADH84" s="899"/>
      <c r="ADI84" s="899"/>
      <c r="ADJ84" s="899"/>
      <c r="ADK84" s="899"/>
      <c r="ADL84" s="899"/>
      <c r="ADM84" s="899"/>
      <c r="ADN84" s="899"/>
      <c r="ADO84" s="899"/>
      <c r="ADP84" s="899"/>
      <c r="ADQ84" s="899"/>
      <c r="ADR84" s="899"/>
      <c r="ADS84" s="899"/>
      <c r="ADT84" s="899"/>
      <c r="ADU84" s="899"/>
      <c r="ADV84" s="899"/>
      <c r="ADW84" s="899"/>
      <c r="ADX84" s="899"/>
      <c r="ADY84" s="899"/>
      <c r="ADZ84" s="899"/>
      <c r="AEA84" s="899"/>
      <c r="AEB84" s="899"/>
      <c r="AEC84" s="899"/>
      <c r="AED84" s="899"/>
      <c r="AEE84" s="899"/>
      <c r="AEF84" s="899"/>
      <c r="AEG84" s="899"/>
      <c r="AEH84" s="899"/>
      <c r="AEI84" s="899"/>
      <c r="AEJ84" s="899"/>
      <c r="AEK84" s="899"/>
      <c r="AEL84" s="899"/>
      <c r="AEM84" s="899"/>
      <c r="AEN84" s="899"/>
      <c r="AEO84" s="899"/>
      <c r="AEP84" s="899"/>
      <c r="AEQ84" s="899"/>
      <c r="AER84" s="899"/>
      <c r="AES84" s="899"/>
      <c r="AET84" s="899"/>
      <c r="AEU84" s="899"/>
      <c r="AEV84" s="899"/>
      <c r="AEW84" s="899"/>
      <c r="AEX84" s="899"/>
      <c r="AEY84" s="899"/>
      <c r="AEZ84" s="899"/>
      <c r="AFA84" s="899"/>
      <c r="AFB84" s="899"/>
      <c r="AFC84" s="899"/>
      <c r="AFD84" s="899"/>
      <c r="AFE84" s="899"/>
      <c r="AFF84" s="899"/>
      <c r="AFG84" s="899"/>
      <c r="AFH84" s="899"/>
      <c r="AFI84" s="899"/>
      <c r="AFJ84" s="899"/>
      <c r="AFK84" s="899"/>
      <c r="AFL84" s="899"/>
      <c r="AFM84" s="899"/>
      <c r="AFN84" s="899"/>
      <c r="AFO84" s="899"/>
      <c r="AFP84" s="899"/>
      <c r="AFQ84" s="899"/>
      <c r="AFR84" s="899"/>
      <c r="AFS84" s="899"/>
      <c r="AFT84" s="899"/>
      <c r="AFU84" s="899"/>
      <c r="AFV84" s="899"/>
      <c r="AFW84" s="899"/>
      <c r="AFX84" s="899"/>
      <c r="AFY84" s="899"/>
      <c r="AFZ84" s="899"/>
      <c r="AGA84" s="899"/>
      <c r="AGB84" s="899"/>
      <c r="AGC84" s="899"/>
      <c r="AGD84" s="899"/>
      <c r="AGE84" s="899"/>
      <c r="AGF84" s="899"/>
      <c r="AGG84" s="899"/>
      <c r="AGH84" s="899"/>
      <c r="AGI84" s="899"/>
      <c r="AGJ84" s="899"/>
      <c r="AGK84" s="899"/>
      <c r="AGL84" s="899"/>
      <c r="AGM84" s="899"/>
      <c r="AGN84" s="899"/>
      <c r="AGO84" s="899"/>
      <c r="AGP84" s="899"/>
      <c r="AGQ84" s="899"/>
      <c r="AGR84" s="899"/>
      <c r="AGS84" s="899"/>
      <c r="AGT84" s="899"/>
      <c r="AGU84" s="899"/>
      <c r="AGV84" s="899"/>
      <c r="AGW84" s="899"/>
      <c r="AGX84" s="899"/>
      <c r="AGY84" s="899"/>
      <c r="AGZ84" s="899"/>
      <c r="AHA84" s="899"/>
      <c r="AHB84" s="899"/>
      <c r="AHC84" s="899"/>
      <c r="AHD84" s="899"/>
      <c r="AHE84" s="899"/>
      <c r="AHF84" s="899"/>
      <c r="AHG84" s="899"/>
      <c r="AHH84" s="899"/>
      <c r="AHI84" s="899"/>
      <c r="AHJ84" s="899"/>
      <c r="AHK84" s="899"/>
      <c r="AHL84" s="899"/>
      <c r="AHM84" s="899"/>
      <c r="AHN84" s="899"/>
      <c r="AHO84" s="899"/>
      <c r="AHP84" s="899"/>
      <c r="AHQ84" s="899"/>
      <c r="AHR84" s="899"/>
      <c r="AHS84" s="899"/>
      <c r="AHT84" s="899"/>
      <c r="AHU84" s="899"/>
      <c r="AHV84" s="899"/>
      <c r="AHW84" s="899"/>
      <c r="AHX84" s="899"/>
      <c r="AHY84" s="899"/>
      <c r="AHZ84" s="899"/>
      <c r="AIA84" s="899"/>
      <c r="AIB84" s="899"/>
      <c r="AIC84" s="899"/>
      <c r="AID84" s="899"/>
      <c r="AIE84" s="899"/>
      <c r="AIF84" s="899"/>
      <c r="AIG84" s="899"/>
      <c r="AIH84" s="899"/>
      <c r="AII84" s="899"/>
      <c r="AIJ84" s="899"/>
      <c r="AIK84" s="899"/>
      <c r="AIL84" s="899"/>
      <c r="AIM84" s="899"/>
      <c r="AIN84" s="899"/>
      <c r="AIO84" s="899"/>
      <c r="AIP84" s="899"/>
      <c r="AIQ84" s="899"/>
      <c r="AIR84" s="899"/>
      <c r="AIS84" s="899"/>
      <c r="AIT84" s="899"/>
      <c r="AIU84" s="899"/>
      <c r="AIV84" s="899"/>
      <c r="AIW84" s="899"/>
      <c r="AIX84" s="899"/>
      <c r="AIY84" s="899"/>
      <c r="AIZ84" s="899"/>
      <c r="AJA84" s="899"/>
      <c r="AJB84" s="899"/>
      <c r="AJC84" s="899"/>
      <c r="AJD84" s="899"/>
      <c r="AJE84" s="899"/>
      <c r="AJF84" s="899"/>
      <c r="AJG84" s="899"/>
      <c r="AJH84" s="899"/>
      <c r="AJI84" s="899"/>
      <c r="AJJ84" s="899"/>
      <c r="AJK84" s="899"/>
      <c r="AJL84" s="899"/>
      <c r="AJM84" s="899"/>
      <c r="AJN84" s="899"/>
      <c r="AJO84" s="899"/>
      <c r="AJP84" s="899"/>
      <c r="AJQ84" s="899"/>
      <c r="AJR84" s="899"/>
      <c r="AJS84" s="899"/>
      <c r="AJT84" s="899"/>
      <c r="AJU84" s="899"/>
      <c r="AJV84" s="899"/>
      <c r="AJW84" s="899"/>
      <c r="AJX84" s="899"/>
      <c r="AJY84" s="899"/>
      <c r="AJZ84" s="899"/>
      <c r="AKA84" s="899"/>
      <c r="AKB84" s="899"/>
      <c r="AKC84" s="899"/>
      <c r="AKD84" s="899"/>
      <c r="AKE84" s="899"/>
      <c r="AKF84" s="899"/>
      <c r="AKG84" s="899"/>
      <c r="AKH84" s="899"/>
      <c r="AKI84" s="899"/>
      <c r="AKJ84" s="899"/>
      <c r="AKK84" s="899"/>
      <c r="AKL84" s="899"/>
      <c r="AKM84" s="899"/>
      <c r="AKN84" s="899"/>
      <c r="AKO84" s="899"/>
      <c r="AKP84" s="899"/>
      <c r="AKQ84" s="899"/>
      <c r="AKR84" s="899"/>
      <c r="AKS84" s="899"/>
      <c r="AKT84" s="899"/>
      <c r="AKU84" s="899"/>
      <c r="AKV84" s="899"/>
      <c r="AKW84" s="899"/>
      <c r="AKX84" s="899"/>
      <c r="AKY84" s="899"/>
      <c r="AKZ84" s="899"/>
      <c r="ALA84" s="899"/>
      <c r="ALB84" s="899"/>
      <c r="ALC84" s="899"/>
      <c r="ALD84" s="899"/>
      <c r="ALE84" s="899"/>
      <c r="ALF84" s="899"/>
      <c r="ALG84" s="899"/>
      <c r="ALH84" s="899"/>
      <c r="ALI84" s="899"/>
      <c r="ALJ84" s="899"/>
      <c r="ALK84" s="899"/>
      <c r="ALL84" s="899"/>
      <c r="ALM84" s="899"/>
      <c r="ALN84" s="899"/>
      <c r="ALO84" s="899"/>
      <c r="ALP84" s="899"/>
      <c r="ALQ84" s="899"/>
      <c r="ALR84" s="899"/>
      <c r="ALS84" s="899"/>
      <c r="ALT84" s="899"/>
      <c r="ALU84" s="899"/>
      <c r="ALV84" s="899"/>
      <c r="ALW84" s="899"/>
      <c r="ALX84" s="899"/>
      <c r="ALY84" s="899"/>
      <c r="ALZ84" s="899"/>
      <c r="AMA84" s="899"/>
      <c r="AMB84" s="899"/>
      <c r="AMC84" s="899"/>
      <c r="AMD84" s="899"/>
      <c r="AME84" s="899"/>
      <c r="AMF84" s="899"/>
      <c r="AMG84" s="899"/>
      <c r="AMH84" s="899"/>
      <c r="AMI84" s="899"/>
      <c r="AMJ84" s="899"/>
      <c r="AMK84" s="899"/>
      <c r="AML84" s="899"/>
      <c r="AMM84" s="899"/>
      <c r="AMN84" s="899"/>
      <c r="AMO84" s="899"/>
      <c r="AMP84" s="899"/>
      <c r="AMQ84" s="899"/>
      <c r="AMR84" s="899"/>
      <c r="AMS84" s="899"/>
      <c r="AMT84" s="899"/>
      <c r="AMU84" s="899"/>
      <c r="AMV84" s="899"/>
      <c r="AMW84" s="899"/>
      <c r="AMX84" s="899"/>
      <c r="AMY84" s="899"/>
      <c r="AMZ84" s="899"/>
      <c r="ANA84" s="899"/>
      <c r="ANB84" s="899"/>
      <c r="ANC84" s="899"/>
      <c r="AND84" s="899"/>
      <c r="ANE84" s="899"/>
      <c r="ANF84" s="899"/>
      <c r="ANG84" s="899"/>
      <c r="ANH84" s="899"/>
      <c r="ANI84" s="899"/>
      <c r="ANJ84" s="899"/>
      <c r="ANK84" s="899"/>
      <c r="ANL84" s="899"/>
      <c r="ANM84" s="899"/>
      <c r="ANN84" s="899"/>
      <c r="ANO84" s="899"/>
      <c r="ANP84" s="899"/>
      <c r="ANQ84" s="899"/>
      <c r="ANR84" s="899"/>
      <c r="ANS84" s="899"/>
      <c r="ANT84" s="899"/>
      <c r="ANU84" s="899"/>
      <c r="ANV84" s="899"/>
      <c r="ANW84" s="899"/>
      <c r="ANX84" s="899"/>
      <c r="ANY84" s="899"/>
      <c r="ANZ84" s="899"/>
      <c r="AOA84" s="899"/>
      <c r="AOB84" s="899"/>
      <c r="AOC84" s="899"/>
      <c r="AOD84" s="899"/>
      <c r="AOE84" s="899"/>
      <c r="AOF84" s="899"/>
      <c r="AOG84" s="899"/>
      <c r="AOH84" s="899"/>
      <c r="AOI84" s="899"/>
      <c r="AOJ84" s="899"/>
      <c r="AOK84" s="899"/>
      <c r="AOL84" s="899"/>
      <c r="AOM84" s="899"/>
      <c r="AON84" s="899"/>
      <c r="AOO84" s="899"/>
      <c r="AOP84" s="899"/>
      <c r="AOQ84" s="899"/>
      <c r="AOR84" s="899"/>
      <c r="AOS84" s="899"/>
      <c r="AOT84" s="899"/>
      <c r="AOU84" s="899"/>
      <c r="AOV84" s="899"/>
      <c r="AOW84" s="899"/>
      <c r="AOX84" s="899"/>
      <c r="AOY84" s="899"/>
      <c r="AOZ84" s="899"/>
      <c r="APA84" s="899"/>
      <c r="APB84" s="899"/>
      <c r="APC84" s="899"/>
      <c r="APD84" s="899"/>
      <c r="APE84" s="899"/>
      <c r="APF84" s="899"/>
      <c r="APG84" s="899"/>
      <c r="APH84" s="899"/>
      <c r="API84" s="899"/>
      <c r="APJ84" s="899"/>
      <c r="APK84" s="899"/>
      <c r="APL84" s="899"/>
      <c r="APM84" s="899"/>
      <c r="APN84" s="899"/>
      <c r="APO84" s="899"/>
      <c r="APP84" s="899"/>
      <c r="APQ84" s="899"/>
      <c r="APR84" s="899"/>
      <c r="APS84" s="899"/>
      <c r="APT84" s="899"/>
      <c r="APU84" s="899"/>
      <c r="APV84" s="899"/>
      <c r="APW84" s="899"/>
      <c r="APX84" s="899"/>
      <c r="APY84" s="899"/>
      <c r="APZ84" s="899"/>
      <c r="AQA84" s="899"/>
      <c r="AQB84" s="899"/>
      <c r="AQC84" s="899"/>
      <c r="AQD84" s="899"/>
      <c r="AQE84" s="899"/>
      <c r="AQF84" s="899"/>
      <c r="AQG84" s="899"/>
      <c r="AQH84" s="899"/>
      <c r="AQI84" s="899"/>
      <c r="AQJ84" s="899"/>
      <c r="AQK84" s="899"/>
      <c r="AQL84" s="899"/>
      <c r="AQM84" s="899"/>
      <c r="AQN84" s="899"/>
      <c r="AQO84" s="899"/>
      <c r="AQP84" s="899"/>
      <c r="AQQ84" s="899"/>
      <c r="AQR84" s="899"/>
      <c r="AQS84" s="899"/>
      <c r="AQT84" s="899"/>
      <c r="AQU84" s="899"/>
      <c r="AQV84" s="899"/>
      <c r="AQW84" s="899"/>
      <c r="AQX84" s="899"/>
      <c r="AQY84" s="899"/>
      <c r="AQZ84" s="899"/>
      <c r="ARA84" s="899"/>
      <c r="ARB84" s="899"/>
      <c r="ARC84" s="899"/>
      <c r="ARD84" s="899"/>
      <c r="ARE84" s="899"/>
      <c r="ARF84" s="899"/>
      <c r="ARG84" s="899"/>
      <c r="ARH84" s="899"/>
      <c r="ARI84" s="899"/>
      <c r="ARJ84" s="899"/>
      <c r="ARK84" s="899"/>
      <c r="ARL84" s="899"/>
      <c r="ARM84" s="899"/>
      <c r="ARN84" s="899"/>
      <c r="ARO84" s="899"/>
      <c r="ARP84" s="899"/>
      <c r="ARQ84" s="899"/>
      <c r="ARR84" s="899"/>
      <c r="ARS84" s="899"/>
      <c r="ART84" s="899"/>
      <c r="ARU84" s="899"/>
      <c r="ARV84" s="899"/>
      <c r="ARW84" s="899"/>
      <c r="ARX84" s="899"/>
      <c r="ARY84" s="899"/>
      <c r="ARZ84" s="899"/>
      <c r="ASA84" s="899"/>
      <c r="ASB84" s="899"/>
      <c r="ASC84" s="899"/>
      <c r="ASD84" s="899"/>
      <c r="ASE84" s="899"/>
      <c r="ASF84" s="899"/>
      <c r="ASG84" s="899"/>
      <c r="ASH84" s="899"/>
      <c r="ASI84" s="899"/>
      <c r="ASJ84" s="899"/>
      <c r="ASK84" s="899"/>
      <c r="ASL84" s="899"/>
      <c r="ASM84" s="899"/>
      <c r="ASN84" s="899"/>
      <c r="ASO84" s="899"/>
      <c r="ASP84" s="899"/>
      <c r="ASQ84" s="899"/>
      <c r="ASR84" s="899"/>
      <c r="ASS84" s="899"/>
      <c r="AST84" s="899"/>
      <c r="ASU84" s="899"/>
      <c r="ASV84" s="899"/>
      <c r="ASW84" s="899"/>
      <c r="ASX84" s="899"/>
      <c r="ASY84" s="899"/>
      <c r="ASZ84" s="899"/>
      <c r="ATA84" s="899"/>
      <c r="ATB84" s="899"/>
      <c r="ATC84" s="899"/>
      <c r="ATD84" s="899"/>
      <c r="ATE84" s="899"/>
      <c r="ATF84" s="899"/>
      <c r="ATG84" s="899"/>
      <c r="ATH84" s="899"/>
      <c r="ATI84" s="899"/>
      <c r="ATJ84" s="899"/>
      <c r="ATK84" s="899"/>
      <c r="ATL84" s="899"/>
      <c r="ATM84" s="899"/>
      <c r="ATN84" s="899"/>
      <c r="ATO84" s="899"/>
      <c r="ATP84" s="899"/>
      <c r="ATQ84" s="899"/>
      <c r="ATR84" s="899"/>
      <c r="ATS84" s="899"/>
      <c r="ATT84" s="899"/>
      <c r="ATU84" s="899"/>
      <c r="ATV84" s="899"/>
      <c r="ATW84" s="899"/>
      <c r="ATX84" s="899"/>
      <c r="ATY84" s="899"/>
      <c r="ATZ84" s="899"/>
      <c r="AUA84" s="899"/>
      <c r="AUB84" s="899"/>
      <c r="AUC84" s="899"/>
      <c r="AUD84" s="899"/>
      <c r="AUE84" s="899"/>
      <c r="AUF84" s="899"/>
      <c r="AUG84" s="899"/>
      <c r="AUH84" s="899"/>
      <c r="AUI84" s="899"/>
      <c r="AUJ84" s="899"/>
      <c r="AUK84" s="899"/>
      <c r="AUL84" s="899"/>
      <c r="AUM84" s="899"/>
      <c r="AUN84" s="899"/>
      <c r="AUO84" s="899"/>
      <c r="AUP84" s="899"/>
      <c r="AUQ84" s="899"/>
      <c r="AUR84" s="899"/>
      <c r="AUS84" s="899"/>
      <c r="AUT84" s="899"/>
      <c r="AUU84" s="899"/>
      <c r="AUV84" s="899"/>
      <c r="AUW84" s="899"/>
      <c r="AUX84" s="899"/>
      <c r="AUY84" s="899"/>
      <c r="AUZ84" s="899"/>
      <c r="AVA84" s="899"/>
      <c r="AVB84" s="899"/>
      <c r="AVC84" s="899"/>
      <c r="AVD84" s="899"/>
      <c r="AVE84" s="899"/>
      <c r="AVF84" s="899"/>
      <c r="AVG84" s="899"/>
      <c r="AVH84" s="899"/>
      <c r="AVI84" s="899"/>
      <c r="AVJ84" s="899"/>
      <c r="AVK84" s="899"/>
      <c r="AVL84" s="899"/>
      <c r="AVM84" s="899"/>
      <c r="AVN84" s="899"/>
      <c r="AVO84" s="899"/>
      <c r="AVP84" s="899"/>
      <c r="AVQ84" s="899"/>
      <c r="AVR84" s="899"/>
      <c r="AVS84" s="899"/>
      <c r="AVT84" s="899"/>
      <c r="AVU84" s="899"/>
      <c r="AVV84" s="899"/>
      <c r="AVW84" s="899"/>
      <c r="AVX84" s="899"/>
      <c r="AVY84" s="899"/>
      <c r="AVZ84" s="899"/>
      <c r="AWA84" s="899"/>
      <c r="AWB84" s="899"/>
      <c r="AWC84" s="899"/>
      <c r="AWD84" s="899"/>
      <c r="AWE84" s="899"/>
      <c r="AWF84" s="899"/>
      <c r="AWG84" s="899"/>
      <c r="AWH84" s="899"/>
      <c r="AWI84" s="899"/>
      <c r="AWJ84" s="899"/>
      <c r="AWK84" s="899"/>
      <c r="AWL84" s="899"/>
      <c r="AWM84" s="899"/>
      <c r="AWN84" s="899"/>
      <c r="AWO84" s="899"/>
      <c r="AWP84" s="899"/>
      <c r="AWQ84" s="899"/>
      <c r="AWR84" s="899"/>
      <c r="AWS84" s="899"/>
      <c r="AWT84" s="899"/>
      <c r="AWU84" s="899"/>
      <c r="AWV84" s="899"/>
      <c r="AWW84" s="899"/>
      <c r="AWX84" s="899"/>
      <c r="AWY84" s="899"/>
      <c r="AWZ84" s="899"/>
      <c r="AXA84" s="899"/>
      <c r="AXB84" s="899"/>
      <c r="AXC84" s="899"/>
      <c r="AXD84" s="899"/>
      <c r="AXE84" s="899"/>
      <c r="AXF84" s="899"/>
      <c r="AXG84" s="899"/>
      <c r="AXH84" s="899"/>
      <c r="AXI84" s="899"/>
      <c r="AXJ84" s="899"/>
      <c r="AXK84" s="899"/>
      <c r="AXL84" s="899"/>
      <c r="AXM84" s="899"/>
      <c r="AXN84" s="899"/>
      <c r="AXO84" s="899"/>
      <c r="AXP84" s="899"/>
      <c r="AXQ84" s="899"/>
      <c r="AXR84" s="899"/>
      <c r="AXS84" s="899"/>
      <c r="AXT84" s="899"/>
      <c r="AXU84" s="899"/>
      <c r="AXV84" s="899"/>
      <c r="AXW84" s="899"/>
      <c r="AXX84" s="899"/>
      <c r="AXY84" s="899"/>
      <c r="AXZ84" s="899"/>
      <c r="AYA84" s="899"/>
      <c r="AYB84" s="899"/>
      <c r="AYC84" s="899"/>
      <c r="AYD84" s="899"/>
      <c r="AYE84" s="899"/>
      <c r="AYF84" s="899"/>
      <c r="AYG84" s="899"/>
      <c r="AYH84" s="899"/>
      <c r="AYI84" s="899"/>
      <c r="AYJ84" s="899"/>
      <c r="AYK84" s="899"/>
      <c r="AYL84" s="899"/>
      <c r="AYM84" s="899"/>
      <c r="AYN84" s="899"/>
      <c r="AYO84" s="899"/>
      <c r="AYP84" s="899"/>
      <c r="AYQ84" s="899"/>
      <c r="AYR84" s="899"/>
      <c r="AYS84" s="899"/>
      <c r="AYT84" s="899"/>
      <c r="AYU84" s="899"/>
      <c r="AYV84" s="899"/>
      <c r="AYW84" s="899"/>
      <c r="AYX84" s="899"/>
      <c r="AYY84" s="899"/>
      <c r="AYZ84" s="899"/>
      <c r="AZA84" s="899"/>
      <c r="AZB84" s="899"/>
      <c r="AZC84" s="899"/>
      <c r="AZD84" s="899"/>
      <c r="AZE84" s="899"/>
      <c r="AZF84" s="899"/>
      <c r="AZG84" s="899"/>
      <c r="AZH84" s="899"/>
      <c r="AZI84" s="899"/>
      <c r="AZJ84" s="899"/>
      <c r="AZK84" s="899"/>
      <c r="AZL84" s="899"/>
      <c r="AZM84" s="899"/>
      <c r="AZN84" s="899"/>
      <c r="AZO84" s="899"/>
      <c r="AZP84" s="899"/>
      <c r="AZQ84" s="899"/>
      <c r="AZR84" s="899"/>
      <c r="AZS84" s="899"/>
      <c r="AZT84" s="899"/>
      <c r="AZU84" s="899"/>
      <c r="AZV84" s="899"/>
      <c r="AZW84" s="899"/>
      <c r="AZX84" s="899"/>
      <c r="AZY84" s="899"/>
      <c r="AZZ84" s="899"/>
      <c r="BAA84" s="899"/>
      <c r="BAB84" s="899"/>
      <c r="BAC84" s="899"/>
      <c r="BAD84" s="899"/>
      <c r="BAE84" s="899"/>
      <c r="BAF84" s="899"/>
      <c r="BAG84" s="899"/>
      <c r="BAH84" s="899"/>
      <c r="BAI84" s="899"/>
      <c r="BAJ84" s="899"/>
      <c r="BAK84" s="899"/>
      <c r="BAL84" s="899"/>
      <c r="BAM84" s="899"/>
      <c r="BAN84" s="899"/>
      <c r="BAO84" s="899"/>
      <c r="BAP84" s="899"/>
      <c r="BAQ84" s="899"/>
      <c r="BAR84" s="899"/>
      <c r="BAS84" s="899"/>
      <c r="BAT84" s="899"/>
      <c r="BAU84" s="899"/>
      <c r="BAV84" s="899"/>
      <c r="BAW84" s="899"/>
      <c r="BAX84" s="899"/>
      <c r="BAY84" s="899"/>
      <c r="BAZ84" s="899"/>
      <c r="BBA84" s="899"/>
      <c r="BBB84" s="899"/>
      <c r="BBC84" s="899"/>
      <c r="BBD84" s="899"/>
      <c r="BBE84" s="899"/>
      <c r="BBF84" s="899"/>
      <c r="BBG84" s="899"/>
      <c r="BBH84" s="899"/>
      <c r="BBI84" s="899"/>
      <c r="BBJ84" s="899"/>
      <c r="BBK84" s="899"/>
      <c r="BBL84" s="899"/>
      <c r="BBM84" s="899"/>
      <c r="BBN84" s="899"/>
      <c r="BBO84" s="899"/>
      <c r="BBP84" s="899"/>
      <c r="BBQ84" s="899"/>
      <c r="BBR84" s="899"/>
      <c r="BBS84" s="899"/>
      <c r="BBT84" s="899"/>
      <c r="BBU84" s="899"/>
      <c r="BBV84" s="899"/>
      <c r="BBW84" s="899"/>
      <c r="BBX84" s="899"/>
      <c r="BBY84" s="899"/>
      <c r="BBZ84" s="899"/>
      <c r="BCA84" s="899"/>
      <c r="BCB84" s="899"/>
      <c r="BCC84" s="899"/>
      <c r="BCD84" s="899"/>
      <c r="BCE84" s="899"/>
      <c r="BCF84" s="899"/>
      <c r="BCG84" s="899"/>
      <c r="BCH84" s="899"/>
      <c r="BCI84" s="899"/>
      <c r="BCJ84" s="899"/>
      <c r="BCK84" s="899"/>
      <c r="BCL84" s="899"/>
      <c r="BCM84" s="899"/>
      <c r="BCN84" s="899"/>
      <c r="BCO84" s="899"/>
      <c r="BCP84" s="899"/>
      <c r="BCQ84" s="899"/>
      <c r="BCR84" s="899"/>
      <c r="BCS84" s="899"/>
      <c r="BCT84" s="899"/>
      <c r="BCU84" s="899"/>
      <c r="BCV84" s="899"/>
      <c r="BCW84" s="899"/>
      <c r="BCX84" s="899"/>
      <c r="BCY84" s="899"/>
      <c r="BCZ84" s="899"/>
      <c r="BDA84" s="899"/>
      <c r="BDB84" s="899"/>
      <c r="BDC84" s="899"/>
      <c r="BDD84" s="899"/>
      <c r="BDE84" s="899"/>
      <c r="BDF84" s="899"/>
      <c r="BDG84" s="899"/>
      <c r="BDH84" s="899"/>
      <c r="BDI84" s="899"/>
      <c r="BDJ84" s="899"/>
      <c r="BDK84" s="899"/>
      <c r="BDL84" s="899"/>
      <c r="BDM84" s="899"/>
      <c r="BDN84" s="899"/>
      <c r="BDO84" s="899"/>
      <c r="BDP84" s="899"/>
      <c r="BDQ84" s="899"/>
      <c r="BDR84" s="899"/>
      <c r="BDS84" s="899"/>
      <c r="BDT84" s="899"/>
      <c r="BDU84" s="899"/>
      <c r="BDV84" s="899"/>
      <c r="BDW84" s="899"/>
      <c r="BDX84" s="899"/>
      <c r="BDY84" s="899"/>
      <c r="BDZ84" s="899"/>
      <c r="BEA84" s="899"/>
      <c r="BEB84" s="899"/>
      <c r="BEC84" s="899"/>
      <c r="BED84" s="899"/>
      <c r="BEE84" s="899"/>
      <c r="BEF84" s="899"/>
      <c r="BEG84" s="899"/>
      <c r="BEH84" s="899"/>
      <c r="BEI84" s="899"/>
      <c r="BEJ84" s="899"/>
      <c r="BEK84" s="899"/>
      <c r="BEL84" s="899"/>
      <c r="BEM84" s="899"/>
      <c r="BEN84" s="899"/>
      <c r="BEO84" s="899"/>
      <c r="BEP84" s="899"/>
      <c r="BEQ84" s="899"/>
      <c r="BER84" s="899"/>
      <c r="BES84" s="899"/>
      <c r="BET84" s="899"/>
      <c r="BEU84" s="899"/>
      <c r="BEV84" s="899"/>
      <c r="BEW84" s="899"/>
      <c r="BEX84" s="899"/>
      <c r="BEY84" s="899"/>
      <c r="BEZ84" s="899"/>
      <c r="BFA84" s="899"/>
      <c r="BFB84" s="899"/>
      <c r="BFC84" s="899"/>
      <c r="BFD84" s="899"/>
      <c r="BFE84" s="899"/>
      <c r="BFF84" s="899"/>
      <c r="BFG84" s="899"/>
      <c r="BFH84" s="899"/>
      <c r="BFI84" s="899"/>
      <c r="BFJ84" s="899"/>
      <c r="BFK84" s="899"/>
      <c r="BFL84" s="899"/>
      <c r="BFM84" s="899"/>
      <c r="BFN84" s="899"/>
      <c r="BFO84" s="899"/>
      <c r="BFP84" s="899"/>
      <c r="BFQ84" s="899"/>
      <c r="BFR84" s="899"/>
      <c r="BFS84" s="899"/>
      <c r="BFT84" s="899"/>
      <c r="BFU84" s="899"/>
      <c r="BFV84" s="899"/>
      <c r="BFW84" s="899"/>
      <c r="BFX84" s="899"/>
      <c r="BFY84" s="899"/>
      <c r="BFZ84" s="899"/>
      <c r="BGA84" s="899"/>
      <c r="BGB84" s="899"/>
      <c r="BGC84" s="899"/>
      <c r="BGD84" s="899"/>
      <c r="BGE84" s="899"/>
      <c r="BGF84" s="899"/>
      <c r="BGG84" s="899"/>
      <c r="BGH84" s="899"/>
      <c r="BGI84" s="899"/>
      <c r="BGJ84" s="899"/>
      <c r="BGK84" s="899"/>
      <c r="BGL84" s="899"/>
      <c r="BGM84" s="899"/>
      <c r="BGN84" s="899"/>
      <c r="BGO84" s="899"/>
      <c r="BGP84" s="899"/>
      <c r="BGQ84" s="899"/>
      <c r="BGR84" s="899"/>
      <c r="BGS84" s="899"/>
      <c r="BGT84" s="899"/>
      <c r="BGU84" s="899"/>
      <c r="BGV84" s="899"/>
      <c r="BGW84" s="899"/>
      <c r="BGX84" s="899"/>
      <c r="BGY84" s="899"/>
      <c r="BGZ84" s="899"/>
      <c r="BHA84" s="899"/>
      <c r="BHB84" s="899"/>
      <c r="BHC84" s="899"/>
      <c r="BHD84" s="899"/>
      <c r="BHE84" s="899"/>
      <c r="BHF84" s="899"/>
      <c r="BHG84" s="899"/>
      <c r="BHH84" s="899"/>
      <c r="BHI84" s="899"/>
      <c r="BHJ84" s="899"/>
      <c r="BHK84" s="899"/>
      <c r="BHL84" s="899"/>
      <c r="BHM84" s="899"/>
      <c r="BHN84" s="899"/>
      <c r="BHO84" s="899"/>
      <c r="BHP84" s="899"/>
      <c r="BHQ84" s="899"/>
      <c r="BHR84" s="899"/>
      <c r="BHS84" s="899"/>
      <c r="BHT84" s="899"/>
      <c r="BHU84" s="899"/>
      <c r="BHV84" s="899"/>
      <c r="BHW84" s="899"/>
      <c r="BHX84" s="899"/>
      <c r="BHY84" s="899"/>
      <c r="BHZ84" s="899"/>
      <c r="BIA84" s="899"/>
      <c r="BIB84" s="899"/>
      <c r="BIC84" s="899"/>
      <c r="BID84" s="899"/>
      <c r="BIE84" s="899"/>
      <c r="BIF84" s="899"/>
      <c r="BIG84" s="899"/>
      <c r="BIH84" s="899"/>
      <c r="BII84" s="899"/>
      <c r="BIJ84" s="899"/>
      <c r="BIK84" s="899"/>
      <c r="BIL84" s="899"/>
      <c r="BIM84" s="899"/>
      <c r="BIN84" s="899"/>
      <c r="BIO84" s="899"/>
      <c r="BIP84" s="899"/>
      <c r="BIQ84" s="899"/>
      <c r="BIR84" s="899"/>
      <c r="BIS84" s="899"/>
      <c r="BIT84" s="899"/>
      <c r="BIU84" s="899"/>
      <c r="BIV84" s="899"/>
      <c r="BIW84" s="899"/>
      <c r="BIX84" s="899"/>
      <c r="BIY84" s="899"/>
      <c r="BIZ84" s="899"/>
      <c r="BJA84" s="899"/>
      <c r="BJB84" s="899"/>
      <c r="BJC84" s="899"/>
      <c r="BJD84" s="899"/>
      <c r="BJE84" s="899"/>
      <c r="BJF84" s="899"/>
      <c r="BJG84" s="899"/>
      <c r="BJH84" s="899"/>
      <c r="BJI84" s="899"/>
      <c r="BJJ84" s="899"/>
      <c r="BJK84" s="899"/>
      <c r="BJL84" s="899"/>
      <c r="BJM84" s="899"/>
      <c r="BJN84" s="899"/>
      <c r="BJO84" s="899"/>
      <c r="BJP84" s="899"/>
      <c r="BJQ84" s="899"/>
      <c r="BJR84" s="899"/>
      <c r="BJS84" s="899"/>
      <c r="BJT84" s="899"/>
      <c r="BJU84" s="899"/>
      <c r="BJV84" s="899"/>
      <c r="BJW84" s="899"/>
      <c r="BJX84" s="899"/>
      <c r="BJY84" s="899"/>
      <c r="BJZ84" s="899"/>
      <c r="BKA84" s="899"/>
      <c r="BKB84" s="899"/>
      <c r="BKC84" s="899"/>
      <c r="BKD84" s="899"/>
      <c r="BKE84" s="899"/>
      <c r="BKF84" s="899"/>
      <c r="BKG84" s="899"/>
      <c r="BKH84" s="899"/>
      <c r="BKI84" s="899"/>
      <c r="BKJ84" s="899"/>
      <c r="BKK84" s="899"/>
      <c r="BKL84" s="899"/>
      <c r="BKM84" s="899"/>
      <c r="BKN84" s="899"/>
      <c r="BKO84" s="899"/>
      <c r="BKP84" s="899"/>
      <c r="BKQ84" s="899"/>
      <c r="BKR84" s="899"/>
      <c r="BKS84" s="899"/>
      <c r="BKT84" s="899"/>
      <c r="BKU84" s="899"/>
      <c r="BKV84" s="899"/>
      <c r="BKW84" s="899"/>
      <c r="BKX84" s="899"/>
      <c r="BKY84" s="899"/>
      <c r="BKZ84" s="899"/>
      <c r="BLA84" s="899"/>
      <c r="BLB84" s="899"/>
      <c r="BLC84" s="899"/>
      <c r="BLD84" s="899"/>
      <c r="BLE84" s="899"/>
      <c r="BLF84" s="899"/>
      <c r="BLG84" s="899"/>
      <c r="BLH84" s="899"/>
      <c r="BLI84" s="899"/>
      <c r="BLJ84" s="899"/>
      <c r="BLK84" s="899"/>
      <c r="BLL84" s="899"/>
      <c r="BLM84" s="899"/>
      <c r="BLN84" s="899"/>
      <c r="BLO84" s="899"/>
      <c r="BLP84" s="899"/>
      <c r="BLQ84" s="899"/>
      <c r="BLR84" s="899"/>
      <c r="BLS84" s="899"/>
      <c r="BLT84" s="899"/>
      <c r="BLU84" s="899"/>
      <c r="BLV84" s="899"/>
      <c r="BLW84" s="899"/>
      <c r="BLX84" s="899"/>
      <c r="BLY84" s="899"/>
      <c r="BLZ84" s="899"/>
      <c r="BMA84" s="899"/>
      <c r="BMB84" s="899"/>
      <c r="BMC84" s="899"/>
      <c r="BMD84" s="899"/>
      <c r="BME84" s="899"/>
      <c r="BMF84" s="899"/>
      <c r="BMG84" s="899"/>
      <c r="BMH84" s="899"/>
      <c r="BMI84" s="899"/>
      <c r="BMJ84" s="899"/>
      <c r="BMK84" s="899"/>
      <c r="BML84" s="899"/>
      <c r="BMM84" s="899"/>
      <c r="BMN84" s="899"/>
      <c r="BMO84" s="899"/>
      <c r="BMP84" s="899"/>
      <c r="BMQ84" s="899"/>
      <c r="BMR84" s="899"/>
      <c r="BMS84" s="899"/>
      <c r="BMT84" s="899"/>
      <c r="BMU84" s="899"/>
      <c r="BMV84" s="899"/>
      <c r="BMW84" s="899"/>
      <c r="BMX84" s="899"/>
      <c r="BMY84" s="899"/>
      <c r="BMZ84" s="899"/>
      <c r="BNA84" s="899"/>
      <c r="BNB84" s="899"/>
      <c r="BNC84" s="899"/>
      <c r="BND84" s="899"/>
      <c r="BNE84" s="899"/>
      <c r="BNF84" s="899"/>
      <c r="BNG84" s="899"/>
      <c r="BNH84" s="899"/>
      <c r="BNI84" s="899"/>
      <c r="BNJ84" s="899"/>
      <c r="BNK84" s="899"/>
      <c r="BNL84" s="899"/>
      <c r="BNM84" s="899"/>
      <c r="BNN84" s="899"/>
      <c r="BNO84" s="899"/>
      <c r="BNP84" s="899"/>
      <c r="BNQ84" s="899"/>
      <c r="BNR84" s="899"/>
      <c r="BNS84" s="899"/>
      <c r="BNT84" s="899"/>
      <c r="BNU84" s="899"/>
      <c r="BNV84" s="899"/>
      <c r="BNW84" s="899"/>
      <c r="BNX84" s="899"/>
      <c r="BNY84" s="899"/>
      <c r="BNZ84" s="899"/>
      <c r="BOA84" s="899"/>
      <c r="BOB84" s="899"/>
      <c r="BOC84" s="899"/>
      <c r="BOD84" s="899"/>
      <c r="BOE84" s="899"/>
      <c r="BOF84" s="899"/>
      <c r="BOG84" s="899"/>
      <c r="BOH84" s="899"/>
      <c r="BOI84" s="899"/>
      <c r="BOJ84" s="899"/>
      <c r="BOK84" s="899"/>
      <c r="BOL84" s="899"/>
      <c r="BOM84" s="899"/>
      <c r="BON84" s="899"/>
      <c r="BOO84" s="899"/>
      <c r="BOP84" s="899"/>
      <c r="BOQ84" s="899"/>
      <c r="BOR84" s="899"/>
      <c r="BOS84" s="899"/>
      <c r="BOT84" s="899"/>
      <c r="BOU84" s="899"/>
      <c r="BOV84" s="899"/>
      <c r="BOW84" s="899"/>
      <c r="BOX84" s="899"/>
      <c r="BOY84" s="899"/>
      <c r="BOZ84" s="899"/>
      <c r="BPA84" s="899"/>
      <c r="BPB84" s="899"/>
      <c r="BPC84" s="899"/>
      <c r="BPD84" s="899"/>
      <c r="BPE84" s="899"/>
      <c r="BPF84" s="899"/>
      <c r="BPG84" s="899"/>
      <c r="BPH84" s="899"/>
      <c r="BPI84" s="899"/>
      <c r="BPJ84" s="899"/>
      <c r="BPK84" s="899"/>
      <c r="BPL84" s="899"/>
      <c r="BPM84" s="899"/>
      <c r="BPN84" s="899"/>
      <c r="BPO84" s="899"/>
      <c r="BPP84" s="899"/>
      <c r="BPQ84" s="899"/>
      <c r="BPR84" s="899"/>
      <c r="BPS84" s="899"/>
      <c r="BPT84" s="899"/>
      <c r="BPU84" s="899"/>
      <c r="BPV84" s="899"/>
      <c r="BPW84" s="899"/>
      <c r="BPX84" s="899"/>
      <c r="BPY84" s="899"/>
      <c r="BPZ84" s="899"/>
      <c r="BQA84" s="899"/>
      <c r="BQB84" s="899"/>
      <c r="BQC84" s="899"/>
      <c r="BQD84" s="899"/>
      <c r="BQE84" s="899"/>
      <c r="BQF84" s="899"/>
      <c r="BQG84" s="899"/>
      <c r="BQH84" s="899"/>
      <c r="BQI84" s="899"/>
      <c r="BQJ84" s="899"/>
      <c r="BQK84" s="899"/>
      <c r="BQL84" s="899"/>
      <c r="BQM84" s="899"/>
      <c r="BQN84" s="899"/>
      <c r="BQO84" s="899"/>
      <c r="BQP84" s="899"/>
      <c r="BQQ84" s="899"/>
      <c r="BQR84" s="899"/>
      <c r="BQS84" s="899"/>
      <c r="BQT84" s="899"/>
      <c r="BQU84" s="899"/>
      <c r="BQV84" s="899"/>
      <c r="BQW84" s="899"/>
      <c r="BQX84" s="899"/>
      <c r="BQY84" s="899"/>
      <c r="BQZ84" s="899"/>
      <c r="BRA84" s="899"/>
      <c r="BRB84" s="899"/>
      <c r="BRC84" s="899"/>
      <c r="BRD84" s="899"/>
      <c r="BRE84" s="899"/>
      <c r="BRF84" s="899"/>
      <c r="BRG84" s="899"/>
      <c r="BRH84" s="899"/>
      <c r="BRI84" s="899"/>
      <c r="BRJ84" s="899"/>
      <c r="BRK84" s="899"/>
      <c r="BRL84" s="899"/>
      <c r="BRM84" s="899"/>
      <c r="BRN84" s="899"/>
      <c r="BRO84" s="899"/>
      <c r="BRP84" s="899"/>
      <c r="BRQ84" s="899"/>
      <c r="BRR84" s="899"/>
      <c r="BRS84" s="899"/>
      <c r="BRT84" s="899"/>
      <c r="BRU84" s="899"/>
      <c r="BRV84" s="899"/>
      <c r="BRW84" s="899"/>
      <c r="BRX84" s="899"/>
      <c r="BRY84" s="899"/>
      <c r="BRZ84" s="899"/>
      <c r="BSA84" s="899"/>
      <c r="BSB84" s="899"/>
      <c r="BSC84" s="899"/>
      <c r="BSD84" s="899"/>
      <c r="BSE84" s="899"/>
      <c r="BSF84" s="899"/>
      <c r="BSG84" s="899"/>
      <c r="BSH84" s="899"/>
      <c r="BSI84" s="899"/>
      <c r="BSJ84" s="899"/>
      <c r="BSK84" s="899"/>
      <c r="BSL84" s="899"/>
      <c r="BSM84" s="899"/>
      <c r="BSN84" s="899"/>
      <c r="BSO84" s="899"/>
      <c r="BSP84" s="899"/>
      <c r="BSQ84" s="899"/>
      <c r="BSR84" s="899"/>
      <c r="BSS84" s="899"/>
      <c r="BST84" s="899"/>
      <c r="BSU84" s="899"/>
      <c r="BSV84" s="899"/>
      <c r="BSW84" s="899"/>
      <c r="BSX84" s="899"/>
      <c r="BSY84" s="899"/>
      <c r="BSZ84" s="899"/>
      <c r="BTA84" s="899"/>
      <c r="BTB84" s="899"/>
      <c r="BTC84" s="899"/>
      <c r="BTD84" s="899"/>
      <c r="BTE84" s="899"/>
      <c r="BTF84" s="899"/>
      <c r="BTG84" s="899"/>
      <c r="BTH84" s="899"/>
      <c r="BTI84" s="899"/>
      <c r="BTJ84" s="899"/>
      <c r="BTK84" s="899"/>
      <c r="BTL84" s="899"/>
      <c r="BTM84" s="899"/>
      <c r="BTN84" s="899"/>
      <c r="BTO84" s="899"/>
      <c r="BTP84" s="899"/>
      <c r="BTQ84" s="899"/>
      <c r="BTR84" s="899"/>
      <c r="BTS84" s="899"/>
      <c r="BTT84" s="899"/>
      <c r="BTU84" s="899"/>
      <c r="BTV84" s="899"/>
      <c r="BTW84" s="899"/>
      <c r="BTX84" s="899"/>
      <c r="BTY84" s="899"/>
      <c r="BTZ84" s="899"/>
      <c r="BUA84" s="899"/>
      <c r="BUB84" s="899"/>
      <c r="BUC84" s="899"/>
      <c r="BUD84" s="899"/>
      <c r="BUE84" s="899"/>
      <c r="BUF84" s="899"/>
      <c r="BUG84" s="899"/>
      <c r="BUH84" s="899"/>
      <c r="BUI84" s="899"/>
      <c r="BUJ84" s="899"/>
      <c r="BUK84" s="899"/>
      <c r="BUL84" s="899"/>
      <c r="BUM84" s="899"/>
      <c r="BUN84" s="899"/>
      <c r="BUO84" s="899"/>
      <c r="BUP84" s="899"/>
      <c r="BUQ84" s="899"/>
      <c r="BUR84" s="899"/>
      <c r="BUS84" s="899"/>
      <c r="BUT84" s="899"/>
      <c r="BUU84" s="899"/>
      <c r="BUV84" s="899"/>
      <c r="BUW84" s="899"/>
      <c r="BUX84" s="899"/>
      <c r="BUY84" s="899"/>
      <c r="BUZ84" s="899"/>
      <c r="BVA84" s="899"/>
      <c r="BVB84" s="899"/>
      <c r="BVC84" s="899"/>
      <c r="BVD84" s="899"/>
      <c r="BVE84" s="899"/>
      <c r="BVF84" s="899"/>
      <c r="BVG84" s="899"/>
      <c r="BVH84" s="899"/>
      <c r="BVI84" s="899"/>
      <c r="BVJ84" s="899"/>
      <c r="BVK84" s="899"/>
      <c r="BVL84" s="899"/>
      <c r="BVM84" s="899"/>
      <c r="BVN84" s="899"/>
      <c r="BVO84" s="899"/>
      <c r="BVP84" s="899"/>
      <c r="BVQ84" s="899"/>
      <c r="BVR84" s="899"/>
      <c r="BVS84" s="899"/>
      <c r="BVT84" s="899"/>
      <c r="BVU84" s="899"/>
      <c r="BVV84" s="899"/>
      <c r="BVW84" s="899"/>
      <c r="BVX84" s="899"/>
      <c r="BVY84" s="899"/>
      <c r="BVZ84" s="899"/>
      <c r="BWA84" s="899"/>
      <c r="BWB84" s="899"/>
      <c r="BWC84" s="899"/>
      <c r="BWD84" s="899"/>
      <c r="BWE84" s="899"/>
      <c r="BWF84" s="899"/>
      <c r="BWG84" s="899"/>
      <c r="BWH84" s="899"/>
      <c r="BWI84" s="899"/>
      <c r="BWJ84" s="899"/>
      <c r="BWK84" s="899"/>
      <c r="BWL84" s="899"/>
      <c r="BWM84" s="899"/>
      <c r="BWN84" s="899"/>
      <c r="BWO84" s="899"/>
      <c r="BWP84" s="899"/>
      <c r="BWQ84" s="899"/>
      <c r="BWR84" s="899"/>
      <c r="BWS84" s="899"/>
      <c r="BWT84" s="899"/>
      <c r="BWU84" s="899"/>
      <c r="BWV84" s="899"/>
      <c r="BWW84" s="899"/>
      <c r="BWX84" s="899"/>
      <c r="BWY84" s="899"/>
      <c r="BWZ84" s="899"/>
      <c r="BXA84" s="899"/>
      <c r="BXB84" s="899"/>
      <c r="BXC84" s="899"/>
      <c r="BXD84" s="899"/>
      <c r="BXE84" s="899"/>
      <c r="BXF84" s="899"/>
      <c r="BXG84" s="899"/>
      <c r="BXH84" s="899"/>
      <c r="BXI84" s="899"/>
      <c r="BXJ84" s="899"/>
      <c r="BXK84" s="899"/>
      <c r="BXL84" s="899"/>
      <c r="BXM84" s="899"/>
      <c r="BXN84" s="899"/>
      <c r="BXO84" s="899"/>
      <c r="BXP84" s="899"/>
      <c r="BXQ84" s="899"/>
      <c r="BXR84" s="899"/>
      <c r="BXS84" s="899"/>
      <c r="BXT84" s="899"/>
      <c r="BXU84" s="899"/>
      <c r="BXV84" s="899"/>
      <c r="BXW84" s="899"/>
      <c r="BXX84" s="899"/>
      <c r="BXY84" s="899"/>
      <c r="BXZ84" s="899"/>
      <c r="BYA84" s="899"/>
      <c r="BYB84" s="899"/>
      <c r="BYC84" s="899"/>
      <c r="BYD84" s="899"/>
      <c r="BYE84" s="899"/>
      <c r="BYF84" s="899"/>
      <c r="BYG84" s="899"/>
      <c r="BYH84" s="899"/>
      <c r="BYI84" s="899"/>
      <c r="BYJ84" s="899"/>
      <c r="BYK84" s="899"/>
      <c r="BYL84" s="899"/>
      <c r="BYM84" s="899"/>
      <c r="BYN84" s="899"/>
      <c r="BYO84" s="899"/>
      <c r="BYP84" s="899"/>
      <c r="BYQ84" s="899"/>
      <c r="BYR84" s="899"/>
      <c r="BYS84" s="899"/>
      <c r="BYT84" s="899"/>
      <c r="BYU84" s="899"/>
      <c r="BYV84" s="899"/>
      <c r="BYW84" s="899"/>
      <c r="BYX84" s="899"/>
      <c r="BYY84" s="899"/>
      <c r="BYZ84" s="899"/>
      <c r="BZA84" s="899"/>
      <c r="BZB84" s="899"/>
      <c r="BZC84" s="899"/>
      <c r="BZD84" s="899"/>
      <c r="BZE84" s="899"/>
      <c r="BZF84" s="899"/>
      <c r="BZG84" s="899"/>
      <c r="BZH84" s="899"/>
      <c r="BZI84" s="899"/>
      <c r="BZJ84" s="899"/>
      <c r="BZK84" s="899"/>
      <c r="BZL84" s="899"/>
      <c r="BZM84" s="899"/>
      <c r="BZN84" s="899"/>
      <c r="BZO84" s="899"/>
      <c r="BZP84" s="899"/>
      <c r="BZQ84" s="899"/>
      <c r="BZR84" s="899"/>
      <c r="BZS84" s="899"/>
      <c r="BZT84" s="899"/>
      <c r="BZU84" s="899"/>
      <c r="BZV84" s="899"/>
      <c r="BZW84" s="899"/>
      <c r="BZX84" s="899"/>
      <c r="BZY84" s="899"/>
      <c r="BZZ84" s="899"/>
      <c r="CAA84" s="899"/>
      <c r="CAB84" s="899"/>
      <c r="CAC84" s="899"/>
      <c r="CAD84" s="899"/>
      <c r="CAE84" s="899"/>
      <c r="CAF84" s="899"/>
      <c r="CAG84" s="899"/>
      <c r="CAH84" s="899"/>
      <c r="CAI84" s="899"/>
      <c r="CAJ84" s="899"/>
      <c r="CAK84" s="899"/>
      <c r="CAL84" s="899"/>
      <c r="CAM84" s="899"/>
      <c r="CAN84" s="899"/>
      <c r="CAO84" s="899"/>
      <c r="CAP84" s="899"/>
      <c r="CAQ84" s="899"/>
      <c r="CAR84" s="899"/>
      <c r="CAS84" s="899"/>
      <c r="CAT84" s="899"/>
      <c r="CAU84" s="899"/>
      <c r="CAV84" s="899"/>
      <c r="CAW84" s="899"/>
      <c r="CAX84" s="899"/>
      <c r="CAY84" s="899"/>
      <c r="CAZ84" s="899"/>
      <c r="CBA84" s="899"/>
      <c r="CBB84" s="899"/>
      <c r="CBC84" s="899"/>
      <c r="CBD84" s="899"/>
      <c r="CBE84" s="899"/>
      <c r="CBF84" s="899"/>
      <c r="CBG84" s="899"/>
      <c r="CBH84" s="899"/>
      <c r="CBI84" s="899"/>
      <c r="CBJ84" s="899"/>
      <c r="CBK84" s="899"/>
      <c r="CBL84" s="899"/>
      <c r="CBM84" s="899"/>
      <c r="CBN84" s="899"/>
      <c r="CBO84" s="899"/>
      <c r="CBP84" s="899"/>
      <c r="CBQ84" s="899"/>
      <c r="CBR84" s="899"/>
      <c r="CBS84" s="899"/>
      <c r="CBT84" s="899"/>
      <c r="CBU84" s="899"/>
      <c r="CBV84" s="899"/>
      <c r="CBW84" s="899"/>
      <c r="CBX84" s="899"/>
      <c r="CBY84" s="899"/>
      <c r="CBZ84" s="899"/>
      <c r="CCA84" s="899"/>
      <c r="CCB84" s="899"/>
      <c r="CCC84" s="899"/>
      <c r="CCD84" s="899"/>
      <c r="CCE84" s="899"/>
      <c r="CCF84" s="899"/>
      <c r="CCG84" s="899"/>
      <c r="CCH84" s="899"/>
      <c r="CCI84" s="899"/>
      <c r="CCJ84" s="899"/>
      <c r="CCK84" s="899"/>
      <c r="CCL84" s="899"/>
      <c r="CCM84" s="899"/>
      <c r="CCN84" s="899"/>
      <c r="CCO84" s="899"/>
      <c r="CCP84" s="899"/>
      <c r="CCQ84" s="899"/>
      <c r="CCR84" s="899"/>
      <c r="CCS84" s="899"/>
      <c r="CCT84" s="899"/>
      <c r="CCU84" s="899"/>
      <c r="CCV84" s="899"/>
      <c r="CCW84" s="899"/>
      <c r="CCX84" s="899"/>
      <c r="CCY84" s="899"/>
      <c r="CCZ84" s="899"/>
      <c r="CDA84" s="899"/>
      <c r="CDB84" s="899"/>
      <c r="CDC84" s="899"/>
      <c r="CDD84" s="899"/>
      <c r="CDE84" s="899"/>
      <c r="CDF84" s="899"/>
      <c r="CDG84" s="899"/>
      <c r="CDH84" s="899"/>
      <c r="CDI84" s="899"/>
      <c r="CDJ84" s="899"/>
      <c r="CDK84" s="899"/>
      <c r="CDL84" s="899"/>
      <c r="CDM84" s="899"/>
      <c r="CDN84" s="899"/>
      <c r="CDO84" s="899"/>
      <c r="CDP84" s="899"/>
      <c r="CDQ84" s="899"/>
      <c r="CDR84" s="899"/>
      <c r="CDS84" s="899"/>
      <c r="CDT84" s="899"/>
      <c r="CDU84" s="899"/>
      <c r="CDV84" s="899"/>
      <c r="CDW84" s="899"/>
      <c r="CDX84" s="899"/>
      <c r="CDY84" s="899"/>
      <c r="CDZ84" s="899"/>
      <c r="CEA84" s="899"/>
      <c r="CEB84" s="899"/>
      <c r="CEC84" s="899"/>
      <c r="CED84" s="899"/>
      <c r="CEE84" s="899"/>
      <c r="CEF84" s="899"/>
      <c r="CEG84" s="899"/>
      <c r="CEH84" s="899"/>
      <c r="CEI84" s="899"/>
      <c r="CEJ84" s="899"/>
      <c r="CEK84" s="899"/>
      <c r="CEL84" s="899"/>
      <c r="CEM84" s="899"/>
      <c r="CEN84" s="899"/>
      <c r="CEO84" s="899"/>
      <c r="CEP84" s="899"/>
      <c r="CEQ84" s="899"/>
      <c r="CER84" s="899"/>
      <c r="CES84" s="899"/>
      <c r="CET84" s="899"/>
      <c r="CEU84" s="899"/>
      <c r="CEV84" s="899"/>
      <c r="CEW84" s="899"/>
      <c r="CEX84" s="899"/>
      <c r="CEY84" s="899"/>
      <c r="CEZ84" s="899"/>
      <c r="CFA84" s="899"/>
      <c r="CFB84" s="899"/>
      <c r="CFC84" s="899"/>
      <c r="CFD84" s="899"/>
      <c r="CFE84" s="899"/>
      <c r="CFF84" s="899"/>
      <c r="CFG84" s="899"/>
      <c r="CFH84" s="899"/>
      <c r="CFI84" s="899"/>
      <c r="CFJ84" s="899"/>
      <c r="CFK84" s="899"/>
      <c r="CFL84" s="899"/>
      <c r="CFM84" s="899"/>
      <c r="CFN84" s="899"/>
      <c r="CFO84" s="899"/>
      <c r="CFP84" s="899"/>
      <c r="CFQ84" s="899"/>
      <c r="CFR84" s="899"/>
      <c r="CFS84" s="899"/>
      <c r="CFT84" s="899"/>
      <c r="CFU84" s="899"/>
      <c r="CFV84" s="899"/>
      <c r="CFW84" s="899"/>
      <c r="CFX84" s="899"/>
      <c r="CFY84" s="899"/>
      <c r="CFZ84" s="899"/>
      <c r="CGA84" s="899"/>
      <c r="CGB84" s="899"/>
      <c r="CGC84" s="899"/>
      <c r="CGD84" s="899"/>
      <c r="CGE84" s="899"/>
      <c r="CGF84" s="899"/>
      <c r="CGG84" s="899"/>
      <c r="CGH84" s="899"/>
      <c r="CGI84" s="899"/>
      <c r="CGJ84" s="899"/>
      <c r="CGK84" s="899"/>
      <c r="CGL84" s="899"/>
      <c r="CGM84" s="899"/>
      <c r="CGN84" s="899"/>
      <c r="CGO84" s="899"/>
      <c r="CGP84" s="899"/>
      <c r="CGQ84" s="899"/>
      <c r="CGR84" s="899"/>
      <c r="CGS84" s="899"/>
      <c r="CGT84" s="899"/>
      <c r="CGU84" s="899"/>
      <c r="CGV84" s="899"/>
      <c r="CGW84" s="899"/>
      <c r="CGX84" s="899"/>
      <c r="CGY84" s="899"/>
      <c r="CGZ84" s="899"/>
      <c r="CHA84" s="899"/>
      <c r="CHB84" s="899"/>
      <c r="CHC84" s="899"/>
      <c r="CHD84" s="899"/>
      <c r="CHE84" s="899"/>
      <c r="CHF84" s="899"/>
      <c r="CHG84" s="899"/>
      <c r="CHH84" s="899"/>
      <c r="CHI84" s="899"/>
      <c r="CHJ84" s="899"/>
      <c r="CHK84" s="899"/>
      <c r="CHL84" s="899"/>
      <c r="CHM84" s="899"/>
      <c r="CHN84" s="899"/>
      <c r="CHO84" s="899"/>
      <c r="CHP84" s="899"/>
      <c r="CHQ84" s="899"/>
      <c r="CHR84" s="899"/>
      <c r="CHS84" s="899"/>
      <c r="CHT84" s="899"/>
      <c r="CHU84" s="899"/>
      <c r="CHV84" s="899"/>
      <c r="CHW84" s="899"/>
      <c r="CHX84" s="899"/>
      <c r="CHY84" s="899"/>
      <c r="CHZ84" s="899"/>
      <c r="CIA84" s="899"/>
      <c r="CIB84" s="899"/>
      <c r="CIC84" s="899"/>
      <c r="CID84" s="899"/>
      <c r="CIE84" s="899"/>
      <c r="CIF84" s="899"/>
      <c r="CIG84" s="899"/>
      <c r="CIH84" s="899"/>
      <c r="CII84" s="899"/>
      <c r="CIJ84" s="899"/>
      <c r="CIK84" s="899"/>
      <c r="CIL84" s="899"/>
      <c r="CIM84" s="899"/>
      <c r="CIN84" s="899"/>
      <c r="CIO84" s="899"/>
      <c r="CIP84" s="899"/>
      <c r="CIQ84" s="899"/>
      <c r="CIR84" s="899"/>
      <c r="CIS84" s="899"/>
      <c r="CIT84" s="899"/>
      <c r="CIU84" s="899"/>
      <c r="CIV84" s="899"/>
      <c r="CIW84" s="899"/>
      <c r="CIX84" s="899"/>
      <c r="CIY84" s="899"/>
      <c r="CIZ84" s="899"/>
      <c r="CJA84" s="899"/>
      <c r="CJB84" s="899"/>
      <c r="CJC84" s="899"/>
      <c r="CJD84" s="899"/>
      <c r="CJE84" s="899"/>
      <c r="CJF84" s="899"/>
      <c r="CJG84" s="899"/>
      <c r="CJH84" s="899"/>
      <c r="CJI84" s="899"/>
      <c r="CJJ84" s="899"/>
      <c r="CJK84" s="899"/>
      <c r="CJL84" s="899"/>
      <c r="CJM84" s="899"/>
      <c r="CJN84" s="899"/>
      <c r="CJO84" s="899"/>
      <c r="CJP84" s="899"/>
      <c r="CJQ84" s="899"/>
      <c r="CJR84" s="899"/>
      <c r="CJS84" s="899"/>
      <c r="CJT84" s="899"/>
      <c r="CJU84" s="899"/>
      <c r="CJV84" s="899"/>
      <c r="CJW84" s="899"/>
      <c r="CJX84" s="899"/>
      <c r="CJY84" s="899"/>
      <c r="CJZ84" s="899"/>
      <c r="CKA84" s="899"/>
      <c r="CKB84" s="899"/>
      <c r="CKC84" s="899"/>
      <c r="CKD84" s="899"/>
      <c r="CKE84" s="899"/>
      <c r="CKF84" s="899"/>
      <c r="CKG84" s="899"/>
      <c r="CKH84" s="899"/>
      <c r="CKI84" s="899"/>
      <c r="CKJ84" s="899"/>
      <c r="CKK84" s="899"/>
      <c r="CKL84" s="899"/>
      <c r="CKM84" s="899"/>
      <c r="CKN84" s="899"/>
      <c r="CKO84" s="899"/>
      <c r="CKP84" s="899"/>
      <c r="CKQ84" s="899"/>
      <c r="CKR84" s="899"/>
      <c r="CKS84" s="899"/>
      <c r="CKT84" s="899"/>
      <c r="CKU84" s="899"/>
      <c r="CKV84" s="899"/>
      <c r="CKW84" s="899"/>
      <c r="CKX84" s="899"/>
      <c r="CKY84" s="899"/>
      <c r="CKZ84" s="899"/>
      <c r="CLA84" s="899"/>
      <c r="CLB84" s="899"/>
      <c r="CLC84" s="899"/>
      <c r="CLD84" s="899"/>
      <c r="CLE84" s="899"/>
      <c r="CLF84" s="899"/>
      <c r="CLG84" s="899"/>
      <c r="CLH84" s="899"/>
      <c r="CLI84" s="899"/>
      <c r="CLJ84" s="899"/>
      <c r="CLK84" s="899"/>
      <c r="CLL84" s="899"/>
      <c r="CLM84" s="899"/>
      <c r="CLN84" s="899"/>
      <c r="CLO84" s="899"/>
      <c r="CLP84" s="899"/>
      <c r="CLQ84" s="899"/>
      <c r="CLR84" s="899"/>
      <c r="CLS84" s="899"/>
      <c r="CLT84" s="899"/>
      <c r="CLU84" s="899"/>
      <c r="CLV84" s="899"/>
      <c r="CLW84" s="899"/>
      <c r="CLX84" s="899"/>
      <c r="CLY84" s="899"/>
      <c r="CLZ84" s="899"/>
      <c r="CMA84" s="899"/>
      <c r="CMB84" s="899"/>
      <c r="CMC84" s="899"/>
      <c r="CMD84" s="899"/>
      <c r="CME84" s="899"/>
      <c r="CMF84" s="899"/>
      <c r="CMG84" s="899"/>
      <c r="CMH84" s="899"/>
      <c r="CMI84" s="899"/>
      <c r="CMJ84" s="899"/>
      <c r="CMK84" s="899"/>
      <c r="CML84" s="899"/>
      <c r="CMM84" s="899"/>
      <c r="CMN84" s="899"/>
      <c r="CMO84" s="899"/>
      <c r="CMP84" s="899"/>
      <c r="CMQ84" s="899"/>
      <c r="CMR84" s="899"/>
      <c r="CMS84" s="899"/>
      <c r="CMT84" s="899"/>
      <c r="CMU84" s="899"/>
      <c r="CMV84" s="899"/>
      <c r="CMW84" s="899"/>
      <c r="CMX84" s="899"/>
      <c r="CMY84" s="899"/>
      <c r="CMZ84" s="899"/>
      <c r="CNA84" s="899"/>
      <c r="CNB84" s="899"/>
      <c r="CNC84" s="899"/>
      <c r="CND84" s="899"/>
      <c r="CNE84" s="899"/>
      <c r="CNF84" s="899"/>
      <c r="CNG84" s="899"/>
      <c r="CNH84" s="899"/>
      <c r="CNI84" s="899"/>
      <c r="CNJ84" s="899"/>
      <c r="CNK84" s="899"/>
      <c r="CNL84" s="899"/>
      <c r="CNM84" s="899"/>
      <c r="CNN84" s="899"/>
      <c r="CNO84" s="899"/>
      <c r="CNP84" s="899"/>
      <c r="CNQ84" s="899"/>
      <c r="CNR84" s="899"/>
      <c r="CNS84" s="899"/>
      <c r="CNT84" s="899"/>
      <c r="CNU84" s="899"/>
      <c r="CNV84" s="899"/>
      <c r="CNW84" s="899"/>
      <c r="CNX84" s="899"/>
      <c r="CNY84" s="899"/>
      <c r="CNZ84" s="899"/>
      <c r="COA84" s="899"/>
      <c r="COB84" s="899"/>
      <c r="COC84" s="899"/>
      <c r="COD84" s="899"/>
      <c r="COE84" s="899"/>
      <c r="COF84" s="899"/>
      <c r="COG84" s="899"/>
      <c r="COH84" s="899"/>
      <c r="COI84" s="899"/>
      <c r="COJ84" s="899"/>
      <c r="COK84" s="899"/>
      <c r="COL84" s="899"/>
      <c r="COM84" s="899"/>
      <c r="CON84" s="899"/>
      <c r="COO84" s="899"/>
      <c r="COP84" s="899"/>
      <c r="COQ84" s="899"/>
      <c r="COR84" s="899"/>
      <c r="COS84" s="899"/>
      <c r="COT84" s="899"/>
      <c r="COU84" s="899"/>
      <c r="COV84" s="899"/>
      <c r="COW84" s="899"/>
      <c r="COX84" s="899"/>
      <c r="COY84" s="899"/>
      <c r="COZ84" s="899"/>
      <c r="CPA84" s="899"/>
      <c r="CPB84" s="899"/>
      <c r="CPC84" s="899"/>
      <c r="CPD84" s="899"/>
      <c r="CPE84" s="899"/>
      <c r="CPF84" s="899"/>
      <c r="CPG84" s="899"/>
      <c r="CPH84" s="899"/>
      <c r="CPI84" s="899"/>
      <c r="CPJ84" s="899"/>
      <c r="CPK84" s="899"/>
      <c r="CPL84" s="899"/>
      <c r="CPM84" s="899"/>
      <c r="CPN84" s="899"/>
      <c r="CPO84" s="899"/>
      <c r="CPP84" s="899"/>
      <c r="CPQ84" s="899"/>
      <c r="CPR84" s="899"/>
      <c r="CPS84" s="899"/>
      <c r="CPT84" s="899"/>
      <c r="CPU84" s="899"/>
      <c r="CPV84" s="899"/>
      <c r="CPW84" s="899"/>
      <c r="CPX84" s="899"/>
      <c r="CPY84" s="899"/>
      <c r="CPZ84" s="899"/>
      <c r="CQA84" s="899"/>
      <c r="CQB84" s="899"/>
      <c r="CQC84" s="899"/>
      <c r="CQD84" s="899"/>
      <c r="CQE84" s="899"/>
      <c r="CQF84" s="899"/>
      <c r="CQG84" s="899"/>
      <c r="CQH84" s="899"/>
      <c r="CQI84" s="899"/>
      <c r="CQJ84" s="899"/>
      <c r="CQK84" s="899"/>
      <c r="CQL84" s="899"/>
      <c r="CQM84" s="899"/>
      <c r="CQN84" s="899"/>
      <c r="CQO84" s="899"/>
      <c r="CQP84" s="899"/>
      <c r="CQQ84" s="899"/>
      <c r="CQR84" s="899"/>
      <c r="CQS84" s="899"/>
      <c r="CQT84" s="899"/>
      <c r="CQU84" s="899"/>
      <c r="CQV84" s="899"/>
      <c r="CQW84" s="899"/>
      <c r="CQX84" s="899"/>
      <c r="CQY84" s="899"/>
      <c r="CQZ84" s="899"/>
      <c r="CRA84" s="899"/>
      <c r="CRB84" s="899"/>
      <c r="CRC84" s="899"/>
      <c r="CRD84" s="899"/>
      <c r="CRE84" s="899"/>
      <c r="CRF84" s="899"/>
      <c r="CRG84" s="899"/>
      <c r="CRH84" s="899"/>
      <c r="CRI84" s="899"/>
      <c r="CRJ84" s="899"/>
      <c r="CRK84" s="899"/>
      <c r="CRL84" s="899"/>
      <c r="CRM84" s="899"/>
      <c r="CRN84" s="899"/>
      <c r="CRO84" s="899"/>
      <c r="CRP84" s="899"/>
      <c r="CRQ84" s="899"/>
      <c r="CRR84" s="899"/>
      <c r="CRS84" s="899"/>
      <c r="CRT84" s="899"/>
      <c r="CRU84" s="899"/>
      <c r="CRV84" s="899"/>
      <c r="CRW84" s="899"/>
      <c r="CRX84" s="899"/>
      <c r="CRY84" s="899"/>
      <c r="CRZ84" s="899"/>
      <c r="CSA84" s="899"/>
      <c r="CSB84" s="899"/>
      <c r="CSC84" s="899"/>
      <c r="CSD84" s="899"/>
      <c r="CSE84" s="899"/>
      <c r="CSF84" s="899"/>
      <c r="CSG84" s="899"/>
      <c r="CSH84" s="899"/>
      <c r="CSI84" s="899"/>
      <c r="CSJ84" s="899"/>
      <c r="CSK84" s="899"/>
      <c r="CSL84" s="899"/>
      <c r="CSM84" s="899"/>
      <c r="CSN84" s="899"/>
      <c r="CSO84" s="899"/>
      <c r="CSP84" s="899"/>
      <c r="CSQ84" s="899"/>
      <c r="CSR84" s="899"/>
      <c r="CSS84" s="899"/>
      <c r="CST84" s="899"/>
      <c r="CSU84" s="899"/>
      <c r="CSV84" s="899"/>
      <c r="CSW84" s="899"/>
      <c r="CSX84" s="899"/>
      <c r="CSY84" s="899"/>
      <c r="CSZ84" s="899"/>
      <c r="CTA84" s="899"/>
      <c r="CTB84" s="899"/>
      <c r="CTC84" s="899"/>
      <c r="CTD84" s="899"/>
      <c r="CTE84" s="899"/>
      <c r="CTF84" s="899"/>
      <c r="CTG84" s="899"/>
      <c r="CTH84" s="899"/>
      <c r="CTI84" s="899"/>
      <c r="CTJ84" s="899"/>
      <c r="CTK84" s="899"/>
      <c r="CTL84" s="899"/>
      <c r="CTM84" s="899"/>
      <c r="CTN84" s="899"/>
      <c r="CTO84" s="899"/>
      <c r="CTP84" s="899"/>
      <c r="CTQ84" s="899"/>
      <c r="CTR84" s="899"/>
      <c r="CTS84" s="899"/>
      <c r="CTT84" s="899"/>
      <c r="CTU84" s="899"/>
      <c r="CTV84" s="899"/>
      <c r="CTW84" s="899"/>
      <c r="CTX84" s="899"/>
      <c r="CTY84" s="899"/>
      <c r="CTZ84" s="899"/>
      <c r="CUA84" s="899"/>
      <c r="CUB84" s="899"/>
      <c r="CUC84" s="899"/>
      <c r="CUD84" s="899"/>
      <c r="CUE84" s="899"/>
      <c r="CUF84" s="899"/>
      <c r="CUG84" s="899"/>
      <c r="CUH84" s="899"/>
      <c r="CUI84" s="899"/>
      <c r="CUJ84" s="899"/>
      <c r="CUK84" s="899"/>
      <c r="CUL84" s="899"/>
      <c r="CUM84" s="899"/>
      <c r="CUN84" s="899"/>
      <c r="CUO84" s="899"/>
      <c r="CUP84" s="899"/>
      <c r="CUQ84" s="899"/>
      <c r="CUR84" s="899"/>
      <c r="CUS84" s="899"/>
      <c r="CUT84" s="899"/>
      <c r="CUU84" s="899"/>
      <c r="CUV84" s="899"/>
      <c r="CUW84" s="899"/>
      <c r="CUX84" s="899"/>
      <c r="CUY84" s="899"/>
      <c r="CUZ84" s="899"/>
      <c r="CVA84" s="899"/>
      <c r="CVB84" s="899"/>
      <c r="CVC84" s="899"/>
      <c r="CVD84" s="899"/>
      <c r="CVE84" s="899"/>
      <c r="CVF84" s="899"/>
      <c r="CVG84" s="899"/>
      <c r="CVH84" s="899"/>
      <c r="CVI84" s="899"/>
      <c r="CVJ84" s="899"/>
      <c r="CVK84" s="899"/>
      <c r="CVL84" s="899"/>
      <c r="CVM84" s="899"/>
      <c r="CVN84" s="899"/>
      <c r="CVO84" s="899"/>
      <c r="CVP84" s="899"/>
      <c r="CVQ84" s="899"/>
      <c r="CVR84" s="899"/>
      <c r="CVS84" s="899"/>
      <c r="CVT84" s="899"/>
      <c r="CVU84" s="899"/>
      <c r="CVV84" s="899"/>
      <c r="CVW84" s="899"/>
      <c r="CVX84" s="899"/>
      <c r="CVY84" s="899"/>
      <c r="CVZ84" s="899"/>
      <c r="CWA84" s="899"/>
      <c r="CWB84" s="899"/>
      <c r="CWC84" s="899"/>
      <c r="CWD84" s="899"/>
      <c r="CWE84" s="899"/>
      <c r="CWF84" s="899"/>
      <c r="CWG84" s="899"/>
      <c r="CWH84" s="899"/>
      <c r="CWI84" s="899"/>
      <c r="CWJ84" s="899"/>
      <c r="CWK84" s="899"/>
      <c r="CWL84" s="899"/>
      <c r="CWM84" s="899"/>
      <c r="CWN84" s="899"/>
      <c r="CWO84" s="899"/>
      <c r="CWP84" s="899"/>
      <c r="CWQ84" s="899"/>
      <c r="CWR84" s="899"/>
      <c r="CWS84" s="899"/>
      <c r="CWT84" s="899"/>
      <c r="CWU84" s="899"/>
      <c r="CWV84" s="899"/>
      <c r="CWW84" s="899"/>
      <c r="CWX84" s="899"/>
      <c r="CWY84" s="899"/>
      <c r="CWZ84" s="899"/>
      <c r="CXA84" s="899"/>
      <c r="CXB84" s="899"/>
      <c r="CXC84" s="899"/>
      <c r="CXD84" s="899"/>
      <c r="CXE84" s="899"/>
      <c r="CXF84" s="899"/>
      <c r="CXG84" s="899"/>
      <c r="CXH84" s="899"/>
      <c r="CXI84" s="899"/>
      <c r="CXJ84" s="899"/>
      <c r="CXK84" s="899"/>
      <c r="CXL84" s="899"/>
      <c r="CXM84" s="899"/>
      <c r="CXN84" s="899"/>
      <c r="CXO84" s="899"/>
      <c r="CXP84" s="899"/>
      <c r="CXQ84" s="899"/>
      <c r="CXR84" s="899"/>
      <c r="CXS84" s="899"/>
      <c r="CXT84" s="899"/>
      <c r="CXU84" s="899"/>
      <c r="CXV84" s="899"/>
      <c r="CXW84" s="899"/>
      <c r="CXX84" s="899"/>
      <c r="CXY84" s="899"/>
      <c r="CXZ84" s="899"/>
      <c r="CYA84" s="899"/>
      <c r="CYB84" s="899"/>
      <c r="CYC84" s="899"/>
      <c r="CYD84" s="899"/>
      <c r="CYE84" s="899"/>
      <c r="CYF84" s="899"/>
      <c r="CYG84" s="899"/>
      <c r="CYH84" s="899"/>
      <c r="CYI84" s="899"/>
      <c r="CYJ84" s="899"/>
      <c r="CYK84" s="899"/>
      <c r="CYL84" s="899"/>
      <c r="CYM84" s="899"/>
      <c r="CYN84" s="899"/>
      <c r="CYO84" s="899"/>
      <c r="CYP84" s="899"/>
      <c r="CYQ84" s="899"/>
      <c r="CYR84" s="899"/>
      <c r="CYS84" s="899"/>
      <c r="CYT84" s="899"/>
      <c r="CYU84" s="899"/>
      <c r="CYV84" s="899"/>
      <c r="CYW84" s="899"/>
      <c r="CYX84" s="899"/>
      <c r="CYY84" s="899"/>
      <c r="CYZ84" s="899"/>
      <c r="CZA84" s="899"/>
      <c r="CZB84" s="899"/>
      <c r="CZC84" s="899"/>
      <c r="CZD84" s="899"/>
      <c r="CZE84" s="899"/>
      <c r="CZF84" s="899"/>
      <c r="CZG84" s="899"/>
      <c r="CZH84" s="899"/>
      <c r="CZI84" s="899"/>
      <c r="CZJ84" s="899"/>
      <c r="CZK84" s="899"/>
      <c r="CZL84" s="899"/>
      <c r="CZM84" s="899"/>
      <c r="CZN84" s="899"/>
      <c r="CZO84" s="899"/>
      <c r="CZP84" s="899"/>
      <c r="CZQ84" s="899"/>
      <c r="CZR84" s="899"/>
      <c r="CZS84" s="899"/>
      <c r="CZT84" s="899"/>
      <c r="CZU84" s="899"/>
      <c r="CZV84" s="899"/>
      <c r="CZW84" s="899"/>
      <c r="CZX84" s="899"/>
      <c r="CZY84" s="899"/>
      <c r="CZZ84" s="899"/>
      <c r="DAA84" s="899"/>
      <c r="DAB84" s="899"/>
      <c r="DAC84" s="899"/>
      <c r="DAD84" s="899"/>
      <c r="DAE84" s="899"/>
      <c r="DAF84" s="899"/>
      <c r="DAG84" s="899"/>
      <c r="DAH84" s="899"/>
      <c r="DAI84" s="899"/>
      <c r="DAJ84" s="899"/>
      <c r="DAK84" s="899"/>
      <c r="DAL84" s="899"/>
      <c r="DAM84" s="899"/>
      <c r="DAN84" s="899"/>
      <c r="DAO84" s="899"/>
      <c r="DAP84" s="899"/>
      <c r="DAQ84" s="899"/>
      <c r="DAR84" s="899"/>
      <c r="DAS84" s="899"/>
      <c r="DAT84" s="899"/>
      <c r="DAU84" s="899"/>
      <c r="DAV84" s="899"/>
      <c r="DAW84" s="899"/>
      <c r="DAX84" s="899"/>
      <c r="DAY84" s="899"/>
      <c r="DAZ84" s="899"/>
      <c r="DBA84" s="899"/>
      <c r="DBB84" s="899"/>
      <c r="DBC84" s="899"/>
      <c r="DBD84" s="899"/>
      <c r="DBE84" s="899"/>
      <c r="DBF84" s="899"/>
      <c r="DBG84" s="899"/>
      <c r="DBH84" s="899"/>
      <c r="DBI84" s="899"/>
      <c r="DBJ84" s="899"/>
      <c r="DBK84" s="899"/>
      <c r="DBL84" s="899"/>
      <c r="DBM84" s="899"/>
      <c r="DBN84" s="899"/>
      <c r="DBO84" s="899"/>
      <c r="DBP84" s="899"/>
      <c r="DBQ84" s="899"/>
      <c r="DBR84" s="899"/>
      <c r="DBS84" s="899"/>
      <c r="DBT84" s="899"/>
      <c r="DBU84" s="899"/>
      <c r="DBV84" s="899"/>
      <c r="DBW84" s="899"/>
      <c r="DBX84" s="899"/>
      <c r="DBY84" s="899"/>
      <c r="DBZ84" s="899"/>
      <c r="DCA84" s="899"/>
      <c r="DCB84" s="899"/>
      <c r="DCC84" s="899"/>
      <c r="DCD84" s="899"/>
      <c r="DCE84" s="899"/>
      <c r="DCF84" s="899"/>
      <c r="DCG84" s="899"/>
      <c r="DCH84" s="899"/>
      <c r="DCI84" s="899"/>
      <c r="DCJ84" s="899"/>
      <c r="DCK84" s="899"/>
      <c r="DCL84" s="899"/>
      <c r="DCM84" s="899"/>
      <c r="DCN84" s="899"/>
      <c r="DCO84" s="899"/>
      <c r="DCP84" s="899"/>
      <c r="DCQ84" s="899"/>
      <c r="DCR84" s="899"/>
      <c r="DCS84" s="899"/>
      <c r="DCT84" s="899"/>
      <c r="DCU84" s="899"/>
      <c r="DCV84" s="899"/>
      <c r="DCW84" s="899"/>
      <c r="DCX84" s="899"/>
      <c r="DCY84" s="899"/>
      <c r="DCZ84" s="899"/>
      <c r="DDA84" s="899"/>
      <c r="DDB84" s="899"/>
      <c r="DDC84" s="899"/>
      <c r="DDD84" s="899"/>
      <c r="DDE84" s="899"/>
      <c r="DDF84" s="899"/>
      <c r="DDG84" s="899"/>
      <c r="DDH84" s="899"/>
      <c r="DDI84" s="899"/>
      <c r="DDJ84" s="899"/>
      <c r="DDK84" s="899"/>
      <c r="DDL84" s="899"/>
      <c r="DDM84" s="899"/>
      <c r="DDN84" s="899"/>
      <c r="DDO84" s="899"/>
      <c r="DDP84" s="899"/>
      <c r="DDQ84" s="899"/>
      <c r="DDR84" s="899"/>
      <c r="DDS84" s="899"/>
      <c r="DDT84" s="899"/>
      <c r="DDU84" s="899"/>
      <c r="DDV84" s="899"/>
      <c r="DDW84" s="899"/>
      <c r="DDX84" s="899"/>
      <c r="DDY84" s="899"/>
      <c r="DDZ84" s="899"/>
      <c r="DEA84" s="899"/>
      <c r="DEB84" s="899"/>
      <c r="DEC84" s="899"/>
      <c r="DED84" s="899"/>
      <c r="DEE84" s="899"/>
      <c r="DEF84" s="899"/>
      <c r="DEG84" s="899"/>
      <c r="DEH84" s="899"/>
      <c r="DEI84" s="899"/>
      <c r="DEJ84" s="899"/>
      <c r="DEK84" s="899"/>
      <c r="DEL84" s="899"/>
      <c r="DEM84" s="899"/>
      <c r="DEN84" s="899"/>
      <c r="DEO84" s="899"/>
      <c r="DEP84" s="899"/>
      <c r="DEQ84" s="899"/>
      <c r="DER84" s="899"/>
      <c r="DES84" s="899"/>
      <c r="DET84" s="899"/>
      <c r="DEU84" s="899"/>
      <c r="DEV84" s="899"/>
      <c r="DEW84" s="899"/>
      <c r="DEX84" s="899"/>
      <c r="DEY84" s="899"/>
      <c r="DEZ84" s="899"/>
      <c r="DFA84" s="899"/>
      <c r="DFB84" s="899"/>
      <c r="DFC84" s="899"/>
      <c r="DFD84" s="899"/>
      <c r="DFE84" s="899"/>
      <c r="DFF84" s="899"/>
      <c r="DFG84" s="899"/>
      <c r="DFH84" s="899"/>
      <c r="DFI84" s="899"/>
      <c r="DFJ84" s="899"/>
      <c r="DFK84" s="899"/>
      <c r="DFL84" s="899"/>
      <c r="DFM84" s="899"/>
      <c r="DFN84" s="899"/>
      <c r="DFO84" s="899"/>
      <c r="DFP84" s="899"/>
      <c r="DFQ84" s="899"/>
      <c r="DFR84" s="899"/>
      <c r="DFS84" s="899"/>
      <c r="DFT84" s="899"/>
      <c r="DFU84" s="899"/>
      <c r="DFV84" s="899"/>
      <c r="DFW84" s="899"/>
      <c r="DFX84" s="899"/>
      <c r="DFY84" s="899"/>
      <c r="DFZ84" s="899"/>
      <c r="DGA84" s="899"/>
      <c r="DGB84" s="899"/>
      <c r="DGC84" s="899"/>
      <c r="DGD84" s="899"/>
      <c r="DGE84" s="899"/>
      <c r="DGF84" s="899"/>
      <c r="DGG84" s="899"/>
      <c r="DGH84" s="899"/>
      <c r="DGI84" s="899"/>
      <c r="DGJ84" s="899"/>
      <c r="DGK84" s="899"/>
      <c r="DGL84" s="899"/>
      <c r="DGM84" s="899"/>
      <c r="DGN84" s="899"/>
      <c r="DGO84" s="899"/>
      <c r="DGP84" s="899"/>
      <c r="DGQ84" s="899"/>
      <c r="DGR84" s="899"/>
      <c r="DGS84" s="899"/>
      <c r="DGT84" s="899"/>
      <c r="DGU84" s="899"/>
      <c r="DGV84" s="899"/>
      <c r="DGW84" s="899"/>
      <c r="DGX84" s="899"/>
      <c r="DGY84" s="899"/>
      <c r="DGZ84" s="899"/>
      <c r="DHA84" s="899"/>
      <c r="DHB84" s="899"/>
      <c r="DHC84" s="899"/>
      <c r="DHD84" s="899"/>
      <c r="DHE84" s="899"/>
      <c r="DHF84" s="899"/>
      <c r="DHG84" s="899"/>
      <c r="DHH84" s="899"/>
      <c r="DHI84" s="899"/>
      <c r="DHJ84" s="899"/>
      <c r="DHK84" s="899"/>
      <c r="DHL84" s="899"/>
      <c r="DHM84" s="899"/>
      <c r="DHN84" s="899"/>
      <c r="DHO84" s="899"/>
      <c r="DHP84" s="899"/>
      <c r="DHQ84" s="899"/>
      <c r="DHR84" s="899"/>
      <c r="DHS84" s="899"/>
      <c r="DHT84" s="899"/>
      <c r="DHU84" s="899"/>
      <c r="DHV84" s="899"/>
      <c r="DHW84" s="899"/>
      <c r="DHX84" s="899"/>
      <c r="DHY84" s="899"/>
      <c r="DHZ84" s="899"/>
      <c r="DIA84" s="899"/>
      <c r="DIB84" s="899"/>
      <c r="DIC84" s="899"/>
      <c r="DID84" s="899"/>
      <c r="DIE84" s="899"/>
      <c r="DIF84" s="899"/>
      <c r="DIG84" s="899"/>
      <c r="DIH84" s="899"/>
      <c r="DII84" s="899"/>
      <c r="DIJ84" s="899"/>
      <c r="DIK84" s="899"/>
      <c r="DIL84" s="899"/>
      <c r="DIM84" s="899"/>
      <c r="DIN84" s="899"/>
      <c r="DIO84" s="899"/>
      <c r="DIP84" s="899"/>
      <c r="DIQ84" s="899"/>
      <c r="DIR84" s="899"/>
      <c r="DIS84" s="899"/>
      <c r="DIT84" s="899"/>
      <c r="DIU84" s="899"/>
      <c r="DIV84" s="899"/>
      <c r="DIW84" s="899"/>
      <c r="DIX84" s="899"/>
      <c r="DIY84" s="899"/>
      <c r="DIZ84" s="899"/>
      <c r="DJA84" s="899"/>
      <c r="DJB84" s="899"/>
      <c r="DJC84" s="899"/>
      <c r="DJD84" s="899"/>
      <c r="DJE84" s="899"/>
      <c r="DJF84" s="899"/>
      <c r="DJG84" s="899"/>
      <c r="DJH84" s="899"/>
      <c r="DJI84" s="899"/>
      <c r="DJJ84" s="899"/>
      <c r="DJK84" s="899"/>
      <c r="DJL84" s="899"/>
      <c r="DJM84" s="899"/>
      <c r="DJN84" s="899"/>
      <c r="DJO84" s="899"/>
      <c r="DJP84" s="899"/>
      <c r="DJQ84" s="899"/>
      <c r="DJR84" s="899"/>
      <c r="DJS84" s="899"/>
      <c r="DJT84" s="899"/>
      <c r="DJU84" s="899"/>
      <c r="DJV84" s="899"/>
      <c r="DJW84" s="899"/>
      <c r="DJX84" s="899"/>
      <c r="DJY84" s="899"/>
      <c r="DJZ84" s="899"/>
      <c r="DKA84" s="899"/>
      <c r="DKB84" s="899"/>
      <c r="DKC84" s="899"/>
      <c r="DKD84" s="899"/>
      <c r="DKE84" s="899"/>
      <c r="DKF84" s="899"/>
      <c r="DKG84" s="899"/>
      <c r="DKH84" s="899"/>
      <c r="DKI84" s="899"/>
      <c r="DKJ84" s="899"/>
      <c r="DKK84" s="899"/>
      <c r="DKL84" s="899"/>
      <c r="DKM84" s="899"/>
      <c r="DKN84" s="899"/>
      <c r="DKO84" s="899"/>
      <c r="DKP84" s="899"/>
      <c r="DKQ84" s="899"/>
      <c r="DKR84" s="899"/>
      <c r="DKS84" s="899"/>
      <c r="DKT84" s="899"/>
      <c r="DKU84" s="899"/>
      <c r="DKV84" s="899"/>
      <c r="DKW84" s="899"/>
      <c r="DKX84" s="899"/>
      <c r="DKY84" s="899"/>
      <c r="DKZ84" s="899"/>
      <c r="DLA84" s="899"/>
      <c r="DLB84" s="899"/>
      <c r="DLC84" s="899"/>
      <c r="DLD84" s="899"/>
      <c r="DLE84" s="899"/>
      <c r="DLF84" s="899"/>
      <c r="DLG84" s="899"/>
      <c r="DLH84" s="899"/>
      <c r="DLI84" s="899"/>
      <c r="DLJ84" s="899"/>
      <c r="DLK84" s="899"/>
      <c r="DLL84" s="899"/>
      <c r="DLM84" s="899"/>
      <c r="DLN84" s="899"/>
      <c r="DLO84" s="899"/>
      <c r="DLP84" s="899"/>
      <c r="DLQ84" s="899"/>
      <c r="DLR84" s="899"/>
      <c r="DLS84" s="899"/>
      <c r="DLT84" s="899"/>
      <c r="DLU84" s="899"/>
      <c r="DLV84" s="899"/>
      <c r="DLW84" s="899"/>
      <c r="DLX84" s="899"/>
      <c r="DLY84" s="899"/>
      <c r="DLZ84" s="899"/>
      <c r="DMA84" s="899"/>
      <c r="DMB84" s="899"/>
      <c r="DMC84" s="899"/>
      <c r="DMD84" s="899"/>
      <c r="DME84" s="899"/>
      <c r="DMF84" s="899"/>
      <c r="DMG84" s="899"/>
      <c r="DMH84" s="899"/>
      <c r="DMI84" s="899"/>
      <c r="DMJ84" s="899"/>
      <c r="DMK84" s="899"/>
      <c r="DML84" s="899"/>
      <c r="DMM84" s="899"/>
      <c r="DMN84" s="899"/>
      <c r="DMO84" s="899"/>
      <c r="DMP84" s="899"/>
      <c r="DMQ84" s="899"/>
      <c r="DMR84" s="899"/>
      <c r="DMS84" s="899"/>
      <c r="DMT84" s="899"/>
      <c r="DMU84" s="899"/>
      <c r="DMV84" s="899"/>
      <c r="DMW84" s="899"/>
      <c r="DMX84" s="899"/>
      <c r="DMY84" s="899"/>
      <c r="DMZ84" s="899"/>
      <c r="DNA84" s="899"/>
      <c r="DNB84" s="899"/>
      <c r="DNC84" s="899"/>
      <c r="DND84" s="899"/>
      <c r="DNE84" s="899"/>
      <c r="DNF84" s="899"/>
      <c r="DNG84" s="899"/>
      <c r="DNH84" s="899"/>
      <c r="DNI84" s="899"/>
      <c r="DNJ84" s="899"/>
      <c r="DNK84" s="899"/>
      <c r="DNL84" s="899"/>
      <c r="DNM84" s="899"/>
      <c r="DNN84" s="899"/>
      <c r="DNO84" s="899"/>
      <c r="DNP84" s="899"/>
      <c r="DNQ84" s="899"/>
      <c r="DNR84" s="899"/>
      <c r="DNS84" s="899"/>
      <c r="DNT84" s="899"/>
      <c r="DNU84" s="899"/>
      <c r="DNV84" s="899"/>
      <c r="DNW84" s="899"/>
      <c r="DNX84" s="899"/>
      <c r="DNY84" s="899"/>
      <c r="DNZ84" s="899"/>
      <c r="DOA84" s="899"/>
      <c r="DOB84" s="899"/>
      <c r="DOC84" s="899"/>
      <c r="DOD84" s="899"/>
      <c r="DOE84" s="899"/>
      <c r="DOF84" s="899"/>
      <c r="DOG84" s="899"/>
      <c r="DOH84" s="899"/>
      <c r="DOI84" s="899"/>
      <c r="DOJ84" s="899"/>
      <c r="DOK84" s="899"/>
      <c r="DOL84" s="899"/>
      <c r="DOM84" s="899"/>
      <c r="DON84" s="899"/>
      <c r="DOO84" s="899"/>
      <c r="DOP84" s="899"/>
      <c r="DOQ84" s="899"/>
      <c r="DOR84" s="899"/>
      <c r="DOS84" s="899"/>
      <c r="DOT84" s="899"/>
      <c r="DOU84" s="899"/>
      <c r="DOV84" s="899"/>
      <c r="DOW84" s="899"/>
      <c r="DOX84" s="899"/>
      <c r="DOY84" s="899"/>
      <c r="DOZ84" s="899"/>
      <c r="DPA84" s="899"/>
      <c r="DPB84" s="899"/>
      <c r="DPC84" s="899"/>
      <c r="DPD84" s="899"/>
      <c r="DPE84" s="899"/>
      <c r="DPF84" s="899"/>
      <c r="DPG84" s="899"/>
      <c r="DPH84" s="899"/>
      <c r="DPI84" s="899"/>
      <c r="DPJ84" s="899"/>
      <c r="DPK84" s="899"/>
      <c r="DPL84" s="899"/>
      <c r="DPM84" s="899"/>
      <c r="DPN84" s="899"/>
      <c r="DPO84" s="899"/>
      <c r="DPP84" s="899"/>
      <c r="DPQ84" s="899"/>
      <c r="DPR84" s="899"/>
      <c r="DPS84" s="899"/>
      <c r="DPT84" s="899"/>
      <c r="DPU84" s="899"/>
      <c r="DPV84" s="899"/>
      <c r="DPW84" s="899"/>
      <c r="DPX84" s="899"/>
      <c r="DPY84" s="899"/>
      <c r="DPZ84" s="899"/>
      <c r="DQA84" s="899"/>
      <c r="DQB84" s="899"/>
      <c r="DQC84" s="899"/>
      <c r="DQD84" s="899"/>
      <c r="DQE84" s="899"/>
      <c r="DQF84" s="899"/>
      <c r="DQG84" s="899"/>
      <c r="DQH84" s="899"/>
      <c r="DQI84" s="899"/>
      <c r="DQJ84" s="899"/>
      <c r="DQK84" s="899"/>
      <c r="DQL84" s="899"/>
      <c r="DQM84" s="899"/>
      <c r="DQN84" s="899"/>
      <c r="DQO84" s="899"/>
      <c r="DQP84" s="899"/>
      <c r="DQQ84" s="899"/>
      <c r="DQR84" s="899"/>
      <c r="DQS84" s="899"/>
      <c r="DQT84" s="899"/>
      <c r="DQU84" s="899"/>
      <c r="DQV84" s="899"/>
      <c r="DQW84" s="899"/>
      <c r="DQX84" s="899"/>
      <c r="DQY84" s="899"/>
      <c r="DQZ84" s="899"/>
      <c r="DRA84" s="899"/>
      <c r="DRB84" s="899"/>
      <c r="DRC84" s="899"/>
      <c r="DRD84" s="899"/>
      <c r="DRE84" s="899"/>
      <c r="DRF84" s="899"/>
      <c r="DRG84" s="899"/>
      <c r="DRH84" s="899"/>
      <c r="DRI84" s="899"/>
      <c r="DRJ84" s="899"/>
      <c r="DRK84" s="899"/>
      <c r="DRL84" s="899"/>
      <c r="DRM84" s="899"/>
      <c r="DRN84" s="899"/>
      <c r="DRO84" s="899"/>
      <c r="DRP84" s="899"/>
      <c r="DRQ84" s="899"/>
      <c r="DRR84" s="899"/>
      <c r="DRS84" s="899"/>
      <c r="DRT84" s="899"/>
      <c r="DRU84" s="899"/>
      <c r="DRV84" s="899"/>
      <c r="DRW84" s="899"/>
      <c r="DRX84" s="899"/>
      <c r="DRY84" s="899"/>
      <c r="DRZ84" s="899"/>
      <c r="DSA84" s="899"/>
      <c r="DSB84" s="899"/>
      <c r="DSC84" s="899"/>
      <c r="DSD84" s="899"/>
      <c r="DSE84" s="899"/>
      <c r="DSF84" s="899"/>
      <c r="DSG84" s="899"/>
      <c r="DSH84" s="899"/>
      <c r="DSI84" s="899"/>
      <c r="DSJ84" s="899"/>
      <c r="DSK84" s="899"/>
      <c r="DSL84" s="899"/>
      <c r="DSM84" s="899"/>
      <c r="DSN84" s="899"/>
      <c r="DSO84" s="899"/>
      <c r="DSP84" s="899"/>
      <c r="DSQ84" s="899"/>
      <c r="DSR84" s="899"/>
      <c r="DSS84" s="899"/>
      <c r="DST84" s="899"/>
      <c r="DSU84" s="899"/>
      <c r="DSV84" s="899"/>
      <c r="DSW84" s="899"/>
      <c r="DSX84" s="899"/>
      <c r="DSY84" s="899"/>
      <c r="DSZ84" s="899"/>
      <c r="DTA84" s="899"/>
      <c r="DTB84" s="899"/>
      <c r="DTC84" s="899"/>
      <c r="DTD84" s="899"/>
      <c r="DTE84" s="899"/>
      <c r="DTF84" s="899"/>
      <c r="DTG84" s="899"/>
      <c r="DTH84" s="899"/>
      <c r="DTI84" s="899"/>
      <c r="DTJ84" s="899"/>
      <c r="DTK84" s="899"/>
      <c r="DTL84" s="899"/>
      <c r="DTM84" s="899"/>
      <c r="DTN84" s="899"/>
      <c r="DTO84" s="899"/>
      <c r="DTP84" s="899"/>
      <c r="DTQ84" s="899"/>
      <c r="DTR84" s="899"/>
      <c r="DTS84" s="899"/>
      <c r="DTT84" s="899"/>
      <c r="DTU84" s="899"/>
      <c r="DTV84" s="899"/>
      <c r="DTW84" s="899"/>
      <c r="DTX84" s="899"/>
      <c r="DTY84" s="899"/>
      <c r="DTZ84" s="899"/>
      <c r="DUA84" s="899"/>
      <c r="DUB84" s="899"/>
      <c r="DUC84" s="899"/>
      <c r="DUD84" s="899"/>
      <c r="DUE84" s="899"/>
      <c r="DUF84" s="899"/>
      <c r="DUG84" s="899"/>
      <c r="DUH84" s="899"/>
      <c r="DUI84" s="899"/>
      <c r="DUJ84" s="899"/>
      <c r="DUK84" s="899"/>
      <c r="DUL84" s="899"/>
      <c r="DUM84" s="899"/>
      <c r="DUN84" s="899"/>
      <c r="DUO84" s="899"/>
      <c r="DUP84" s="899"/>
      <c r="DUQ84" s="899"/>
      <c r="DUR84" s="899"/>
      <c r="DUS84" s="899"/>
      <c r="DUT84" s="899"/>
      <c r="DUU84" s="899"/>
      <c r="DUV84" s="899"/>
      <c r="DUW84" s="899"/>
      <c r="DUX84" s="899"/>
      <c r="DUY84" s="899"/>
      <c r="DUZ84" s="899"/>
      <c r="DVA84" s="899"/>
      <c r="DVB84" s="899"/>
      <c r="DVC84" s="899"/>
      <c r="DVD84" s="899"/>
      <c r="DVE84" s="899"/>
      <c r="DVF84" s="899"/>
      <c r="DVG84" s="899"/>
      <c r="DVH84" s="899"/>
      <c r="DVI84" s="899"/>
      <c r="DVJ84" s="899"/>
      <c r="DVK84" s="899"/>
      <c r="DVL84" s="899"/>
      <c r="DVM84" s="899"/>
      <c r="DVN84" s="899"/>
      <c r="DVO84" s="899"/>
      <c r="DVP84" s="899"/>
      <c r="DVQ84" s="899"/>
      <c r="DVR84" s="899"/>
      <c r="DVS84" s="899"/>
      <c r="DVT84" s="899"/>
      <c r="DVU84" s="899"/>
      <c r="DVV84" s="899"/>
      <c r="DVW84" s="899"/>
      <c r="DVX84" s="899"/>
      <c r="DVY84" s="899"/>
      <c r="DVZ84" s="899"/>
      <c r="DWA84" s="899"/>
      <c r="DWB84" s="899"/>
      <c r="DWC84" s="899"/>
      <c r="DWD84" s="899"/>
      <c r="DWE84" s="899"/>
      <c r="DWF84" s="899"/>
      <c r="DWG84" s="899"/>
      <c r="DWH84" s="899"/>
      <c r="DWI84" s="899"/>
      <c r="DWJ84" s="899"/>
      <c r="DWK84" s="899"/>
      <c r="DWL84" s="899"/>
      <c r="DWM84" s="899"/>
      <c r="DWN84" s="899"/>
      <c r="DWO84" s="899"/>
      <c r="DWP84" s="899"/>
      <c r="DWQ84" s="899"/>
      <c r="DWR84" s="899"/>
      <c r="DWS84" s="899"/>
      <c r="DWT84" s="899"/>
      <c r="DWU84" s="899"/>
      <c r="DWV84" s="899"/>
      <c r="DWW84" s="899"/>
      <c r="DWX84" s="899"/>
      <c r="DWY84" s="899"/>
      <c r="DWZ84" s="899"/>
      <c r="DXA84" s="899"/>
      <c r="DXB84" s="899"/>
      <c r="DXC84" s="899"/>
      <c r="DXD84" s="899"/>
      <c r="DXE84" s="899"/>
      <c r="DXF84" s="899"/>
      <c r="DXG84" s="899"/>
      <c r="DXH84" s="899"/>
      <c r="DXI84" s="899"/>
      <c r="DXJ84" s="899"/>
      <c r="DXK84" s="899"/>
      <c r="DXL84" s="899"/>
      <c r="DXM84" s="899"/>
      <c r="DXN84" s="899"/>
      <c r="DXO84" s="899"/>
      <c r="DXP84" s="899"/>
      <c r="DXQ84" s="899"/>
      <c r="DXR84" s="899"/>
      <c r="DXS84" s="899"/>
      <c r="DXT84" s="899"/>
      <c r="DXU84" s="899"/>
      <c r="DXV84" s="899"/>
      <c r="DXW84" s="899"/>
      <c r="DXX84" s="899"/>
      <c r="DXY84" s="899"/>
      <c r="DXZ84" s="899"/>
      <c r="DYA84" s="899"/>
      <c r="DYB84" s="899"/>
      <c r="DYC84" s="899"/>
      <c r="DYD84" s="899"/>
      <c r="DYE84" s="899"/>
      <c r="DYF84" s="899"/>
      <c r="DYG84" s="899"/>
      <c r="DYH84" s="899"/>
      <c r="DYI84" s="899"/>
      <c r="DYJ84" s="899"/>
      <c r="DYK84" s="899"/>
      <c r="DYL84" s="899"/>
      <c r="DYM84" s="899"/>
      <c r="DYN84" s="899"/>
      <c r="DYO84" s="899"/>
      <c r="DYP84" s="899"/>
      <c r="DYQ84" s="899"/>
      <c r="DYR84" s="899"/>
      <c r="DYS84" s="899"/>
      <c r="DYT84" s="899"/>
      <c r="DYU84" s="899"/>
      <c r="DYV84" s="899"/>
      <c r="DYW84" s="899"/>
      <c r="DYX84" s="899"/>
      <c r="DYY84" s="899"/>
      <c r="DYZ84" s="899"/>
      <c r="DZA84" s="899"/>
      <c r="DZB84" s="899"/>
      <c r="DZC84" s="899"/>
      <c r="DZD84" s="899"/>
      <c r="DZE84" s="899"/>
      <c r="DZF84" s="899"/>
      <c r="DZG84" s="899"/>
      <c r="DZH84" s="899"/>
      <c r="DZI84" s="899"/>
      <c r="DZJ84" s="899"/>
      <c r="DZK84" s="899"/>
      <c r="DZL84" s="899"/>
      <c r="DZM84" s="899"/>
      <c r="DZN84" s="899"/>
      <c r="DZO84" s="899"/>
      <c r="DZP84" s="899"/>
      <c r="DZQ84" s="899"/>
      <c r="DZR84" s="899"/>
      <c r="DZS84" s="899"/>
      <c r="DZT84" s="899"/>
      <c r="DZU84" s="899"/>
      <c r="DZV84" s="899"/>
      <c r="DZW84" s="899"/>
      <c r="DZX84" s="899"/>
      <c r="DZY84" s="899"/>
      <c r="DZZ84" s="899"/>
      <c r="EAA84" s="899"/>
      <c r="EAB84" s="899"/>
      <c r="EAC84" s="899"/>
      <c r="EAD84" s="899"/>
      <c r="EAE84" s="899"/>
      <c r="EAF84" s="899"/>
      <c r="EAG84" s="899"/>
      <c r="EAH84" s="899"/>
      <c r="EAI84" s="899"/>
      <c r="EAJ84" s="899"/>
      <c r="EAK84" s="899"/>
      <c r="EAL84" s="899"/>
      <c r="EAM84" s="899"/>
      <c r="EAN84" s="899"/>
      <c r="EAO84" s="899"/>
      <c r="EAP84" s="899"/>
      <c r="EAQ84" s="899"/>
      <c r="EAR84" s="899"/>
      <c r="EAS84" s="899"/>
      <c r="EAT84" s="899"/>
      <c r="EAU84" s="899"/>
      <c r="EAV84" s="899"/>
      <c r="EAW84" s="899"/>
      <c r="EAX84" s="899"/>
      <c r="EAY84" s="899"/>
      <c r="EAZ84" s="899"/>
      <c r="EBA84" s="899"/>
      <c r="EBB84" s="899"/>
      <c r="EBC84" s="899"/>
      <c r="EBD84" s="899"/>
      <c r="EBE84" s="899"/>
      <c r="EBF84" s="899"/>
      <c r="EBG84" s="899"/>
      <c r="EBH84" s="899"/>
      <c r="EBI84" s="899"/>
      <c r="EBJ84" s="899"/>
      <c r="EBK84" s="899"/>
      <c r="EBL84" s="899"/>
      <c r="EBM84" s="899"/>
      <c r="EBN84" s="899"/>
      <c r="EBO84" s="899"/>
      <c r="EBP84" s="899"/>
      <c r="EBQ84" s="899"/>
      <c r="EBR84" s="899"/>
      <c r="EBS84" s="899"/>
      <c r="EBT84" s="899"/>
      <c r="EBU84" s="899"/>
      <c r="EBV84" s="899"/>
      <c r="EBW84" s="899"/>
      <c r="EBX84" s="899"/>
      <c r="EBY84" s="899"/>
      <c r="EBZ84" s="899"/>
      <c r="ECA84" s="899"/>
      <c r="ECB84" s="899"/>
      <c r="ECC84" s="899"/>
      <c r="ECD84" s="899"/>
      <c r="ECE84" s="899"/>
      <c r="ECF84" s="899"/>
      <c r="ECG84" s="899"/>
      <c r="ECH84" s="899"/>
      <c r="ECI84" s="899"/>
      <c r="ECJ84" s="899"/>
      <c r="ECK84" s="899"/>
      <c r="ECL84" s="899"/>
      <c r="ECM84" s="899"/>
      <c r="ECN84" s="899"/>
      <c r="ECO84" s="899"/>
      <c r="ECP84" s="899"/>
      <c r="ECQ84" s="899"/>
      <c r="ECR84" s="899"/>
      <c r="ECS84" s="899"/>
      <c r="ECT84" s="899"/>
      <c r="ECU84" s="899"/>
      <c r="ECV84" s="899"/>
      <c r="ECW84" s="899"/>
      <c r="ECX84" s="899"/>
      <c r="ECY84" s="899"/>
      <c r="ECZ84" s="899"/>
      <c r="EDA84" s="899"/>
      <c r="EDB84" s="899"/>
      <c r="EDC84" s="899"/>
      <c r="EDD84" s="899"/>
      <c r="EDE84" s="899"/>
      <c r="EDF84" s="899"/>
      <c r="EDG84" s="899"/>
      <c r="EDH84" s="899"/>
      <c r="EDI84" s="899"/>
      <c r="EDJ84" s="899"/>
      <c r="EDK84" s="899"/>
      <c r="EDL84" s="899"/>
      <c r="EDM84" s="899"/>
      <c r="EDN84" s="899"/>
      <c r="EDO84" s="899"/>
      <c r="EDP84" s="899"/>
      <c r="EDQ84" s="899"/>
      <c r="EDR84" s="899"/>
      <c r="EDS84" s="899"/>
      <c r="EDT84" s="899"/>
      <c r="EDU84" s="899"/>
      <c r="EDV84" s="899"/>
      <c r="EDW84" s="899"/>
      <c r="EDX84" s="899"/>
      <c r="EDY84" s="899"/>
      <c r="EDZ84" s="899"/>
      <c r="EEA84" s="899"/>
      <c r="EEB84" s="899"/>
      <c r="EEC84" s="899"/>
      <c r="EED84" s="899"/>
      <c r="EEE84" s="899"/>
      <c r="EEF84" s="899"/>
      <c r="EEG84" s="899"/>
      <c r="EEH84" s="899"/>
      <c r="EEI84" s="899"/>
      <c r="EEJ84" s="899"/>
      <c r="EEK84" s="899"/>
      <c r="EEL84" s="899"/>
      <c r="EEM84" s="899"/>
      <c r="EEN84" s="899"/>
      <c r="EEO84" s="899"/>
      <c r="EEP84" s="899"/>
      <c r="EEQ84" s="899"/>
      <c r="EER84" s="899"/>
      <c r="EES84" s="899"/>
      <c r="EET84" s="899"/>
      <c r="EEU84" s="899"/>
      <c r="EEV84" s="899"/>
      <c r="EEW84" s="899"/>
      <c r="EEX84" s="899"/>
      <c r="EEY84" s="899"/>
      <c r="EEZ84" s="899"/>
      <c r="EFA84" s="899"/>
      <c r="EFB84" s="899"/>
      <c r="EFC84" s="899"/>
      <c r="EFD84" s="899"/>
      <c r="EFE84" s="899"/>
      <c r="EFF84" s="899"/>
      <c r="EFG84" s="899"/>
      <c r="EFH84" s="899"/>
      <c r="EFI84" s="899"/>
      <c r="EFJ84" s="899"/>
      <c r="EFK84" s="899"/>
      <c r="EFL84" s="899"/>
      <c r="EFM84" s="899"/>
      <c r="EFN84" s="899"/>
      <c r="EFO84" s="899"/>
      <c r="EFP84" s="899"/>
      <c r="EFQ84" s="899"/>
      <c r="EFR84" s="899"/>
      <c r="EFS84" s="899"/>
      <c r="EFT84" s="899"/>
      <c r="EFU84" s="899"/>
      <c r="EFV84" s="899"/>
      <c r="EFW84" s="899"/>
      <c r="EFX84" s="899"/>
      <c r="EFY84" s="899"/>
      <c r="EFZ84" s="899"/>
      <c r="EGA84" s="899"/>
      <c r="EGB84" s="899"/>
      <c r="EGC84" s="899"/>
      <c r="EGD84" s="899"/>
      <c r="EGE84" s="899"/>
      <c r="EGF84" s="899"/>
      <c r="EGG84" s="899"/>
      <c r="EGH84" s="899"/>
      <c r="EGI84" s="899"/>
      <c r="EGJ84" s="899"/>
      <c r="EGK84" s="899"/>
      <c r="EGL84" s="899"/>
      <c r="EGM84" s="899"/>
      <c r="EGN84" s="899"/>
      <c r="EGO84" s="899"/>
      <c r="EGP84" s="899"/>
      <c r="EGQ84" s="899"/>
      <c r="EGR84" s="899"/>
      <c r="EGS84" s="899"/>
      <c r="EGT84" s="899"/>
      <c r="EGU84" s="899"/>
      <c r="EGV84" s="899"/>
      <c r="EGW84" s="899"/>
      <c r="EGX84" s="899"/>
      <c r="EGY84" s="899"/>
      <c r="EGZ84" s="899"/>
      <c r="EHA84" s="899"/>
      <c r="EHB84" s="899"/>
      <c r="EHC84" s="899"/>
      <c r="EHD84" s="899"/>
      <c r="EHE84" s="899"/>
      <c r="EHF84" s="899"/>
      <c r="EHG84" s="899"/>
      <c r="EHH84" s="899"/>
      <c r="EHI84" s="899"/>
      <c r="EHJ84" s="899"/>
      <c r="EHK84" s="899"/>
      <c r="EHL84" s="899"/>
      <c r="EHM84" s="899"/>
      <c r="EHN84" s="899"/>
      <c r="EHO84" s="899"/>
      <c r="EHP84" s="899"/>
      <c r="EHQ84" s="899"/>
      <c r="EHR84" s="899"/>
      <c r="EHS84" s="899"/>
      <c r="EHT84" s="899"/>
      <c r="EHU84" s="899"/>
      <c r="EHV84" s="899"/>
      <c r="EHW84" s="899"/>
      <c r="EHX84" s="899"/>
      <c r="EHY84" s="899"/>
      <c r="EHZ84" s="899"/>
      <c r="EIA84" s="899"/>
      <c r="EIB84" s="899"/>
      <c r="EIC84" s="899"/>
      <c r="EID84" s="899"/>
      <c r="EIE84" s="899"/>
      <c r="EIF84" s="899"/>
      <c r="EIG84" s="899"/>
      <c r="EIH84" s="899"/>
      <c r="EII84" s="899"/>
      <c r="EIJ84" s="899"/>
      <c r="EIK84" s="899"/>
      <c r="EIL84" s="899"/>
      <c r="EIM84" s="899"/>
      <c r="EIN84" s="899"/>
      <c r="EIO84" s="899"/>
      <c r="EIP84" s="899"/>
      <c r="EIQ84" s="899"/>
      <c r="EIR84" s="899"/>
      <c r="EIS84" s="899"/>
      <c r="EIT84" s="899"/>
      <c r="EIU84" s="899"/>
      <c r="EIV84" s="899"/>
      <c r="EIW84" s="899"/>
      <c r="EIX84" s="899"/>
      <c r="EIY84" s="899"/>
      <c r="EIZ84" s="899"/>
      <c r="EJA84" s="899"/>
      <c r="EJB84" s="899"/>
      <c r="EJC84" s="899"/>
      <c r="EJD84" s="899"/>
      <c r="EJE84" s="899"/>
      <c r="EJF84" s="899"/>
      <c r="EJG84" s="899"/>
      <c r="EJH84" s="899"/>
      <c r="EJI84" s="899"/>
      <c r="EJJ84" s="899"/>
      <c r="EJK84" s="899"/>
      <c r="EJL84" s="899"/>
      <c r="EJM84" s="899"/>
      <c r="EJN84" s="899"/>
      <c r="EJO84" s="899"/>
      <c r="EJP84" s="899"/>
      <c r="EJQ84" s="899"/>
      <c r="EJR84" s="899"/>
      <c r="EJS84" s="899"/>
      <c r="EJT84" s="899"/>
      <c r="EJU84" s="899"/>
      <c r="EJV84" s="899"/>
      <c r="EJW84" s="899"/>
      <c r="EJX84" s="899"/>
      <c r="EJY84" s="899"/>
      <c r="EJZ84" s="899"/>
      <c r="EKA84" s="899"/>
      <c r="EKB84" s="899"/>
      <c r="EKC84" s="899"/>
      <c r="EKD84" s="899"/>
      <c r="EKE84" s="899"/>
      <c r="EKF84" s="899"/>
      <c r="EKG84" s="899"/>
      <c r="EKH84" s="899"/>
      <c r="EKI84" s="899"/>
      <c r="EKJ84" s="899"/>
      <c r="EKK84" s="899"/>
      <c r="EKL84" s="899"/>
      <c r="EKM84" s="899"/>
      <c r="EKN84" s="899"/>
      <c r="EKO84" s="899"/>
      <c r="EKP84" s="899"/>
      <c r="EKQ84" s="899"/>
      <c r="EKR84" s="899"/>
      <c r="EKS84" s="899"/>
      <c r="EKT84" s="899"/>
      <c r="EKU84" s="899"/>
      <c r="EKV84" s="899"/>
      <c r="EKW84" s="899"/>
      <c r="EKX84" s="899"/>
      <c r="EKY84" s="899"/>
      <c r="EKZ84" s="899"/>
      <c r="ELA84" s="899"/>
      <c r="ELB84" s="899"/>
      <c r="ELC84" s="899"/>
      <c r="ELD84" s="899"/>
      <c r="ELE84" s="899"/>
      <c r="ELF84" s="899"/>
      <c r="ELG84" s="899"/>
      <c r="ELH84" s="899"/>
      <c r="ELI84" s="899"/>
      <c r="ELJ84" s="899"/>
      <c r="ELK84" s="899"/>
      <c r="ELL84" s="899"/>
      <c r="ELM84" s="899"/>
      <c r="ELN84" s="899"/>
      <c r="ELO84" s="899"/>
      <c r="ELP84" s="899"/>
      <c r="ELQ84" s="899"/>
      <c r="ELR84" s="899"/>
      <c r="ELS84" s="899"/>
      <c r="ELT84" s="899"/>
      <c r="ELU84" s="899"/>
      <c r="ELV84" s="899"/>
      <c r="ELW84" s="899"/>
      <c r="ELX84" s="899"/>
      <c r="ELY84" s="899"/>
      <c r="ELZ84" s="899"/>
      <c r="EMA84" s="899"/>
      <c r="EMB84" s="899"/>
      <c r="EMC84" s="899"/>
      <c r="EMD84" s="899"/>
      <c r="EME84" s="899"/>
      <c r="EMF84" s="899"/>
      <c r="EMG84" s="899"/>
      <c r="EMH84" s="899"/>
      <c r="EMI84" s="899"/>
      <c r="EMJ84" s="899"/>
      <c r="EMK84" s="899"/>
      <c r="EML84" s="899"/>
      <c r="EMM84" s="899"/>
      <c r="EMN84" s="899"/>
      <c r="EMO84" s="899"/>
      <c r="EMP84" s="899"/>
      <c r="EMQ84" s="899"/>
      <c r="EMR84" s="899"/>
      <c r="EMS84" s="899"/>
      <c r="EMT84" s="899"/>
      <c r="EMU84" s="899"/>
      <c r="EMV84" s="899"/>
      <c r="EMW84" s="899"/>
      <c r="EMX84" s="899"/>
      <c r="EMY84" s="899"/>
      <c r="EMZ84" s="899"/>
      <c r="ENA84" s="899"/>
      <c r="ENB84" s="899"/>
      <c r="ENC84" s="899"/>
      <c r="END84" s="899"/>
      <c r="ENE84" s="899"/>
      <c r="ENF84" s="899"/>
      <c r="ENG84" s="899"/>
      <c r="ENH84" s="899"/>
      <c r="ENI84" s="899"/>
      <c r="ENJ84" s="899"/>
      <c r="ENK84" s="899"/>
      <c r="ENL84" s="899"/>
      <c r="ENM84" s="899"/>
      <c r="ENN84" s="899"/>
      <c r="ENO84" s="899"/>
      <c r="ENP84" s="899"/>
      <c r="ENQ84" s="899"/>
      <c r="ENR84" s="899"/>
      <c r="ENS84" s="899"/>
      <c r="ENT84" s="899"/>
      <c r="ENU84" s="899"/>
      <c r="ENV84" s="899"/>
      <c r="ENW84" s="899"/>
      <c r="ENX84" s="899"/>
      <c r="ENY84" s="899"/>
      <c r="ENZ84" s="899"/>
      <c r="EOA84" s="899"/>
      <c r="EOB84" s="899"/>
      <c r="EOC84" s="899"/>
      <c r="EOD84" s="899"/>
      <c r="EOE84" s="899"/>
      <c r="EOF84" s="899"/>
      <c r="EOG84" s="899"/>
      <c r="EOH84" s="899"/>
      <c r="EOI84" s="899"/>
      <c r="EOJ84" s="899"/>
      <c r="EOK84" s="899"/>
      <c r="EOL84" s="899"/>
      <c r="EOM84" s="899"/>
      <c r="EON84" s="899"/>
      <c r="EOO84" s="899"/>
      <c r="EOP84" s="899"/>
      <c r="EOQ84" s="899"/>
      <c r="EOR84" s="899"/>
      <c r="EOS84" s="899"/>
      <c r="EOT84" s="899"/>
      <c r="EOU84" s="899"/>
      <c r="EOV84" s="899"/>
      <c r="EOW84" s="899"/>
      <c r="EOX84" s="899"/>
      <c r="EOY84" s="899"/>
      <c r="EOZ84" s="899"/>
      <c r="EPA84" s="899"/>
      <c r="EPB84" s="899"/>
      <c r="EPC84" s="899"/>
      <c r="EPD84" s="899"/>
      <c r="EPE84" s="899"/>
      <c r="EPF84" s="899"/>
      <c r="EPG84" s="899"/>
      <c r="EPH84" s="899"/>
      <c r="EPI84" s="899"/>
      <c r="EPJ84" s="899"/>
      <c r="EPK84" s="899"/>
      <c r="EPL84" s="899"/>
      <c r="EPM84" s="899"/>
      <c r="EPN84" s="899"/>
      <c r="EPO84" s="899"/>
      <c r="EPP84" s="899"/>
      <c r="EPQ84" s="899"/>
      <c r="EPR84" s="899"/>
      <c r="EPS84" s="899"/>
      <c r="EPT84" s="899"/>
      <c r="EPU84" s="899"/>
      <c r="EPV84" s="899"/>
      <c r="EPW84" s="899"/>
      <c r="EPX84" s="899"/>
      <c r="EPY84" s="899"/>
      <c r="EPZ84" s="899"/>
      <c r="EQA84" s="899"/>
      <c r="EQB84" s="899"/>
      <c r="EQC84" s="899"/>
      <c r="EQD84" s="899"/>
      <c r="EQE84" s="899"/>
      <c r="EQF84" s="899"/>
      <c r="EQG84" s="899"/>
      <c r="EQH84" s="899"/>
      <c r="EQI84" s="899"/>
      <c r="EQJ84" s="899"/>
      <c r="EQK84" s="899"/>
      <c r="EQL84" s="899"/>
      <c r="EQM84" s="899"/>
      <c r="EQN84" s="899"/>
      <c r="EQO84" s="899"/>
      <c r="EQP84" s="899"/>
      <c r="EQQ84" s="899"/>
      <c r="EQR84" s="899"/>
      <c r="EQS84" s="899"/>
      <c r="EQT84" s="899"/>
      <c r="EQU84" s="899"/>
      <c r="EQV84" s="899"/>
      <c r="EQW84" s="899"/>
      <c r="EQX84" s="899"/>
      <c r="EQY84" s="899"/>
      <c r="EQZ84" s="899"/>
      <c r="ERA84" s="899"/>
      <c r="ERB84" s="899"/>
      <c r="ERC84" s="899"/>
      <c r="ERD84" s="899"/>
      <c r="ERE84" s="899"/>
      <c r="ERF84" s="899"/>
      <c r="ERG84" s="899"/>
      <c r="ERH84" s="899"/>
      <c r="ERI84" s="899"/>
      <c r="ERJ84" s="899"/>
      <c r="ERK84" s="899"/>
      <c r="ERL84" s="899"/>
      <c r="ERM84" s="899"/>
      <c r="ERN84" s="899"/>
      <c r="ERO84" s="899"/>
      <c r="ERP84" s="899"/>
      <c r="ERQ84" s="899"/>
      <c r="ERR84" s="899"/>
      <c r="ERS84" s="899"/>
      <c r="ERT84" s="899"/>
      <c r="ERU84" s="899"/>
      <c r="ERV84" s="899"/>
      <c r="ERW84" s="899"/>
      <c r="ERX84" s="899"/>
      <c r="ERY84" s="899"/>
      <c r="ERZ84" s="899"/>
      <c r="ESA84" s="899"/>
      <c r="ESB84" s="899"/>
      <c r="ESC84" s="899"/>
      <c r="ESD84" s="899"/>
      <c r="ESE84" s="899"/>
      <c r="ESF84" s="899"/>
      <c r="ESG84" s="899"/>
      <c r="ESH84" s="899"/>
      <c r="ESI84" s="899"/>
      <c r="ESJ84" s="899"/>
      <c r="ESK84" s="899"/>
      <c r="ESL84" s="899"/>
      <c r="ESM84" s="899"/>
      <c r="ESN84" s="899"/>
      <c r="ESO84" s="899"/>
      <c r="ESP84" s="899"/>
      <c r="ESQ84" s="899"/>
      <c r="ESR84" s="899"/>
      <c r="ESS84" s="899"/>
      <c r="EST84" s="899"/>
      <c r="ESU84" s="899"/>
      <c r="ESV84" s="899"/>
      <c r="ESW84" s="899"/>
      <c r="ESX84" s="899"/>
      <c r="ESY84" s="899"/>
      <c r="ESZ84" s="899"/>
      <c r="ETA84" s="899"/>
      <c r="ETB84" s="899"/>
      <c r="ETC84" s="899"/>
      <c r="ETD84" s="899"/>
      <c r="ETE84" s="899"/>
      <c r="ETF84" s="899"/>
      <c r="ETG84" s="899"/>
      <c r="ETH84" s="899"/>
      <c r="ETI84" s="899"/>
      <c r="ETJ84" s="899"/>
      <c r="ETK84" s="899"/>
      <c r="ETL84" s="899"/>
      <c r="ETM84" s="899"/>
      <c r="ETN84" s="899"/>
      <c r="ETO84" s="899"/>
      <c r="ETP84" s="899"/>
      <c r="ETQ84" s="899"/>
      <c r="ETR84" s="899"/>
      <c r="ETS84" s="899"/>
      <c r="ETT84" s="899"/>
      <c r="ETU84" s="899"/>
      <c r="ETV84" s="899"/>
      <c r="ETW84" s="899"/>
      <c r="ETX84" s="899"/>
      <c r="ETY84" s="899"/>
      <c r="ETZ84" s="899"/>
      <c r="EUA84" s="899"/>
      <c r="EUB84" s="899"/>
      <c r="EUC84" s="899"/>
      <c r="EUD84" s="899"/>
      <c r="EUE84" s="899"/>
      <c r="EUF84" s="899"/>
      <c r="EUG84" s="899"/>
      <c r="EUH84" s="899"/>
      <c r="EUI84" s="899"/>
      <c r="EUJ84" s="899"/>
      <c r="EUK84" s="899"/>
      <c r="EUL84" s="899"/>
      <c r="EUM84" s="899"/>
      <c r="EUN84" s="899"/>
      <c r="EUO84" s="899"/>
      <c r="EUP84" s="899"/>
      <c r="EUQ84" s="899"/>
      <c r="EUR84" s="899"/>
      <c r="EUS84" s="899"/>
      <c r="EUT84" s="899"/>
      <c r="EUU84" s="899"/>
      <c r="EUV84" s="899"/>
      <c r="EUW84" s="899"/>
      <c r="EUX84" s="899"/>
      <c r="EUY84" s="899"/>
      <c r="EUZ84" s="899"/>
      <c r="EVA84" s="899"/>
      <c r="EVB84" s="899"/>
      <c r="EVC84" s="899"/>
      <c r="EVD84" s="899"/>
      <c r="EVE84" s="899"/>
      <c r="EVF84" s="899"/>
      <c r="EVG84" s="899"/>
      <c r="EVH84" s="899"/>
      <c r="EVI84" s="899"/>
      <c r="EVJ84" s="899"/>
      <c r="EVK84" s="899"/>
      <c r="EVL84" s="899"/>
      <c r="EVM84" s="899"/>
      <c r="EVN84" s="899"/>
      <c r="EVO84" s="899"/>
      <c r="EVP84" s="899"/>
      <c r="EVQ84" s="899"/>
      <c r="EVR84" s="899"/>
      <c r="EVS84" s="899"/>
      <c r="EVT84" s="899"/>
      <c r="EVU84" s="899"/>
      <c r="EVV84" s="899"/>
      <c r="EVW84" s="899"/>
      <c r="EVX84" s="899"/>
      <c r="EVY84" s="899"/>
      <c r="EVZ84" s="899"/>
      <c r="EWA84" s="899"/>
      <c r="EWB84" s="899"/>
      <c r="EWC84" s="899"/>
      <c r="EWD84" s="899"/>
      <c r="EWE84" s="899"/>
      <c r="EWF84" s="899"/>
      <c r="EWG84" s="899"/>
      <c r="EWH84" s="899"/>
      <c r="EWI84" s="899"/>
      <c r="EWJ84" s="899"/>
      <c r="EWK84" s="899"/>
      <c r="EWL84" s="899"/>
      <c r="EWM84" s="899"/>
      <c r="EWN84" s="899"/>
      <c r="EWO84" s="899"/>
      <c r="EWP84" s="899"/>
      <c r="EWQ84" s="899"/>
      <c r="EWR84" s="899"/>
      <c r="EWS84" s="899"/>
      <c r="EWT84" s="899"/>
      <c r="EWU84" s="899"/>
      <c r="EWV84" s="899"/>
      <c r="EWW84" s="899"/>
      <c r="EWX84" s="899"/>
      <c r="EWY84" s="899"/>
      <c r="EWZ84" s="899"/>
      <c r="EXA84" s="899"/>
      <c r="EXB84" s="899"/>
      <c r="EXC84" s="899"/>
      <c r="EXD84" s="899"/>
      <c r="EXE84" s="899"/>
      <c r="EXF84" s="899"/>
      <c r="EXG84" s="899"/>
      <c r="EXH84" s="899"/>
      <c r="EXI84" s="899"/>
      <c r="EXJ84" s="899"/>
      <c r="EXK84" s="899"/>
      <c r="EXL84" s="899"/>
      <c r="EXM84" s="899"/>
      <c r="EXN84" s="899"/>
      <c r="EXO84" s="899"/>
      <c r="EXP84" s="899"/>
      <c r="EXQ84" s="899"/>
      <c r="EXR84" s="899"/>
      <c r="EXS84" s="899"/>
      <c r="EXT84" s="899"/>
      <c r="EXU84" s="899"/>
      <c r="EXV84" s="899"/>
      <c r="EXW84" s="899"/>
      <c r="EXX84" s="899"/>
      <c r="EXY84" s="899"/>
      <c r="EXZ84" s="899"/>
      <c r="EYA84" s="899"/>
      <c r="EYB84" s="899"/>
      <c r="EYC84" s="899"/>
      <c r="EYD84" s="899"/>
      <c r="EYE84" s="899"/>
      <c r="EYF84" s="899"/>
      <c r="EYG84" s="899"/>
      <c r="EYH84" s="899"/>
      <c r="EYI84" s="899"/>
      <c r="EYJ84" s="899"/>
      <c r="EYK84" s="899"/>
      <c r="EYL84" s="899"/>
      <c r="EYM84" s="899"/>
      <c r="EYN84" s="899"/>
      <c r="EYO84" s="899"/>
      <c r="EYP84" s="899"/>
      <c r="EYQ84" s="899"/>
      <c r="EYR84" s="899"/>
      <c r="EYS84" s="899"/>
      <c r="EYT84" s="899"/>
      <c r="EYU84" s="899"/>
      <c r="EYV84" s="899"/>
      <c r="EYW84" s="899"/>
      <c r="EYX84" s="899"/>
      <c r="EYY84" s="899"/>
      <c r="EYZ84" s="899"/>
      <c r="EZA84" s="899"/>
      <c r="EZB84" s="899"/>
      <c r="EZC84" s="899"/>
      <c r="EZD84" s="899"/>
      <c r="EZE84" s="899"/>
      <c r="EZF84" s="899"/>
      <c r="EZG84" s="899"/>
      <c r="EZH84" s="899"/>
      <c r="EZI84" s="899"/>
      <c r="EZJ84" s="899"/>
      <c r="EZK84" s="899"/>
      <c r="EZL84" s="899"/>
      <c r="EZM84" s="899"/>
      <c r="EZN84" s="899"/>
      <c r="EZO84" s="899"/>
      <c r="EZP84" s="899"/>
      <c r="EZQ84" s="899"/>
      <c r="EZR84" s="899"/>
      <c r="EZS84" s="899"/>
      <c r="EZT84" s="899"/>
      <c r="EZU84" s="899"/>
      <c r="EZV84" s="899"/>
      <c r="EZW84" s="899"/>
      <c r="EZX84" s="899"/>
      <c r="EZY84" s="899"/>
      <c r="EZZ84" s="899"/>
      <c r="FAA84" s="899"/>
      <c r="FAB84" s="899"/>
      <c r="FAC84" s="899"/>
      <c r="FAD84" s="899"/>
      <c r="FAE84" s="899"/>
      <c r="FAF84" s="899"/>
      <c r="FAG84" s="899"/>
      <c r="FAH84" s="899"/>
      <c r="FAI84" s="899"/>
      <c r="FAJ84" s="899"/>
      <c r="FAK84" s="899"/>
      <c r="FAL84" s="899"/>
      <c r="FAM84" s="899"/>
      <c r="FAN84" s="899"/>
      <c r="FAO84" s="899"/>
      <c r="FAP84" s="899"/>
      <c r="FAQ84" s="899"/>
      <c r="FAR84" s="899"/>
      <c r="FAS84" s="899"/>
      <c r="FAT84" s="899"/>
      <c r="FAU84" s="899"/>
      <c r="FAV84" s="899"/>
      <c r="FAW84" s="899"/>
      <c r="FAX84" s="899"/>
      <c r="FAY84" s="899"/>
      <c r="FAZ84" s="899"/>
      <c r="FBA84" s="899"/>
      <c r="FBB84" s="899"/>
      <c r="FBC84" s="899"/>
      <c r="FBD84" s="899"/>
      <c r="FBE84" s="899"/>
      <c r="FBF84" s="899"/>
      <c r="FBG84" s="899"/>
      <c r="FBH84" s="899"/>
      <c r="FBI84" s="899"/>
      <c r="FBJ84" s="899"/>
      <c r="FBK84" s="899"/>
      <c r="FBL84" s="899"/>
      <c r="FBM84" s="899"/>
      <c r="FBN84" s="899"/>
      <c r="FBO84" s="899"/>
      <c r="FBP84" s="899"/>
      <c r="FBQ84" s="899"/>
      <c r="FBR84" s="899"/>
      <c r="FBS84" s="899"/>
      <c r="FBT84" s="899"/>
      <c r="FBU84" s="899"/>
      <c r="FBV84" s="899"/>
      <c r="FBW84" s="899"/>
      <c r="FBX84" s="899"/>
      <c r="FBY84" s="899"/>
      <c r="FBZ84" s="899"/>
      <c r="FCA84" s="899"/>
      <c r="FCB84" s="899"/>
      <c r="FCC84" s="899"/>
      <c r="FCD84" s="899"/>
      <c r="FCE84" s="899"/>
      <c r="FCF84" s="899"/>
      <c r="FCG84" s="899"/>
      <c r="FCH84" s="899"/>
      <c r="FCI84" s="899"/>
      <c r="FCJ84" s="899"/>
      <c r="FCK84" s="899"/>
      <c r="FCL84" s="899"/>
      <c r="FCM84" s="899"/>
      <c r="FCN84" s="899"/>
      <c r="FCO84" s="899"/>
      <c r="FCP84" s="899"/>
      <c r="FCQ84" s="899"/>
      <c r="FCR84" s="899"/>
      <c r="FCS84" s="899"/>
      <c r="FCT84" s="899"/>
      <c r="FCU84" s="899"/>
      <c r="FCV84" s="899"/>
      <c r="FCW84" s="899"/>
      <c r="FCX84" s="899"/>
      <c r="FCY84" s="899"/>
      <c r="FCZ84" s="899"/>
      <c r="FDA84" s="899"/>
      <c r="FDB84" s="899"/>
      <c r="FDC84" s="899"/>
      <c r="FDD84" s="899"/>
      <c r="FDE84" s="899"/>
      <c r="FDF84" s="899"/>
      <c r="FDG84" s="899"/>
      <c r="FDH84" s="899"/>
      <c r="FDI84" s="899"/>
      <c r="FDJ84" s="899"/>
      <c r="FDK84" s="899"/>
      <c r="FDL84" s="899"/>
      <c r="FDM84" s="899"/>
      <c r="FDN84" s="899"/>
      <c r="FDO84" s="899"/>
      <c r="FDP84" s="899"/>
      <c r="FDQ84" s="899"/>
      <c r="FDR84" s="899"/>
      <c r="FDS84" s="899"/>
      <c r="FDT84" s="899"/>
      <c r="FDU84" s="899"/>
      <c r="FDV84" s="899"/>
      <c r="FDW84" s="899"/>
      <c r="FDX84" s="899"/>
      <c r="FDY84" s="899"/>
      <c r="FDZ84" s="899"/>
      <c r="FEA84" s="899"/>
      <c r="FEB84" s="899"/>
      <c r="FEC84" s="899"/>
      <c r="FED84" s="899"/>
      <c r="FEE84" s="899"/>
      <c r="FEF84" s="899"/>
      <c r="FEG84" s="899"/>
      <c r="FEH84" s="899"/>
      <c r="FEI84" s="899"/>
      <c r="FEJ84" s="899"/>
      <c r="FEK84" s="899"/>
      <c r="FEL84" s="899"/>
      <c r="FEM84" s="899"/>
      <c r="FEN84" s="899"/>
      <c r="FEO84" s="899"/>
      <c r="FEP84" s="899"/>
      <c r="FEQ84" s="899"/>
      <c r="FER84" s="899"/>
      <c r="FES84" s="899"/>
      <c r="FET84" s="899"/>
      <c r="FEU84" s="899"/>
      <c r="FEV84" s="899"/>
      <c r="FEW84" s="899"/>
      <c r="FEX84" s="899"/>
      <c r="FEY84" s="899"/>
      <c r="FEZ84" s="899"/>
      <c r="FFA84" s="899"/>
      <c r="FFB84" s="899"/>
      <c r="FFC84" s="899"/>
      <c r="FFD84" s="899"/>
      <c r="FFE84" s="899"/>
      <c r="FFF84" s="899"/>
      <c r="FFG84" s="899"/>
      <c r="FFH84" s="899"/>
      <c r="FFI84" s="899"/>
      <c r="FFJ84" s="899"/>
      <c r="FFK84" s="899"/>
      <c r="FFL84" s="899"/>
      <c r="FFM84" s="899"/>
      <c r="FFN84" s="899"/>
      <c r="FFO84" s="899"/>
      <c r="FFP84" s="899"/>
      <c r="FFQ84" s="899"/>
      <c r="FFR84" s="899"/>
      <c r="FFS84" s="899"/>
      <c r="FFT84" s="899"/>
      <c r="FFU84" s="899"/>
      <c r="FFV84" s="899"/>
      <c r="FFW84" s="899"/>
      <c r="FFX84" s="899"/>
      <c r="FFY84" s="899"/>
      <c r="FFZ84" s="899"/>
      <c r="FGA84" s="899"/>
      <c r="FGB84" s="899"/>
      <c r="FGC84" s="899"/>
      <c r="FGD84" s="899"/>
      <c r="FGE84" s="899"/>
      <c r="FGF84" s="899"/>
      <c r="FGG84" s="899"/>
      <c r="FGH84" s="899"/>
      <c r="FGI84" s="899"/>
      <c r="FGJ84" s="899"/>
      <c r="FGK84" s="899"/>
      <c r="FGL84" s="899"/>
      <c r="FGM84" s="899"/>
      <c r="FGN84" s="899"/>
      <c r="FGO84" s="899"/>
      <c r="FGP84" s="899"/>
      <c r="FGQ84" s="899"/>
      <c r="FGR84" s="899"/>
      <c r="FGS84" s="899"/>
      <c r="FGT84" s="899"/>
      <c r="FGU84" s="899"/>
      <c r="FGV84" s="899"/>
      <c r="FGW84" s="899"/>
      <c r="FGX84" s="899"/>
      <c r="FGY84" s="899"/>
      <c r="FGZ84" s="899"/>
      <c r="FHA84" s="899"/>
      <c r="FHB84" s="899"/>
      <c r="FHC84" s="899"/>
      <c r="FHD84" s="899"/>
      <c r="FHE84" s="899"/>
      <c r="FHF84" s="899"/>
      <c r="FHG84" s="899"/>
      <c r="FHH84" s="899"/>
      <c r="FHI84" s="899"/>
      <c r="FHJ84" s="899"/>
      <c r="FHK84" s="899"/>
      <c r="FHL84" s="899"/>
      <c r="FHM84" s="899"/>
      <c r="FHN84" s="899"/>
      <c r="FHO84" s="899"/>
      <c r="FHP84" s="899"/>
      <c r="FHQ84" s="899"/>
      <c r="FHR84" s="899"/>
      <c r="FHS84" s="899"/>
      <c r="FHT84" s="899"/>
      <c r="FHU84" s="899"/>
      <c r="FHV84" s="899"/>
      <c r="FHW84" s="899"/>
      <c r="FHX84" s="899"/>
      <c r="FHY84" s="899"/>
      <c r="FHZ84" s="899"/>
      <c r="FIA84" s="899"/>
      <c r="FIB84" s="899"/>
      <c r="FIC84" s="899"/>
      <c r="FID84" s="899"/>
      <c r="FIE84" s="899"/>
      <c r="FIF84" s="899"/>
      <c r="FIG84" s="899"/>
      <c r="FIH84" s="899"/>
      <c r="FII84" s="899"/>
      <c r="FIJ84" s="899"/>
      <c r="FIK84" s="899"/>
      <c r="FIL84" s="899"/>
      <c r="FIM84" s="899"/>
      <c r="FIN84" s="899"/>
      <c r="FIO84" s="899"/>
      <c r="FIP84" s="899"/>
      <c r="FIQ84" s="899"/>
      <c r="FIR84" s="899"/>
      <c r="FIS84" s="899"/>
      <c r="FIT84" s="899"/>
      <c r="FIU84" s="899"/>
      <c r="FIV84" s="899"/>
      <c r="FIW84" s="899"/>
      <c r="FIX84" s="899"/>
      <c r="FIY84" s="899"/>
      <c r="FIZ84" s="899"/>
      <c r="FJA84" s="899"/>
      <c r="FJB84" s="899"/>
      <c r="FJC84" s="899"/>
      <c r="FJD84" s="899"/>
      <c r="FJE84" s="899"/>
      <c r="FJF84" s="899"/>
      <c r="FJG84" s="899"/>
      <c r="FJH84" s="899"/>
      <c r="FJI84" s="899"/>
      <c r="FJJ84" s="899"/>
      <c r="FJK84" s="899"/>
      <c r="FJL84" s="899"/>
      <c r="FJM84" s="899"/>
      <c r="FJN84" s="899"/>
      <c r="FJO84" s="899"/>
      <c r="FJP84" s="899"/>
      <c r="FJQ84" s="899"/>
      <c r="FJR84" s="899"/>
      <c r="FJS84" s="899"/>
      <c r="FJT84" s="899"/>
      <c r="FJU84" s="899"/>
      <c r="FJV84" s="899"/>
      <c r="FJW84" s="899"/>
      <c r="FJX84" s="899"/>
      <c r="FJY84" s="899"/>
      <c r="FJZ84" s="899"/>
      <c r="FKA84" s="899"/>
      <c r="FKB84" s="899"/>
      <c r="FKC84" s="899"/>
      <c r="FKD84" s="899"/>
      <c r="FKE84" s="899"/>
      <c r="FKF84" s="899"/>
      <c r="FKG84" s="899"/>
      <c r="FKH84" s="899"/>
      <c r="FKI84" s="899"/>
      <c r="FKJ84" s="899"/>
      <c r="FKK84" s="899"/>
      <c r="FKL84" s="899"/>
      <c r="FKM84" s="899"/>
      <c r="FKN84" s="899"/>
      <c r="FKO84" s="899"/>
      <c r="FKP84" s="899"/>
      <c r="FKQ84" s="899"/>
      <c r="FKR84" s="899"/>
      <c r="FKS84" s="899"/>
      <c r="FKT84" s="899"/>
      <c r="FKU84" s="899"/>
      <c r="FKV84" s="899"/>
      <c r="FKW84" s="899"/>
      <c r="FKX84" s="899"/>
      <c r="FKY84" s="899"/>
      <c r="FKZ84" s="899"/>
      <c r="FLA84" s="899"/>
      <c r="FLB84" s="899"/>
      <c r="FLC84" s="899"/>
      <c r="FLD84" s="899"/>
      <c r="FLE84" s="899"/>
      <c r="FLF84" s="899"/>
      <c r="FLG84" s="899"/>
      <c r="FLH84" s="899"/>
      <c r="FLI84" s="899"/>
      <c r="FLJ84" s="899"/>
      <c r="FLK84" s="899"/>
      <c r="FLL84" s="899"/>
      <c r="FLM84" s="899"/>
      <c r="FLN84" s="899"/>
      <c r="FLO84" s="899"/>
      <c r="FLP84" s="899"/>
      <c r="FLQ84" s="899"/>
      <c r="FLR84" s="899"/>
      <c r="FLS84" s="899"/>
      <c r="FLT84" s="899"/>
      <c r="FLU84" s="899"/>
      <c r="FLV84" s="899"/>
      <c r="FLW84" s="899"/>
      <c r="FLX84" s="899"/>
      <c r="FLY84" s="899"/>
      <c r="FLZ84" s="899"/>
      <c r="FMA84" s="899"/>
      <c r="FMB84" s="899"/>
      <c r="FMC84" s="899"/>
      <c r="FMD84" s="899"/>
      <c r="FME84" s="899"/>
      <c r="FMF84" s="899"/>
      <c r="FMG84" s="899"/>
      <c r="FMH84" s="899"/>
      <c r="FMI84" s="899"/>
      <c r="FMJ84" s="899"/>
      <c r="FMK84" s="899"/>
      <c r="FML84" s="899"/>
      <c r="FMM84" s="899"/>
      <c r="FMN84" s="899"/>
      <c r="FMO84" s="899"/>
      <c r="FMP84" s="899"/>
      <c r="FMQ84" s="899"/>
      <c r="FMR84" s="899"/>
      <c r="FMS84" s="899"/>
      <c r="FMT84" s="899"/>
      <c r="FMU84" s="899"/>
      <c r="FMV84" s="899"/>
      <c r="FMW84" s="899"/>
      <c r="FMX84" s="899"/>
      <c r="FMY84" s="899"/>
      <c r="FMZ84" s="899"/>
      <c r="FNA84" s="899"/>
      <c r="FNB84" s="899"/>
      <c r="FNC84" s="899"/>
      <c r="FND84" s="899"/>
      <c r="FNE84" s="899"/>
      <c r="FNF84" s="899"/>
      <c r="FNG84" s="899"/>
      <c r="FNH84" s="899"/>
      <c r="FNI84" s="899"/>
      <c r="FNJ84" s="899"/>
      <c r="FNK84" s="899"/>
      <c r="FNL84" s="899"/>
      <c r="FNM84" s="899"/>
      <c r="FNN84" s="899"/>
      <c r="FNO84" s="899"/>
      <c r="FNP84" s="899"/>
      <c r="FNQ84" s="899"/>
      <c r="FNR84" s="899"/>
      <c r="FNS84" s="899"/>
      <c r="FNT84" s="899"/>
      <c r="FNU84" s="899"/>
      <c r="FNV84" s="899"/>
      <c r="FNW84" s="899"/>
      <c r="FNX84" s="899"/>
      <c r="FNY84" s="899"/>
      <c r="FNZ84" s="899"/>
      <c r="FOA84" s="899"/>
      <c r="FOB84" s="899"/>
      <c r="FOC84" s="899"/>
      <c r="FOD84" s="899"/>
      <c r="FOE84" s="899"/>
      <c r="FOF84" s="899"/>
      <c r="FOG84" s="899"/>
      <c r="FOH84" s="899"/>
      <c r="FOI84" s="899"/>
      <c r="FOJ84" s="899"/>
      <c r="FOK84" s="899"/>
      <c r="FOL84" s="899"/>
      <c r="FOM84" s="899"/>
      <c r="FON84" s="899"/>
      <c r="FOO84" s="899"/>
      <c r="FOP84" s="899"/>
      <c r="FOQ84" s="899"/>
      <c r="FOR84" s="899"/>
      <c r="FOS84" s="899"/>
      <c r="FOT84" s="899"/>
      <c r="FOU84" s="899"/>
      <c r="FOV84" s="899"/>
      <c r="FOW84" s="899"/>
      <c r="FOX84" s="899"/>
      <c r="FOY84" s="899"/>
      <c r="FOZ84" s="899"/>
      <c r="FPA84" s="899"/>
      <c r="FPB84" s="899"/>
      <c r="FPC84" s="899"/>
      <c r="FPD84" s="899"/>
      <c r="FPE84" s="899"/>
      <c r="FPF84" s="899"/>
      <c r="FPG84" s="899"/>
      <c r="FPH84" s="899"/>
      <c r="FPI84" s="899"/>
      <c r="FPJ84" s="899"/>
      <c r="FPK84" s="899"/>
      <c r="FPL84" s="899"/>
      <c r="FPM84" s="899"/>
      <c r="FPN84" s="899"/>
      <c r="FPO84" s="899"/>
      <c r="FPP84" s="899"/>
      <c r="FPQ84" s="899"/>
      <c r="FPR84" s="899"/>
      <c r="FPS84" s="899"/>
      <c r="FPT84" s="899"/>
      <c r="FPU84" s="899"/>
      <c r="FPV84" s="899"/>
      <c r="FPW84" s="899"/>
      <c r="FPX84" s="899"/>
      <c r="FPY84" s="899"/>
      <c r="FPZ84" s="899"/>
      <c r="FQA84" s="899"/>
      <c r="FQB84" s="899"/>
      <c r="FQC84" s="899"/>
      <c r="FQD84" s="899"/>
      <c r="FQE84" s="899"/>
      <c r="FQF84" s="899"/>
      <c r="FQG84" s="899"/>
      <c r="FQH84" s="899"/>
      <c r="FQI84" s="899"/>
      <c r="FQJ84" s="899"/>
      <c r="FQK84" s="899"/>
      <c r="FQL84" s="899"/>
      <c r="FQM84" s="899"/>
      <c r="FQN84" s="899"/>
      <c r="FQO84" s="899"/>
      <c r="FQP84" s="899"/>
      <c r="FQQ84" s="899"/>
      <c r="FQR84" s="899"/>
      <c r="FQS84" s="899"/>
      <c r="FQT84" s="899"/>
      <c r="FQU84" s="899"/>
      <c r="FQV84" s="899"/>
      <c r="FQW84" s="899"/>
      <c r="FQX84" s="899"/>
      <c r="FQY84" s="899"/>
      <c r="FQZ84" s="899"/>
      <c r="FRA84" s="899"/>
      <c r="FRB84" s="899"/>
      <c r="FRC84" s="899"/>
      <c r="FRD84" s="899"/>
      <c r="FRE84" s="899"/>
      <c r="FRF84" s="899"/>
      <c r="FRG84" s="899"/>
      <c r="FRH84" s="899"/>
      <c r="FRI84" s="899"/>
      <c r="FRJ84" s="899"/>
      <c r="FRK84" s="899"/>
      <c r="FRL84" s="899"/>
      <c r="FRM84" s="899"/>
      <c r="FRN84" s="899"/>
      <c r="FRO84" s="899"/>
      <c r="FRP84" s="899"/>
      <c r="FRQ84" s="899"/>
      <c r="FRR84" s="899"/>
      <c r="FRS84" s="899"/>
      <c r="FRT84" s="899"/>
      <c r="FRU84" s="899"/>
      <c r="FRV84" s="899"/>
      <c r="FRW84" s="899"/>
      <c r="FRX84" s="899"/>
      <c r="FRY84" s="899"/>
      <c r="FRZ84" s="899"/>
      <c r="FSA84" s="899"/>
      <c r="FSB84" s="899"/>
      <c r="FSC84" s="899"/>
      <c r="FSD84" s="899"/>
      <c r="FSE84" s="899"/>
      <c r="FSF84" s="899"/>
      <c r="FSG84" s="899"/>
      <c r="FSH84" s="899"/>
      <c r="FSI84" s="899"/>
      <c r="FSJ84" s="899"/>
      <c r="FSK84" s="899"/>
      <c r="FSL84" s="899"/>
      <c r="FSM84" s="899"/>
      <c r="FSN84" s="899"/>
      <c r="FSO84" s="899"/>
      <c r="FSP84" s="899"/>
      <c r="FSQ84" s="899"/>
      <c r="FSR84" s="899"/>
      <c r="FSS84" s="899"/>
      <c r="FST84" s="899"/>
      <c r="FSU84" s="899"/>
      <c r="FSV84" s="899"/>
      <c r="FSW84" s="899"/>
      <c r="FSX84" s="899"/>
      <c r="FSY84" s="899"/>
      <c r="FSZ84" s="899"/>
      <c r="FTA84" s="899"/>
      <c r="FTB84" s="899"/>
      <c r="FTC84" s="899"/>
      <c r="FTD84" s="899"/>
      <c r="FTE84" s="899"/>
      <c r="FTF84" s="899"/>
      <c r="FTG84" s="899"/>
      <c r="FTH84" s="899"/>
      <c r="FTI84" s="899"/>
      <c r="FTJ84" s="899"/>
      <c r="FTK84" s="899"/>
      <c r="FTL84" s="899"/>
      <c r="FTM84" s="899"/>
      <c r="FTN84" s="899"/>
      <c r="FTO84" s="899"/>
      <c r="FTP84" s="899"/>
      <c r="FTQ84" s="899"/>
      <c r="FTR84" s="899"/>
      <c r="FTS84" s="899"/>
      <c r="FTT84" s="899"/>
      <c r="FTU84" s="899"/>
      <c r="FTV84" s="899"/>
      <c r="FTW84" s="899"/>
      <c r="FTX84" s="899"/>
      <c r="FTY84" s="899"/>
      <c r="FTZ84" s="899"/>
      <c r="FUA84" s="899"/>
      <c r="FUB84" s="899"/>
      <c r="FUC84" s="899"/>
      <c r="FUD84" s="899"/>
      <c r="FUE84" s="899"/>
      <c r="FUF84" s="899"/>
      <c r="FUG84" s="899"/>
      <c r="FUH84" s="899"/>
      <c r="FUI84" s="899"/>
      <c r="FUJ84" s="899"/>
      <c r="FUK84" s="899"/>
      <c r="FUL84" s="899"/>
      <c r="FUM84" s="899"/>
      <c r="FUN84" s="899"/>
      <c r="FUO84" s="899"/>
      <c r="FUP84" s="899"/>
      <c r="FUQ84" s="899"/>
      <c r="FUR84" s="899"/>
      <c r="FUS84" s="899"/>
      <c r="FUT84" s="899"/>
      <c r="FUU84" s="899"/>
      <c r="FUV84" s="899"/>
      <c r="FUW84" s="899"/>
      <c r="FUX84" s="899"/>
      <c r="FUY84" s="899"/>
      <c r="FUZ84" s="899"/>
      <c r="FVA84" s="899"/>
      <c r="FVB84" s="899"/>
      <c r="FVC84" s="899"/>
      <c r="FVD84" s="899"/>
      <c r="FVE84" s="899"/>
      <c r="FVF84" s="899"/>
      <c r="FVG84" s="899"/>
      <c r="FVH84" s="899"/>
      <c r="FVI84" s="899"/>
      <c r="FVJ84" s="899"/>
      <c r="FVK84" s="899"/>
      <c r="FVL84" s="899"/>
      <c r="FVM84" s="899"/>
      <c r="FVN84" s="899"/>
      <c r="FVO84" s="899"/>
      <c r="FVP84" s="899"/>
      <c r="FVQ84" s="899"/>
      <c r="FVR84" s="899"/>
      <c r="FVS84" s="899"/>
      <c r="FVT84" s="899"/>
      <c r="FVU84" s="899"/>
      <c r="FVV84" s="899"/>
      <c r="FVW84" s="899"/>
      <c r="FVX84" s="899"/>
      <c r="FVY84" s="899"/>
      <c r="FVZ84" s="899"/>
      <c r="FWA84" s="899"/>
      <c r="FWB84" s="899"/>
      <c r="FWC84" s="899"/>
      <c r="FWD84" s="899"/>
      <c r="FWE84" s="899"/>
      <c r="FWF84" s="899"/>
      <c r="FWG84" s="899"/>
      <c r="FWH84" s="899"/>
      <c r="FWI84" s="899"/>
      <c r="FWJ84" s="899"/>
      <c r="FWK84" s="899"/>
      <c r="FWL84" s="899"/>
      <c r="FWM84" s="899"/>
      <c r="FWN84" s="899"/>
      <c r="FWO84" s="899"/>
      <c r="FWP84" s="899"/>
      <c r="FWQ84" s="899"/>
      <c r="FWR84" s="899"/>
      <c r="FWS84" s="899"/>
      <c r="FWT84" s="899"/>
      <c r="FWU84" s="899"/>
      <c r="FWV84" s="899"/>
      <c r="FWW84" s="899"/>
      <c r="FWX84" s="899"/>
      <c r="FWY84" s="899"/>
      <c r="FWZ84" s="899"/>
      <c r="FXA84" s="899"/>
      <c r="FXB84" s="899"/>
      <c r="FXC84" s="899"/>
      <c r="FXD84" s="899"/>
      <c r="FXE84" s="899"/>
      <c r="FXF84" s="899"/>
      <c r="FXG84" s="899"/>
      <c r="FXH84" s="899"/>
      <c r="FXI84" s="899"/>
      <c r="FXJ84" s="899"/>
      <c r="FXK84" s="899"/>
      <c r="FXL84" s="899"/>
      <c r="FXM84" s="899"/>
      <c r="FXN84" s="899"/>
      <c r="FXO84" s="899"/>
      <c r="FXP84" s="899"/>
      <c r="FXQ84" s="899"/>
      <c r="FXR84" s="899"/>
      <c r="FXS84" s="899"/>
      <c r="FXT84" s="899"/>
      <c r="FXU84" s="899"/>
      <c r="FXV84" s="899"/>
      <c r="FXW84" s="899"/>
      <c r="FXX84" s="899"/>
      <c r="FXY84" s="899"/>
      <c r="FXZ84" s="899"/>
      <c r="FYA84" s="899"/>
      <c r="FYB84" s="899"/>
      <c r="FYC84" s="899"/>
      <c r="FYD84" s="899"/>
      <c r="FYE84" s="899"/>
      <c r="FYF84" s="899"/>
      <c r="FYG84" s="899"/>
      <c r="FYH84" s="899"/>
      <c r="FYI84" s="899"/>
      <c r="FYJ84" s="899"/>
      <c r="FYK84" s="899"/>
      <c r="FYL84" s="899"/>
      <c r="FYM84" s="899"/>
      <c r="FYN84" s="899"/>
      <c r="FYO84" s="899"/>
      <c r="FYP84" s="899"/>
      <c r="FYQ84" s="899"/>
      <c r="FYR84" s="899"/>
      <c r="FYS84" s="899"/>
      <c r="FYT84" s="899"/>
      <c r="FYU84" s="899"/>
      <c r="FYV84" s="899"/>
      <c r="FYW84" s="899"/>
      <c r="FYX84" s="899"/>
      <c r="FYY84" s="899"/>
      <c r="FYZ84" s="899"/>
      <c r="FZA84" s="899"/>
      <c r="FZB84" s="899"/>
      <c r="FZC84" s="899"/>
      <c r="FZD84" s="899"/>
      <c r="FZE84" s="899"/>
      <c r="FZF84" s="899"/>
      <c r="FZG84" s="899"/>
      <c r="FZH84" s="899"/>
      <c r="FZI84" s="899"/>
      <c r="FZJ84" s="899"/>
      <c r="FZK84" s="899"/>
      <c r="FZL84" s="899"/>
      <c r="FZM84" s="899"/>
      <c r="FZN84" s="899"/>
      <c r="FZO84" s="899"/>
      <c r="FZP84" s="899"/>
      <c r="FZQ84" s="899"/>
      <c r="FZR84" s="899"/>
      <c r="FZS84" s="899"/>
      <c r="FZT84" s="899"/>
      <c r="FZU84" s="899"/>
      <c r="FZV84" s="899"/>
      <c r="FZW84" s="899"/>
      <c r="FZX84" s="899"/>
      <c r="FZY84" s="899"/>
      <c r="FZZ84" s="899"/>
      <c r="GAA84" s="899"/>
      <c r="GAB84" s="899"/>
      <c r="GAC84" s="899"/>
      <c r="GAD84" s="899"/>
      <c r="GAE84" s="899"/>
      <c r="GAF84" s="899"/>
      <c r="GAG84" s="899"/>
      <c r="GAH84" s="899"/>
      <c r="GAI84" s="899"/>
      <c r="GAJ84" s="899"/>
      <c r="GAK84" s="899"/>
      <c r="GAL84" s="899"/>
      <c r="GAM84" s="899"/>
      <c r="GAN84" s="899"/>
      <c r="GAO84" s="899"/>
      <c r="GAP84" s="899"/>
      <c r="GAQ84" s="899"/>
      <c r="GAR84" s="899"/>
      <c r="GAS84" s="899"/>
      <c r="GAT84" s="899"/>
      <c r="GAU84" s="899"/>
      <c r="GAV84" s="899"/>
      <c r="GAW84" s="899"/>
      <c r="GAX84" s="899"/>
      <c r="GAY84" s="899"/>
      <c r="GAZ84" s="899"/>
      <c r="GBA84" s="899"/>
      <c r="GBB84" s="899"/>
      <c r="GBC84" s="899"/>
      <c r="GBD84" s="899"/>
      <c r="GBE84" s="899"/>
      <c r="GBF84" s="899"/>
      <c r="GBG84" s="899"/>
      <c r="GBH84" s="899"/>
      <c r="GBI84" s="899"/>
      <c r="GBJ84" s="899"/>
      <c r="GBK84" s="899"/>
      <c r="GBL84" s="899"/>
      <c r="GBM84" s="899"/>
      <c r="GBN84" s="899"/>
      <c r="GBO84" s="899"/>
      <c r="GBP84" s="899"/>
      <c r="GBQ84" s="899"/>
      <c r="GBR84" s="899"/>
      <c r="GBS84" s="899"/>
      <c r="GBT84" s="899"/>
      <c r="GBU84" s="899"/>
      <c r="GBV84" s="899"/>
      <c r="GBW84" s="899"/>
      <c r="GBX84" s="899"/>
      <c r="GBY84" s="899"/>
      <c r="GBZ84" s="899"/>
      <c r="GCA84" s="899"/>
      <c r="GCB84" s="899"/>
      <c r="GCC84" s="899"/>
      <c r="GCD84" s="899"/>
      <c r="GCE84" s="899"/>
      <c r="GCF84" s="899"/>
      <c r="GCG84" s="899"/>
      <c r="GCH84" s="899"/>
      <c r="GCI84" s="899"/>
      <c r="GCJ84" s="899"/>
      <c r="GCK84" s="899"/>
      <c r="GCL84" s="899"/>
      <c r="GCM84" s="899"/>
      <c r="GCN84" s="899"/>
      <c r="GCO84" s="899"/>
      <c r="GCP84" s="899"/>
      <c r="GCQ84" s="899"/>
      <c r="GCR84" s="899"/>
      <c r="GCS84" s="899"/>
      <c r="GCT84" s="899"/>
      <c r="GCU84" s="899"/>
      <c r="GCV84" s="899"/>
      <c r="GCW84" s="899"/>
      <c r="GCX84" s="899"/>
      <c r="GCY84" s="899"/>
      <c r="GCZ84" s="899"/>
      <c r="GDA84" s="899"/>
      <c r="GDB84" s="899"/>
      <c r="GDC84" s="899"/>
      <c r="GDD84" s="899"/>
      <c r="GDE84" s="899"/>
      <c r="GDF84" s="899"/>
      <c r="GDG84" s="899"/>
      <c r="GDH84" s="899"/>
      <c r="GDI84" s="899"/>
      <c r="GDJ84" s="899"/>
      <c r="GDK84" s="899"/>
      <c r="GDL84" s="899"/>
      <c r="GDM84" s="899"/>
      <c r="GDN84" s="899"/>
      <c r="GDO84" s="899"/>
      <c r="GDP84" s="899"/>
      <c r="GDQ84" s="899"/>
      <c r="GDR84" s="899"/>
      <c r="GDS84" s="899"/>
      <c r="GDT84" s="899"/>
      <c r="GDU84" s="899"/>
      <c r="GDV84" s="899"/>
      <c r="GDW84" s="899"/>
      <c r="GDX84" s="899"/>
      <c r="GDY84" s="899"/>
      <c r="GDZ84" s="899"/>
      <c r="GEA84" s="899"/>
      <c r="GEB84" s="899"/>
      <c r="GEC84" s="899"/>
      <c r="GED84" s="899"/>
      <c r="GEE84" s="899"/>
      <c r="GEF84" s="899"/>
      <c r="GEG84" s="899"/>
      <c r="GEH84" s="899"/>
      <c r="GEI84" s="899"/>
      <c r="GEJ84" s="899"/>
      <c r="GEK84" s="899"/>
      <c r="GEL84" s="899"/>
      <c r="GEM84" s="899"/>
      <c r="GEN84" s="899"/>
      <c r="GEO84" s="899"/>
      <c r="GEP84" s="899"/>
      <c r="GEQ84" s="899"/>
      <c r="GER84" s="899"/>
      <c r="GES84" s="899"/>
      <c r="GET84" s="899"/>
      <c r="GEU84" s="899"/>
      <c r="GEV84" s="899"/>
      <c r="GEW84" s="899"/>
      <c r="GEX84" s="899"/>
      <c r="GEY84" s="899"/>
      <c r="GEZ84" s="899"/>
      <c r="GFA84" s="899"/>
      <c r="GFB84" s="899"/>
      <c r="GFC84" s="899"/>
      <c r="GFD84" s="899"/>
      <c r="GFE84" s="899"/>
      <c r="GFF84" s="899"/>
      <c r="GFG84" s="899"/>
      <c r="GFH84" s="899"/>
      <c r="GFI84" s="899"/>
      <c r="GFJ84" s="899"/>
      <c r="GFK84" s="899"/>
      <c r="GFL84" s="899"/>
      <c r="GFM84" s="899"/>
      <c r="GFN84" s="899"/>
      <c r="GFO84" s="899"/>
      <c r="GFP84" s="899"/>
      <c r="GFQ84" s="899"/>
      <c r="GFR84" s="899"/>
      <c r="GFS84" s="899"/>
      <c r="GFT84" s="899"/>
      <c r="GFU84" s="899"/>
      <c r="GFV84" s="899"/>
      <c r="GFW84" s="899"/>
      <c r="GFX84" s="899"/>
      <c r="GFY84" s="899"/>
      <c r="GFZ84" s="899"/>
      <c r="GGA84" s="899"/>
      <c r="GGB84" s="899"/>
      <c r="GGC84" s="899"/>
      <c r="GGD84" s="899"/>
      <c r="GGE84" s="899"/>
      <c r="GGF84" s="899"/>
      <c r="GGG84" s="899"/>
      <c r="GGH84" s="899"/>
      <c r="GGI84" s="899"/>
      <c r="GGJ84" s="899"/>
      <c r="GGK84" s="899"/>
      <c r="GGL84" s="899"/>
      <c r="GGM84" s="899"/>
      <c r="GGN84" s="899"/>
      <c r="GGO84" s="899"/>
      <c r="GGP84" s="899"/>
      <c r="GGQ84" s="899"/>
      <c r="GGR84" s="899"/>
      <c r="GGS84" s="899"/>
      <c r="GGT84" s="899"/>
      <c r="GGU84" s="899"/>
      <c r="GGV84" s="899"/>
      <c r="GGW84" s="899"/>
      <c r="GGX84" s="899"/>
      <c r="GGY84" s="899"/>
      <c r="GGZ84" s="899"/>
      <c r="GHA84" s="899"/>
      <c r="GHB84" s="899"/>
      <c r="GHC84" s="899"/>
      <c r="GHD84" s="899"/>
      <c r="GHE84" s="899"/>
      <c r="GHF84" s="899"/>
      <c r="GHG84" s="899"/>
      <c r="GHH84" s="899"/>
      <c r="GHI84" s="899"/>
      <c r="GHJ84" s="899"/>
      <c r="GHK84" s="899"/>
      <c r="GHL84" s="899"/>
      <c r="GHM84" s="899"/>
      <c r="GHN84" s="899"/>
      <c r="GHO84" s="899"/>
      <c r="GHP84" s="899"/>
      <c r="GHQ84" s="899"/>
      <c r="GHR84" s="899"/>
      <c r="GHS84" s="899"/>
      <c r="GHT84" s="899"/>
      <c r="GHU84" s="899"/>
      <c r="GHV84" s="899"/>
      <c r="GHW84" s="899"/>
      <c r="GHX84" s="899"/>
      <c r="GHY84" s="899"/>
      <c r="GHZ84" s="899"/>
      <c r="GIA84" s="899"/>
      <c r="GIB84" s="899"/>
      <c r="GIC84" s="899"/>
      <c r="GID84" s="899"/>
      <c r="GIE84" s="899"/>
      <c r="GIF84" s="899"/>
      <c r="GIG84" s="899"/>
      <c r="GIH84" s="899"/>
      <c r="GII84" s="899"/>
      <c r="GIJ84" s="899"/>
      <c r="GIK84" s="899"/>
      <c r="GIL84" s="899"/>
      <c r="GIM84" s="899"/>
      <c r="GIN84" s="899"/>
      <c r="GIO84" s="899"/>
      <c r="GIP84" s="899"/>
      <c r="GIQ84" s="899"/>
      <c r="GIR84" s="899"/>
      <c r="GIS84" s="899"/>
      <c r="GIT84" s="899"/>
      <c r="GIU84" s="899"/>
      <c r="GIV84" s="899"/>
      <c r="GIW84" s="899"/>
      <c r="GIX84" s="899"/>
      <c r="GIY84" s="899"/>
      <c r="GIZ84" s="899"/>
      <c r="GJA84" s="899"/>
      <c r="GJB84" s="899"/>
      <c r="GJC84" s="899"/>
      <c r="GJD84" s="899"/>
      <c r="GJE84" s="899"/>
      <c r="GJF84" s="899"/>
      <c r="GJG84" s="899"/>
      <c r="GJH84" s="899"/>
      <c r="GJI84" s="899"/>
      <c r="GJJ84" s="899"/>
      <c r="GJK84" s="899"/>
      <c r="GJL84" s="899"/>
      <c r="GJM84" s="899"/>
      <c r="GJN84" s="899"/>
      <c r="GJO84" s="899"/>
      <c r="GJP84" s="899"/>
      <c r="GJQ84" s="899"/>
      <c r="GJR84" s="899"/>
      <c r="GJS84" s="899"/>
      <c r="GJT84" s="899"/>
      <c r="GJU84" s="899"/>
      <c r="GJV84" s="899"/>
      <c r="GJW84" s="899"/>
      <c r="GJX84" s="899"/>
      <c r="GJY84" s="899"/>
      <c r="GJZ84" s="899"/>
      <c r="GKA84" s="899"/>
      <c r="GKB84" s="899"/>
      <c r="GKC84" s="899"/>
      <c r="GKD84" s="899"/>
      <c r="GKE84" s="899"/>
      <c r="GKF84" s="899"/>
      <c r="GKG84" s="899"/>
      <c r="GKH84" s="899"/>
      <c r="GKI84" s="899"/>
      <c r="GKJ84" s="899"/>
      <c r="GKK84" s="899"/>
      <c r="GKL84" s="899"/>
      <c r="GKM84" s="899"/>
      <c r="GKN84" s="899"/>
      <c r="GKO84" s="899"/>
      <c r="GKP84" s="899"/>
      <c r="GKQ84" s="899"/>
      <c r="GKR84" s="899"/>
      <c r="GKS84" s="899"/>
      <c r="GKT84" s="899"/>
      <c r="GKU84" s="899"/>
      <c r="GKV84" s="899"/>
      <c r="GKW84" s="899"/>
      <c r="GKX84" s="899"/>
      <c r="GKY84" s="899"/>
      <c r="GKZ84" s="899"/>
      <c r="GLA84" s="899"/>
      <c r="GLB84" s="899"/>
      <c r="GLC84" s="899"/>
      <c r="GLD84" s="899"/>
      <c r="GLE84" s="899"/>
      <c r="GLF84" s="899"/>
      <c r="GLG84" s="899"/>
      <c r="GLH84" s="899"/>
      <c r="GLI84" s="899"/>
      <c r="GLJ84" s="899"/>
      <c r="GLK84" s="899"/>
      <c r="GLL84" s="899"/>
      <c r="GLM84" s="899"/>
      <c r="GLN84" s="899"/>
      <c r="GLO84" s="899"/>
      <c r="GLP84" s="899"/>
      <c r="GLQ84" s="899"/>
      <c r="GLR84" s="899"/>
      <c r="GLS84" s="899"/>
      <c r="GLT84" s="899"/>
      <c r="GLU84" s="899"/>
      <c r="GLV84" s="899"/>
      <c r="GLW84" s="899"/>
      <c r="GLX84" s="899"/>
      <c r="GLY84" s="899"/>
      <c r="GLZ84" s="899"/>
      <c r="GMA84" s="899"/>
      <c r="GMB84" s="899"/>
      <c r="GMC84" s="899"/>
      <c r="GMD84" s="899"/>
      <c r="GME84" s="899"/>
      <c r="GMF84" s="899"/>
      <c r="GMG84" s="899"/>
      <c r="GMH84" s="899"/>
      <c r="GMI84" s="899"/>
      <c r="GMJ84" s="899"/>
      <c r="GMK84" s="899"/>
      <c r="GML84" s="899"/>
      <c r="GMM84" s="899"/>
      <c r="GMN84" s="899"/>
      <c r="GMO84" s="899"/>
      <c r="GMP84" s="899"/>
      <c r="GMQ84" s="899"/>
      <c r="GMR84" s="899"/>
      <c r="GMS84" s="899"/>
      <c r="GMT84" s="899"/>
      <c r="GMU84" s="899"/>
      <c r="GMV84" s="899"/>
      <c r="GMW84" s="899"/>
      <c r="GMX84" s="899"/>
      <c r="GMY84" s="899"/>
      <c r="GMZ84" s="899"/>
      <c r="GNA84" s="899"/>
      <c r="GNB84" s="899"/>
      <c r="GNC84" s="899"/>
      <c r="GND84" s="899"/>
      <c r="GNE84" s="899"/>
      <c r="GNF84" s="899"/>
      <c r="GNG84" s="899"/>
      <c r="GNH84" s="899"/>
      <c r="GNI84" s="899"/>
      <c r="GNJ84" s="899"/>
      <c r="GNK84" s="899"/>
      <c r="GNL84" s="899"/>
      <c r="GNM84" s="899"/>
      <c r="GNN84" s="899"/>
      <c r="GNO84" s="899"/>
      <c r="GNP84" s="899"/>
      <c r="GNQ84" s="899"/>
      <c r="GNR84" s="899"/>
      <c r="GNS84" s="899"/>
      <c r="GNT84" s="899"/>
      <c r="GNU84" s="899"/>
      <c r="GNV84" s="899"/>
      <c r="GNW84" s="899"/>
      <c r="GNX84" s="899"/>
      <c r="GNY84" s="899"/>
      <c r="GNZ84" s="899"/>
      <c r="GOA84" s="899"/>
      <c r="GOB84" s="899"/>
      <c r="GOC84" s="899"/>
      <c r="GOD84" s="899"/>
      <c r="GOE84" s="899"/>
      <c r="GOF84" s="899"/>
      <c r="GOG84" s="899"/>
      <c r="GOH84" s="899"/>
      <c r="GOI84" s="899"/>
      <c r="GOJ84" s="899"/>
      <c r="GOK84" s="899"/>
      <c r="GOL84" s="899"/>
      <c r="GOM84" s="899"/>
      <c r="GON84" s="899"/>
      <c r="GOO84" s="899"/>
      <c r="GOP84" s="899"/>
      <c r="GOQ84" s="899"/>
      <c r="GOR84" s="899"/>
      <c r="GOS84" s="899"/>
      <c r="GOT84" s="899"/>
      <c r="GOU84" s="899"/>
      <c r="GOV84" s="899"/>
      <c r="GOW84" s="899"/>
      <c r="GOX84" s="899"/>
      <c r="GOY84" s="899"/>
      <c r="GOZ84" s="899"/>
      <c r="GPA84" s="899"/>
      <c r="GPB84" s="899"/>
      <c r="GPC84" s="899"/>
      <c r="GPD84" s="899"/>
      <c r="GPE84" s="899"/>
      <c r="GPF84" s="899"/>
      <c r="GPG84" s="899"/>
      <c r="GPH84" s="899"/>
      <c r="GPI84" s="899"/>
      <c r="GPJ84" s="899"/>
      <c r="GPK84" s="899"/>
      <c r="GPL84" s="899"/>
      <c r="GPM84" s="899"/>
      <c r="GPN84" s="899"/>
      <c r="GPO84" s="899"/>
      <c r="GPP84" s="899"/>
      <c r="GPQ84" s="899"/>
      <c r="GPR84" s="899"/>
      <c r="GPS84" s="899"/>
      <c r="GPT84" s="899"/>
      <c r="GPU84" s="899"/>
      <c r="GPV84" s="899"/>
      <c r="GPW84" s="899"/>
      <c r="GPX84" s="899"/>
      <c r="GPY84" s="899"/>
      <c r="GPZ84" s="899"/>
      <c r="GQA84" s="899"/>
      <c r="GQB84" s="899"/>
      <c r="GQC84" s="899"/>
      <c r="GQD84" s="899"/>
      <c r="GQE84" s="899"/>
      <c r="GQF84" s="899"/>
      <c r="GQG84" s="899"/>
      <c r="GQH84" s="899"/>
      <c r="GQI84" s="899"/>
      <c r="GQJ84" s="899"/>
      <c r="GQK84" s="899"/>
      <c r="GQL84" s="899"/>
      <c r="GQM84" s="899"/>
      <c r="GQN84" s="899"/>
      <c r="GQO84" s="899"/>
      <c r="GQP84" s="899"/>
      <c r="GQQ84" s="899"/>
      <c r="GQR84" s="899"/>
      <c r="GQS84" s="899"/>
      <c r="GQT84" s="899"/>
      <c r="GQU84" s="899"/>
      <c r="GQV84" s="899"/>
      <c r="GQW84" s="899"/>
      <c r="GQX84" s="899"/>
      <c r="GQY84" s="899"/>
      <c r="GQZ84" s="899"/>
      <c r="GRA84" s="899"/>
      <c r="GRB84" s="899"/>
      <c r="GRC84" s="899"/>
      <c r="GRD84" s="899"/>
      <c r="GRE84" s="899"/>
      <c r="GRF84" s="899"/>
      <c r="GRG84" s="899"/>
      <c r="GRH84" s="899"/>
      <c r="GRI84" s="899"/>
      <c r="GRJ84" s="899"/>
      <c r="GRK84" s="899"/>
      <c r="GRL84" s="899"/>
      <c r="GRM84" s="899"/>
      <c r="GRN84" s="899"/>
      <c r="GRO84" s="899"/>
      <c r="GRP84" s="899"/>
      <c r="GRQ84" s="899"/>
      <c r="GRR84" s="899"/>
      <c r="GRS84" s="899"/>
      <c r="GRT84" s="899"/>
      <c r="GRU84" s="899"/>
      <c r="GRV84" s="899"/>
      <c r="GRW84" s="899"/>
      <c r="GRX84" s="899"/>
      <c r="GRY84" s="899"/>
      <c r="GRZ84" s="899"/>
      <c r="GSA84" s="899"/>
      <c r="GSB84" s="899"/>
      <c r="GSC84" s="899"/>
      <c r="GSD84" s="899"/>
      <c r="GSE84" s="899"/>
      <c r="GSF84" s="899"/>
      <c r="GSG84" s="899"/>
      <c r="GSH84" s="899"/>
      <c r="GSI84" s="899"/>
      <c r="GSJ84" s="899"/>
      <c r="GSK84" s="899"/>
      <c r="GSL84" s="899"/>
      <c r="GSM84" s="899"/>
      <c r="GSN84" s="899"/>
      <c r="GSO84" s="899"/>
      <c r="GSP84" s="899"/>
      <c r="GSQ84" s="899"/>
      <c r="GSR84" s="899"/>
      <c r="GSS84" s="899"/>
      <c r="GST84" s="899"/>
      <c r="GSU84" s="899"/>
      <c r="GSV84" s="899"/>
      <c r="GSW84" s="899"/>
      <c r="GSX84" s="899"/>
      <c r="GSY84" s="899"/>
      <c r="GSZ84" s="899"/>
      <c r="GTA84" s="899"/>
      <c r="GTB84" s="899"/>
      <c r="GTC84" s="899"/>
      <c r="GTD84" s="899"/>
      <c r="GTE84" s="899"/>
      <c r="GTF84" s="899"/>
      <c r="GTG84" s="899"/>
      <c r="GTH84" s="899"/>
      <c r="GTI84" s="899"/>
      <c r="GTJ84" s="899"/>
      <c r="GTK84" s="899"/>
      <c r="GTL84" s="899"/>
      <c r="GTM84" s="899"/>
      <c r="GTN84" s="899"/>
      <c r="GTO84" s="899"/>
      <c r="GTP84" s="899"/>
      <c r="GTQ84" s="899"/>
      <c r="GTR84" s="899"/>
      <c r="GTS84" s="899"/>
      <c r="GTT84" s="899"/>
      <c r="GTU84" s="899"/>
      <c r="GTV84" s="899"/>
      <c r="GTW84" s="899"/>
      <c r="GTX84" s="899"/>
      <c r="GTY84" s="899"/>
      <c r="GTZ84" s="899"/>
      <c r="GUA84" s="899"/>
      <c r="GUB84" s="899"/>
      <c r="GUC84" s="899"/>
      <c r="GUD84" s="899"/>
      <c r="GUE84" s="899"/>
      <c r="GUF84" s="899"/>
      <c r="GUG84" s="899"/>
      <c r="GUH84" s="899"/>
      <c r="GUI84" s="899"/>
      <c r="GUJ84" s="899"/>
      <c r="GUK84" s="899"/>
      <c r="GUL84" s="899"/>
      <c r="GUM84" s="899"/>
      <c r="GUN84" s="899"/>
      <c r="GUO84" s="899"/>
      <c r="GUP84" s="899"/>
      <c r="GUQ84" s="899"/>
      <c r="GUR84" s="899"/>
      <c r="GUS84" s="899"/>
      <c r="GUT84" s="899"/>
      <c r="GUU84" s="899"/>
      <c r="GUV84" s="899"/>
      <c r="GUW84" s="899"/>
      <c r="GUX84" s="899"/>
      <c r="GUY84" s="899"/>
      <c r="GUZ84" s="899"/>
      <c r="GVA84" s="899"/>
      <c r="GVB84" s="899"/>
      <c r="GVC84" s="899"/>
      <c r="GVD84" s="899"/>
      <c r="GVE84" s="899"/>
      <c r="GVF84" s="899"/>
      <c r="GVG84" s="899"/>
      <c r="GVH84" s="899"/>
      <c r="GVI84" s="899"/>
      <c r="GVJ84" s="899"/>
      <c r="GVK84" s="899"/>
      <c r="GVL84" s="899"/>
      <c r="GVM84" s="899"/>
      <c r="GVN84" s="899"/>
      <c r="GVO84" s="899"/>
      <c r="GVP84" s="899"/>
      <c r="GVQ84" s="899"/>
      <c r="GVR84" s="899"/>
      <c r="GVS84" s="899"/>
      <c r="GVT84" s="899"/>
      <c r="GVU84" s="899"/>
      <c r="GVV84" s="899"/>
      <c r="GVW84" s="899"/>
      <c r="GVX84" s="899"/>
      <c r="GVY84" s="899"/>
      <c r="GVZ84" s="899"/>
      <c r="GWA84" s="899"/>
      <c r="GWB84" s="899"/>
      <c r="GWC84" s="899"/>
      <c r="GWD84" s="899"/>
      <c r="GWE84" s="899"/>
      <c r="GWF84" s="899"/>
      <c r="GWG84" s="899"/>
      <c r="GWH84" s="899"/>
      <c r="GWI84" s="899"/>
      <c r="GWJ84" s="899"/>
      <c r="GWK84" s="899"/>
      <c r="GWL84" s="899"/>
      <c r="GWM84" s="899"/>
      <c r="GWN84" s="899"/>
      <c r="GWO84" s="899"/>
      <c r="GWP84" s="899"/>
      <c r="GWQ84" s="899"/>
      <c r="GWR84" s="899"/>
      <c r="GWS84" s="899"/>
      <c r="GWT84" s="899"/>
      <c r="GWU84" s="899"/>
      <c r="GWV84" s="899"/>
      <c r="GWW84" s="899"/>
      <c r="GWX84" s="899"/>
      <c r="GWY84" s="899"/>
      <c r="GWZ84" s="899"/>
      <c r="GXA84" s="899"/>
      <c r="GXB84" s="899"/>
      <c r="GXC84" s="899"/>
      <c r="GXD84" s="899"/>
      <c r="GXE84" s="899"/>
      <c r="GXF84" s="899"/>
      <c r="GXG84" s="899"/>
      <c r="GXH84" s="899"/>
      <c r="GXI84" s="899"/>
      <c r="GXJ84" s="899"/>
      <c r="GXK84" s="899"/>
      <c r="GXL84" s="899"/>
      <c r="GXM84" s="899"/>
      <c r="GXN84" s="899"/>
      <c r="GXO84" s="899"/>
      <c r="GXP84" s="899"/>
      <c r="GXQ84" s="899"/>
      <c r="GXR84" s="899"/>
      <c r="GXS84" s="899"/>
      <c r="GXT84" s="899"/>
      <c r="GXU84" s="899"/>
      <c r="GXV84" s="899"/>
      <c r="GXW84" s="899"/>
      <c r="GXX84" s="899"/>
      <c r="GXY84" s="899"/>
      <c r="GXZ84" s="899"/>
      <c r="GYA84" s="899"/>
      <c r="GYB84" s="899"/>
      <c r="GYC84" s="899"/>
      <c r="GYD84" s="899"/>
      <c r="GYE84" s="899"/>
      <c r="GYF84" s="899"/>
      <c r="GYG84" s="899"/>
      <c r="GYH84" s="899"/>
      <c r="GYI84" s="899"/>
      <c r="GYJ84" s="899"/>
      <c r="GYK84" s="899"/>
      <c r="GYL84" s="899"/>
      <c r="GYM84" s="899"/>
      <c r="GYN84" s="899"/>
      <c r="GYO84" s="899"/>
      <c r="GYP84" s="899"/>
      <c r="GYQ84" s="899"/>
      <c r="GYR84" s="899"/>
      <c r="GYS84" s="899"/>
      <c r="GYT84" s="899"/>
      <c r="GYU84" s="899"/>
      <c r="GYV84" s="899"/>
      <c r="GYW84" s="899"/>
      <c r="GYX84" s="899"/>
      <c r="GYY84" s="899"/>
      <c r="GYZ84" s="899"/>
      <c r="GZA84" s="899"/>
      <c r="GZB84" s="899"/>
      <c r="GZC84" s="899"/>
      <c r="GZD84" s="899"/>
      <c r="GZE84" s="899"/>
      <c r="GZF84" s="899"/>
      <c r="GZG84" s="899"/>
      <c r="GZH84" s="899"/>
      <c r="GZI84" s="899"/>
      <c r="GZJ84" s="899"/>
      <c r="GZK84" s="899"/>
      <c r="GZL84" s="899"/>
      <c r="GZM84" s="899"/>
      <c r="GZN84" s="899"/>
      <c r="GZO84" s="899"/>
      <c r="GZP84" s="899"/>
      <c r="GZQ84" s="899"/>
      <c r="GZR84" s="899"/>
      <c r="GZS84" s="899"/>
      <c r="GZT84" s="899"/>
      <c r="GZU84" s="899"/>
      <c r="GZV84" s="899"/>
      <c r="GZW84" s="899"/>
      <c r="GZX84" s="899"/>
      <c r="GZY84" s="899"/>
      <c r="GZZ84" s="899"/>
      <c r="HAA84" s="899"/>
      <c r="HAB84" s="899"/>
      <c r="HAC84" s="899"/>
      <c r="HAD84" s="899"/>
      <c r="HAE84" s="899"/>
      <c r="HAF84" s="899"/>
      <c r="HAG84" s="899"/>
      <c r="HAH84" s="899"/>
      <c r="HAI84" s="899"/>
      <c r="HAJ84" s="899"/>
      <c r="HAK84" s="899"/>
      <c r="HAL84" s="899"/>
      <c r="HAM84" s="899"/>
      <c r="HAN84" s="899"/>
      <c r="HAO84" s="899"/>
      <c r="HAP84" s="899"/>
      <c r="HAQ84" s="899"/>
      <c r="HAR84" s="899"/>
      <c r="HAS84" s="899"/>
      <c r="HAT84" s="899"/>
      <c r="HAU84" s="899"/>
      <c r="HAV84" s="899"/>
      <c r="HAW84" s="899"/>
      <c r="HAX84" s="899"/>
      <c r="HAY84" s="899"/>
      <c r="HAZ84" s="899"/>
      <c r="HBA84" s="899"/>
      <c r="HBB84" s="899"/>
      <c r="HBC84" s="899"/>
      <c r="HBD84" s="899"/>
      <c r="HBE84" s="899"/>
      <c r="HBF84" s="899"/>
      <c r="HBG84" s="899"/>
      <c r="HBH84" s="899"/>
      <c r="HBI84" s="899"/>
      <c r="HBJ84" s="899"/>
      <c r="HBK84" s="899"/>
      <c r="HBL84" s="899"/>
      <c r="HBM84" s="899"/>
      <c r="HBN84" s="899"/>
      <c r="HBO84" s="899"/>
      <c r="HBP84" s="899"/>
      <c r="HBQ84" s="899"/>
      <c r="HBR84" s="899"/>
      <c r="HBS84" s="899"/>
      <c r="HBT84" s="899"/>
      <c r="HBU84" s="899"/>
      <c r="HBV84" s="899"/>
      <c r="HBW84" s="899"/>
      <c r="HBX84" s="899"/>
      <c r="HBY84" s="899"/>
      <c r="HBZ84" s="899"/>
      <c r="HCA84" s="899"/>
      <c r="HCB84" s="899"/>
      <c r="HCC84" s="899"/>
      <c r="HCD84" s="899"/>
      <c r="HCE84" s="899"/>
      <c r="HCF84" s="899"/>
      <c r="HCG84" s="899"/>
      <c r="HCH84" s="899"/>
      <c r="HCI84" s="899"/>
      <c r="HCJ84" s="899"/>
      <c r="HCK84" s="899"/>
      <c r="HCL84" s="899"/>
      <c r="HCM84" s="899"/>
      <c r="HCN84" s="899"/>
      <c r="HCO84" s="899"/>
      <c r="HCP84" s="899"/>
      <c r="HCQ84" s="899"/>
      <c r="HCR84" s="899"/>
      <c r="HCS84" s="899"/>
      <c r="HCT84" s="899"/>
      <c r="HCU84" s="899"/>
      <c r="HCV84" s="899"/>
      <c r="HCW84" s="899"/>
      <c r="HCX84" s="899"/>
      <c r="HCY84" s="899"/>
      <c r="HCZ84" s="899"/>
      <c r="HDA84" s="899"/>
      <c r="HDB84" s="899"/>
      <c r="HDC84" s="899"/>
      <c r="HDD84" s="899"/>
      <c r="HDE84" s="899"/>
      <c r="HDF84" s="899"/>
      <c r="HDG84" s="899"/>
      <c r="HDH84" s="899"/>
      <c r="HDI84" s="899"/>
      <c r="HDJ84" s="899"/>
      <c r="HDK84" s="899"/>
      <c r="HDL84" s="899"/>
      <c r="HDM84" s="899"/>
      <c r="HDN84" s="899"/>
      <c r="HDO84" s="899"/>
      <c r="HDP84" s="899"/>
      <c r="HDQ84" s="899"/>
      <c r="HDR84" s="899"/>
      <c r="HDS84" s="899"/>
      <c r="HDT84" s="899"/>
      <c r="HDU84" s="899"/>
      <c r="HDV84" s="899"/>
      <c r="HDW84" s="899"/>
      <c r="HDX84" s="899"/>
      <c r="HDY84" s="899"/>
      <c r="HDZ84" s="899"/>
      <c r="HEA84" s="899"/>
      <c r="HEB84" s="899"/>
      <c r="HEC84" s="899"/>
      <c r="HED84" s="899"/>
      <c r="HEE84" s="899"/>
      <c r="HEF84" s="899"/>
      <c r="HEG84" s="899"/>
      <c r="HEH84" s="899"/>
      <c r="HEI84" s="899"/>
      <c r="HEJ84" s="899"/>
      <c r="HEK84" s="899"/>
      <c r="HEL84" s="899"/>
      <c r="HEM84" s="899"/>
      <c r="HEN84" s="899"/>
      <c r="HEO84" s="899"/>
      <c r="HEP84" s="899"/>
      <c r="HEQ84" s="899"/>
      <c r="HER84" s="899"/>
      <c r="HES84" s="899"/>
      <c r="HET84" s="899"/>
      <c r="HEU84" s="899"/>
      <c r="HEV84" s="899"/>
      <c r="HEW84" s="899"/>
      <c r="HEX84" s="899"/>
      <c r="HEY84" s="899"/>
      <c r="HEZ84" s="899"/>
      <c r="HFA84" s="899"/>
      <c r="HFB84" s="899"/>
      <c r="HFC84" s="899"/>
      <c r="HFD84" s="899"/>
      <c r="HFE84" s="899"/>
      <c r="HFF84" s="899"/>
      <c r="HFG84" s="899"/>
      <c r="HFH84" s="899"/>
      <c r="HFI84" s="899"/>
      <c r="HFJ84" s="899"/>
      <c r="HFK84" s="899"/>
      <c r="HFL84" s="899"/>
      <c r="HFM84" s="899"/>
      <c r="HFN84" s="899"/>
      <c r="HFO84" s="899"/>
      <c r="HFP84" s="899"/>
      <c r="HFQ84" s="899"/>
      <c r="HFR84" s="899"/>
      <c r="HFS84" s="899"/>
      <c r="HFT84" s="899"/>
      <c r="HFU84" s="899"/>
      <c r="HFV84" s="899"/>
      <c r="HFW84" s="899"/>
      <c r="HFX84" s="899"/>
      <c r="HFY84" s="899"/>
      <c r="HFZ84" s="899"/>
      <c r="HGA84" s="899"/>
      <c r="HGB84" s="899"/>
      <c r="HGC84" s="899"/>
      <c r="HGD84" s="899"/>
      <c r="HGE84" s="899"/>
      <c r="HGF84" s="899"/>
      <c r="HGG84" s="899"/>
      <c r="HGH84" s="899"/>
      <c r="HGI84" s="899"/>
      <c r="HGJ84" s="899"/>
      <c r="HGK84" s="899"/>
      <c r="HGL84" s="899"/>
      <c r="HGM84" s="899"/>
      <c r="HGN84" s="899"/>
      <c r="HGO84" s="899"/>
      <c r="HGP84" s="899"/>
      <c r="HGQ84" s="899"/>
      <c r="HGR84" s="899"/>
      <c r="HGS84" s="899"/>
      <c r="HGT84" s="899"/>
      <c r="HGU84" s="899"/>
      <c r="HGV84" s="899"/>
      <c r="HGW84" s="899"/>
      <c r="HGX84" s="899"/>
      <c r="HGY84" s="899"/>
      <c r="HGZ84" s="899"/>
      <c r="HHA84" s="899"/>
      <c r="HHB84" s="899"/>
      <c r="HHC84" s="899"/>
      <c r="HHD84" s="899"/>
      <c r="HHE84" s="899"/>
      <c r="HHF84" s="899"/>
      <c r="HHG84" s="899"/>
      <c r="HHH84" s="899"/>
      <c r="HHI84" s="899"/>
      <c r="HHJ84" s="899"/>
      <c r="HHK84" s="899"/>
      <c r="HHL84" s="899"/>
      <c r="HHM84" s="899"/>
      <c r="HHN84" s="899"/>
      <c r="HHO84" s="899"/>
      <c r="HHP84" s="899"/>
      <c r="HHQ84" s="899"/>
      <c r="HHR84" s="899"/>
      <c r="HHS84" s="899"/>
      <c r="HHT84" s="899"/>
      <c r="HHU84" s="899"/>
      <c r="HHV84" s="899"/>
      <c r="HHW84" s="899"/>
      <c r="HHX84" s="899"/>
      <c r="HHY84" s="899"/>
      <c r="HHZ84" s="899"/>
      <c r="HIA84" s="899"/>
      <c r="HIB84" s="899"/>
      <c r="HIC84" s="899"/>
      <c r="HID84" s="899"/>
      <c r="HIE84" s="899"/>
      <c r="HIF84" s="899"/>
      <c r="HIG84" s="899"/>
      <c r="HIH84" s="899"/>
      <c r="HII84" s="899"/>
      <c r="HIJ84" s="899"/>
      <c r="HIK84" s="899"/>
      <c r="HIL84" s="899"/>
      <c r="HIM84" s="899"/>
      <c r="HIN84" s="899"/>
      <c r="HIO84" s="899"/>
      <c r="HIP84" s="899"/>
      <c r="HIQ84" s="899"/>
      <c r="HIR84" s="899"/>
      <c r="HIS84" s="899"/>
      <c r="HIT84" s="899"/>
      <c r="HIU84" s="899"/>
      <c r="HIV84" s="899"/>
      <c r="HIW84" s="899"/>
      <c r="HIX84" s="899"/>
      <c r="HIY84" s="899"/>
      <c r="HIZ84" s="899"/>
      <c r="HJA84" s="899"/>
      <c r="HJB84" s="899"/>
      <c r="HJC84" s="899"/>
      <c r="HJD84" s="899"/>
      <c r="HJE84" s="899"/>
      <c r="HJF84" s="899"/>
      <c r="HJG84" s="899"/>
      <c r="HJH84" s="899"/>
      <c r="HJI84" s="899"/>
      <c r="HJJ84" s="899"/>
      <c r="HJK84" s="899"/>
      <c r="HJL84" s="899"/>
      <c r="HJM84" s="899"/>
      <c r="HJN84" s="899"/>
      <c r="HJO84" s="899"/>
      <c r="HJP84" s="899"/>
      <c r="HJQ84" s="899"/>
      <c r="HJR84" s="899"/>
      <c r="HJS84" s="899"/>
      <c r="HJT84" s="899"/>
      <c r="HJU84" s="899"/>
      <c r="HJV84" s="899"/>
      <c r="HJW84" s="899"/>
      <c r="HJX84" s="899"/>
      <c r="HJY84" s="899"/>
      <c r="HJZ84" s="899"/>
      <c r="HKA84" s="899"/>
      <c r="HKB84" s="899"/>
      <c r="HKC84" s="899"/>
      <c r="HKD84" s="899"/>
      <c r="HKE84" s="899"/>
      <c r="HKF84" s="899"/>
      <c r="HKG84" s="899"/>
      <c r="HKH84" s="899"/>
      <c r="HKI84" s="899"/>
      <c r="HKJ84" s="899"/>
      <c r="HKK84" s="899"/>
      <c r="HKL84" s="899"/>
      <c r="HKM84" s="899"/>
      <c r="HKN84" s="899"/>
      <c r="HKO84" s="899"/>
      <c r="HKP84" s="899"/>
      <c r="HKQ84" s="899"/>
      <c r="HKR84" s="899"/>
      <c r="HKS84" s="899"/>
      <c r="HKT84" s="899"/>
      <c r="HKU84" s="899"/>
      <c r="HKV84" s="899"/>
      <c r="HKW84" s="899"/>
      <c r="HKX84" s="899"/>
      <c r="HKY84" s="899"/>
      <c r="HKZ84" s="899"/>
      <c r="HLA84" s="899"/>
      <c r="HLB84" s="899"/>
      <c r="HLC84" s="899"/>
      <c r="HLD84" s="899"/>
      <c r="HLE84" s="899"/>
      <c r="HLF84" s="899"/>
      <c r="HLG84" s="899"/>
      <c r="HLH84" s="899"/>
      <c r="HLI84" s="899"/>
      <c r="HLJ84" s="899"/>
      <c r="HLK84" s="899"/>
      <c r="HLL84" s="899"/>
      <c r="HLM84" s="899"/>
      <c r="HLN84" s="899"/>
      <c r="HLO84" s="899"/>
      <c r="HLP84" s="899"/>
      <c r="HLQ84" s="899"/>
      <c r="HLR84" s="899"/>
      <c r="HLS84" s="899"/>
      <c r="HLT84" s="899"/>
      <c r="HLU84" s="899"/>
      <c r="HLV84" s="899"/>
      <c r="HLW84" s="899"/>
      <c r="HLX84" s="899"/>
      <c r="HLY84" s="899"/>
      <c r="HLZ84" s="899"/>
      <c r="HMA84" s="899"/>
      <c r="HMB84" s="899"/>
      <c r="HMC84" s="899"/>
      <c r="HMD84" s="899"/>
      <c r="HME84" s="899"/>
      <c r="HMF84" s="899"/>
      <c r="HMG84" s="899"/>
      <c r="HMH84" s="899"/>
      <c r="HMI84" s="899"/>
      <c r="HMJ84" s="899"/>
      <c r="HMK84" s="899"/>
      <c r="HML84" s="899"/>
      <c r="HMM84" s="899"/>
      <c r="HMN84" s="899"/>
      <c r="HMO84" s="899"/>
      <c r="HMP84" s="899"/>
      <c r="HMQ84" s="899"/>
      <c r="HMR84" s="899"/>
      <c r="HMS84" s="899"/>
      <c r="HMT84" s="899"/>
      <c r="HMU84" s="899"/>
      <c r="HMV84" s="899"/>
      <c r="HMW84" s="899"/>
      <c r="HMX84" s="899"/>
      <c r="HMY84" s="899"/>
      <c r="HMZ84" s="899"/>
      <c r="HNA84" s="899"/>
      <c r="HNB84" s="899"/>
      <c r="HNC84" s="899"/>
      <c r="HND84" s="899"/>
      <c r="HNE84" s="899"/>
      <c r="HNF84" s="899"/>
      <c r="HNG84" s="899"/>
      <c r="HNH84" s="899"/>
      <c r="HNI84" s="899"/>
      <c r="HNJ84" s="899"/>
      <c r="HNK84" s="899"/>
      <c r="HNL84" s="899"/>
      <c r="HNM84" s="899"/>
      <c r="HNN84" s="899"/>
      <c r="HNO84" s="899"/>
      <c r="HNP84" s="899"/>
      <c r="HNQ84" s="899"/>
      <c r="HNR84" s="899"/>
      <c r="HNS84" s="899"/>
      <c r="HNT84" s="899"/>
      <c r="HNU84" s="899"/>
      <c r="HNV84" s="899"/>
      <c r="HNW84" s="899"/>
      <c r="HNX84" s="899"/>
      <c r="HNY84" s="899"/>
      <c r="HNZ84" s="899"/>
      <c r="HOA84" s="899"/>
      <c r="HOB84" s="899"/>
      <c r="HOC84" s="899"/>
      <c r="HOD84" s="899"/>
      <c r="HOE84" s="899"/>
      <c r="HOF84" s="899"/>
      <c r="HOG84" s="899"/>
      <c r="HOH84" s="899"/>
      <c r="HOI84" s="899"/>
      <c r="HOJ84" s="899"/>
      <c r="HOK84" s="899"/>
      <c r="HOL84" s="899"/>
      <c r="HOM84" s="899"/>
      <c r="HON84" s="899"/>
      <c r="HOO84" s="899"/>
      <c r="HOP84" s="899"/>
      <c r="HOQ84" s="899"/>
      <c r="HOR84" s="899"/>
      <c r="HOS84" s="899"/>
      <c r="HOT84" s="899"/>
      <c r="HOU84" s="899"/>
      <c r="HOV84" s="899"/>
      <c r="HOW84" s="899"/>
      <c r="HOX84" s="899"/>
      <c r="HOY84" s="899"/>
      <c r="HOZ84" s="899"/>
      <c r="HPA84" s="899"/>
      <c r="HPB84" s="899"/>
      <c r="HPC84" s="899"/>
      <c r="HPD84" s="899"/>
      <c r="HPE84" s="899"/>
      <c r="HPF84" s="899"/>
      <c r="HPG84" s="899"/>
      <c r="HPH84" s="899"/>
      <c r="HPI84" s="899"/>
      <c r="HPJ84" s="899"/>
      <c r="HPK84" s="899"/>
      <c r="HPL84" s="899"/>
      <c r="HPM84" s="899"/>
      <c r="HPN84" s="899"/>
      <c r="HPO84" s="899"/>
      <c r="HPP84" s="899"/>
      <c r="HPQ84" s="899"/>
      <c r="HPR84" s="899"/>
      <c r="HPS84" s="899"/>
      <c r="HPT84" s="899"/>
      <c r="HPU84" s="899"/>
      <c r="HPV84" s="899"/>
      <c r="HPW84" s="899"/>
      <c r="HPX84" s="899"/>
      <c r="HPY84" s="899"/>
      <c r="HPZ84" s="899"/>
      <c r="HQA84" s="899"/>
      <c r="HQB84" s="899"/>
      <c r="HQC84" s="899"/>
      <c r="HQD84" s="899"/>
      <c r="HQE84" s="899"/>
      <c r="HQF84" s="899"/>
      <c r="HQG84" s="899"/>
      <c r="HQH84" s="899"/>
      <c r="HQI84" s="899"/>
      <c r="HQJ84" s="899"/>
      <c r="HQK84" s="899"/>
      <c r="HQL84" s="899"/>
      <c r="HQM84" s="899"/>
      <c r="HQN84" s="899"/>
      <c r="HQO84" s="899"/>
      <c r="HQP84" s="899"/>
      <c r="HQQ84" s="899"/>
      <c r="HQR84" s="899"/>
      <c r="HQS84" s="899"/>
      <c r="HQT84" s="899"/>
      <c r="HQU84" s="899"/>
      <c r="HQV84" s="899"/>
      <c r="HQW84" s="899"/>
      <c r="HQX84" s="899"/>
      <c r="HQY84" s="899"/>
      <c r="HQZ84" s="899"/>
      <c r="HRA84" s="899"/>
      <c r="HRB84" s="899"/>
      <c r="HRC84" s="899"/>
      <c r="HRD84" s="899"/>
      <c r="HRE84" s="899"/>
      <c r="HRF84" s="899"/>
      <c r="HRG84" s="899"/>
      <c r="HRH84" s="899"/>
      <c r="HRI84" s="899"/>
      <c r="HRJ84" s="899"/>
      <c r="HRK84" s="899"/>
      <c r="HRL84" s="899"/>
      <c r="HRM84" s="899"/>
      <c r="HRN84" s="899"/>
      <c r="HRO84" s="899"/>
      <c r="HRP84" s="899"/>
      <c r="HRQ84" s="899"/>
      <c r="HRR84" s="899"/>
      <c r="HRS84" s="899"/>
      <c r="HRT84" s="899"/>
      <c r="HRU84" s="899"/>
      <c r="HRV84" s="899"/>
      <c r="HRW84" s="899"/>
      <c r="HRX84" s="899"/>
      <c r="HRY84" s="899"/>
      <c r="HRZ84" s="899"/>
      <c r="HSA84" s="899"/>
      <c r="HSB84" s="899"/>
      <c r="HSC84" s="899"/>
      <c r="HSD84" s="899"/>
      <c r="HSE84" s="899"/>
      <c r="HSF84" s="899"/>
      <c r="HSG84" s="899"/>
      <c r="HSH84" s="899"/>
      <c r="HSI84" s="899"/>
      <c r="HSJ84" s="899"/>
      <c r="HSK84" s="899"/>
      <c r="HSL84" s="899"/>
      <c r="HSM84" s="899"/>
      <c r="HSN84" s="899"/>
      <c r="HSO84" s="899"/>
      <c r="HSP84" s="899"/>
      <c r="HSQ84" s="899"/>
      <c r="HSR84" s="899"/>
      <c r="HSS84" s="899"/>
      <c r="HST84" s="899"/>
      <c r="HSU84" s="899"/>
      <c r="HSV84" s="899"/>
      <c r="HSW84" s="899"/>
      <c r="HSX84" s="899"/>
      <c r="HSY84" s="899"/>
      <c r="HSZ84" s="899"/>
      <c r="HTA84" s="899"/>
      <c r="HTB84" s="899"/>
      <c r="HTC84" s="899"/>
      <c r="HTD84" s="899"/>
      <c r="HTE84" s="899"/>
      <c r="HTF84" s="899"/>
      <c r="HTG84" s="899"/>
      <c r="HTH84" s="899"/>
      <c r="HTI84" s="899"/>
      <c r="HTJ84" s="899"/>
      <c r="HTK84" s="899"/>
      <c r="HTL84" s="899"/>
      <c r="HTM84" s="899"/>
      <c r="HTN84" s="899"/>
      <c r="HTO84" s="899"/>
      <c r="HTP84" s="899"/>
      <c r="HTQ84" s="899"/>
      <c r="HTR84" s="899"/>
      <c r="HTS84" s="899"/>
      <c r="HTT84" s="899"/>
      <c r="HTU84" s="899"/>
      <c r="HTV84" s="899"/>
      <c r="HTW84" s="899"/>
      <c r="HTX84" s="899"/>
      <c r="HTY84" s="899"/>
      <c r="HTZ84" s="899"/>
      <c r="HUA84" s="899"/>
      <c r="HUB84" s="899"/>
      <c r="HUC84" s="899"/>
      <c r="HUD84" s="899"/>
      <c r="HUE84" s="899"/>
      <c r="HUF84" s="899"/>
      <c r="HUG84" s="899"/>
      <c r="HUH84" s="899"/>
      <c r="HUI84" s="899"/>
      <c r="HUJ84" s="899"/>
      <c r="HUK84" s="899"/>
      <c r="HUL84" s="899"/>
      <c r="HUM84" s="899"/>
      <c r="HUN84" s="899"/>
      <c r="HUO84" s="899"/>
      <c r="HUP84" s="899"/>
      <c r="HUQ84" s="899"/>
      <c r="HUR84" s="899"/>
      <c r="HUS84" s="899"/>
      <c r="HUT84" s="899"/>
      <c r="HUU84" s="899"/>
      <c r="HUV84" s="899"/>
      <c r="HUW84" s="899"/>
      <c r="HUX84" s="899"/>
      <c r="HUY84" s="899"/>
      <c r="HUZ84" s="899"/>
      <c r="HVA84" s="899"/>
      <c r="HVB84" s="899"/>
      <c r="HVC84" s="899"/>
      <c r="HVD84" s="899"/>
      <c r="HVE84" s="899"/>
      <c r="HVF84" s="899"/>
      <c r="HVG84" s="899"/>
      <c r="HVH84" s="899"/>
      <c r="HVI84" s="899"/>
      <c r="HVJ84" s="899"/>
      <c r="HVK84" s="899"/>
      <c r="HVL84" s="899"/>
      <c r="HVM84" s="899"/>
      <c r="HVN84" s="899"/>
      <c r="HVO84" s="899"/>
      <c r="HVP84" s="899"/>
      <c r="HVQ84" s="899"/>
      <c r="HVR84" s="899"/>
      <c r="HVS84" s="899"/>
      <c r="HVT84" s="899"/>
      <c r="HVU84" s="899"/>
      <c r="HVV84" s="899"/>
      <c r="HVW84" s="899"/>
      <c r="HVX84" s="899"/>
      <c r="HVY84" s="899"/>
      <c r="HVZ84" s="899"/>
      <c r="HWA84" s="899"/>
      <c r="HWB84" s="899"/>
      <c r="HWC84" s="899"/>
      <c r="HWD84" s="899"/>
      <c r="HWE84" s="899"/>
      <c r="HWF84" s="899"/>
      <c r="HWG84" s="899"/>
      <c r="HWH84" s="899"/>
      <c r="HWI84" s="899"/>
      <c r="HWJ84" s="899"/>
      <c r="HWK84" s="899"/>
      <c r="HWL84" s="899"/>
      <c r="HWM84" s="899"/>
      <c r="HWN84" s="899"/>
      <c r="HWO84" s="899"/>
      <c r="HWP84" s="899"/>
      <c r="HWQ84" s="899"/>
      <c r="HWR84" s="899"/>
      <c r="HWS84" s="899"/>
      <c r="HWT84" s="899"/>
      <c r="HWU84" s="899"/>
      <c r="HWV84" s="899"/>
      <c r="HWW84" s="899"/>
      <c r="HWX84" s="899"/>
      <c r="HWY84" s="899"/>
      <c r="HWZ84" s="899"/>
      <c r="HXA84" s="899"/>
      <c r="HXB84" s="899"/>
      <c r="HXC84" s="899"/>
      <c r="HXD84" s="899"/>
      <c r="HXE84" s="899"/>
      <c r="HXF84" s="899"/>
      <c r="HXG84" s="899"/>
      <c r="HXH84" s="899"/>
      <c r="HXI84" s="899"/>
      <c r="HXJ84" s="899"/>
      <c r="HXK84" s="899"/>
      <c r="HXL84" s="899"/>
      <c r="HXM84" s="899"/>
      <c r="HXN84" s="899"/>
      <c r="HXO84" s="899"/>
      <c r="HXP84" s="899"/>
      <c r="HXQ84" s="899"/>
      <c r="HXR84" s="899"/>
      <c r="HXS84" s="899"/>
      <c r="HXT84" s="899"/>
      <c r="HXU84" s="899"/>
      <c r="HXV84" s="899"/>
      <c r="HXW84" s="899"/>
      <c r="HXX84" s="899"/>
      <c r="HXY84" s="899"/>
      <c r="HXZ84" s="899"/>
      <c r="HYA84" s="899"/>
      <c r="HYB84" s="899"/>
      <c r="HYC84" s="899"/>
      <c r="HYD84" s="899"/>
      <c r="HYE84" s="899"/>
      <c r="HYF84" s="899"/>
      <c r="HYG84" s="899"/>
      <c r="HYH84" s="899"/>
      <c r="HYI84" s="899"/>
      <c r="HYJ84" s="899"/>
      <c r="HYK84" s="899"/>
      <c r="HYL84" s="899"/>
      <c r="HYM84" s="899"/>
      <c r="HYN84" s="899"/>
      <c r="HYO84" s="899"/>
      <c r="HYP84" s="899"/>
      <c r="HYQ84" s="899"/>
      <c r="HYR84" s="899"/>
      <c r="HYS84" s="899"/>
      <c r="HYT84" s="899"/>
      <c r="HYU84" s="899"/>
      <c r="HYV84" s="899"/>
      <c r="HYW84" s="899"/>
      <c r="HYX84" s="899"/>
      <c r="HYY84" s="899"/>
      <c r="HYZ84" s="899"/>
      <c r="HZA84" s="899"/>
      <c r="HZB84" s="899"/>
      <c r="HZC84" s="899"/>
      <c r="HZD84" s="899"/>
      <c r="HZE84" s="899"/>
      <c r="HZF84" s="899"/>
      <c r="HZG84" s="899"/>
      <c r="HZH84" s="899"/>
      <c r="HZI84" s="899"/>
      <c r="HZJ84" s="899"/>
      <c r="HZK84" s="899"/>
      <c r="HZL84" s="899"/>
      <c r="HZM84" s="899"/>
      <c r="HZN84" s="899"/>
      <c r="HZO84" s="899"/>
      <c r="HZP84" s="899"/>
      <c r="HZQ84" s="899"/>
      <c r="HZR84" s="899"/>
      <c r="HZS84" s="899"/>
      <c r="HZT84" s="899"/>
      <c r="HZU84" s="899"/>
      <c r="HZV84" s="899"/>
      <c r="HZW84" s="899"/>
      <c r="HZX84" s="899"/>
      <c r="HZY84" s="899"/>
      <c r="HZZ84" s="899"/>
      <c r="IAA84" s="899"/>
      <c r="IAB84" s="899"/>
      <c r="IAC84" s="899"/>
      <c r="IAD84" s="899"/>
      <c r="IAE84" s="899"/>
      <c r="IAF84" s="899"/>
      <c r="IAG84" s="899"/>
      <c r="IAH84" s="899"/>
      <c r="IAI84" s="899"/>
      <c r="IAJ84" s="899"/>
      <c r="IAK84" s="899"/>
      <c r="IAL84" s="899"/>
      <c r="IAM84" s="899"/>
      <c r="IAN84" s="899"/>
      <c r="IAO84" s="899"/>
      <c r="IAP84" s="899"/>
      <c r="IAQ84" s="899"/>
      <c r="IAR84" s="899"/>
      <c r="IAS84" s="899"/>
      <c r="IAT84" s="899"/>
      <c r="IAU84" s="899"/>
      <c r="IAV84" s="899"/>
      <c r="IAW84" s="899"/>
      <c r="IAX84" s="899"/>
      <c r="IAY84" s="899"/>
      <c r="IAZ84" s="899"/>
      <c r="IBA84" s="899"/>
      <c r="IBB84" s="899"/>
      <c r="IBC84" s="899"/>
      <c r="IBD84" s="899"/>
      <c r="IBE84" s="899"/>
      <c r="IBF84" s="899"/>
      <c r="IBG84" s="899"/>
      <c r="IBH84" s="899"/>
      <c r="IBI84" s="899"/>
      <c r="IBJ84" s="899"/>
      <c r="IBK84" s="899"/>
      <c r="IBL84" s="899"/>
      <c r="IBM84" s="899"/>
      <c r="IBN84" s="899"/>
      <c r="IBO84" s="899"/>
      <c r="IBP84" s="899"/>
      <c r="IBQ84" s="899"/>
      <c r="IBR84" s="899"/>
      <c r="IBS84" s="899"/>
      <c r="IBT84" s="899"/>
      <c r="IBU84" s="899"/>
      <c r="IBV84" s="899"/>
      <c r="IBW84" s="899"/>
      <c r="IBX84" s="899"/>
      <c r="IBY84" s="899"/>
      <c r="IBZ84" s="899"/>
      <c r="ICA84" s="899"/>
      <c r="ICB84" s="899"/>
      <c r="ICC84" s="899"/>
      <c r="ICD84" s="899"/>
      <c r="ICE84" s="899"/>
      <c r="ICF84" s="899"/>
      <c r="ICG84" s="899"/>
      <c r="ICH84" s="899"/>
      <c r="ICI84" s="899"/>
      <c r="ICJ84" s="899"/>
      <c r="ICK84" s="899"/>
      <c r="ICL84" s="899"/>
      <c r="ICM84" s="899"/>
      <c r="ICN84" s="899"/>
      <c r="ICO84" s="899"/>
      <c r="ICP84" s="899"/>
      <c r="ICQ84" s="899"/>
      <c r="ICR84" s="899"/>
      <c r="ICS84" s="899"/>
      <c r="ICT84" s="899"/>
      <c r="ICU84" s="899"/>
      <c r="ICV84" s="899"/>
      <c r="ICW84" s="899"/>
      <c r="ICX84" s="899"/>
      <c r="ICY84" s="899"/>
      <c r="ICZ84" s="899"/>
      <c r="IDA84" s="899"/>
      <c r="IDB84" s="899"/>
      <c r="IDC84" s="899"/>
      <c r="IDD84" s="899"/>
      <c r="IDE84" s="899"/>
      <c r="IDF84" s="899"/>
      <c r="IDG84" s="899"/>
      <c r="IDH84" s="899"/>
      <c r="IDI84" s="899"/>
      <c r="IDJ84" s="899"/>
      <c r="IDK84" s="899"/>
      <c r="IDL84" s="899"/>
      <c r="IDM84" s="899"/>
      <c r="IDN84" s="899"/>
      <c r="IDO84" s="899"/>
      <c r="IDP84" s="899"/>
      <c r="IDQ84" s="899"/>
      <c r="IDR84" s="899"/>
      <c r="IDS84" s="899"/>
      <c r="IDT84" s="899"/>
      <c r="IDU84" s="899"/>
      <c r="IDV84" s="899"/>
      <c r="IDW84" s="899"/>
      <c r="IDX84" s="899"/>
      <c r="IDY84" s="899"/>
      <c r="IDZ84" s="899"/>
      <c r="IEA84" s="899"/>
      <c r="IEB84" s="899"/>
      <c r="IEC84" s="899"/>
      <c r="IED84" s="899"/>
      <c r="IEE84" s="899"/>
      <c r="IEF84" s="899"/>
      <c r="IEG84" s="899"/>
      <c r="IEH84" s="899"/>
      <c r="IEI84" s="899"/>
      <c r="IEJ84" s="899"/>
      <c r="IEK84" s="899"/>
      <c r="IEL84" s="899"/>
      <c r="IEM84" s="899"/>
      <c r="IEN84" s="899"/>
      <c r="IEO84" s="899"/>
      <c r="IEP84" s="899"/>
      <c r="IEQ84" s="899"/>
      <c r="IER84" s="899"/>
      <c r="IES84" s="899"/>
      <c r="IET84" s="899"/>
      <c r="IEU84" s="899"/>
      <c r="IEV84" s="899"/>
      <c r="IEW84" s="899"/>
      <c r="IEX84" s="899"/>
      <c r="IEY84" s="899"/>
      <c r="IEZ84" s="899"/>
      <c r="IFA84" s="899"/>
      <c r="IFB84" s="899"/>
      <c r="IFC84" s="899"/>
      <c r="IFD84" s="899"/>
      <c r="IFE84" s="899"/>
      <c r="IFF84" s="899"/>
      <c r="IFG84" s="899"/>
      <c r="IFH84" s="899"/>
      <c r="IFI84" s="899"/>
      <c r="IFJ84" s="899"/>
      <c r="IFK84" s="899"/>
      <c r="IFL84" s="899"/>
      <c r="IFM84" s="899"/>
      <c r="IFN84" s="899"/>
      <c r="IFO84" s="899"/>
      <c r="IFP84" s="899"/>
      <c r="IFQ84" s="899"/>
      <c r="IFR84" s="899"/>
      <c r="IFS84" s="899"/>
      <c r="IFT84" s="899"/>
      <c r="IFU84" s="899"/>
      <c r="IFV84" s="899"/>
      <c r="IFW84" s="899"/>
      <c r="IFX84" s="899"/>
      <c r="IFY84" s="899"/>
      <c r="IFZ84" s="899"/>
      <c r="IGA84" s="899"/>
      <c r="IGB84" s="899"/>
      <c r="IGC84" s="899"/>
      <c r="IGD84" s="899"/>
      <c r="IGE84" s="899"/>
      <c r="IGF84" s="899"/>
      <c r="IGG84" s="899"/>
      <c r="IGH84" s="899"/>
      <c r="IGI84" s="899"/>
      <c r="IGJ84" s="899"/>
      <c r="IGK84" s="899"/>
      <c r="IGL84" s="899"/>
      <c r="IGM84" s="899"/>
      <c r="IGN84" s="899"/>
      <c r="IGO84" s="899"/>
      <c r="IGP84" s="899"/>
      <c r="IGQ84" s="899"/>
      <c r="IGR84" s="899"/>
      <c r="IGS84" s="899"/>
      <c r="IGT84" s="899"/>
      <c r="IGU84" s="899"/>
      <c r="IGV84" s="899"/>
      <c r="IGW84" s="899"/>
      <c r="IGX84" s="899"/>
      <c r="IGY84" s="899"/>
      <c r="IGZ84" s="899"/>
      <c r="IHA84" s="899"/>
      <c r="IHB84" s="899"/>
      <c r="IHC84" s="899"/>
      <c r="IHD84" s="899"/>
      <c r="IHE84" s="899"/>
      <c r="IHF84" s="899"/>
      <c r="IHG84" s="899"/>
      <c r="IHH84" s="899"/>
      <c r="IHI84" s="899"/>
      <c r="IHJ84" s="899"/>
      <c r="IHK84" s="899"/>
      <c r="IHL84" s="899"/>
      <c r="IHM84" s="899"/>
      <c r="IHN84" s="899"/>
      <c r="IHO84" s="899"/>
      <c r="IHP84" s="899"/>
      <c r="IHQ84" s="899"/>
      <c r="IHR84" s="899"/>
      <c r="IHS84" s="899"/>
      <c r="IHT84" s="899"/>
      <c r="IHU84" s="899"/>
      <c r="IHV84" s="899"/>
      <c r="IHW84" s="899"/>
      <c r="IHX84" s="899"/>
      <c r="IHY84" s="899"/>
      <c r="IHZ84" s="899"/>
      <c r="IIA84" s="899"/>
      <c r="IIB84" s="899"/>
      <c r="IIC84" s="899"/>
      <c r="IID84" s="899"/>
      <c r="IIE84" s="899"/>
      <c r="IIF84" s="899"/>
      <c r="IIG84" s="899"/>
      <c r="IIH84" s="899"/>
      <c r="III84" s="899"/>
      <c r="IIJ84" s="899"/>
      <c r="IIK84" s="899"/>
      <c r="IIL84" s="899"/>
      <c r="IIM84" s="899"/>
      <c r="IIN84" s="899"/>
      <c r="IIO84" s="899"/>
      <c r="IIP84" s="899"/>
      <c r="IIQ84" s="899"/>
      <c r="IIR84" s="899"/>
      <c r="IIS84" s="899"/>
      <c r="IIT84" s="899"/>
      <c r="IIU84" s="899"/>
      <c r="IIV84" s="899"/>
      <c r="IIW84" s="899"/>
      <c r="IIX84" s="899"/>
      <c r="IIY84" s="899"/>
      <c r="IIZ84" s="899"/>
      <c r="IJA84" s="899"/>
      <c r="IJB84" s="899"/>
      <c r="IJC84" s="899"/>
      <c r="IJD84" s="899"/>
      <c r="IJE84" s="899"/>
      <c r="IJF84" s="899"/>
      <c r="IJG84" s="899"/>
      <c r="IJH84" s="899"/>
      <c r="IJI84" s="899"/>
      <c r="IJJ84" s="899"/>
      <c r="IJK84" s="899"/>
      <c r="IJL84" s="899"/>
      <c r="IJM84" s="899"/>
      <c r="IJN84" s="899"/>
      <c r="IJO84" s="899"/>
      <c r="IJP84" s="899"/>
      <c r="IJQ84" s="899"/>
      <c r="IJR84" s="899"/>
      <c r="IJS84" s="899"/>
      <c r="IJT84" s="899"/>
      <c r="IJU84" s="899"/>
      <c r="IJV84" s="899"/>
      <c r="IJW84" s="899"/>
      <c r="IJX84" s="899"/>
      <c r="IJY84" s="899"/>
      <c r="IJZ84" s="899"/>
      <c r="IKA84" s="899"/>
      <c r="IKB84" s="899"/>
      <c r="IKC84" s="899"/>
      <c r="IKD84" s="899"/>
      <c r="IKE84" s="899"/>
      <c r="IKF84" s="899"/>
      <c r="IKG84" s="899"/>
      <c r="IKH84" s="899"/>
      <c r="IKI84" s="899"/>
      <c r="IKJ84" s="899"/>
      <c r="IKK84" s="899"/>
      <c r="IKL84" s="899"/>
      <c r="IKM84" s="899"/>
      <c r="IKN84" s="899"/>
      <c r="IKO84" s="899"/>
      <c r="IKP84" s="899"/>
      <c r="IKQ84" s="899"/>
      <c r="IKR84" s="899"/>
      <c r="IKS84" s="899"/>
      <c r="IKT84" s="899"/>
      <c r="IKU84" s="899"/>
      <c r="IKV84" s="899"/>
      <c r="IKW84" s="899"/>
      <c r="IKX84" s="899"/>
      <c r="IKY84" s="899"/>
      <c r="IKZ84" s="899"/>
      <c r="ILA84" s="899"/>
      <c r="ILB84" s="899"/>
      <c r="ILC84" s="899"/>
      <c r="ILD84" s="899"/>
      <c r="ILE84" s="899"/>
      <c r="ILF84" s="899"/>
      <c r="ILG84" s="899"/>
      <c r="ILH84" s="899"/>
      <c r="ILI84" s="899"/>
      <c r="ILJ84" s="899"/>
      <c r="ILK84" s="899"/>
      <c r="ILL84" s="899"/>
      <c r="ILM84" s="899"/>
      <c r="ILN84" s="899"/>
      <c r="ILO84" s="899"/>
      <c r="ILP84" s="899"/>
      <c r="ILQ84" s="899"/>
      <c r="ILR84" s="899"/>
      <c r="ILS84" s="899"/>
      <c r="ILT84" s="899"/>
      <c r="ILU84" s="899"/>
      <c r="ILV84" s="899"/>
      <c r="ILW84" s="899"/>
      <c r="ILX84" s="899"/>
      <c r="ILY84" s="899"/>
      <c r="ILZ84" s="899"/>
      <c r="IMA84" s="899"/>
      <c r="IMB84" s="899"/>
      <c r="IMC84" s="899"/>
      <c r="IMD84" s="899"/>
      <c r="IME84" s="899"/>
      <c r="IMF84" s="899"/>
      <c r="IMG84" s="899"/>
      <c r="IMH84" s="899"/>
      <c r="IMI84" s="899"/>
      <c r="IMJ84" s="899"/>
      <c r="IMK84" s="899"/>
      <c r="IML84" s="899"/>
      <c r="IMM84" s="899"/>
      <c r="IMN84" s="899"/>
      <c r="IMO84" s="899"/>
      <c r="IMP84" s="899"/>
      <c r="IMQ84" s="899"/>
      <c r="IMR84" s="899"/>
      <c r="IMS84" s="899"/>
      <c r="IMT84" s="899"/>
      <c r="IMU84" s="899"/>
      <c r="IMV84" s="899"/>
      <c r="IMW84" s="899"/>
      <c r="IMX84" s="899"/>
      <c r="IMY84" s="899"/>
      <c r="IMZ84" s="899"/>
      <c r="INA84" s="899"/>
      <c r="INB84" s="899"/>
      <c r="INC84" s="899"/>
      <c r="IND84" s="899"/>
      <c r="INE84" s="899"/>
      <c r="INF84" s="899"/>
      <c r="ING84" s="899"/>
      <c r="INH84" s="899"/>
      <c r="INI84" s="899"/>
      <c r="INJ84" s="899"/>
      <c r="INK84" s="899"/>
      <c r="INL84" s="899"/>
      <c r="INM84" s="899"/>
      <c r="INN84" s="899"/>
      <c r="INO84" s="899"/>
      <c r="INP84" s="899"/>
      <c r="INQ84" s="899"/>
      <c r="INR84" s="899"/>
      <c r="INS84" s="899"/>
      <c r="INT84" s="899"/>
      <c r="INU84" s="899"/>
      <c r="INV84" s="899"/>
      <c r="INW84" s="899"/>
      <c r="INX84" s="899"/>
      <c r="INY84" s="899"/>
      <c r="INZ84" s="899"/>
      <c r="IOA84" s="899"/>
      <c r="IOB84" s="899"/>
      <c r="IOC84" s="899"/>
      <c r="IOD84" s="899"/>
      <c r="IOE84" s="899"/>
      <c r="IOF84" s="899"/>
      <c r="IOG84" s="899"/>
      <c r="IOH84" s="899"/>
      <c r="IOI84" s="899"/>
      <c r="IOJ84" s="899"/>
      <c r="IOK84" s="899"/>
      <c r="IOL84" s="899"/>
      <c r="IOM84" s="899"/>
      <c r="ION84" s="899"/>
      <c r="IOO84" s="899"/>
      <c r="IOP84" s="899"/>
      <c r="IOQ84" s="899"/>
      <c r="IOR84" s="899"/>
      <c r="IOS84" s="899"/>
      <c r="IOT84" s="899"/>
      <c r="IOU84" s="899"/>
      <c r="IOV84" s="899"/>
      <c r="IOW84" s="899"/>
      <c r="IOX84" s="899"/>
      <c r="IOY84" s="899"/>
      <c r="IOZ84" s="899"/>
      <c r="IPA84" s="899"/>
      <c r="IPB84" s="899"/>
      <c r="IPC84" s="899"/>
      <c r="IPD84" s="899"/>
      <c r="IPE84" s="899"/>
      <c r="IPF84" s="899"/>
      <c r="IPG84" s="899"/>
      <c r="IPH84" s="899"/>
      <c r="IPI84" s="899"/>
      <c r="IPJ84" s="899"/>
      <c r="IPK84" s="899"/>
      <c r="IPL84" s="899"/>
      <c r="IPM84" s="899"/>
      <c r="IPN84" s="899"/>
      <c r="IPO84" s="899"/>
      <c r="IPP84" s="899"/>
      <c r="IPQ84" s="899"/>
      <c r="IPR84" s="899"/>
      <c r="IPS84" s="899"/>
      <c r="IPT84" s="899"/>
      <c r="IPU84" s="899"/>
      <c r="IPV84" s="899"/>
      <c r="IPW84" s="899"/>
      <c r="IPX84" s="899"/>
      <c r="IPY84" s="899"/>
      <c r="IPZ84" s="899"/>
      <c r="IQA84" s="899"/>
      <c r="IQB84" s="899"/>
      <c r="IQC84" s="899"/>
      <c r="IQD84" s="899"/>
      <c r="IQE84" s="899"/>
      <c r="IQF84" s="899"/>
      <c r="IQG84" s="899"/>
      <c r="IQH84" s="899"/>
      <c r="IQI84" s="899"/>
      <c r="IQJ84" s="899"/>
      <c r="IQK84" s="899"/>
      <c r="IQL84" s="899"/>
      <c r="IQM84" s="899"/>
      <c r="IQN84" s="899"/>
      <c r="IQO84" s="899"/>
      <c r="IQP84" s="899"/>
      <c r="IQQ84" s="899"/>
      <c r="IQR84" s="899"/>
      <c r="IQS84" s="899"/>
      <c r="IQT84" s="899"/>
      <c r="IQU84" s="899"/>
      <c r="IQV84" s="899"/>
      <c r="IQW84" s="899"/>
      <c r="IQX84" s="899"/>
      <c r="IQY84" s="899"/>
      <c r="IQZ84" s="899"/>
      <c r="IRA84" s="899"/>
      <c r="IRB84" s="899"/>
      <c r="IRC84" s="899"/>
      <c r="IRD84" s="899"/>
      <c r="IRE84" s="899"/>
      <c r="IRF84" s="899"/>
      <c r="IRG84" s="899"/>
      <c r="IRH84" s="899"/>
      <c r="IRI84" s="899"/>
      <c r="IRJ84" s="899"/>
      <c r="IRK84" s="899"/>
      <c r="IRL84" s="899"/>
      <c r="IRM84" s="899"/>
      <c r="IRN84" s="899"/>
      <c r="IRO84" s="899"/>
      <c r="IRP84" s="899"/>
      <c r="IRQ84" s="899"/>
      <c r="IRR84" s="899"/>
      <c r="IRS84" s="899"/>
      <c r="IRT84" s="899"/>
      <c r="IRU84" s="899"/>
      <c r="IRV84" s="899"/>
      <c r="IRW84" s="899"/>
      <c r="IRX84" s="899"/>
      <c r="IRY84" s="899"/>
      <c r="IRZ84" s="899"/>
      <c r="ISA84" s="899"/>
      <c r="ISB84" s="899"/>
      <c r="ISC84" s="899"/>
      <c r="ISD84" s="899"/>
      <c r="ISE84" s="899"/>
      <c r="ISF84" s="899"/>
      <c r="ISG84" s="899"/>
      <c r="ISH84" s="899"/>
      <c r="ISI84" s="899"/>
      <c r="ISJ84" s="899"/>
      <c r="ISK84" s="899"/>
      <c r="ISL84" s="899"/>
      <c r="ISM84" s="899"/>
      <c r="ISN84" s="899"/>
      <c r="ISO84" s="899"/>
      <c r="ISP84" s="899"/>
      <c r="ISQ84" s="899"/>
      <c r="ISR84" s="899"/>
      <c r="ISS84" s="899"/>
      <c r="IST84" s="899"/>
      <c r="ISU84" s="899"/>
      <c r="ISV84" s="899"/>
      <c r="ISW84" s="899"/>
      <c r="ISX84" s="899"/>
      <c r="ISY84" s="899"/>
      <c r="ISZ84" s="899"/>
      <c r="ITA84" s="899"/>
      <c r="ITB84" s="899"/>
      <c r="ITC84" s="899"/>
      <c r="ITD84" s="899"/>
      <c r="ITE84" s="899"/>
      <c r="ITF84" s="899"/>
      <c r="ITG84" s="899"/>
      <c r="ITH84" s="899"/>
      <c r="ITI84" s="899"/>
      <c r="ITJ84" s="899"/>
      <c r="ITK84" s="899"/>
      <c r="ITL84" s="899"/>
      <c r="ITM84" s="899"/>
      <c r="ITN84" s="899"/>
      <c r="ITO84" s="899"/>
      <c r="ITP84" s="899"/>
      <c r="ITQ84" s="899"/>
      <c r="ITR84" s="899"/>
      <c r="ITS84" s="899"/>
      <c r="ITT84" s="899"/>
      <c r="ITU84" s="899"/>
      <c r="ITV84" s="899"/>
      <c r="ITW84" s="899"/>
      <c r="ITX84" s="899"/>
      <c r="ITY84" s="899"/>
      <c r="ITZ84" s="899"/>
      <c r="IUA84" s="899"/>
      <c r="IUB84" s="899"/>
      <c r="IUC84" s="899"/>
      <c r="IUD84" s="899"/>
      <c r="IUE84" s="899"/>
      <c r="IUF84" s="899"/>
      <c r="IUG84" s="899"/>
      <c r="IUH84" s="899"/>
      <c r="IUI84" s="899"/>
      <c r="IUJ84" s="899"/>
      <c r="IUK84" s="899"/>
      <c r="IUL84" s="899"/>
      <c r="IUM84" s="899"/>
      <c r="IUN84" s="899"/>
      <c r="IUO84" s="899"/>
      <c r="IUP84" s="899"/>
      <c r="IUQ84" s="899"/>
      <c r="IUR84" s="899"/>
      <c r="IUS84" s="899"/>
      <c r="IUT84" s="899"/>
      <c r="IUU84" s="899"/>
      <c r="IUV84" s="899"/>
      <c r="IUW84" s="899"/>
      <c r="IUX84" s="899"/>
      <c r="IUY84" s="899"/>
      <c r="IUZ84" s="899"/>
      <c r="IVA84" s="899"/>
      <c r="IVB84" s="899"/>
      <c r="IVC84" s="899"/>
      <c r="IVD84" s="899"/>
      <c r="IVE84" s="899"/>
      <c r="IVF84" s="899"/>
      <c r="IVG84" s="899"/>
      <c r="IVH84" s="899"/>
      <c r="IVI84" s="899"/>
      <c r="IVJ84" s="899"/>
      <c r="IVK84" s="899"/>
      <c r="IVL84" s="899"/>
      <c r="IVM84" s="899"/>
      <c r="IVN84" s="899"/>
      <c r="IVO84" s="899"/>
      <c r="IVP84" s="899"/>
      <c r="IVQ84" s="899"/>
      <c r="IVR84" s="899"/>
      <c r="IVS84" s="899"/>
      <c r="IVT84" s="899"/>
      <c r="IVU84" s="899"/>
      <c r="IVV84" s="899"/>
      <c r="IVW84" s="899"/>
      <c r="IVX84" s="899"/>
      <c r="IVY84" s="899"/>
      <c r="IVZ84" s="899"/>
      <c r="IWA84" s="899"/>
      <c r="IWB84" s="899"/>
      <c r="IWC84" s="899"/>
      <c r="IWD84" s="899"/>
      <c r="IWE84" s="899"/>
      <c r="IWF84" s="899"/>
      <c r="IWG84" s="899"/>
      <c r="IWH84" s="899"/>
      <c r="IWI84" s="899"/>
      <c r="IWJ84" s="899"/>
      <c r="IWK84" s="899"/>
      <c r="IWL84" s="899"/>
      <c r="IWM84" s="899"/>
      <c r="IWN84" s="899"/>
      <c r="IWO84" s="899"/>
      <c r="IWP84" s="899"/>
      <c r="IWQ84" s="899"/>
      <c r="IWR84" s="899"/>
      <c r="IWS84" s="899"/>
      <c r="IWT84" s="899"/>
      <c r="IWU84" s="899"/>
      <c r="IWV84" s="899"/>
      <c r="IWW84" s="899"/>
      <c r="IWX84" s="899"/>
      <c r="IWY84" s="899"/>
      <c r="IWZ84" s="899"/>
      <c r="IXA84" s="899"/>
      <c r="IXB84" s="899"/>
      <c r="IXC84" s="899"/>
      <c r="IXD84" s="899"/>
      <c r="IXE84" s="899"/>
      <c r="IXF84" s="899"/>
      <c r="IXG84" s="899"/>
      <c r="IXH84" s="899"/>
      <c r="IXI84" s="899"/>
      <c r="IXJ84" s="899"/>
      <c r="IXK84" s="899"/>
      <c r="IXL84" s="899"/>
      <c r="IXM84" s="899"/>
      <c r="IXN84" s="899"/>
      <c r="IXO84" s="899"/>
      <c r="IXP84" s="899"/>
      <c r="IXQ84" s="899"/>
      <c r="IXR84" s="899"/>
      <c r="IXS84" s="899"/>
      <c r="IXT84" s="899"/>
      <c r="IXU84" s="899"/>
      <c r="IXV84" s="899"/>
      <c r="IXW84" s="899"/>
      <c r="IXX84" s="899"/>
      <c r="IXY84" s="899"/>
      <c r="IXZ84" s="899"/>
      <c r="IYA84" s="899"/>
      <c r="IYB84" s="899"/>
      <c r="IYC84" s="899"/>
      <c r="IYD84" s="899"/>
      <c r="IYE84" s="899"/>
      <c r="IYF84" s="899"/>
      <c r="IYG84" s="899"/>
      <c r="IYH84" s="899"/>
      <c r="IYI84" s="899"/>
      <c r="IYJ84" s="899"/>
      <c r="IYK84" s="899"/>
      <c r="IYL84" s="899"/>
      <c r="IYM84" s="899"/>
      <c r="IYN84" s="899"/>
      <c r="IYO84" s="899"/>
      <c r="IYP84" s="899"/>
      <c r="IYQ84" s="899"/>
      <c r="IYR84" s="899"/>
      <c r="IYS84" s="899"/>
      <c r="IYT84" s="899"/>
      <c r="IYU84" s="899"/>
      <c r="IYV84" s="899"/>
      <c r="IYW84" s="899"/>
      <c r="IYX84" s="899"/>
      <c r="IYY84" s="899"/>
      <c r="IYZ84" s="899"/>
      <c r="IZA84" s="899"/>
      <c r="IZB84" s="899"/>
      <c r="IZC84" s="899"/>
      <c r="IZD84" s="899"/>
      <c r="IZE84" s="899"/>
      <c r="IZF84" s="899"/>
      <c r="IZG84" s="899"/>
      <c r="IZH84" s="899"/>
      <c r="IZI84" s="899"/>
      <c r="IZJ84" s="899"/>
      <c r="IZK84" s="899"/>
      <c r="IZL84" s="899"/>
      <c r="IZM84" s="899"/>
      <c r="IZN84" s="899"/>
      <c r="IZO84" s="899"/>
      <c r="IZP84" s="899"/>
      <c r="IZQ84" s="899"/>
      <c r="IZR84" s="899"/>
      <c r="IZS84" s="899"/>
      <c r="IZT84" s="899"/>
      <c r="IZU84" s="899"/>
      <c r="IZV84" s="899"/>
      <c r="IZW84" s="899"/>
      <c r="IZX84" s="899"/>
      <c r="IZY84" s="899"/>
      <c r="IZZ84" s="899"/>
      <c r="JAA84" s="899"/>
      <c r="JAB84" s="899"/>
      <c r="JAC84" s="899"/>
      <c r="JAD84" s="899"/>
      <c r="JAE84" s="899"/>
      <c r="JAF84" s="899"/>
      <c r="JAG84" s="899"/>
      <c r="JAH84" s="899"/>
      <c r="JAI84" s="899"/>
      <c r="JAJ84" s="899"/>
      <c r="JAK84" s="899"/>
      <c r="JAL84" s="899"/>
      <c r="JAM84" s="899"/>
      <c r="JAN84" s="899"/>
      <c r="JAO84" s="899"/>
      <c r="JAP84" s="899"/>
      <c r="JAQ84" s="899"/>
      <c r="JAR84" s="899"/>
      <c r="JAS84" s="899"/>
      <c r="JAT84" s="899"/>
      <c r="JAU84" s="899"/>
      <c r="JAV84" s="899"/>
      <c r="JAW84" s="899"/>
      <c r="JAX84" s="899"/>
      <c r="JAY84" s="899"/>
      <c r="JAZ84" s="899"/>
      <c r="JBA84" s="899"/>
      <c r="JBB84" s="899"/>
      <c r="JBC84" s="899"/>
      <c r="JBD84" s="899"/>
      <c r="JBE84" s="899"/>
      <c r="JBF84" s="899"/>
      <c r="JBG84" s="899"/>
      <c r="JBH84" s="899"/>
      <c r="JBI84" s="899"/>
      <c r="JBJ84" s="899"/>
      <c r="JBK84" s="899"/>
      <c r="JBL84" s="899"/>
      <c r="JBM84" s="899"/>
      <c r="JBN84" s="899"/>
      <c r="JBO84" s="899"/>
      <c r="JBP84" s="899"/>
      <c r="JBQ84" s="899"/>
      <c r="JBR84" s="899"/>
      <c r="JBS84" s="899"/>
      <c r="JBT84" s="899"/>
      <c r="JBU84" s="899"/>
      <c r="JBV84" s="899"/>
      <c r="JBW84" s="899"/>
      <c r="JBX84" s="899"/>
      <c r="JBY84" s="899"/>
      <c r="JBZ84" s="899"/>
      <c r="JCA84" s="899"/>
      <c r="JCB84" s="899"/>
      <c r="JCC84" s="899"/>
      <c r="JCD84" s="899"/>
      <c r="JCE84" s="899"/>
      <c r="JCF84" s="899"/>
      <c r="JCG84" s="899"/>
      <c r="JCH84" s="899"/>
      <c r="JCI84" s="899"/>
      <c r="JCJ84" s="899"/>
      <c r="JCK84" s="899"/>
      <c r="JCL84" s="899"/>
      <c r="JCM84" s="899"/>
      <c r="JCN84" s="899"/>
      <c r="JCO84" s="899"/>
      <c r="JCP84" s="899"/>
      <c r="JCQ84" s="899"/>
      <c r="JCR84" s="899"/>
      <c r="JCS84" s="899"/>
      <c r="JCT84" s="899"/>
      <c r="JCU84" s="899"/>
      <c r="JCV84" s="899"/>
      <c r="JCW84" s="899"/>
      <c r="JCX84" s="899"/>
      <c r="JCY84" s="899"/>
      <c r="JCZ84" s="899"/>
      <c r="JDA84" s="899"/>
      <c r="JDB84" s="899"/>
      <c r="JDC84" s="899"/>
      <c r="JDD84" s="899"/>
      <c r="JDE84" s="899"/>
      <c r="JDF84" s="899"/>
      <c r="JDG84" s="899"/>
      <c r="JDH84" s="899"/>
      <c r="JDI84" s="899"/>
      <c r="JDJ84" s="899"/>
      <c r="JDK84" s="899"/>
      <c r="JDL84" s="899"/>
      <c r="JDM84" s="899"/>
      <c r="JDN84" s="899"/>
      <c r="JDO84" s="899"/>
      <c r="JDP84" s="899"/>
      <c r="JDQ84" s="899"/>
      <c r="JDR84" s="899"/>
      <c r="JDS84" s="899"/>
      <c r="JDT84" s="899"/>
      <c r="JDU84" s="899"/>
      <c r="JDV84" s="899"/>
      <c r="JDW84" s="899"/>
      <c r="JDX84" s="899"/>
      <c r="JDY84" s="899"/>
      <c r="JDZ84" s="899"/>
      <c r="JEA84" s="899"/>
      <c r="JEB84" s="899"/>
      <c r="JEC84" s="899"/>
      <c r="JED84" s="899"/>
      <c r="JEE84" s="899"/>
      <c r="JEF84" s="899"/>
      <c r="JEG84" s="899"/>
      <c r="JEH84" s="899"/>
      <c r="JEI84" s="899"/>
      <c r="JEJ84" s="899"/>
      <c r="JEK84" s="899"/>
      <c r="JEL84" s="899"/>
      <c r="JEM84" s="899"/>
      <c r="JEN84" s="899"/>
      <c r="JEO84" s="899"/>
      <c r="JEP84" s="899"/>
      <c r="JEQ84" s="899"/>
      <c r="JER84" s="899"/>
      <c r="JES84" s="899"/>
      <c r="JET84" s="899"/>
      <c r="JEU84" s="899"/>
      <c r="JEV84" s="899"/>
      <c r="JEW84" s="899"/>
      <c r="JEX84" s="899"/>
      <c r="JEY84" s="899"/>
      <c r="JEZ84" s="899"/>
      <c r="JFA84" s="899"/>
      <c r="JFB84" s="899"/>
      <c r="JFC84" s="899"/>
      <c r="JFD84" s="899"/>
      <c r="JFE84" s="899"/>
      <c r="JFF84" s="899"/>
      <c r="JFG84" s="899"/>
      <c r="JFH84" s="899"/>
      <c r="JFI84" s="899"/>
      <c r="JFJ84" s="899"/>
      <c r="JFK84" s="899"/>
      <c r="JFL84" s="899"/>
      <c r="JFM84" s="899"/>
      <c r="JFN84" s="899"/>
      <c r="JFO84" s="899"/>
      <c r="JFP84" s="899"/>
      <c r="JFQ84" s="899"/>
      <c r="JFR84" s="899"/>
      <c r="JFS84" s="899"/>
      <c r="JFT84" s="899"/>
      <c r="JFU84" s="899"/>
      <c r="JFV84" s="899"/>
      <c r="JFW84" s="899"/>
      <c r="JFX84" s="899"/>
      <c r="JFY84" s="899"/>
      <c r="JFZ84" s="899"/>
      <c r="JGA84" s="899"/>
      <c r="JGB84" s="899"/>
      <c r="JGC84" s="899"/>
      <c r="JGD84" s="899"/>
      <c r="JGE84" s="899"/>
      <c r="JGF84" s="899"/>
      <c r="JGG84" s="899"/>
      <c r="JGH84" s="899"/>
      <c r="JGI84" s="899"/>
      <c r="JGJ84" s="899"/>
      <c r="JGK84" s="899"/>
      <c r="JGL84" s="899"/>
      <c r="JGM84" s="899"/>
      <c r="JGN84" s="899"/>
      <c r="JGO84" s="899"/>
      <c r="JGP84" s="899"/>
      <c r="JGQ84" s="899"/>
      <c r="JGR84" s="899"/>
      <c r="JGS84" s="899"/>
      <c r="JGT84" s="899"/>
      <c r="JGU84" s="899"/>
      <c r="JGV84" s="899"/>
      <c r="JGW84" s="899"/>
      <c r="JGX84" s="899"/>
      <c r="JGY84" s="899"/>
      <c r="JGZ84" s="899"/>
      <c r="JHA84" s="899"/>
      <c r="JHB84" s="899"/>
      <c r="JHC84" s="899"/>
      <c r="JHD84" s="899"/>
      <c r="JHE84" s="899"/>
      <c r="JHF84" s="899"/>
      <c r="JHG84" s="899"/>
      <c r="JHH84" s="899"/>
      <c r="JHI84" s="899"/>
      <c r="JHJ84" s="899"/>
      <c r="JHK84" s="899"/>
      <c r="JHL84" s="899"/>
      <c r="JHM84" s="899"/>
      <c r="JHN84" s="899"/>
      <c r="JHO84" s="899"/>
      <c r="JHP84" s="899"/>
      <c r="JHQ84" s="899"/>
      <c r="JHR84" s="899"/>
      <c r="JHS84" s="899"/>
      <c r="JHT84" s="899"/>
      <c r="JHU84" s="899"/>
      <c r="JHV84" s="899"/>
      <c r="JHW84" s="899"/>
      <c r="JHX84" s="899"/>
      <c r="JHY84" s="899"/>
      <c r="JHZ84" s="899"/>
      <c r="JIA84" s="899"/>
      <c r="JIB84" s="899"/>
      <c r="JIC84" s="899"/>
      <c r="JID84" s="899"/>
      <c r="JIE84" s="899"/>
      <c r="JIF84" s="899"/>
      <c r="JIG84" s="899"/>
      <c r="JIH84" s="899"/>
      <c r="JII84" s="899"/>
      <c r="JIJ84" s="899"/>
      <c r="JIK84" s="899"/>
      <c r="JIL84" s="899"/>
      <c r="JIM84" s="899"/>
      <c r="JIN84" s="899"/>
      <c r="JIO84" s="899"/>
      <c r="JIP84" s="899"/>
      <c r="JIQ84" s="899"/>
      <c r="JIR84" s="899"/>
      <c r="JIS84" s="899"/>
      <c r="JIT84" s="899"/>
      <c r="JIU84" s="899"/>
      <c r="JIV84" s="899"/>
      <c r="JIW84" s="899"/>
      <c r="JIX84" s="899"/>
      <c r="JIY84" s="899"/>
      <c r="JIZ84" s="899"/>
      <c r="JJA84" s="899"/>
      <c r="JJB84" s="899"/>
      <c r="JJC84" s="899"/>
      <c r="JJD84" s="899"/>
      <c r="JJE84" s="899"/>
      <c r="JJF84" s="899"/>
      <c r="JJG84" s="899"/>
      <c r="JJH84" s="899"/>
      <c r="JJI84" s="899"/>
      <c r="JJJ84" s="899"/>
      <c r="JJK84" s="899"/>
      <c r="JJL84" s="899"/>
      <c r="JJM84" s="899"/>
      <c r="JJN84" s="899"/>
      <c r="JJO84" s="899"/>
      <c r="JJP84" s="899"/>
      <c r="JJQ84" s="899"/>
      <c r="JJR84" s="899"/>
      <c r="JJS84" s="899"/>
      <c r="JJT84" s="899"/>
      <c r="JJU84" s="899"/>
      <c r="JJV84" s="899"/>
      <c r="JJW84" s="899"/>
      <c r="JJX84" s="899"/>
      <c r="JJY84" s="899"/>
      <c r="JJZ84" s="899"/>
      <c r="JKA84" s="899"/>
      <c r="JKB84" s="899"/>
      <c r="JKC84" s="899"/>
      <c r="JKD84" s="899"/>
      <c r="JKE84" s="899"/>
      <c r="JKF84" s="899"/>
      <c r="JKG84" s="899"/>
      <c r="JKH84" s="899"/>
      <c r="JKI84" s="899"/>
      <c r="JKJ84" s="899"/>
      <c r="JKK84" s="899"/>
      <c r="JKL84" s="899"/>
      <c r="JKM84" s="899"/>
      <c r="JKN84" s="899"/>
      <c r="JKO84" s="899"/>
      <c r="JKP84" s="899"/>
      <c r="JKQ84" s="899"/>
      <c r="JKR84" s="899"/>
      <c r="JKS84" s="899"/>
      <c r="JKT84" s="899"/>
      <c r="JKU84" s="899"/>
      <c r="JKV84" s="899"/>
      <c r="JKW84" s="899"/>
      <c r="JKX84" s="899"/>
      <c r="JKY84" s="899"/>
      <c r="JKZ84" s="899"/>
      <c r="JLA84" s="899"/>
      <c r="JLB84" s="899"/>
      <c r="JLC84" s="899"/>
      <c r="JLD84" s="899"/>
      <c r="JLE84" s="899"/>
      <c r="JLF84" s="899"/>
      <c r="JLG84" s="899"/>
      <c r="JLH84" s="899"/>
      <c r="JLI84" s="899"/>
      <c r="JLJ84" s="899"/>
      <c r="JLK84" s="899"/>
      <c r="JLL84" s="899"/>
      <c r="JLM84" s="899"/>
      <c r="JLN84" s="899"/>
      <c r="JLO84" s="899"/>
      <c r="JLP84" s="899"/>
      <c r="JLQ84" s="899"/>
      <c r="JLR84" s="899"/>
      <c r="JLS84" s="899"/>
      <c r="JLT84" s="899"/>
      <c r="JLU84" s="899"/>
      <c r="JLV84" s="899"/>
      <c r="JLW84" s="899"/>
      <c r="JLX84" s="899"/>
      <c r="JLY84" s="899"/>
      <c r="JLZ84" s="899"/>
      <c r="JMA84" s="899"/>
      <c r="JMB84" s="899"/>
      <c r="JMC84" s="899"/>
      <c r="JMD84" s="899"/>
      <c r="JME84" s="899"/>
      <c r="JMF84" s="899"/>
      <c r="JMG84" s="899"/>
      <c r="JMH84" s="899"/>
      <c r="JMI84" s="899"/>
      <c r="JMJ84" s="899"/>
      <c r="JMK84" s="899"/>
      <c r="JML84" s="899"/>
      <c r="JMM84" s="899"/>
      <c r="JMN84" s="899"/>
      <c r="JMO84" s="899"/>
      <c r="JMP84" s="899"/>
      <c r="JMQ84" s="899"/>
      <c r="JMR84" s="899"/>
      <c r="JMS84" s="899"/>
      <c r="JMT84" s="899"/>
      <c r="JMU84" s="899"/>
      <c r="JMV84" s="899"/>
      <c r="JMW84" s="899"/>
      <c r="JMX84" s="899"/>
      <c r="JMY84" s="899"/>
      <c r="JMZ84" s="899"/>
      <c r="JNA84" s="899"/>
      <c r="JNB84" s="899"/>
      <c r="JNC84" s="899"/>
      <c r="JND84" s="899"/>
      <c r="JNE84" s="899"/>
      <c r="JNF84" s="899"/>
      <c r="JNG84" s="899"/>
      <c r="JNH84" s="899"/>
      <c r="JNI84" s="899"/>
      <c r="JNJ84" s="899"/>
      <c r="JNK84" s="899"/>
      <c r="JNL84" s="899"/>
      <c r="JNM84" s="899"/>
      <c r="JNN84" s="899"/>
      <c r="JNO84" s="899"/>
      <c r="JNP84" s="899"/>
      <c r="JNQ84" s="899"/>
      <c r="JNR84" s="899"/>
      <c r="JNS84" s="899"/>
      <c r="JNT84" s="899"/>
      <c r="JNU84" s="899"/>
      <c r="JNV84" s="899"/>
      <c r="JNW84" s="899"/>
      <c r="JNX84" s="899"/>
      <c r="JNY84" s="899"/>
      <c r="JNZ84" s="899"/>
      <c r="JOA84" s="899"/>
      <c r="JOB84" s="899"/>
      <c r="JOC84" s="899"/>
      <c r="JOD84" s="899"/>
      <c r="JOE84" s="899"/>
      <c r="JOF84" s="899"/>
      <c r="JOG84" s="899"/>
      <c r="JOH84" s="899"/>
      <c r="JOI84" s="899"/>
      <c r="JOJ84" s="899"/>
      <c r="JOK84" s="899"/>
      <c r="JOL84" s="899"/>
      <c r="JOM84" s="899"/>
      <c r="JON84" s="899"/>
      <c r="JOO84" s="899"/>
      <c r="JOP84" s="899"/>
      <c r="JOQ84" s="899"/>
      <c r="JOR84" s="899"/>
      <c r="JOS84" s="899"/>
      <c r="JOT84" s="899"/>
      <c r="JOU84" s="899"/>
      <c r="JOV84" s="899"/>
      <c r="JOW84" s="899"/>
      <c r="JOX84" s="899"/>
      <c r="JOY84" s="899"/>
      <c r="JOZ84" s="899"/>
      <c r="JPA84" s="899"/>
      <c r="JPB84" s="899"/>
      <c r="JPC84" s="899"/>
      <c r="JPD84" s="899"/>
      <c r="JPE84" s="899"/>
      <c r="JPF84" s="899"/>
      <c r="JPG84" s="899"/>
      <c r="JPH84" s="899"/>
      <c r="JPI84" s="899"/>
      <c r="JPJ84" s="899"/>
      <c r="JPK84" s="899"/>
      <c r="JPL84" s="899"/>
      <c r="JPM84" s="899"/>
      <c r="JPN84" s="899"/>
      <c r="JPO84" s="899"/>
      <c r="JPP84" s="899"/>
      <c r="JPQ84" s="899"/>
      <c r="JPR84" s="899"/>
      <c r="JPS84" s="899"/>
      <c r="JPT84" s="899"/>
      <c r="JPU84" s="899"/>
      <c r="JPV84" s="899"/>
      <c r="JPW84" s="899"/>
      <c r="JPX84" s="899"/>
      <c r="JPY84" s="899"/>
      <c r="JPZ84" s="899"/>
      <c r="JQA84" s="899"/>
      <c r="JQB84" s="899"/>
      <c r="JQC84" s="899"/>
      <c r="JQD84" s="899"/>
      <c r="JQE84" s="899"/>
      <c r="JQF84" s="899"/>
      <c r="JQG84" s="899"/>
      <c r="JQH84" s="899"/>
      <c r="JQI84" s="899"/>
      <c r="JQJ84" s="899"/>
      <c r="JQK84" s="899"/>
      <c r="JQL84" s="899"/>
      <c r="JQM84" s="899"/>
      <c r="JQN84" s="899"/>
      <c r="JQO84" s="899"/>
      <c r="JQP84" s="899"/>
      <c r="JQQ84" s="899"/>
      <c r="JQR84" s="899"/>
      <c r="JQS84" s="899"/>
      <c r="JQT84" s="899"/>
      <c r="JQU84" s="899"/>
      <c r="JQV84" s="899"/>
      <c r="JQW84" s="899"/>
      <c r="JQX84" s="899"/>
      <c r="JQY84" s="899"/>
      <c r="JQZ84" s="899"/>
      <c r="JRA84" s="899"/>
      <c r="JRB84" s="899"/>
      <c r="JRC84" s="899"/>
      <c r="JRD84" s="899"/>
      <c r="JRE84" s="899"/>
      <c r="JRF84" s="899"/>
      <c r="JRG84" s="899"/>
      <c r="JRH84" s="899"/>
      <c r="JRI84" s="899"/>
      <c r="JRJ84" s="899"/>
      <c r="JRK84" s="899"/>
      <c r="JRL84" s="899"/>
      <c r="JRM84" s="899"/>
      <c r="JRN84" s="899"/>
      <c r="JRO84" s="899"/>
      <c r="JRP84" s="899"/>
      <c r="JRQ84" s="899"/>
      <c r="JRR84" s="899"/>
      <c r="JRS84" s="899"/>
      <c r="JRT84" s="899"/>
      <c r="JRU84" s="899"/>
      <c r="JRV84" s="899"/>
      <c r="JRW84" s="899"/>
      <c r="JRX84" s="899"/>
      <c r="JRY84" s="899"/>
      <c r="JRZ84" s="899"/>
      <c r="JSA84" s="899"/>
      <c r="JSB84" s="899"/>
      <c r="JSC84" s="899"/>
      <c r="JSD84" s="899"/>
      <c r="JSE84" s="899"/>
      <c r="JSF84" s="899"/>
      <c r="JSG84" s="899"/>
      <c r="JSH84" s="899"/>
      <c r="JSI84" s="899"/>
      <c r="JSJ84" s="899"/>
      <c r="JSK84" s="899"/>
      <c r="JSL84" s="899"/>
      <c r="JSM84" s="899"/>
      <c r="JSN84" s="899"/>
      <c r="JSO84" s="899"/>
      <c r="JSP84" s="899"/>
      <c r="JSQ84" s="899"/>
      <c r="JSR84" s="899"/>
      <c r="JSS84" s="899"/>
      <c r="JST84" s="899"/>
      <c r="JSU84" s="899"/>
      <c r="JSV84" s="899"/>
      <c r="JSW84" s="899"/>
      <c r="JSX84" s="899"/>
      <c r="JSY84" s="899"/>
      <c r="JSZ84" s="899"/>
      <c r="JTA84" s="899"/>
      <c r="JTB84" s="899"/>
      <c r="JTC84" s="899"/>
      <c r="JTD84" s="899"/>
      <c r="JTE84" s="899"/>
      <c r="JTF84" s="899"/>
      <c r="JTG84" s="899"/>
      <c r="JTH84" s="899"/>
      <c r="JTI84" s="899"/>
      <c r="JTJ84" s="899"/>
      <c r="JTK84" s="899"/>
      <c r="JTL84" s="899"/>
      <c r="JTM84" s="899"/>
      <c r="JTN84" s="899"/>
      <c r="JTO84" s="899"/>
      <c r="JTP84" s="899"/>
      <c r="JTQ84" s="899"/>
      <c r="JTR84" s="899"/>
      <c r="JTS84" s="899"/>
      <c r="JTT84" s="899"/>
      <c r="JTU84" s="899"/>
      <c r="JTV84" s="899"/>
      <c r="JTW84" s="899"/>
      <c r="JTX84" s="899"/>
      <c r="JTY84" s="899"/>
      <c r="JTZ84" s="899"/>
      <c r="JUA84" s="899"/>
      <c r="JUB84" s="899"/>
      <c r="JUC84" s="899"/>
      <c r="JUD84" s="899"/>
      <c r="JUE84" s="899"/>
      <c r="JUF84" s="899"/>
      <c r="JUG84" s="899"/>
      <c r="JUH84" s="899"/>
      <c r="JUI84" s="899"/>
      <c r="JUJ84" s="899"/>
      <c r="JUK84" s="899"/>
      <c r="JUL84" s="899"/>
      <c r="JUM84" s="899"/>
      <c r="JUN84" s="899"/>
      <c r="JUO84" s="899"/>
      <c r="JUP84" s="899"/>
      <c r="JUQ84" s="899"/>
      <c r="JUR84" s="899"/>
      <c r="JUS84" s="899"/>
      <c r="JUT84" s="899"/>
      <c r="JUU84" s="899"/>
      <c r="JUV84" s="899"/>
      <c r="JUW84" s="899"/>
      <c r="JUX84" s="899"/>
      <c r="JUY84" s="899"/>
      <c r="JUZ84" s="899"/>
      <c r="JVA84" s="899"/>
      <c r="JVB84" s="899"/>
      <c r="JVC84" s="899"/>
      <c r="JVD84" s="899"/>
      <c r="JVE84" s="899"/>
      <c r="JVF84" s="899"/>
      <c r="JVG84" s="899"/>
      <c r="JVH84" s="899"/>
      <c r="JVI84" s="899"/>
      <c r="JVJ84" s="899"/>
      <c r="JVK84" s="899"/>
      <c r="JVL84" s="899"/>
      <c r="JVM84" s="899"/>
      <c r="JVN84" s="899"/>
      <c r="JVO84" s="899"/>
      <c r="JVP84" s="899"/>
      <c r="JVQ84" s="899"/>
      <c r="JVR84" s="899"/>
      <c r="JVS84" s="899"/>
      <c r="JVT84" s="899"/>
      <c r="JVU84" s="899"/>
      <c r="JVV84" s="899"/>
      <c r="JVW84" s="899"/>
      <c r="JVX84" s="899"/>
      <c r="JVY84" s="899"/>
      <c r="JVZ84" s="899"/>
      <c r="JWA84" s="899"/>
      <c r="JWB84" s="899"/>
      <c r="JWC84" s="899"/>
      <c r="JWD84" s="899"/>
      <c r="JWE84" s="899"/>
      <c r="JWF84" s="899"/>
      <c r="JWG84" s="899"/>
      <c r="JWH84" s="899"/>
      <c r="JWI84" s="899"/>
      <c r="JWJ84" s="899"/>
      <c r="JWK84" s="899"/>
      <c r="JWL84" s="899"/>
      <c r="JWM84" s="899"/>
      <c r="JWN84" s="899"/>
      <c r="JWO84" s="899"/>
      <c r="JWP84" s="899"/>
      <c r="JWQ84" s="899"/>
      <c r="JWR84" s="899"/>
      <c r="JWS84" s="899"/>
      <c r="JWT84" s="899"/>
      <c r="JWU84" s="899"/>
      <c r="JWV84" s="899"/>
      <c r="JWW84" s="899"/>
      <c r="JWX84" s="899"/>
      <c r="JWY84" s="899"/>
      <c r="JWZ84" s="899"/>
      <c r="JXA84" s="899"/>
      <c r="JXB84" s="899"/>
      <c r="JXC84" s="899"/>
      <c r="JXD84" s="899"/>
      <c r="JXE84" s="899"/>
      <c r="JXF84" s="899"/>
      <c r="JXG84" s="899"/>
      <c r="JXH84" s="899"/>
      <c r="JXI84" s="899"/>
      <c r="JXJ84" s="899"/>
      <c r="JXK84" s="899"/>
      <c r="JXL84" s="899"/>
      <c r="JXM84" s="899"/>
      <c r="JXN84" s="899"/>
      <c r="JXO84" s="899"/>
      <c r="JXP84" s="899"/>
      <c r="JXQ84" s="899"/>
      <c r="JXR84" s="899"/>
      <c r="JXS84" s="899"/>
      <c r="JXT84" s="899"/>
      <c r="JXU84" s="899"/>
      <c r="JXV84" s="899"/>
      <c r="JXW84" s="899"/>
      <c r="JXX84" s="899"/>
      <c r="JXY84" s="899"/>
      <c r="JXZ84" s="899"/>
      <c r="JYA84" s="899"/>
      <c r="JYB84" s="899"/>
      <c r="JYC84" s="899"/>
      <c r="JYD84" s="899"/>
      <c r="JYE84" s="899"/>
      <c r="JYF84" s="899"/>
      <c r="JYG84" s="899"/>
      <c r="JYH84" s="899"/>
      <c r="JYI84" s="899"/>
      <c r="JYJ84" s="899"/>
      <c r="JYK84" s="899"/>
      <c r="JYL84" s="899"/>
      <c r="JYM84" s="899"/>
      <c r="JYN84" s="899"/>
      <c r="JYO84" s="899"/>
      <c r="JYP84" s="899"/>
      <c r="JYQ84" s="899"/>
      <c r="JYR84" s="899"/>
      <c r="JYS84" s="899"/>
      <c r="JYT84" s="899"/>
      <c r="JYU84" s="899"/>
      <c r="JYV84" s="899"/>
      <c r="JYW84" s="899"/>
      <c r="JYX84" s="899"/>
      <c r="JYY84" s="899"/>
      <c r="JYZ84" s="899"/>
      <c r="JZA84" s="899"/>
      <c r="JZB84" s="899"/>
      <c r="JZC84" s="899"/>
      <c r="JZD84" s="899"/>
      <c r="JZE84" s="899"/>
      <c r="JZF84" s="899"/>
      <c r="JZG84" s="899"/>
      <c r="JZH84" s="899"/>
      <c r="JZI84" s="899"/>
      <c r="JZJ84" s="899"/>
      <c r="JZK84" s="899"/>
      <c r="JZL84" s="899"/>
      <c r="JZM84" s="899"/>
      <c r="JZN84" s="899"/>
      <c r="JZO84" s="899"/>
      <c r="JZP84" s="899"/>
      <c r="JZQ84" s="899"/>
      <c r="JZR84" s="899"/>
      <c r="JZS84" s="899"/>
      <c r="JZT84" s="899"/>
      <c r="JZU84" s="899"/>
      <c r="JZV84" s="899"/>
      <c r="JZW84" s="899"/>
      <c r="JZX84" s="899"/>
      <c r="JZY84" s="899"/>
      <c r="JZZ84" s="899"/>
      <c r="KAA84" s="899"/>
      <c r="KAB84" s="899"/>
      <c r="KAC84" s="899"/>
      <c r="KAD84" s="899"/>
      <c r="KAE84" s="899"/>
      <c r="KAF84" s="899"/>
      <c r="KAG84" s="899"/>
      <c r="KAH84" s="899"/>
      <c r="KAI84" s="899"/>
      <c r="KAJ84" s="899"/>
      <c r="KAK84" s="899"/>
      <c r="KAL84" s="899"/>
      <c r="KAM84" s="899"/>
      <c r="KAN84" s="899"/>
      <c r="KAO84" s="899"/>
      <c r="KAP84" s="899"/>
      <c r="KAQ84" s="899"/>
      <c r="KAR84" s="899"/>
      <c r="KAS84" s="899"/>
      <c r="KAT84" s="899"/>
      <c r="KAU84" s="899"/>
      <c r="KAV84" s="899"/>
      <c r="KAW84" s="899"/>
      <c r="KAX84" s="899"/>
      <c r="KAY84" s="899"/>
      <c r="KAZ84" s="899"/>
      <c r="KBA84" s="899"/>
      <c r="KBB84" s="899"/>
      <c r="KBC84" s="899"/>
      <c r="KBD84" s="899"/>
      <c r="KBE84" s="899"/>
      <c r="KBF84" s="899"/>
      <c r="KBG84" s="899"/>
      <c r="KBH84" s="899"/>
      <c r="KBI84" s="899"/>
      <c r="KBJ84" s="899"/>
      <c r="KBK84" s="899"/>
      <c r="KBL84" s="899"/>
      <c r="KBM84" s="899"/>
      <c r="KBN84" s="899"/>
      <c r="KBO84" s="899"/>
      <c r="KBP84" s="899"/>
      <c r="KBQ84" s="899"/>
      <c r="KBR84" s="899"/>
      <c r="KBS84" s="899"/>
      <c r="KBT84" s="899"/>
      <c r="KBU84" s="899"/>
      <c r="KBV84" s="899"/>
      <c r="KBW84" s="899"/>
      <c r="KBX84" s="899"/>
      <c r="KBY84" s="899"/>
      <c r="KBZ84" s="899"/>
      <c r="KCA84" s="899"/>
      <c r="KCB84" s="899"/>
      <c r="KCC84" s="899"/>
      <c r="KCD84" s="899"/>
      <c r="KCE84" s="899"/>
      <c r="KCF84" s="899"/>
      <c r="KCG84" s="899"/>
      <c r="KCH84" s="899"/>
      <c r="KCI84" s="899"/>
      <c r="KCJ84" s="899"/>
      <c r="KCK84" s="899"/>
      <c r="KCL84" s="899"/>
      <c r="KCM84" s="899"/>
      <c r="KCN84" s="899"/>
      <c r="KCO84" s="899"/>
      <c r="KCP84" s="899"/>
      <c r="KCQ84" s="899"/>
      <c r="KCR84" s="899"/>
      <c r="KCS84" s="899"/>
      <c r="KCT84" s="899"/>
      <c r="KCU84" s="899"/>
      <c r="KCV84" s="899"/>
      <c r="KCW84" s="899"/>
      <c r="KCX84" s="899"/>
      <c r="KCY84" s="899"/>
      <c r="KCZ84" s="899"/>
      <c r="KDA84" s="899"/>
      <c r="KDB84" s="899"/>
      <c r="KDC84" s="899"/>
      <c r="KDD84" s="899"/>
      <c r="KDE84" s="899"/>
      <c r="KDF84" s="899"/>
      <c r="KDG84" s="899"/>
      <c r="KDH84" s="899"/>
      <c r="KDI84" s="899"/>
      <c r="KDJ84" s="899"/>
      <c r="KDK84" s="899"/>
      <c r="KDL84" s="899"/>
      <c r="KDM84" s="899"/>
      <c r="KDN84" s="899"/>
      <c r="KDO84" s="899"/>
      <c r="KDP84" s="899"/>
      <c r="KDQ84" s="899"/>
      <c r="KDR84" s="899"/>
      <c r="KDS84" s="899"/>
      <c r="KDT84" s="899"/>
      <c r="KDU84" s="899"/>
      <c r="KDV84" s="899"/>
      <c r="KDW84" s="899"/>
      <c r="KDX84" s="899"/>
      <c r="KDY84" s="899"/>
      <c r="KDZ84" s="899"/>
      <c r="KEA84" s="899"/>
      <c r="KEB84" s="899"/>
      <c r="KEC84" s="899"/>
      <c r="KED84" s="899"/>
      <c r="KEE84" s="899"/>
      <c r="KEF84" s="899"/>
      <c r="KEG84" s="899"/>
      <c r="KEH84" s="899"/>
      <c r="KEI84" s="899"/>
      <c r="KEJ84" s="899"/>
      <c r="KEK84" s="899"/>
      <c r="KEL84" s="899"/>
      <c r="KEM84" s="899"/>
      <c r="KEN84" s="899"/>
    </row>
    <row r="85" spans="1:7580" ht="15.75" x14ac:dyDescent="0.2">
      <c r="A85" s="9">
        <v>93</v>
      </c>
      <c r="B85" s="416" t="s">
        <v>267</v>
      </c>
      <c r="C85" s="435">
        <v>62400</v>
      </c>
      <c r="D85" s="418" t="s">
        <v>234</v>
      </c>
      <c r="E85" s="433"/>
      <c r="F85" s="420" t="s">
        <v>235</v>
      </c>
      <c r="G85" s="420" t="s">
        <v>42</v>
      </c>
      <c r="H85" s="539"/>
      <c r="I85" s="539"/>
      <c r="J85" s="539">
        <v>10</v>
      </c>
      <c r="K85" s="539">
        <v>10</v>
      </c>
      <c r="L85" s="402"/>
      <c r="M85" s="402"/>
      <c r="N85" s="402">
        <f t="shared" si="35"/>
        <v>0</v>
      </c>
      <c r="O85" s="426"/>
      <c r="P85" s="426"/>
      <c r="Q85" s="562">
        <f t="shared" si="28"/>
        <v>3</v>
      </c>
      <c r="R85" s="177"/>
      <c r="S85" s="90">
        <v>8</v>
      </c>
      <c r="T85" s="90">
        <v>1</v>
      </c>
      <c r="U85" s="90">
        <v>3</v>
      </c>
      <c r="V85" s="592"/>
      <c r="W85" s="426"/>
      <c r="X85" s="426"/>
      <c r="Y85" s="426"/>
      <c r="Z85" s="426"/>
      <c r="AA85" s="426"/>
      <c r="AB85" s="426"/>
      <c r="AC85" s="426"/>
      <c r="AD85" s="90"/>
      <c r="AE85" s="177"/>
      <c r="AF85" s="90">
        <v>4</v>
      </c>
      <c r="AG85" s="177"/>
      <c r="AH85" s="426"/>
      <c r="AI85" s="501"/>
      <c r="AJ85" s="1437">
        <f t="shared" si="38"/>
        <v>29</v>
      </c>
      <c r="AK85" s="422"/>
      <c r="AL85" s="423">
        <f t="shared" si="39"/>
        <v>1</v>
      </c>
      <c r="AM85" s="424">
        <f>IF(D85="PC", +IF(AJ85&gt;17,1,0),0)</f>
        <v>1</v>
      </c>
      <c r="AN85" s="424">
        <f>IF(E85="CA",1,0)</f>
        <v>0</v>
      </c>
      <c r="AO85" s="4">
        <f>+IF(G85="S",5,+IF(D85="PM",10,12))</f>
        <v>12</v>
      </c>
      <c r="AP85" s="425">
        <f>+C85*AO85*AJ85</f>
        <v>21715200</v>
      </c>
      <c r="AQ85" s="425">
        <v>115008</v>
      </c>
      <c r="AR85" s="425">
        <v>340620</v>
      </c>
      <c r="AS85" s="425">
        <f>AP85*$AN$2*AN85</f>
        <v>0</v>
      </c>
      <c r="AT85" s="425">
        <f>SUM(AP85:AS85)/AO85</f>
        <v>1847569</v>
      </c>
      <c r="AU85" s="425">
        <f>AT85*5/44</f>
        <v>209951.02272727274</v>
      </c>
    </row>
    <row r="86" spans="1:7580" s="873" customFormat="1" ht="15.75" x14ac:dyDescent="0.2">
      <c r="A86" s="873">
        <v>95</v>
      </c>
      <c r="B86" s="897" t="s">
        <v>104</v>
      </c>
      <c r="C86" s="927">
        <v>59200</v>
      </c>
      <c r="D86" s="877" t="s">
        <v>234</v>
      </c>
      <c r="E86" s="877"/>
      <c r="F86" s="895" t="s">
        <v>237</v>
      </c>
      <c r="G86" s="878" t="s">
        <v>42</v>
      </c>
      <c r="H86" s="880">
        <v>9</v>
      </c>
      <c r="I86" s="880">
        <v>8</v>
      </c>
      <c r="J86" s="880">
        <f t="shared" si="36"/>
        <v>8.5</v>
      </c>
      <c r="K86" s="880">
        <f t="shared" si="37"/>
        <v>8</v>
      </c>
      <c r="L86" s="880">
        <v>3</v>
      </c>
      <c r="M86" s="880">
        <v>0</v>
      </c>
      <c r="N86" s="880">
        <f t="shared" si="35"/>
        <v>1</v>
      </c>
      <c r="O86" s="885">
        <v>1</v>
      </c>
      <c r="P86" s="882"/>
      <c r="Q86" s="546">
        <f t="shared" si="28"/>
        <v>2</v>
      </c>
      <c r="R86" s="882"/>
      <c r="S86" s="882"/>
      <c r="T86" s="882"/>
      <c r="U86" s="882"/>
      <c r="V86" s="407">
        <v>3</v>
      </c>
      <c r="W86" s="882"/>
      <c r="X86" s="882"/>
      <c r="Y86" s="882"/>
      <c r="Z86" s="882"/>
      <c r="AA86" s="882"/>
      <c r="AB86" s="882"/>
      <c r="AC86" s="934"/>
      <c r="AD86" s="882"/>
      <c r="AE86" s="883">
        <v>2</v>
      </c>
      <c r="AF86" s="882"/>
      <c r="AG86" s="885"/>
      <c r="AH86" s="882"/>
      <c r="AI86" s="893"/>
      <c r="AJ86" s="1438">
        <f t="shared" si="38"/>
        <v>17</v>
      </c>
      <c r="AK86" s="887"/>
      <c r="AL86" s="888">
        <f t="shared" si="39"/>
        <v>1</v>
      </c>
      <c r="AM86" s="896">
        <f>IF(D86="PC", +IF(AJ86&gt;17,1,0),0)</f>
        <v>0</v>
      </c>
      <c r="AN86" s="896">
        <f>IF(E86="CA",1,0)</f>
        <v>0</v>
      </c>
      <c r="AO86" s="889">
        <f>+IF(G86="S",5,+IF(D86="PM",10,12))</f>
        <v>12</v>
      </c>
      <c r="AP86" s="890">
        <f>+C86*AO86*AJ86</f>
        <v>12076800</v>
      </c>
      <c r="AQ86" s="890">
        <v>115008</v>
      </c>
      <c r="AR86" s="890">
        <v>340620</v>
      </c>
      <c r="AS86" s="890">
        <f>AP86*$AN$2*AN86</f>
        <v>0</v>
      </c>
      <c r="AT86" s="890">
        <f>SUM(AP86:AS86)/AO86</f>
        <v>1044369</v>
      </c>
      <c r="AU86" s="890">
        <f>AT86*5/44</f>
        <v>118678.29545454546</v>
      </c>
    </row>
    <row r="87" spans="1:7580" s="873" customFormat="1" ht="15.75" x14ac:dyDescent="0.2">
      <c r="B87" s="897" t="s">
        <v>520</v>
      </c>
      <c r="C87" s="898">
        <v>25631</v>
      </c>
      <c r="D87" s="877" t="s">
        <v>244</v>
      </c>
      <c r="E87" s="877"/>
      <c r="F87" s="895" t="s">
        <v>241</v>
      </c>
      <c r="G87" s="878" t="s">
        <v>42</v>
      </c>
      <c r="H87" s="880">
        <v>4</v>
      </c>
      <c r="I87" s="880">
        <v>4</v>
      </c>
      <c r="J87" s="880">
        <f t="shared" si="36"/>
        <v>4</v>
      </c>
      <c r="K87" s="880">
        <f t="shared" si="37"/>
        <v>4</v>
      </c>
      <c r="L87" s="880"/>
      <c r="M87" s="880"/>
      <c r="N87" s="880"/>
      <c r="O87" s="882"/>
      <c r="P87" s="882"/>
      <c r="Q87" s="881">
        <f t="shared" si="28"/>
        <v>0</v>
      </c>
      <c r="R87" s="882"/>
      <c r="S87" s="882"/>
      <c r="T87" s="882"/>
      <c r="U87" s="882"/>
      <c r="V87" s="883"/>
      <c r="W87" s="882"/>
      <c r="X87" s="882"/>
      <c r="Y87" s="882"/>
      <c r="Z87" s="882"/>
      <c r="AA87" s="882"/>
      <c r="AB87" s="882"/>
      <c r="AC87" s="934"/>
      <c r="AD87" s="882"/>
      <c r="AE87" s="883"/>
      <c r="AF87" s="882"/>
      <c r="AG87" s="885"/>
      <c r="AH87" s="882"/>
      <c r="AI87" s="893"/>
      <c r="AJ87" s="1438">
        <f t="shared" si="38"/>
        <v>4</v>
      </c>
      <c r="AK87" s="887"/>
      <c r="AL87" s="888">
        <f t="shared" si="39"/>
        <v>0</v>
      </c>
      <c r="AM87" s="896"/>
      <c r="AN87" s="896"/>
      <c r="AO87" s="889"/>
      <c r="AP87" s="890"/>
      <c r="AQ87" s="890"/>
      <c r="AR87" s="890"/>
      <c r="AS87" s="890"/>
      <c r="AT87" s="890"/>
      <c r="AU87" s="890"/>
    </row>
    <row r="88" spans="1:7580" s="873" customFormat="1" ht="15.75" x14ac:dyDescent="0.2">
      <c r="A88" s="873">
        <v>96</v>
      </c>
      <c r="B88" s="897" t="s">
        <v>86</v>
      </c>
      <c r="C88" s="898">
        <v>83200</v>
      </c>
      <c r="D88" s="877" t="s">
        <v>234</v>
      </c>
      <c r="E88" s="877"/>
      <c r="F88" s="895" t="s">
        <v>237</v>
      </c>
      <c r="G88" s="879" t="s">
        <v>42</v>
      </c>
      <c r="H88" s="880">
        <v>6</v>
      </c>
      <c r="I88" s="880">
        <v>6</v>
      </c>
      <c r="J88" s="880">
        <f t="shared" si="36"/>
        <v>6</v>
      </c>
      <c r="K88" s="880">
        <f t="shared" si="37"/>
        <v>6</v>
      </c>
      <c r="L88" s="880"/>
      <c r="M88" s="881"/>
      <c r="N88" s="881">
        <f t="shared" si="35"/>
        <v>0</v>
      </c>
      <c r="O88" s="882"/>
      <c r="P88" s="882"/>
      <c r="Q88" s="546">
        <f t="shared" si="28"/>
        <v>2</v>
      </c>
      <c r="R88" s="882"/>
      <c r="S88" s="882"/>
      <c r="T88" s="882"/>
      <c r="U88" s="882"/>
      <c r="V88" s="592"/>
      <c r="W88" s="882"/>
      <c r="X88" s="882"/>
      <c r="Y88" s="882"/>
      <c r="Z88" s="882"/>
      <c r="AA88" s="882"/>
      <c r="AB88" s="882"/>
      <c r="AC88" s="882"/>
      <c r="AD88" s="882"/>
      <c r="AE88" s="885"/>
      <c r="AF88" s="882"/>
      <c r="AG88" s="885"/>
      <c r="AH88" s="880">
        <v>36</v>
      </c>
      <c r="AI88" s="893"/>
      <c r="AJ88" s="1438">
        <f t="shared" si="38"/>
        <v>44</v>
      </c>
      <c r="AK88" s="887"/>
      <c r="AL88" s="888">
        <f t="shared" si="39"/>
        <v>1</v>
      </c>
      <c r="AM88" s="896">
        <f>IF(D88="PC", +IF(AJ88&gt;17,1,0),0)</f>
        <v>1</v>
      </c>
      <c r="AN88" s="896">
        <f>IF(E88="CA",1,0)</f>
        <v>0</v>
      </c>
      <c r="AO88" s="889">
        <f>+IF(G88="S",5,+IF(D88="PM",10,12))</f>
        <v>12</v>
      </c>
      <c r="AP88" s="890">
        <f>+C88*AO88*AJ88</f>
        <v>43929600</v>
      </c>
      <c r="AQ88" s="890">
        <v>115008</v>
      </c>
      <c r="AR88" s="890">
        <v>340620</v>
      </c>
      <c r="AS88" s="890">
        <f>AP88*$AN$2*AN88</f>
        <v>0</v>
      </c>
      <c r="AT88" s="890">
        <f>SUM(AP88:AS88)/AO88</f>
        <v>3698769</v>
      </c>
      <c r="AU88" s="890">
        <f>AT88*5/44</f>
        <v>420314.65909090912</v>
      </c>
    </row>
    <row r="89" spans="1:7580" s="403" customFormat="1" ht="15.75" x14ac:dyDescent="0.2">
      <c r="A89" s="403">
        <v>97</v>
      </c>
      <c r="B89" s="1180" t="s">
        <v>409</v>
      </c>
      <c r="C89" s="1181">
        <v>51200</v>
      </c>
      <c r="D89" s="1182" t="s">
        <v>234</v>
      </c>
      <c r="E89" s="596"/>
      <c r="F89" s="597" t="s">
        <v>237</v>
      </c>
      <c r="G89" s="1183" t="s">
        <v>42</v>
      </c>
      <c r="H89" s="598">
        <v>10</v>
      </c>
      <c r="I89" s="598">
        <v>4</v>
      </c>
      <c r="J89" s="598">
        <f t="shared" si="36"/>
        <v>7</v>
      </c>
      <c r="K89" s="598">
        <f t="shared" si="37"/>
        <v>7</v>
      </c>
      <c r="L89" s="598">
        <v>4</v>
      </c>
      <c r="M89" s="405">
        <v>8</v>
      </c>
      <c r="N89" s="598">
        <f t="shared" ref="N89:N106" si="41">TRUNC(SUM(L89:M89)/2,0)</f>
        <v>6</v>
      </c>
      <c r="O89" s="404">
        <v>1</v>
      </c>
      <c r="P89" s="599"/>
      <c r="Q89" s="588">
        <f t="shared" si="28"/>
        <v>2</v>
      </c>
      <c r="R89" s="599"/>
      <c r="S89" s="599"/>
      <c r="T89" s="599"/>
      <c r="U89" s="599"/>
      <c r="V89" s="405"/>
      <c r="W89" s="599"/>
      <c r="X89" s="599"/>
      <c r="Y89" s="599"/>
      <c r="Z89" s="599"/>
      <c r="AA89" s="599"/>
      <c r="AB89" s="599"/>
      <c r="AC89" s="1179"/>
      <c r="AD89" s="599"/>
      <c r="AE89" s="404"/>
      <c r="AF89" s="599"/>
      <c r="AG89" s="404"/>
      <c r="AH89" s="599"/>
      <c r="AI89" s="1126"/>
      <c r="AJ89" s="1438">
        <f t="shared" si="38"/>
        <v>16</v>
      </c>
      <c r="AK89" s="600"/>
      <c r="AL89" s="601"/>
      <c r="AM89" s="602"/>
      <c r="AN89" s="602"/>
      <c r="AO89" s="603"/>
      <c r="AP89" s="604"/>
      <c r="AQ89" s="604">
        <v>115008</v>
      </c>
      <c r="AR89" s="604">
        <v>340620</v>
      </c>
      <c r="AS89" s="604"/>
      <c r="AT89" s="604"/>
      <c r="AU89" s="603"/>
    </row>
    <row r="90" spans="1:7580" x14ac:dyDescent="0.2">
      <c r="A90" s="9">
        <v>98</v>
      </c>
      <c r="B90" s="402" t="s">
        <v>268</v>
      </c>
      <c r="C90" s="449"/>
      <c r="D90" s="464"/>
      <c r="E90" s="464"/>
      <c r="F90" s="419"/>
      <c r="G90" s="446"/>
      <c r="H90" s="402"/>
      <c r="I90" s="402"/>
      <c r="J90" s="402"/>
      <c r="K90" s="402"/>
      <c r="L90" s="402"/>
      <c r="M90" s="402"/>
      <c r="N90" s="402">
        <f t="shared" si="41"/>
        <v>0</v>
      </c>
      <c r="O90" s="570"/>
      <c r="P90" s="421"/>
      <c r="Q90" s="546">
        <f t="shared" si="28"/>
        <v>0</v>
      </c>
      <c r="R90" s="570"/>
      <c r="S90" s="570"/>
      <c r="T90" s="421"/>
      <c r="U90" s="570"/>
      <c r="V90" s="593"/>
      <c r="W90" s="570"/>
      <c r="X90" s="570"/>
      <c r="Y90" s="570"/>
      <c r="Z90" s="570"/>
      <c r="AA90" s="570"/>
      <c r="AB90" s="421"/>
      <c r="AC90" s="421"/>
      <c r="AD90" s="421"/>
      <c r="AE90" s="571"/>
      <c r="AF90" s="421"/>
      <c r="AG90" s="571"/>
      <c r="AH90" s="421"/>
      <c r="AI90" s="452"/>
      <c r="AJ90" s="1438">
        <f t="shared" si="38"/>
        <v>0</v>
      </c>
      <c r="AK90" s="453"/>
      <c r="AL90" s="454"/>
      <c r="AM90" s="455"/>
      <c r="AN90" s="455"/>
      <c r="AO90" s="456"/>
      <c r="AP90" s="457"/>
      <c r="AQ90" s="457"/>
      <c r="AR90" s="457"/>
      <c r="AS90" s="458"/>
      <c r="AT90" s="457"/>
      <c r="AU90" s="456"/>
      <c r="AV90" s="1"/>
      <c r="AW90" s="1"/>
      <c r="AX90" s="1"/>
      <c r="AY90" s="1"/>
      <c r="AZ90" s="1"/>
    </row>
    <row r="91" spans="1:7580" s="873" customFormat="1" x14ac:dyDescent="0.2">
      <c r="B91" s="897" t="s">
        <v>519</v>
      </c>
      <c r="C91" s="898">
        <v>25631</v>
      </c>
      <c r="D91" s="903" t="s">
        <v>244</v>
      </c>
      <c r="E91" s="904"/>
      <c r="F91" s="895" t="s">
        <v>241</v>
      </c>
      <c r="G91" s="879" t="s">
        <v>242</v>
      </c>
      <c r="H91" s="881">
        <v>4</v>
      </c>
      <c r="I91" s="881">
        <v>0</v>
      </c>
      <c r="J91" s="881">
        <v>4</v>
      </c>
      <c r="K91" s="881">
        <v>0</v>
      </c>
      <c r="L91" s="905"/>
      <c r="M91" s="905"/>
      <c r="N91" s="881"/>
      <c r="O91" s="906"/>
      <c r="P91" s="907"/>
      <c r="Q91" s="546">
        <v>0</v>
      </c>
      <c r="R91" s="908"/>
      <c r="S91" s="908"/>
      <c r="T91" s="907"/>
      <c r="U91" s="908"/>
      <c r="V91" s="593"/>
      <c r="W91" s="908"/>
      <c r="X91" s="908"/>
      <c r="Y91" s="908"/>
      <c r="Z91" s="908"/>
      <c r="AA91" s="908"/>
      <c r="AB91" s="907"/>
      <c r="AC91" s="907"/>
      <c r="AD91" s="907"/>
      <c r="AE91" s="909"/>
      <c r="AF91" s="907"/>
      <c r="AG91" s="909"/>
      <c r="AH91" s="907"/>
      <c r="AI91" s="910"/>
      <c r="AJ91" s="1438">
        <v>4</v>
      </c>
      <c r="AK91" s="911"/>
      <c r="AL91" s="912"/>
      <c r="AM91" s="913"/>
      <c r="AN91" s="913"/>
      <c r="AO91" s="914"/>
      <c r="AP91" s="915"/>
      <c r="AQ91" s="915"/>
      <c r="AR91" s="915"/>
      <c r="AS91" s="916"/>
      <c r="AT91" s="915"/>
      <c r="AU91" s="914"/>
      <c r="AV91" s="899"/>
      <c r="AW91" s="899"/>
      <c r="AX91" s="899"/>
      <c r="AY91" s="899"/>
      <c r="AZ91" s="899"/>
    </row>
    <row r="92" spans="1:7580" ht="15.75" x14ac:dyDescent="0.2">
      <c r="A92" s="9">
        <v>99</v>
      </c>
      <c r="B92" s="556" t="s">
        <v>269</v>
      </c>
      <c r="C92" s="435">
        <v>81600</v>
      </c>
      <c r="D92" s="872" t="s">
        <v>234</v>
      </c>
      <c r="E92" s="433" t="s">
        <v>644</v>
      </c>
      <c r="F92" s="419" t="s">
        <v>239</v>
      </c>
      <c r="G92" s="434" t="s">
        <v>42</v>
      </c>
      <c r="H92" s="539">
        <v>26</v>
      </c>
      <c r="I92" s="539">
        <v>26</v>
      </c>
      <c r="J92" s="539">
        <f>IF(G92="A",(H92+I92)/2,H92+I92)</f>
        <v>26</v>
      </c>
      <c r="K92" s="539">
        <f>TRUNC(J92,0)</f>
        <v>26</v>
      </c>
      <c r="L92" s="397"/>
      <c r="M92" s="397"/>
      <c r="N92" s="402">
        <f t="shared" si="41"/>
        <v>0</v>
      </c>
      <c r="O92" s="544"/>
      <c r="P92" s="426"/>
      <c r="Q92" s="546">
        <f t="shared" si="28"/>
        <v>4</v>
      </c>
      <c r="R92" s="426"/>
      <c r="S92" s="426"/>
      <c r="T92" s="426"/>
      <c r="U92" s="426"/>
      <c r="V92" s="592"/>
      <c r="W92" s="426"/>
      <c r="X92" s="426"/>
      <c r="Y92" s="426"/>
      <c r="Z92" s="426"/>
      <c r="AA92" s="426"/>
      <c r="AB92" s="426"/>
      <c r="AC92" s="426"/>
      <c r="AD92" s="426"/>
      <c r="AE92" s="177"/>
      <c r="AF92" s="426"/>
      <c r="AG92" s="177">
        <v>12</v>
      </c>
      <c r="AH92" s="426"/>
      <c r="AI92" s="427"/>
      <c r="AJ92" s="1438">
        <f>SUM(N92:AI92)+K92</f>
        <v>42</v>
      </c>
      <c r="AK92" s="422"/>
      <c r="AL92" s="423">
        <f>+IF(D92="PC",1,0)</f>
        <v>1</v>
      </c>
      <c r="AM92" s="424">
        <f>IF(D92="PC", +IF(AJ92&gt;17,1,0),0)</f>
        <v>1</v>
      </c>
      <c r="AN92" s="424">
        <f>IF(E92="CA",1,0)</f>
        <v>1</v>
      </c>
      <c r="AO92" s="4">
        <f>+IF(G92="S",5,+IF(D92="PM",10,12))</f>
        <v>12</v>
      </c>
      <c r="AP92" s="425">
        <f>+C92*AO92*AJ92</f>
        <v>41126400</v>
      </c>
      <c r="AQ92" s="425"/>
      <c r="AR92" s="425">
        <f>AM92*$AM$2*AO92</f>
        <v>253320</v>
      </c>
      <c r="AS92" s="425">
        <f>AP92*$AN$2*AN92</f>
        <v>1439424.0000000002</v>
      </c>
      <c r="AT92" s="425">
        <f>SUM(AP92:AS92)/AO92</f>
        <v>3568262</v>
      </c>
      <c r="AU92" s="425">
        <f>AT92*5/44</f>
        <v>405484.31818181818</v>
      </c>
      <c r="AV92" s="503"/>
      <c r="AW92" s="503"/>
      <c r="AX92" s="503"/>
      <c r="AY92" s="503"/>
      <c r="AZ92" s="503"/>
    </row>
    <row r="93" spans="1:7580" ht="15.75" x14ac:dyDescent="0.2">
      <c r="A93" s="9">
        <v>100</v>
      </c>
      <c r="B93" s="402" t="s">
        <v>270</v>
      </c>
      <c r="C93" s="463"/>
      <c r="D93" s="499"/>
      <c r="E93" s="464"/>
      <c r="F93" s="419"/>
      <c r="G93" s="446"/>
      <c r="H93" s="539"/>
      <c r="I93" s="539"/>
      <c r="J93" s="539"/>
      <c r="K93" s="539"/>
      <c r="L93" s="397"/>
      <c r="M93" s="397"/>
      <c r="N93" s="402">
        <f t="shared" si="41"/>
        <v>0</v>
      </c>
      <c r="O93" s="580"/>
      <c r="P93" s="421"/>
      <c r="Q93" s="546">
        <f t="shared" si="28"/>
        <v>0</v>
      </c>
      <c r="R93" s="570"/>
      <c r="S93" s="570"/>
      <c r="T93" s="421"/>
      <c r="U93" s="570"/>
      <c r="V93" s="593"/>
      <c r="W93" s="570"/>
      <c r="X93" s="570"/>
      <c r="Y93" s="570"/>
      <c r="Z93" s="570"/>
      <c r="AA93" s="570"/>
      <c r="AB93" s="421"/>
      <c r="AC93" s="421"/>
      <c r="AD93" s="421"/>
      <c r="AE93" s="571"/>
      <c r="AF93" s="421"/>
      <c r="AG93" s="571"/>
      <c r="AH93" s="421"/>
      <c r="AI93" s="452"/>
      <c r="AJ93" s="1438"/>
      <c r="AK93" s="453"/>
      <c r="AL93" s="454"/>
      <c r="AM93" s="455"/>
      <c r="AN93" s="455"/>
      <c r="AO93" s="456"/>
      <c r="AP93" s="457"/>
      <c r="AQ93" s="457"/>
      <c r="AR93" s="457"/>
      <c r="AS93" s="458"/>
      <c r="AT93" s="457"/>
      <c r="AU93" s="456"/>
    </row>
    <row r="94" spans="1:7580" s="873" customFormat="1" ht="15.75" x14ac:dyDescent="0.2">
      <c r="A94" s="873">
        <v>101</v>
      </c>
      <c r="B94" s="897" t="s">
        <v>88</v>
      </c>
      <c r="C94" s="898">
        <v>81600</v>
      </c>
      <c r="D94" s="877" t="s">
        <v>234</v>
      </c>
      <c r="E94" s="877"/>
      <c r="F94" s="878" t="s">
        <v>239</v>
      </c>
      <c r="G94" s="878" t="s">
        <v>42</v>
      </c>
      <c r="H94" s="880">
        <v>6</v>
      </c>
      <c r="I94" s="880">
        <v>6</v>
      </c>
      <c r="J94" s="880">
        <f t="shared" ref="J94:J104" si="42">IF(G94="A",(H94+I94)/2,H94+I94)</f>
        <v>6</v>
      </c>
      <c r="K94" s="880">
        <f t="shared" ref="K94:K104" si="43">TRUNC(J94,0)</f>
        <v>6</v>
      </c>
      <c r="L94" s="881"/>
      <c r="M94" s="881"/>
      <c r="N94" s="881">
        <f t="shared" si="41"/>
        <v>0</v>
      </c>
      <c r="O94" s="882"/>
      <c r="P94" s="882"/>
      <c r="Q94" s="546">
        <f t="shared" si="28"/>
        <v>2</v>
      </c>
      <c r="R94" s="882"/>
      <c r="S94" s="882"/>
      <c r="T94" s="882"/>
      <c r="U94" s="882"/>
      <c r="V94" s="592"/>
      <c r="W94" s="882"/>
      <c r="X94" s="882"/>
      <c r="Y94" s="952"/>
      <c r="Z94" s="882"/>
      <c r="AA94" s="882"/>
      <c r="AB94" s="882"/>
      <c r="AC94" s="882"/>
      <c r="AD94" s="882"/>
      <c r="AE94" s="885"/>
      <c r="AF94" s="882"/>
      <c r="AG94" s="885"/>
      <c r="AH94" s="880">
        <v>36</v>
      </c>
      <c r="AI94" s="953"/>
      <c r="AJ94" s="1438">
        <f t="shared" ref="AJ94:AJ104" si="44">SUM(N94:AI94)+K94</f>
        <v>44</v>
      </c>
      <c r="AK94" s="887"/>
      <c r="AL94" s="888">
        <f t="shared" ref="AL94:AL104" si="45">+IF(D94="PC",1,0)</f>
        <v>1</v>
      </c>
      <c r="AM94" s="896">
        <f>IF(D94="PC", +IF(AJ94&gt;17,1,0),0)</f>
        <v>1</v>
      </c>
      <c r="AN94" s="896">
        <f>IF(E94="CA",1,0)</f>
        <v>0</v>
      </c>
      <c r="AO94" s="889">
        <f>+IF(G94="S",5,+IF(D94="PM",10,12))</f>
        <v>12</v>
      </c>
      <c r="AP94" s="890">
        <f t="shared" ref="AP94:AP104" si="46">+C94*AO94*AJ94</f>
        <v>43084800</v>
      </c>
      <c r="AQ94" s="890">
        <v>115008</v>
      </c>
      <c r="AR94" s="890">
        <v>340620</v>
      </c>
      <c r="AS94" s="890">
        <f>AP94*$AN$2*AN94</f>
        <v>0</v>
      </c>
      <c r="AT94" s="890">
        <f>SUM(AP94:AS94)/AO94</f>
        <v>3628369</v>
      </c>
      <c r="AU94" s="890">
        <f>AT94*5/44</f>
        <v>412314.65909090912</v>
      </c>
    </row>
    <row r="95" spans="1:7580" s="873" customFormat="1" ht="15.75" x14ac:dyDescent="0.2">
      <c r="B95" s="897" t="s">
        <v>589</v>
      </c>
      <c r="C95" s="898">
        <v>25631</v>
      </c>
      <c r="D95" s="877" t="s">
        <v>244</v>
      </c>
      <c r="E95" s="877"/>
      <c r="F95" s="878" t="s">
        <v>241</v>
      </c>
      <c r="G95" s="878" t="s">
        <v>42</v>
      </c>
      <c r="H95" s="880">
        <v>6</v>
      </c>
      <c r="I95" s="880">
        <v>6</v>
      </c>
      <c r="J95" s="880"/>
      <c r="K95" s="880"/>
      <c r="L95" s="881"/>
      <c r="M95" s="881"/>
      <c r="N95" s="881"/>
      <c r="O95" s="882"/>
      <c r="P95" s="882"/>
      <c r="Q95" s="881">
        <v>0</v>
      </c>
      <c r="R95" s="882"/>
      <c r="S95" s="882"/>
      <c r="T95" s="882"/>
      <c r="U95" s="882"/>
      <c r="V95" s="882"/>
      <c r="W95" s="882"/>
      <c r="X95" s="882"/>
      <c r="Y95" s="952"/>
      <c r="Z95" s="882"/>
      <c r="AA95" s="882"/>
      <c r="AB95" s="882"/>
      <c r="AC95" s="882"/>
      <c r="AD95" s="882"/>
      <c r="AE95" s="885"/>
      <c r="AF95" s="882"/>
      <c r="AG95" s="885"/>
      <c r="AH95" s="880"/>
      <c r="AI95" s="953"/>
      <c r="AJ95" s="1438">
        <v>6</v>
      </c>
      <c r="AK95" s="887"/>
      <c r="AL95" s="888"/>
      <c r="AM95" s="896"/>
      <c r="AN95" s="896"/>
      <c r="AO95" s="889">
        <v>10</v>
      </c>
      <c r="AP95" s="890">
        <f t="shared" si="46"/>
        <v>1537860</v>
      </c>
      <c r="AQ95" s="890"/>
      <c r="AR95" s="890"/>
      <c r="AS95" s="890"/>
      <c r="AT95" s="890">
        <f>SUM(AP95:AS95)/AO95</f>
        <v>153786</v>
      </c>
      <c r="AU95" s="890"/>
    </row>
    <row r="96" spans="1:7580" s="873" customFormat="1" ht="15" customHeight="1" x14ac:dyDescent="0.2">
      <c r="A96" s="873">
        <v>103</v>
      </c>
      <c r="B96" s="897" t="s">
        <v>412</v>
      </c>
      <c r="C96" s="898">
        <v>81600</v>
      </c>
      <c r="D96" s="877" t="s">
        <v>234</v>
      </c>
      <c r="E96" s="877"/>
      <c r="F96" s="895" t="s">
        <v>237</v>
      </c>
      <c r="G96" s="878" t="s">
        <v>42</v>
      </c>
      <c r="H96" s="880">
        <v>20</v>
      </c>
      <c r="I96" s="880">
        <v>22</v>
      </c>
      <c r="J96" s="880">
        <f t="shared" si="42"/>
        <v>21</v>
      </c>
      <c r="K96" s="880">
        <f t="shared" si="43"/>
        <v>21</v>
      </c>
      <c r="L96" s="881"/>
      <c r="M96" s="881"/>
      <c r="N96" s="881">
        <f t="shared" si="41"/>
        <v>0</v>
      </c>
      <c r="O96" s="882"/>
      <c r="P96" s="882"/>
      <c r="Q96" s="546">
        <f t="shared" si="28"/>
        <v>7</v>
      </c>
      <c r="R96" s="882"/>
      <c r="S96" s="882"/>
      <c r="T96" s="882"/>
      <c r="U96" s="882"/>
      <c r="V96" s="592"/>
      <c r="W96" s="882"/>
      <c r="X96" s="882"/>
      <c r="Y96" s="882"/>
      <c r="Z96" s="882"/>
      <c r="AA96" s="882"/>
      <c r="AB96" s="882"/>
      <c r="AC96" s="882"/>
      <c r="AD96" s="882"/>
      <c r="AE96" s="885"/>
      <c r="AF96" s="882"/>
      <c r="AG96" s="885"/>
      <c r="AH96" s="882"/>
      <c r="AI96" s="893"/>
      <c r="AJ96" s="1438">
        <f t="shared" si="44"/>
        <v>28</v>
      </c>
      <c r="AK96" s="887"/>
      <c r="AL96" s="888">
        <f t="shared" si="45"/>
        <v>1</v>
      </c>
      <c r="AM96" s="896">
        <f>IF(D96="PC", +IF(AJ96&gt;17,1,0),0)</f>
        <v>1</v>
      </c>
      <c r="AN96" s="896">
        <f>IF(E96="CA",1,0)</f>
        <v>0</v>
      </c>
      <c r="AO96" s="889">
        <f>+IF(G96="S",5,+IF(D96="PM",10,12))</f>
        <v>12</v>
      </c>
      <c r="AP96" s="890">
        <f t="shared" si="46"/>
        <v>27417600</v>
      </c>
      <c r="AQ96" s="890">
        <v>115008</v>
      </c>
      <c r="AR96" s="890">
        <v>340620</v>
      </c>
      <c r="AS96" s="890">
        <f>AP96*$AN$2*AN96</f>
        <v>0</v>
      </c>
      <c r="AT96" s="890">
        <f>SUM(AP96:AS96)/AO96</f>
        <v>2322769</v>
      </c>
      <c r="AU96" s="890">
        <f>AT96*5/44</f>
        <v>263951.02272727271</v>
      </c>
    </row>
    <row r="97" spans="1:52" ht="15.75" x14ac:dyDescent="0.2">
      <c r="A97" s="9">
        <v>105</v>
      </c>
      <c r="B97" s="416" t="s">
        <v>271</v>
      </c>
      <c r="C97" s="417">
        <v>56000</v>
      </c>
      <c r="D97" s="418" t="s">
        <v>234</v>
      </c>
      <c r="E97" s="418"/>
      <c r="F97" s="420" t="s">
        <v>235</v>
      </c>
      <c r="G97" s="420" t="s">
        <v>42</v>
      </c>
      <c r="H97" s="539"/>
      <c r="I97" s="539"/>
      <c r="J97" s="539">
        <v>7</v>
      </c>
      <c r="K97" s="539">
        <v>7</v>
      </c>
      <c r="L97" s="402"/>
      <c r="M97" s="402"/>
      <c r="N97" s="402">
        <f t="shared" si="41"/>
        <v>0</v>
      </c>
      <c r="O97" s="426"/>
      <c r="P97" s="426"/>
      <c r="Q97" s="562">
        <f t="shared" ref="Q97:Q122" si="47">TRUNC(IF(D97="PM",0,IF(E97="CA",(K97)/6,(K97)/3)),0)</f>
        <v>2</v>
      </c>
      <c r="R97" s="426"/>
      <c r="S97" s="90">
        <v>7</v>
      </c>
      <c r="T97" s="177">
        <v>3</v>
      </c>
      <c r="U97" s="90">
        <v>2</v>
      </c>
      <c r="V97" s="592"/>
      <c r="W97" s="426"/>
      <c r="X97" s="426"/>
      <c r="Y97" s="426"/>
      <c r="Z97" s="426"/>
      <c r="AA97" s="426"/>
      <c r="AB97" s="426"/>
      <c r="AC97" s="426"/>
      <c r="AD97" s="90"/>
      <c r="AE97" s="177"/>
      <c r="AF97" s="177"/>
      <c r="AG97" s="177"/>
      <c r="AH97" s="426"/>
      <c r="AI97" s="501"/>
      <c r="AJ97" s="1437">
        <f t="shared" si="44"/>
        <v>21</v>
      </c>
      <c r="AK97" s="422"/>
      <c r="AL97" s="423">
        <f t="shared" si="45"/>
        <v>1</v>
      </c>
      <c r="AM97" s="424">
        <f>IF(D97="PC", +IF(AJ97&gt;17,1,0),0)</f>
        <v>1</v>
      </c>
      <c r="AN97" s="424">
        <f>IF(E97="CA",1,0)</f>
        <v>0</v>
      </c>
      <c r="AO97" s="4">
        <v>10</v>
      </c>
      <c r="AP97" s="425">
        <f t="shared" si="46"/>
        <v>11760000</v>
      </c>
      <c r="AQ97" s="425">
        <v>115008</v>
      </c>
      <c r="AR97" s="425">
        <v>340620</v>
      </c>
      <c r="AS97" s="425">
        <f>AP97*$AN$2*AN97</f>
        <v>0</v>
      </c>
      <c r="AT97" s="425">
        <f>SUM(AP97:AS97)/AO97</f>
        <v>1221562.8</v>
      </c>
      <c r="AU97" s="425">
        <f>AT97*5/44</f>
        <v>138813.95454545456</v>
      </c>
    </row>
    <row r="98" spans="1:52" s="873" customFormat="1" ht="15.75" x14ac:dyDescent="0.2">
      <c r="A98" s="873">
        <v>106</v>
      </c>
      <c r="B98" s="897" t="s">
        <v>89</v>
      </c>
      <c r="C98" s="927">
        <v>65600</v>
      </c>
      <c r="D98" s="877" t="s">
        <v>234</v>
      </c>
      <c r="E98" s="876"/>
      <c r="F98" s="878" t="s">
        <v>239</v>
      </c>
      <c r="G98" s="879" t="s">
        <v>42</v>
      </c>
      <c r="H98" s="880">
        <v>16</v>
      </c>
      <c r="I98" s="880">
        <v>22</v>
      </c>
      <c r="J98" s="880">
        <f t="shared" si="42"/>
        <v>19</v>
      </c>
      <c r="K98" s="880">
        <f t="shared" si="43"/>
        <v>19</v>
      </c>
      <c r="L98" s="905"/>
      <c r="M98" s="905"/>
      <c r="N98" s="881">
        <f t="shared" si="41"/>
        <v>0</v>
      </c>
      <c r="O98" s="935"/>
      <c r="P98" s="880">
        <v>2</v>
      </c>
      <c r="Q98" s="546">
        <f t="shared" si="47"/>
        <v>6</v>
      </c>
      <c r="R98" s="882"/>
      <c r="S98" s="882"/>
      <c r="T98" s="882"/>
      <c r="U98" s="882"/>
      <c r="V98" s="407"/>
      <c r="W98" s="882"/>
      <c r="X98" s="882"/>
      <c r="Y98" s="882"/>
      <c r="Z98" s="882"/>
      <c r="AA98" s="882"/>
      <c r="AB98" s="882"/>
      <c r="AC98" s="934"/>
      <c r="AD98" s="882"/>
      <c r="AE98" s="883">
        <v>4</v>
      </c>
      <c r="AF98" s="882"/>
      <c r="AG98" s="885"/>
      <c r="AH98" s="882"/>
      <c r="AI98" s="893"/>
      <c r="AJ98" s="1438">
        <f t="shared" si="44"/>
        <v>31</v>
      </c>
      <c r="AK98" s="887"/>
      <c r="AL98" s="888">
        <f t="shared" si="45"/>
        <v>1</v>
      </c>
      <c r="AM98" s="896">
        <f>IF(D98="PC", +IF(AJ98&gt;17,1,0),0)</f>
        <v>1</v>
      </c>
      <c r="AN98" s="896">
        <f>IF(E98="CA",1,0)</f>
        <v>0</v>
      </c>
      <c r="AO98" s="889">
        <f t="shared" ref="AO98:AO104" si="48">+IF(G98="S",5,+IF(D98="PM",10,12))</f>
        <v>12</v>
      </c>
      <c r="AP98" s="890">
        <f t="shared" si="46"/>
        <v>24403200</v>
      </c>
      <c r="AQ98" s="890">
        <v>115008</v>
      </c>
      <c r="AR98" s="890">
        <v>340620</v>
      </c>
      <c r="AS98" s="890">
        <f>AP98*$AN$2*AN98</f>
        <v>0</v>
      </c>
      <c r="AT98" s="890">
        <f>SUM(AP98:AS98)/AO98</f>
        <v>2071569</v>
      </c>
      <c r="AU98" s="890">
        <f>AT98*5/44</f>
        <v>235405.56818181818</v>
      </c>
    </row>
    <row r="99" spans="1:52" s="873" customFormat="1" ht="15.75" x14ac:dyDescent="0.2">
      <c r="A99" s="873">
        <v>107</v>
      </c>
      <c r="B99" s="950" t="s">
        <v>323</v>
      </c>
      <c r="C99" s="927">
        <v>48000</v>
      </c>
      <c r="D99" s="876" t="s">
        <v>234</v>
      </c>
      <c r="E99" s="876"/>
      <c r="F99" s="878" t="s">
        <v>237</v>
      </c>
      <c r="G99" s="1117" t="s">
        <v>42</v>
      </c>
      <c r="H99" s="880">
        <v>6</v>
      </c>
      <c r="I99" s="880">
        <v>18</v>
      </c>
      <c r="J99" s="880">
        <f t="shared" si="42"/>
        <v>12</v>
      </c>
      <c r="K99" s="880">
        <f t="shared" si="43"/>
        <v>12</v>
      </c>
      <c r="L99" s="880">
        <v>4</v>
      </c>
      <c r="M99" s="880">
        <v>8</v>
      </c>
      <c r="N99" s="880">
        <f t="shared" si="41"/>
        <v>6</v>
      </c>
      <c r="O99" s="1120">
        <v>1</v>
      </c>
      <c r="P99" s="882"/>
      <c r="Q99" s="546">
        <f t="shared" si="47"/>
        <v>4</v>
      </c>
      <c r="R99" s="882"/>
      <c r="S99" s="882"/>
      <c r="T99" s="882"/>
      <c r="U99" s="882"/>
      <c r="V99" s="543">
        <v>4</v>
      </c>
      <c r="W99" s="882"/>
      <c r="X99" s="882"/>
      <c r="Y99" s="882"/>
      <c r="Z99" s="882"/>
      <c r="AA99" s="882"/>
      <c r="AB99" s="882"/>
      <c r="AC99" s="934"/>
      <c r="AD99" s="882"/>
      <c r="AE99" s="885"/>
      <c r="AF99" s="882"/>
      <c r="AG99" s="885"/>
      <c r="AH99" s="882"/>
      <c r="AI99" s="893"/>
      <c r="AJ99" s="1438">
        <f t="shared" si="44"/>
        <v>27</v>
      </c>
      <c r="AK99" s="887"/>
      <c r="AL99" s="888">
        <f t="shared" si="45"/>
        <v>1</v>
      </c>
      <c r="AM99" s="896"/>
      <c r="AN99" s="896"/>
      <c r="AO99" s="889">
        <f t="shared" si="48"/>
        <v>12</v>
      </c>
      <c r="AP99" s="890">
        <f t="shared" si="46"/>
        <v>15552000</v>
      </c>
      <c r="AQ99" s="890">
        <v>115008</v>
      </c>
      <c r="AR99" s="890"/>
      <c r="AS99" s="890"/>
      <c r="AT99" s="890"/>
      <c r="AU99" s="889"/>
    </row>
    <row r="100" spans="1:52" s="873" customFormat="1" ht="15.75" x14ac:dyDescent="0.2">
      <c r="A100" s="873">
        <v>110</v>
      </c>
      <c r="B100" s="897" t="s">
        <v>111</v>
      </c>
      <c r="C100" s="927">
        <v>81600</v>
      </c>
      <c r="D100" s="876" t="s">
        <v>234</v>
      </c>
      <c r="E100" s="876" t="s">
        <v>240</v>
      </c>
      <c r="F100" s="878" t="s">
        <v>241</v>
      </c>
      <c r="G100" s="879" t="s">
        <v>42</v>
      </c>
      <c r="H100" s="880">
        <v>10</v>
      </c>
      <c r="I100" s="880">
        <v>6</v>
      </c>
      <c r="J100" s="880">
        <f t="shared" si="42"/>
        <v>8</v>
      </c>
      <c r="K100" s="880">
        <f t="shared" si="43"/>
        <v>8</v>
      </c>
      <c r="L100" s="881"/>
      <c r="M100" s="881"/>
      <c r="N100" s="881">
        <f t="shared" si="41"/>
        <v>0</v>
      </c>
      <c r="O100" s="935"/>
      <c r="P100" s="882"/>
      <c r="Q100" s="546">
        <f t="shared" si="47"/>
        <v>1</v>
      </c>
      <c r="R100" s="882"/>
      <c r="S100" s="882"/>
      <c r="T100" s="882"/>
      <c r="U100" s="882"/>
      <c r="V100" s="592"/>
      <c r="W100" s="882"/>
      <c r="X100" s="882"/>
      <c r="Y100" s="882"/>
      <c r="Z100" s="882"/>
      <c r="AA100" s="882"/>
      <c r="AB100" s="882"/>
      <c r="AC100" s="882"/>
      <c r="AD100" s="882"/>
      <c r="AE100" s="885"/>
      <c r="AF100" s="882"/>
      <c r="AG100" s="885"/>
      <c r="AH100" s="882"/>
      <c r="AI100" s="893"/>
      <c r="AJ100" s="1438">
        <f t="shared" si="44"/>
        <v>9</v>
      </c>
      <c r="AK100" s="887"/>
      <c r="AL100" s="888">
        <f t="shared" si="45"/>
        <v>1</v>
      </c>
      <c r="AM100" s="896">
        <f t="shared" ref="AM100:AM104" si="49">IF(D100="PC", +IF(AJ100&gt;17,1,0),0)</f>
        <v>0</v>
      </c>
      <c r="AN100" s="896">
        <f t="shared" ref="AN100:AN104" si="50">IF(E100="CA",1,0)</f>
        <v>1</v>
      </c>
      <c r="AO100" s="889">
        <f t="shared" si="48"/>
        <v>12</v>
      </c>
      <c r="AP100" s="890">
        <f t="shared" si="46"/>
        <v>8812800</v>
      </c>
      <c r="AQ100" s="890">
        <f t="shared" ref="AQ100:AQ104" si="51">+AL100*AO100*$AL$2</f>
        <v>85524</v>
      </c>
      <c r="AR100" s="890">
        <f t="shared" ref="AR100:AR104" si="52">AM100*$AM$2*AO100</f>
        <v>0</v>
      </c>
      <c r="AS100" s="890">
        <f t="shared" ref="AS100:AS104" si="53">AP100*$AN$2*AN100</f>
        <v>308448.00000000006</v>
      </c>
      <c r="AT100" s="890">
        <f t="shared" ref="AT100:AT104" si="54">SUM(AP100:AS100)/AO100</f>
        <v>767231</v>
      </c>
      <c r="AU100" s="890">
        <f>AT100*5/44</f>
        <v>87185.340909090912</v>
      </c>
    </row>
    <row r="101" spans="1:52" s="873" customFormat="1" ht="15.75" x14ac:dyDescent="0.2">
      <c r="A101" s="873">
        <v>111</v>
      </c>
      <c r="B101" s="897" t="s">
        <v>96</v>
      </c>
      <c r="C101" s="898">
        <v>81600</v>
      </c>
      <c r="D101" s="877" t="s">
        <v>234</v>
      </c>
      <c r="E101" s="877" t="s">
        <v>240</v>
      </c>
      <c r="F101" s="878" t="s">
        <v>241</v>
      </c>
      <c r="G101" s="878" t="s">
        <v>42</v>
      </c>
      <c r="H101" s="880">
        <v>26</v>
      </c>
      <c r="I101" s="880">
        <v>26</v>
      </c>
      <c r="J101" s="880">
        <f t="shared" si="42"/>
        <v>26</v>
      </c>
      <c r="K101" s="880">
        <f t="shared" si="43"/>
        <v>26</v>
      </c>
      <c r="L101" s="881"/>
      <c r="M101" s="881"/>
      <c r="N101" s="881">
        <f t="shared" si="41"/>
        <v>0</v>
      </c>
      <c r="O101" s="882"/>
      <c r="P101" s="882"/>
      <c r="Q101" s="546">
        <f t="shared" si="47"/>
        <v>4</v>
      </c>
      <c r="R101" s="882"/>
      <c r="S101" s="882"/>
      <c r="T101" s="882"/>
      <c r="U101" s="882"/>
      <c r="V101" s="407"/>
      <c r="W101" s="882"/>
      <c r="X101" s="882"/>
      <c r="Y101" s="882"/>
      <c r="Z101" s="882"/>
      <c r="AA101" s="882"/>
      <c r="AB101" s="882"/>
      <c r="AC101" s="880"/>
      <c r="AD101" s="882"/>
      <c r="AE101" s="885"/>
      <c r="AF101" s="882"/>
      <c r="AG101" s="885"/>
      <c r="AH101" s="882"/>
      <c r="AI101" s="901"/>
      <c r="AJ101" s="1438">
        <f t="shared" si="44"/>
        <v>30</v>
      </c>
      <c r="AK101" s="887"/>
      <c r="AL101" s="888">
        <f t="shared" si="45"/>
        <v>1</v>
      </c>
      <c r="AM101" s="896">
        <f t="shared" si="49"/>
        <v>1</v>
      </c>
      <c r="AN101" s="896">
        <f t="shared" si="50"/>
        <v>1</v>
      </c>
      <c r="AO101" s="889">
        <f t="shared" si="48"/>
        <v>12</v>
      </c>
      <c r="AP101" s="890">
        <f t="shared" si="46"/>
        <v>29376000</v>
      </c>
      <c r="AQ101" s="890">
        <v>115008</v>
      </c>
      <c r="AR101" s="890">
        <v>340620</v>
      </c>
      <c r="AS101" s="890">
        <f t="shared" si="53"/>
        <v>1028160.0000000001</v>
      </c>
      <c r="AT101" s="890">
        <f t="shared" si="54"/>
        <v>2571649</v>
      </c>
      <c r="AU101" s="890">
        <f>AT101*5/44</f>
        <v>292232.84090909088</v>
      </c>
    </row>
    <row r="102" spans="1:52" s="873" customFormat="1" ht="15.75" x14ac:dyDescent="0.2">
      <c r="A102" s="873">
        <v>112</v>
      </c>
      <c r="B102" s="897" t="s">
        <v>90</v>
      </c>
      <c r="C102" s="927">
        <v>81600</v>
      </c>
      <c r="D102" s="876" t="s">
        <v>234</v>
      </c>
      <c r="E102" s="876"/>
      <c r="F102" s="878" t="s">
        <v>239</v>
      </c>
      <c r="G102" s="879" t="s">
        <v>42</v>
      </c>
      <c r="H102" s="880">
        <v>12</v>
      </c>
      <c r="I102" s="880">
        <v>22</v>
      </c>
      <c r="J102" s="880">
        <f t="shared" si="42"/>
        <v>17</v>
      </c>
      <c r="K102" s="880">
        <f t="shared" si="43"/>
        <v>17</v>
      </c>
      <c r="L102" s="881"/>
      <c r="M102" s="881"/>
      <c r="N102" s="881">
        <f t="shared" si="41"/>
        <v>0</v>
      </c>
      <c r="O102" s="935"/>
      <c r="P102" s="882"/>
      <c r="Q102" s="546">
        <f t="shared" si="47"/>
        <v>5</v>
      </c>
      <c r="R102" s="882"/>
      <c r="S102" s="882"/>
      <c r="T102" s="882"/>
      <c r="U102" s="882"/>
      <c r="V102" s="407"/>
      <c r="W102" s="882"/>
      <c r="X102" s="882"/>
      <c r="Y102" s="882"/>
      <c r="Z102" s="882"/>
      <c r="AA102" s="882"/>
      <c r="AB102" s="882"/>
      <c r="AC102" s="934"/>
      <c r="AD102" s="882"/>
      <c r="AE102" s="885"/>
      <c r="AF102" s="882"/>
      <c r="AG102" s="885"/>
      <c r="AH102" s="882"/>
      <c r="AI102" s="893"/>
      <c r="AJ102" s="1438">
        <f t="shared" si="44"/>
        <v>22</v>
      </c>
      <c r="AK102" s="887"/>
      <c r="AL102" s="888">
        <f t="shared" si="45"/>
        <v>1</v>
      </c>
      <c r="AM102" s="896">
        <f t="shared" si="49"/>
        <v>1</v>
      </c>
      <c r="AN102" s="896">
        <f t="shared" si="50"/>
        <v>0</v>
      </c>
      <c r="AO102" s="889">
        <f t="shared" si="48"/>
        <v>12</v>
      </c>
      <c r="AP102" s="890">
        <f t="shared" si="46"/>
        <v>21542400</v>
      </c>
      <c r="AQ102" s="890">
        <v>115008</v>
      </c>
      <c r="AR102" s="890">
        <v>340620</v>
      </c>
      <c r="AS102" s="890">
        <f t="shared" si="53"/>
        <v>0</v>
      </c>
      <c r="AT102" s="890">
        <f t="shared" si="54"/>
        <v>1833169</v>
      </c>
      <c r="AU102" s="890">
        <f>AT102*5/44</f>
        <v>208314.65909090909</v>
      </c>
    </row>
    <row r="103" spans="1:52" s="873" customFormat="1" ht="15.75" x14ac:dyDescent="0.2">
      <c r="B103" s="897" t="s">
        <v>521</v>
      </c>
      <c r="C103" s="927">
        <v>25631</v>
      </c>
      <c r="D103" s="876" t="s">
        <v>244</v>
      </c>
      <c r="E103" s="876"/>
      <c r="F103" s="878" t="s">
        <v>241</v>
      </c>
      <c r="G103" s="879" t="s">
        <v>242</v>
      </c>
      <c r="H103" s="880">
        <v>2</v>
      </c>
      <c r="I103" s="880">
        <v>0</v>
      </c>
      <c r="J103" s="880">
        <f t="shared" si="42"/>
        <v>2</v>
      </c>
      <c r="K103" s="880">
        <f t="shared" si="43"/>
        <v>2</v>
      </c>
      <c r="L103" s="881"/>
      <c r="M103" s="881"/>
      <c r="N103" s="881"/>
      <c r="O103" s="935"/>
      <c r="P103" s="882"/>
      <c r="Q103" s="546">
        <f t="shared" si="47"/>
        <v>0</v>
      </c>
      <c r="R103" s="882"/>
      <c r="S103" s="882"/>
      <c r="T103" s="882"/>
      <c r="U103" s="882"/>
      <c r="V103" s="407"/>
      <c r="W103" s="882"/>
      <c r="X103" s="882"/>
      <c r="Y103" s="882"/>
      <c r="Z103" s="882"/>
      <c r="AA103" s="882"/>
      <c r="AB103" s="882"/>
      <c r="AC103" s="934"/>
      <c r="AD103" s="882"/>
      <c r="AE103" s="885"/>
      <c r="AF103" s="882"/>
      <c r="AG103" s="885"/>
      <c r="AH103" s="882"/>
      <c r="AI103" s="893"/>
      <c r="AJ103" s="1438">
        <f t="shared" si="44"/>
        <v>2</v>
      </c>
      <c r="AK103" s="887"/>
      <c r="AL103" s="888">
        <f t="shared" si="45"/>
        <v>0</v>
      </c>
      <c r="AM103" s="896"/>
      <c r="AN103" s="896"/>
      <c r="AO103" s="889">
        <f t="shared" si="48"/>
        <v>5</v>
      </c>
      <c r="AP103" s="890"/>
      <c r="AQ103" s="890"/>
      <c r="AR103" s="890"/>
      <c r="AS103" s="890"/>
      <c r="AT103" s="890"/>
      <c r="AU103" s="890"/>
    </row>
    <row r="104" spans="1:52" s="873" customFormat="1" ht="15.75" x14ac:dyDescent="0.2">
      <c r="A104" s="873">
        <v>114</v>
      </c>
      <c r="B104" s="897" t="s">
        <v>346</v>
      </c>
      <c r="C104" s="927">
        <v>50920</v>
      </c>
      <c r="D104" s="876" t="s">
        <v>244</v>
      </c>
      <c r="E104" s="876"/>
      <c r="F104" s="895" t="s">
        <v>241</v>
      </c>
      <c r="G104" s="879" t="s">
        <v>242</v>
      </c>
      <c r="H104" s="881">
        <v>4</v>
      </c>
      <c r="I104" s="880">
        <v>10</v>
      </c>
      <c r="J104" s="880">
        <f t="shared" si="42"/>
        <v>14</v>
      </c>
      <c r="K104" s="880">
        <f t="shared" si="43"/>
        <v>14</v>
      </c>
      <c r="L104" s="881"/>
      <c r="M104" s="881"/>
      <c r="N104" s="881">
        <f t="shared" si="41"/>
        <v>0</v>
      </c>
      <c r="O104" s="935"/>
      <c r="P104" s="882"/>
      <c r="Q104" s="546">
        <f t="shared" si="47"/>
        <v>0</v>
      </c>
      <c r="R104" s="882"/>
      <c r="S104" s="882"/>
      <c r="T104" s="882"/>
      <c r="U104" s="882"/>
      <c r="V104" s="592"/>
      <c r="W104" s="882"/>
      <c r="X104" s="882"/>
      <c r="Y104" s="882"/>
      <c r="Z104" s="882"/>
      <c r="AA104" s="882"/>
      <c r="AB104" s="882"/>
      <c r="AC104" s="882"/>
      <c r="AD104" s="882"/>
      <c r="AE104" s="885"/>
      <c r="AF104" s="882"/>
      <c r="AG104" s="885"/>
      <c r="AH104" s="884"/>
      <c r="AI104" s="893"/>
      <c r="AJ104" s="1438">
        <f t="shared" si="44"/>
        <v>14</v>
      </c>
      <c r="AK104" s="887"/>
      <c r="AL104" s="888">
        <f t="shared" si="45"/>
        <v>0</v>
      </c>
      <c r="AM104" s="896">
        <f t="shared" si="49"/>
        <v>0</v>
      </c>
      <c r="AN104" s="896">
        <f t="shared" si="50"/>
        <v>0</v>
      </c>
      <c r="AO104" s="889">
        <f t="shared" si="48"/>
        <v>5</v>
      </c>
      <c r="AP104" s="890">
        <f t="shared" si="46"/>
        <v>3564400</v>
      </c>
      <c r="AQ104" s="890">
        <f t="shared" si="51"/>
        <v>0</v>
      </c>
      <c r="AR104" s="890">
        <f t="shared" si="52"/>
        <v>0</v>
      </c>
      <c r="AS104" s="890">
        <f t="shared" si="53"/>
        <v>0</v>
      </c>
      <c r="AT104" s="890">
        <f t="shared" si="54"/>
        <v>712880</v>
      </c>
      <c r="AU104" s="890">
        <f>AT104/44*8*5/44</f>
        <v>14728.925619834712</v>
      </c>
    </row>
    <row r="105" spans="1:52" x14ac:dyDescent="0.2">
      <c r="A105" s="9">
        <v>115</v>
      </c>
      <c r="B105" s="402" t="s">
        <v>242</v>
      </c>
      <c r="C105" s="463"/>
      <c r="D105" s="464"/>
      <c r="E105" s="450"/>
      <c r="F105" s="419"/>
      <c r="G105" s="446"/>
      <c r="H105" s="402"/>
      <c r="I105" s="402"/>
      <c r="J105" s="402"/>
      <c r="K105" s="402"/>
      <c r="L105" s="402"/>
      <c r="M105" s="402"/>
      <c r="N105" s="402">
        <f t="shared" si="41"/>
        <v>0</v>
      </c>
      <c r="O105" s="570"/>
      <c r="P105" s="421"/>
      <c r="Q105" s="546">
        <f t="shared" si="47"/>
        <v>0</v>
      </c>
      <c r="R105" s="570"/>
      <c r="S105" s="570"/>
      <c r="T105" s="421"/>
      <c r="U105" s="570"/>
      <c r="V105" s="593"/>
      <c r="W105" s="570"/>
      <c r="X105" s="570"/>
      <c r="Y105" s="570"/>
      <c r="Z105" s="570"/>
      <c r="AA105" s="570"/>
      <c r="AB105" s="421"/>
      <c r="AC105" s="421"/>
      <c r="AD105" s="421"/>
      <c r="AE105" s="571"/>
      <c r="AF105" s="421"/>
      <c r="AG105" s="571"/>
      <c r="AH105" s="421"/>
      <c r="AI105" s="452"/>
      <c r="AJ105" s="1438"/>
      <c r="AK105" s="453"/>
      <c r="AL105" s="454"/>
      <c r="AM105" s="454"/>
      <c r="AN105" s="454"/>
      <c r="AO105" s="456"/>
      <c r="AP105" s="457"/>
      <c r="AQ105" s="457"/>
      <c r="AR105" s="457"/>
      <c r="AS105" s="458"/>
      <c r="AT105" s="457"/>
      <c r="AU105" s="456"/>
      <c r="AV105" s="1"/>
      <c r="AW105" s="1"/>
      <c r="AX105" s="1"/>
      <c r="AY105" s="1"/>
      <c r="AZ105" s="1"/>
    </row>
    <row r="106" spans="1:52" ht="15.75" x14ac:dyDescent="0.2">
      <c r="B106" s="552" t="s">
        <v>321</v>
      </c>
      <c r="C106" s="432">
        <v>56000</v>
      </c>
      <c r="D106" s="433" t="s">
        <v>234</v>
      </c>
      <c r="E106" s="433"/>
      <c r="F106" s="420" t="s">
        <v>235</v>
      </c>
      <c r="G106" s="434" t="s">
        <v>42</v>
      </c>
      <c r="H106" s="539"/>
      <c r="I106" s="539"/>
      <c r="J106" s="539">
        <v>6</v>
      </c>
      <c r="K106" s="539">
        <v>6</v>
      </c>
      <c r="L106" s="539"/>
      <c r="M106" s="539"/>
      <c r="N106" s="539">
        <f t="shared" si="41"/>
        <v>0</v>
      </c>
      <c r="O106" s="461"/>
      <c r="P106" s="461"/>
      <c r="Q106" s="575">
        <f t="shared" si="47"/>
        <v>2</v>
      </c>
      <c r="R106" s="90">
        <v>7</v>
      </c>
      <c r="S106" s="90"/>
      <c r="T106" s="90">
        <v>3</v>
      </c>
      <c r="U106" s="177"/>
      <c r="V106" s="592"/>
      <c r="W106" s="426"/>
      <c r="X106" s="426"/>
      <c r="Y106" s="426"/>
      <c r="Z106" s="426"/>
      <c r="AA106" s="426"/>
      <c r="AB106" s="426"/>
      <c r="AC106" s="426"/>
      <c r="AD106" s="90"/>
      <c r="AE106" s="90"/>
      <c r="AF106" s="177"/>
      <c r="AG106" s="177"/>
      <c r="AH106" s="426"/>
      <c r="AI106" s="427"/>
      <c r="AJ106" s="1438">
        <f t="shared" ref="AJ106:AJ112" si="55">SUM(N106:AI106)+K106</f>
        <v>18</v>
      </c>
      <c r="AK106" s="422"/>
      <c r="AL106" s="423"/>
      <c r="AM106" s="423"/>
      <c r="AN106" s="423"/>
      <c r="AO106" s="4"/>
      <c r="AP106" s="425"/>
      <c r="AQ106" s="425">
        <v>115008</v>
      </c>
      <c r="AR106" s="425">
        <v>340620</v>
      </c>
      <c r="AS106" s="425"/>
      <c r="AT106" s="425"/>
      <c r="AU106" s="425"/>
    </row>
    <row r="107" spans="1:52" s="873" customFormat="1" ht="15.75" x14ac:dyDescent="0.2">
      <c r="B107" s="897" t="s">
        <v>371</v>
      </c>
      <c r="C107" s="898">
        <v>25631</v>
      </c>
      <c r="D107" s="877" t="s">
        <v>244</v>
      </c>
      <c r="E107" s="877"/>
      <c r="F107" s="895" t="s">
        <v>241</v>
      </c>
      <c r="G107" s="878" t="s">
        <v>42</v>
      </c>
      <c r="H107" s="880">
        <v>2</v>
      </c>
      <c r="I107" s="880">
        <v>2</v>
      </c>
      <c r="J107" s="880">
        <f t="shared" ref="J107:J110" si="56">IF(G107="A",(H107+I107)/2,H107+I107)</f>
        <v>2</v>
      </c>
      <c r="K107" s="880">
        <f t="shared" ref="K107:K110" si="57">TRUNC(J107,0)</f>
        <v>2</v>
      </c>
      <c r="L107" s="880"/>
      <c r="M107" s="881"/>
      <c r="N107" s="881"/>
      <c r="O107" s="882"/>
      <c r="P107" s="882"/>
      <c r="Q107" s="881">
        <f t="shared" si="47"/>
        <v>0</v>
      </c>
      <c r="R107" s="883"/>
      <c r="S107" s="885"/>
      <c r="T107" s="883"/>
      <c r="U107" s="882"/>
      <c r="V107" s="882"/>
      <c r="W107" s="882"/>
      <c r="X107" s="882"/>
      <c r="Y107" s="882"/>
      <c r="Z107" s="882"/>
      <c r="AA107" s="885">
        <v>4</v>
      </c>
      <c r="AB107" s="882"/>
      <c r="AC107" s="882"/>
      <c r="AD107" s="883"/>
      <c r="AE107" s="885"/>
      <c r="AF107" s="882"/>
      <c r="AG107" s="885"/>
      <c r="AH107" s="882"/>
      <c r="AI107" s="893"/>
      <c r="AJ107" s="1438">
        <f t="shared" si="55"/>
        <v>6</v>
      </c>
      <c r="AK107" s="887"/>
      <c r="AL107" s="888">
        <f t="shared" ref="AL107:AL112" si="58">+IF(D107="PC",1,0)</f>
        <v>0</v>
      </c>
      <c r="AM107" s="896"/>
      <c r="AN107" s="896"/>
      <c r="AO107" s="889">
        <f t="shared" ref="AO107:AO112" si="59">+IF(G107="S",5,+IF(D107="PM",10,12))</f>
        <v>10</v>
      </c>
      <c r="AP107" s="890"/>
      <c r="AQ107" s="890">
        <f t="shared" ref="AQ107" si="60">+AL107*AO107*$AL$2</f>
        <v>0</v>
      </c>
      <c r="AR107" s="890"/>
      <c r="AS107" s="890"/>
      <c r="AT107" s="890"/>
      <c r="AU107" s="890"/>
    </row>
    <row r="108" spans="1:52" s="873" customFormat="1" ht="15.75" x14ac:dyDescent="0.2">
      <c r="A108" s="873">
        <v>119</v>
      </c>
      <c r="B108" s="897" t="s">
        <v>272</v>
      </c>
      <c r="C108" s="892">
        <v>76800</v>
      </c>
      <c r="D108" s="876" t="s">
        <v>234</v>
      </c>
      <c r="E108" s="877" t="s">
        <v>240</v>
      </c>
      <c r="F108" s="895" t="s">
        <v>241</v>
      </c>
      <c r="G108" s="879" t="s">
        <v>42</v>
      </c>
      <c r="H108" s="880">
        <v>10</v>
      </c>
      <c r="I108" s="880">
        <v>10</v>
      </c>
      <c r="J108" s="880">
        <f t="shared" si="56"/>
        <v>10</v>
      </c>
      <c r="K108" s="880">
        <f t="shared" si="57"/>
        <v>10</v>
      </c>
      <c r="L108" s="881"/>
      <c r="M108" s="881"/>
      <c r="N108" s="881">
        <f t="shared" ref="N108:N118" si="61">TRUNC(SUM(L108:M108)/2,0)</f>
        <v>0</v>
      </c>
      <c r="O108" s="884"/>
      <c r="P108" s="884"/>
      <c r="Q108" s="546">
        <f t="shared" si="47"/>
        <v>1</v>
      </c>
      <c r="R108" s="883">
        <v>7</v>
      </c>
      <c r="S108" s="883"/>
      <c r="T108" s="883">
        <v>2</v>
      </c>
      <c r="U108" s="884"/>
      <c r="V108" s="590"/>
      <c r="W108" s="884"/>
      <c r="X108" s="883">
        <v>8</v>
      </c>
      <c r="Y108" s="884"/>
      <c r="Z108" s="884"/>
      <c r="AA108" s="883"/>
      <c r="AB108" s="882"/>
      <c r="AC108" s="882"/>
      <c r="AD108" s="882"/>
      <c r="AE108" s="885"/>
      <c r="AF108" s="882"/>
      <c r="AG108" s="885"/>
      <c r="AH108" s="882"/>
      <c r="AI108" s="893"/>
      <c r="AJ108" s="1438">
        <f t="shared" si="55"/>
        <v>28</v>
      </c>
      <c r="AK108" s="887"/>
      <c r="AL108" s="888">
        <f t="shared" si="58"/>
        <v>1</v>
      </c>
      <c r="AM108" s="888">
        <f>IF(D108="PC", +IF(AJ108&gt;17,1,0),0)</f>
        <v>1</v>
      </c>
      <c r="AN108" s="888">
        <f>IF(E108="CA",1,0)</f>
        <v>1</v>
      </c>
      <c r="AO108" s="889">
        <f t="shared" si="59"/>
        <v>12</v>
      </c>
      <c r="AP108" s="890">
        <f>+C108*AO108*AJ108</f>
        <v>25804800</v>
      </c>
      <c r="AQ108" s="890">
        <v>115008</v>
      </c>
      <c r="AR108" s="890">
        <v>340620</v>
      </c>
      <c r="AS108" s="890">
        <f>AP108*$AN$2*AN108</f>
        <v>903168.00000000012</v>
      </c>
      <c r="AT108" s="890">
        <f>SUM(AP108:AS108)/AO108</f>
        <v>2263633</v>
      </c>
      <c r="AU108" s="890">
        <f>AT108*5/44</f>
        <v>257231.02272727274</v>
      </c>
    </row>
    <row r="109" spans="1:52" s="873" customFormat="1" ht="15.75" x14ac:dyDescent="0.2">
      <c r="A109" s="873">
        <v>120</v>
      </c>
      <c r="B109" s="897" t="s">
        <v>110</v>
      </c>
      <c r="C109" s="892">
        <v>81600</v>
      </c>
      <c r="D109" s="876" t="s">
        <v>234</v>
      </c>
      <c r="E109" s="877" t="s">
        <v>240</v>
      </c>
      <c r="F109" s="878" t="s">
        <v>241</v>
      </c>
      <c r="G109" s="879" t="s">
        <v>42</v>
      </c>
      <c r="H109" s="883">
        <v>8</v>
      </c>
      <c r="I109" s="883">
        <v>8</v>
      </c>
      <c r="J109" s="883">
        <f t="shared" si="56"/>
        <v>8</v>
      </c>
      <c r="K109" s="883">
        <f t="shared" si="57"/>
        <v>8</v>
      </c>
      <c r="L109" s="881"/>
      <c r="M109" s="881"/>
      <c r="N109" s="881">
        <f t="shared" si="61"/>
        <v>0</v>
      </c>
      <c r="O109" s="882"/>
      <c r="P109" s="882"/>
      <c r="Q109" s="881">
        <f t="shared" si="47"/>
        <v>1</v>
      </c>
      <c r="R109" s="882"/>
      <c r="S109" s="882"/>
      <c r="T109" s="882"/>
      <c r="U109" s="882"/>
      <c r="V109" s="882"/>
      <c r="W109" s="882"/>
      <c r="X109" s="882"/>
      <c r="Y109" s="882"/>
      <c r="Z109" s="882"/>
      <c r="AA109" s="882"/>
      <c r="AB109" s="882"/>
      <c r="AC109" s="934"/>
      <c r="AD109" s="882"/>
      <c r="AE109" s="883">
        <v>4</v>
      </c>
      <c r="AF109" s="882"/>
      <c r="AG109" s="883">
        <v>12</v>
      </c>
      <c r="AH109" s="882"/>
      <c r="AI109" s="893"/>
      <c r="AJ109" s="1438">
        <f t="shared" si="55"/>
        <v>25</v>
      </c>
      <c r="AK109" s="887"/>
      <c r="AL109" s="888">
        <f t="shared" si="58"/>
        <v>1</v>
      </c>
      <c r="AM109" s="888">
        <f>IF(D109="PC", +IF(AJ109&gt;17,1,0),0)</f>
        <v>1</v>
      </c>
      <c r="AN109" s="888">
        <f>IF(E109="CA",1,0)</f>
        <v>1</v>
      </c>
      <c r="AO109" s="889">
        <f t="shared" si="59"/>
        <v>12</v>
      </c>
      <c r="AP109" s="890">
        <f>+C109*AO109*AJ109</f>
        <v>24480000</v>
      </c>
      <c r="AQ109" s="890">
        <v>115008</v>
      </c>
      <c r="AR109" s="890">
        <v>340620</v>
      </c>
      <c r="AS109" s="890">
        <f>AP109*$AN$2*AN109</f>
        <v>856800.00000000012</v>
      </c>
      <c r="AT109" s="890">
        <f>SUM(AP109:AS109)/AO109</f>
        <v>2149369</v>
      </c>
      <c r="AU109" s="890">
        <f>AT109*5/44</f>
        <v>244246.47727272726</v>
      </c>
    </row>
    <row r="110" spans="1:52" s="873" customFormat="1" x14ac:dyDescent="0.2">
      <c r="A110" s="873">
        <v>121</v>
      </c>
      <c r="B110" s="897" t="s">
        <v>306</v>
      </c>
      <c r="C110" s="892">
        <v>32039</v>
      </c>
      <c r="D110" s="876" t="s">
        <v>244</v>
      </c>
      <c r="E110" s="877"/>
      <c r="F110" s="878" t="s">
        <v>241</v>
      </c>
      <c r="G110" s="879" t="s">
        <v>42</v>
      </c>
      <c r="H110" s="885">
        <v>6</v>
      </c>
      <c r="I110" s="885">
        <v>10</v>
      </c>
      <c r="J110" s="881">
        <f t="shared" si="56"/>
        <v>8</v>
      </c>
      <c r="K110" s="881">
        <f t="shared" si="57"/>
        <v>8</v>
      </c>
      <c r="L110" s="881"/>
      <c r="M110" s="881"/>
      <c r="N110" s="881">
        <f t="shared" si="61"/>
        <v>0</v>
      </c>
      <c r="O110" s="882"/>
      <c r="P110" s="882"/>
      <c r="Q110" s="546">
        <f t="shared" si="47"/>
        <v>0</v>
      </c>
      <c r="R110" s="882"/>
      <c r="S110" s="882"/>
      <c r="T110" s="882"/>
      <c r="U110" s="882"/>
      <c r="V110" s="592"/>
      <c r="W110" s="882"/>
      <c r="X110" s="882"/>
      <c r="Y110" s="882"/>
      <c r="Z110" s="882"/>
      <c r="AA110" s="882"/>
      <c r="AB110" s="882"/>
      <c r="AC110" s="882"/>
      <c r="AD110" s="882"/>
      <c r="AE110" s="885"/>
      <c r="AF110" s="882"/>
      <c r="AG110" s="885"/>
      <c r="AH110" s="882"/>
      <c r="AI110" s="893"/>
      <c r="AJ110" s="1438">
        <f t="shared" si="55"/>
        <v>8</v>
      </c>
      <c r="AK110" s="887"/>
      <c r="AL110" s="888">
        <f t="shared" si="58"/>
        <v>0</v>
      </c>
      <c r="AM110" s="888">
        <f>IF(D110="PC", +IF(AJ110&gt;17,1,0),0)</f>
        <v>0</v>
      </c>
      <c r="AN110" s="888">
        <f>IF(E110="CA",1,0)</f>
        <v>0</v>
      </c>
      <c r="AO110" s="889">
        <f t="shared" si="59"/>
        <v>10</v>
      </c>
      <c r="AP110" s="890">
        <f>+C110*AO110*AJ110</f>
        <v>2563120</v>
      </c>
      <c r="AQ110" s="890"/>
      <c r="AR110" s="890">
        <f>AM110*$AM$2*AO110</f>
        <v>0</v>
      </c>
      <c r="AS110" s="890">
        <f>AP110*$AN$2*AN110</f>
        <v>0</v>
      </c>
      <c r="AT110" s="890">
        <f>SUM(AP110:AS110)/AO110</f>
        <v>256312</v>
      </c>
      <c r="AU110" s="889"/>
    </row>
    <row r="111" spans="1:52" s="873" customFormat="1" x14ac:dyDescent="0.2">
      <c r="B111" s="891" t="s">
        <v>515</v>
      </c>
      <c r="C111" s="892">
        <v>25631</v>
      </c>
      <c r="D111" s="876" t="s">
        <v>244</v>
      </c>
      <c r="E111" s="877"/>
      <c r="F111" s="878" t="s">
        <v>241</v>
      </c>
      <c r="G111" s="879" t="s">
        <v>242</v>
      </c>
      <c r="H111" s="881">
        <v>0</v>
      </c>
      <c r="I111" s="881">
        <v>4</v>
      </c>
      <c r="J111" s="881"/>
      <c r="K111" s="881">
        <v>4</v>
      </c>
      <c r="L111" s="881"/>
      <c r="M111" s="881"/>
      <c r="N111" s="881"/>
      <c r="O111" s="882"/>
      <c r="P111" s="882"/>
      <c r="Q111" s="546">
        <v>0</v>
      </c>
      <c r="R111" s="882"/>
      <c r="S111" s="882"/>
      <c r="T111" s="882"/>
      <c r="U111" s="882"/>
      <c r="V111" s="592"/>
      <c r="W111" s="882"/>
      <c r="X111" s="882"/>
      <c r="Y111" s="882"/>
      <c r="Z111" s="882"/>
      <c r="AA111" s="882"/>
      <c r="AB111" s="882"/>
      <c r="AC111" s="882"/>
      <c r="AD111" s="882"/>
      <c r="AE111" s="885"/>
      <c r="AF111" s="882"/>
      <c r="AG111" s="885"/>
      <c r="AH111" s="882"/>
      <c r="AI111" s="893"/>
      <c r="AJ111" s="1438">
        <f t="shared" si="55"/>
        <v>4</v>
      </c>
      <c r="AK111" s="887"/>
      <c r="AL111" s="888">
        <f t="shared" si="58"/>
        <v>0</v>
      </c>
      <c r="AM111" s="888"/>
      <c r="AN111" s="888"/>
      <c r="AO111" s="889">
        <f t="shared" si="59"/>
        <v>5</v>
      </c>
      <c r="AP111" s="890"/>
      <c r="AQ111" s="890"/>
      <c r="AR111" s="890"/>
      <c r="AS111" s="890"/>
      <c r="AT111" s="890"/>
      <c r="AU111" s="889"/>
    </row>
    <row r="112" spans="1:52" ht="15.75" x14ac:dyDescent="0.2">
      <c r="A112" s="9">
        <v>125</v>
      </c>
      <c r="B112" s="416" t="s">
        <v>273</v>
      </c>
      <c r="C112" s="432">
        <v>81600</v>
      </c>
      <c r="D112" s="433" t="s">
        <v>234</v>
      </c>
      <c r="E112" s="418"/>
      <c r="F112" s="420" t="s">
        <v>235</v>
      </c>
      <c r="G112" s="434" t="s">
        <v>42</v>
      </c>
      <c r="H112" s="539"/>
      <c r="I112" s="539"/>
      <c r="J112" s="539">
        <v>10</v>
      </c>
      <c r="K112" s="539">
        <v>10</v>
      </c>
      <c r="L112" s="402"/>
      <c r="M112" s="402"/>
      <c r="N112" s="402">
        <f t="shared" si="61"/>
        <v>0</v>
      </c>
      <c r="O112" s="426"/>
      <c r="P112" s="426"/>
      <c r="Q112" s="562">
        <f t="shared" si="47"/>
        <v>3</v>
      </c>
      <c r="R112" s="90">
        <v>7</v>
      </c>
      <c r="S112" s="177"/>
      <c r="T112" s="90">
        <v>2</v>
      </c>
      <c r="U112" s="90">
        <v>4</v>
      </c>
      <c r="V112" s="592"/>
      <c r="W112" s="426"/>
      <c r="X112" s="426"/>
      <c r="Y112" s="426"/>
      <c r="Z112" s="426"/>
      <c r="AA112" s="426"/>
      <c r="AB112" s="426"/>
      <c r="AC112" s="426"/>
      <c r="AD112" s="90"/>
      <c r="AE112" s="177"/>
      <c r="AF112" s="90">
        <v>4</v>
      </c>
      <c r="AG112" s="177"/>
      <c r="AH112" s="426"/>
      <c r="AI112" s="501"/>
      <c r="AJ112" s="1437">
        <f t="shared" si="55"/>
        <v>30</v>
      </c>
      <c r="AK112" s="422"/>
      <c r="AL112" s="423">
        <f t="shared" si="58"/>
        <v>1</v>
      </c>
      <c r="AM112" s="423">
        <f>IF(D112="PC", +IF(AJ112&gt;17,1,0),0)</f>
        <v>1</v>
      </c>
      <c r="AN112" s="423">
        <f>IF(E112="CA",1,0)</f>
        <v>0</v>
      </c>
      <c r="AO112" s="4">
        <f t="shared" si="59"/>
        <v>12</v>
      </c>
      <c r="AP112" s="425">
        <f>+C112*AO112*AJ112</f>
        <v>29376000</v>
      </c>
      <c r="AQ112" s="425">
        <v>115008</v>
      </c>
      <c r="AR112" s="425">
        <v>340620</v>
      </c>
      <c r="AS112" s="425">
        <f>AP112*$AN$2*AN112</f>
        <v>0</v>
      </c>
      <c r="AT112" s="425">
        <f>SUM(AP112:AS112)/AO112</f>
        <v>2485969</v>
      </c>
      <c r="AU112" s="425">
        <f>AT112*5/44</f>
        <v>282496.47727272729</v>
      </c>
    </row>
    <row r="113" spans="1:47" x14ac:dyDescent="0.2">
      <c r="A113" s="9">
        <v>126</v>
      </c>
      <c r="B113" s="402" t="s">
        <v>274</v>
      </c>
      <c r="C113" s="463"/>
      <c r="D113" s="464"/>
      <c r="E113" s="450"/>
      <c r="F113" s="419"/>
      <c r="G113" s="446"/>
      <c r="H113" s="402"/>
      <c r="I113" s="402"/>
      <c r="J113" s="402"/>
      <c r="K113" s="402"/>
      <c r="L113" s="402"/>
      <c r="M113" s="402"/>
      <c r="N113" s="402">
        <f t="shared" si="61"/>
        <v>0</v>
      </c>
      <c r="O113" s="570"/>
      <c r="P113" s="421"/>
      <c r="Q113" s="546">
        <f t="shared" si="47"/>
        <v>0</v>
      </c>
      <c r="R113" s="570"/>
      <c r="S113" s="570"/>
      <c r="T113" s="421"/>
      <c r="U113" s="570"/>
      <c r="V113" s="593"/>
      <c r="W113" s="570"/>
      <c r="X113" s="570"/>
      <c r="Y113" s="570"/>
      <c r="Z113" s="570"/>
      <c r="AA113" s="570"/>
      <c r="AB113" s="421"/>
      <c r="AC113" s="421"/>
      <c r="AD113" s="421"/>
      <c r="AE113" s="571"/>
      <c r="AF113" s="421"/>
      <c r="AG113" s="571"/>
      <c r="AH113" s="421"/>
      <c r="AI113" s="452"/>
      <c r="AJ113" s="1438"/>
      <c r="AK113" s="453"/>
      <c r="AL113" s="454"/>
      <c r="AM113" s="454"/>
      <c r="AN113" s="454"/>
      <c r="AO113" s="456"/>
      <c r="AP113" s="457"/>
      <c r="AQ113" s="457"/>
      <c r="AR113" s="457"/>
      <c r="AS113" s="458"/>
      <c r="AT113" s="457"/>
      <c r="AU113" s="456"/>
    </row>
    <row r="114" spans="1:47" ht="15.75" x14ac:dyDescent="0.2">
      <c r="A114" s="9">
        <v>127</v>
      </c>
      <c r="B114" s="416" t="s">
        <v>275</v>
      </c>
      <c r="C114" s="417">
        <v>67200</v>
      </c>
      <c r="D114" s="433" t="s">
        <v>234</v>
      </c>
      <c r="E114" s="418"/>
      <c r="F114" s="420" t="s">
        <v>235</v>
      </c>
      <c r="G114" s="434" t="s">
        <v>42</v>
      </c>
      <c r="H114" s="539"/>
      <c r="I114" s="539"/>
      <c r="J114" s="539">
        <f>IF(G114="A",(H114+I114)/2,H114+I114)</f>
        <v>0</v>
      </c>
      <c r="K114" s="539">
        <f>TRUNC(J114,0)</f>
        <v>0</v>
      </c>
      <c r="L114" s="402"/>
      <c r="M114" s="402"/>
      <c r="N114" s="402">
        <f t="shared" si="61"/>
        <v>0</v>
      </c>
      <c r="O114" s="426"/>
      <c r="P114" s="426"/>
      <c r="Q114" s="562">
        <f t="shared" si="47"/>
        <v>0</v>
      </c>
      <c r="R114" s="90">
        <v>7</v>
      </c>
      <c r="S114" s="90"/>
      <c r="T114" s="90">
        <v>3</v>
      </c>
      <c r="U114" s="461"/>
      <c r="V114" s="592"/>
      <c r="W114" s="426"/>
      <c r="X114" s="426"/>
      <c r="Y114" s="426"/>
      <c r="Z114" s="426"/>
      <c r="AA114" s="426"/>
      <c r="AB114" s="426"/>
      <c r="AC114" s="426"/>
      <c r="AD114" s="426"/>
      <c r="AE114" s="177"/>
      <c r="AF114" s="426"/>
      <c r="AG114" s="177"/>
      <c r="AH114" s="426"/>
      <c r="AI114" s="501"/>
      <c r="AJ114" s="1437">
        <f>SUM(N114:AI114)+K114</f>
        <v>10</v>
      </c>
      <c r="AK114" s="422"/>
      <c r="AL114" s="423">
        <f>+IF(D114="PC",1,0)</f>
        <v>1</v>
      </c>
      <c r="AM114" s="423">
        <f>IF(D114="PC", +IF(AJ114&gt;17,1,0),0)</f>
        <v>0</v>
      </c>
      <c r="AN114" s="423">
        <f>IF(E114="CA",1,0)</f>
        <v>0</v>
      </c>
      <c r="AO114" s="4">
        <f>+IF(G114="S",5,+IF(D114="PM",10,12))</f>
        <v>12</v>
      </c>
      <c r="AP114" s="425">
        <f>+C114*AO114*AJ114</f>
        <v>8064000</v>
      </c>
      <c r="AQ114" s="425">
        <v>115008</v>
      </c>
      <c r="AR114" s="425">
        <f>AM114*$AM$2*AO114</f>
        <v>0</v>
      </c>
      <c r="AS114" s="425">
        <f>AP114*$AN$2*AN114</f>
        <v>0</v>
      </c>
      <c r="AT114" s="425">
        <f>SUM(AP114:AS114)/AO114</f>
        <v>681584</v>
      </c>
      <c r="AU114" s="425">
        <f>AT114*5/44</f>
        <v>77452.727272727279</v>
      </c>
    </row>
    <row r="115" spans="1:47" s="873" customFormat="1" ht="15.75" x14ac:dyDescent="0.2">
      <c r="B115" s="874" t="s">
        <v>516</v>
      </c>
      <c r="C115" s="875">
        <v>25631</v>
      </c>
      <c r="D115" s="876" t="s">
        <v>244</v>
      </c>
      <c r="E115" s="877"/>
      <c r="F115" s="878" t="s">
        <v>241</v>
      </c>
      <c r="G115" s="879" t="s">
        <v>242</v>
      </c>
      <c r="H115" s="880">
        <v>0</v>
      </c>
      <c r="I115" s="880">
        <v>4</v>
      </c>
      <c r="J115" s="880">
        <v>0</v>
      </c>
      <c r="K115" s="880">
        <v>4</v>
      </c>
      <c r="L115" s="881"/>
      <c r="M115" s="881"/>
      <c r="N115" s="881"/>
      <c r="O115" s="882"/>
      <c r="P115" s="882"/>
      <c r="Q115" s="562"/>
      <c r="R115" s="883"/>
      <c r="S115" s="883"/>
      <c r="T115" s="883"/>
      <c r="U115" s="884"/>
      <c r="V115" s="592"/>
      <c r="W115" s="882"/>
      <c r="X115" s="882"/>
      <c r="Y115" s="882"/>
      <c r="Z115" s="882"/>
      <c r="AA115" s="882"/>
      <c r="AB115" s="882"/>
      <c r="AC115" s="882"/>
      <c r="AD115" s="882"/>
      <c r="AE115" s="885"/>
      <c r="AF115" s="882"/>
      <c r="AG115" s="885"/>
      <c r="AH115" s="882"/>
      <c r="AI115" s="886"/>
      <c r="AJ115" s="1437">
        <f>SUM(N115:AI115)+K115</f>
        <v>4</v>
      </c>
      <c r="AK115" s="887"/>
      <c r="AL115" s="888">
        <f>+IF(D115="PC",1,0)</f>
        <v>0</v>
      </c>
      <c r="AM115" s="888"/>
      <c r="AN115" s="888"/>
      <c r="AO115" s="889"/>
      <c r="AP115" s="890"/>
      <c r="AQ115" s="890"/>
      <c r="AR115" s="890"/>
      <c r="AS115" s="890"/>
      <c r="AT115" s="890"/>
      <c r="AU115" s="890"/>
    </row>
    <row r="116" spans="1:47" ht="15.75" x14ac:dyDescent="0.2">
      <c r="A116" s="9">
        <v>128</v>
      </c>
      <c r="B116" s="416" t="s">
        <v>405</v>
      </c>
      <c r="C116" s="432">
        <v>73600</v>
      </c>
      <c r="D116" s="433" t="s">
        <v>234</v>
      </c>
      <c r="E116" s="418"/>
      <c r="F116" s="420" t="s">
        <v>235</v>
      </c>
      <c r="G116" s="434" t="s">
        <v>42</v>
      </c>
      <c r="H116" s="539"/>
      <c r="I116" s="539"/>
      <c r="J116" s="539">
        <f>IF(G116="A",(H116+I116)/2,H116+I116)</f>
        <v>0</v>
      </c>
      <c r="K116" s="539">
        <f>TRUNC(J116,0)</f>
        <v>0</v>
      </c>
      <c r="L116" s="402"/>
      <c r="M116" s="402"/>
      <c r="N116" s="402">
        <f t="shared" si="61"/>
        <v>0</v>
      </c>
      <c r="O116" s="426"/>
      <c r="P116" s="426"/>
      <c r="Q116" s="562">
        <f t="shared" si="47"/>
        <v>0</v>
      </c>
      <c r="R116" s="90">
        <v>7</v>
      </c>
      <c r="S116" s="461"/>
      <c r="T116" s="90">
        <v>3</v>
      </c>
      <c r="U116" s="461"/>
      <c r="V116" s="592"/>
      <c r="W116" s="426"/>
      <c r="X116" s="426"/>
      <c r="Y116" s="426"/>
      <c r="Z116" s="426"/>
      <c r="AA116" s="426"/>
      <c r="AB116" s="426"/>
      <c r="AC116" s="426"/>
      <c r="AD116" s="426"/>
      <c r="AE116" s="177"/>
      <c r="AF116" s="426"/>
      <c r="AG116" s="177"/>
      <c r="AH116" s="426"/>
      <c r="AI116" s="501"/>
      <c r="AJ116" s="1437">
        <f>SUM(N116:AI116)+K116</f>
        <v>10</v>
      </c>
      <c r="AK116" s="422"/>
      <c r="AL116" s="423">
        <f>+IF(D116="PC",1,0)</f>
        <v>1</v>
      </c>
      <c r="AM116" s="423"/>
      <c r="AN116" s="423"/>
      <c r="AO116" s="4">
        <f>+IF(G116="S",5,+IF(D116="PM",10,12))</f>
        <v>12</v>
      </c>
      <c r="AP116" s="425"/>
      <c r="AQ116" s="425"/>
      <c r="AR116" s="425"/>
      <c r="AS116" s="425"/>
      <c r="AT116" s="425"/>
      <c r="AU116" s="425"/>
    </row>
    <row r="117" spans="1:47" s="873" customFormat="1" ht="15.75" x14ac:dyDescent="0.2">
      <c r="A117" s="873">
        <v>130</v>
      </c>
      <c r="B117" s="897" t="s">
        <v>284</v>
      </c>
      <c r="C117" s="892">
        <v>48000</v>
      </c>
      <c r="D117" s="876" t="s">
        <v>234</v>
      </c>
      <c r="E117" s="877"/>
      <c r="F117" s="878" t="s">
        <v>245</v>
      </c>
      <c r="G117" s="879" t="s">
        <v>42</v>
      </c>
      <c r="H117" s="881"/>
      <c r="I117" s="881"/>
      <c r="J117" s="881">
        <f>IF(G117="A",(H117+I117)/2,H117+I117)</f>
        <v>0</v>
      </c>
      <c r="K117" s="881">
        <f>TRUNC(J117,0)</f>
        <v>0</v>
      </c>
      <c r="L117" s="881"/>
      <c r="M117" s="881"/>
      <c r="N117" s="881">
        <f t="shared" si="61"/>
        <v>0</v>
      </c>
      <c r="O117" s="882"/>
      <c r="P117" s="883">
        <v>3</v>
      </c>
      <c r="Q117" s="546">
        <f t="shared" si="47"/>
        <v>0</v>
      </c>
      <c r="R117" s="882"/>
      <c r="S117" s="882"/>
      <c r="T117" s="882"/>
      <c r="U117" s="882"/>
      <c r="V117" s="592"/>
      <c r="W117" s="882"/>
      <c r="X117" s="882"/>
      <c r="Y117" s="882"/>
      <c r="Z117" s="882"/>
      <c r="AA117" s="882"/>
      <c r="AB117" s="882"/>
      <c r="AC117" s="882"/>
      <c r="AD117" s="882"/>
      <c r="AE117" s="885"/>
      <c r="AF117" s="882"/>
      <c r="AG117" s="885"/>
      <c r="AH117" s="882"/>
      <c r="AI117" s="893"/>
      <c r="AJ117" s="1438">
        <f>SUM(N117:AI117)+K117</f>
        <v>3</v>
      </c>
      <c r="AK117" s="887"/>
      <c r="AL117" s="888">
        <f>+IF(D117="PC",1,0)</f>
        <v>1</v>
      </c>
      <c r="AM117" s="888">
        <f>IF(D117="PC", +IF(AJ117&gt;17,1,0),0)</f>
        <v>0</v>
      </c>
      <c r="AN117" s="888">
        <f>IF(E117="CA",1,0)</f>
        <v>0</v>
      </c>
      <c r="AO117" s="889">
        <f>+IF(G117="S",5,+IF(D117="PM",10,12))</f>
        <v>12</v>
      </c>
      <c r="AP117" s="890">
        <f>+C117*AO117*AJ117</f>
        <v>1728000</v>
      </c>
      <c r="AQ117" s="890">
        <v>115008</v>
      </c>
      <c r="AR117" s="890">
        <f>AM117*$AM$2*AO117</f>
        <v>0</v>
      </c>
      <c r="AS117" s="890">
        <f>AP117*$AN$2*AN117</f>
        <v>0</v>
      </c>
      <c r="AT117" s="890">
        <f>SUM(AP117:AS117)/AO117</f>
        <v>153584</v>
      </c>
      <c r="AU117" s="890">
        <f>AT117*5/44</f>
        <v>17452.727272727272</v>
      </c>
    </row>
    <row r="118" spans="1:47" x14ac:dyDescent="0.2">
      <c r="A118" s="9">
        <v>131</v>
      </c>
      <c r="B118" s="402" t="s">
        <v>276</v>
      </c>
      <c r="C118" s="463"/>
      <c r="D118" s="464"/>
      <c r="E118" s="450"/>
      <c r="F118" s="419"/>
      <c r="G118" s="446"/>
      <c r="H118" s="402"/>
      <c r="I118" s="402"/>
      <c r="J118" s="402"/>
      <c r="K118" s="402"/>
      <c r="L118" s="402"/>
      <c r="M118" s="402"/>
      <c r="N118" s="402">
        <f t="shared" si="61"/>
        <v>0</v>
      </c>
      <c r="O118" s="570"/>
      <c r="P118" s="421"/>
      <c r="Q118" s="546">
        <f t="shared" si="47"/>
        <v>0</v>
      </c>
      <c r="R118" s="570"/>
      <c r="S118" s="570"/>
      <c r="T118" s="421"/>
      <c r="U118" s="570"/>
      <c r="V118" s="593"/>
      <c r="W118" s="570"/>
      <c r="X118" s="570"/>
      <c r="Y118" s="570"/>
      <c r="Z118" s="570"/>
      <c r="AA118" s="570"/>
      <c r="AB118" s="421"/>
      <c r="AC118" s="421"/>
      <c r="AD118" s="421"/>
      <c r="AE118" s="571"/>
      <c r="AF118" s="421"/>
      <c r="AG118" s="571"/>
      <c r="AH118" s="421"/>
      <c r="AI118" s="452"/>
      <c r="AJ118" s="1438"/>
      <c r="AK118" s="453"/>
      <c r="AL118" s="454"/>
      <c r="AM118" s="454"/>
      <c r="AN118" s="454"/>
      <c r="AO118" s="456"/>
      <c r="AP118" s="457"/>
      <c r="AQ118" s="457"/>
      <c r="AR118" s="457"/>
      <c r="AS118" s="458"/>
      <c r="AT118" s="457"/>
      <c r="AU118" s="456"/>
    </row>
    <row r="119" spans="1:47" s="873" customFormat="1" x14ac:dyDescent="0.2">
      <c r="A119" s="873">
        <v>132</v>
      </c>
      <c r="B119" s="897" t="s">
        <v>139</v>
      </c>
      <c r="C119" s="875">
        <v>81600</v>
      </c>
      <c r="D119" s="876" t="s">
        <v>234</v>
      </c>
      <c r="E119" s="877" t="s">
        <v>240</v>
      </c>
      <c r="F119" s="878" t="s">
        <v>241</v>
      </c>
      <c r="G119" s="879" t="s">
        <v>242</v>
      </c>
      <c r="H119" s="881">
        <v>4</v>
      </c>
      <c r="I119" s="881">
        <v>0</v>
      </c>
      <c r="J119" s="881">
        <v>4</v>
      </c>
      <c r="K119" s="881">
        <v>0</v>
      </c>
      <c r="L119" s="881"/>
      <c r="M119" s="881"/>
      <c r="N119" s="881">
        <f>TRUNC(SUM(L119:M119)/2,0)</f>
        <v>0</v>
      </c>
      <c r="O119" s="882"/>
      <c r="P119" s="882"/>
      <c r="Q119" s="546">
        <f t="shared" si="47"/>
        <v>0</v>
      </c>
      <c r="R119" s="882"/>
      <c r="S119" s="882"/>
      <c r="T119" s="882"/>
      <c r="U119" s="882"/>
      <c r="V119" s="592"/>
      <c r="W119" s="882"/>
      <c r="X119" s="882"/>
      <c r="Y119" s="882"/>
      <c r="Z119" s="882"/>
      <c r="AA119" s="882"/>
      <c r="AB119" s="882"/>
      <c r="AC119" s="882"/>
      <c r="AD119" s="882"/>
      <c r="AE119" s="885"/>
      <c r="AF119" s="882"/>
      <c r="AG119" s="885"/>
      <c r="AH119" s="882"/>
      <c r="AI119" s="893"/>
      <c r="AJ119" s="1438">
        <v>4</v>
      </c>
      <c r="AK119" s="887"/>
      <c r="AL119" s="888">
        <f>+IF(D119="PC",1,0)</f>
        <v>1</v>
      </c>
      <c r="AM119" s="888">
        <f>IF(D119="PC", +IF(AJ119&gt;17,1,0),0)</f>
        <v>0</v>
      </c>
      <c r="AN119" s="888">
        <f>IF(E119="CA",1,0)</f>
        <v>1</v>
      </c>
      <c r="AO119" s="889">
        <f>+IF(G119="S",5,+IF(D119="PM",10,12))</f>
        <v>5</v>
      </c>
      <c r="AP119" s="890">
        <f>+C119*AO119*AJ119</f>
        <v>1632000</v>
      </c>
      <c r="AQ119" s="890">
        <v>115008</v>
      </c>
      <c r="AR119" s="890">
        <f>AM119*$AM$2*AO119</f>
        <v>0</v>
      </c>
      <c r="AS119" s="890">
        <f>AP119*$AN$2*AN119</f>
        <v>57120.000000000007</v>
      </c>
      <c r="AT119" s="890">
        <f>SUM(AP119:AS119)/AO119</f>
        <v>360825.59999999998</v>
      </c>
      <c r="AU119" s="890">
        <f>AT119*5/44</f>
        <v>41002.909090909088</v>
      </c>
    </row>
    <row r="120" spans="1:47" x14ac:dyDescent="0.2">
      <c r="A120" s="9">
        <v>133</v>
      </c>
      <c r="B120" s="402" t="s">
        <v>277</v>
      </c>
      <c r="C120" s="463"/>
      <c r="D120" s="464"/>
      <c r="E120" s="450"/>
      <c r="F120" s="419"/>
      <c r="G120" s="446"/>
      <c r="H120" s="402"/>
      <c r="I120" s="402"/>
      <c r="J120" s="402"/>
      <c r="K120" s="402"/>
      <c r="L120" s="402"/>
      <c r="M120" s="402"/>
      <c r="N120" s="402">
        <f>TRUNC(SUM(L120:M120)/2,0)</f>
        <v>0</v>
      </c>
      <c r="O120" s="570"/>
      <c r="P120" s="421"/>
      <c r="Q120" s="546">
        <f t="shared" si="47"/>
        <v>0</v>
      </c>
      <c r="R120" s="570"/>
      <c r="S120" s="570"/>
      <c r="T120" s="421"/>
      <c r="U120" s="570"/>
      <c r="V120" s="593"/>
      <c r="W120" s="570"/>
      <c r="X120" s="570"/>
      <c r="Y120" s="570"/>
      <c r="Z120" s="570"/>
      <c r="AA120" s="570"/>
      <c r="AB120" s="421"/>
      <c r="AC120" s="421"/>
      <c r="AD120" s="421"/>
      <c r="AE120" s="571"/>
      <c r="AF120" s="421"/>
      <c r="AG120" s="571"/>
      <c r="AH120" s="421"/>
      <c r="AI120" s="452"/>
      <c r="AJ120" s="1438"/>
      <c r="AK120" s="453"/>
      <c r="AL120" s="454"/>
      <c r="AM120" s="454"/>
      <c r="AN120" s="454"/>
      <c r="AO120" s="456"/>
      <c r="AP120" s="457"/>
      <c r="AQ120" s="457"/>
      <c r="AR120" s="457"/>
      <c r="AS120" s="458"/>
      <c r="AT120" s="457"/>
      <c r="AU120" s="456"/>
    </row>
    <row r="121" spans="1:47" s="873" customFormat="1" ht="15.75" x14ac:dyDescent="0.2">
      <c r="A121" s="873">
        <v>134</v>
      </c>
      <c r="B121" s="897" t="s">
        <v>413</v>
      </c>
      <c r="C121" s="898">
        <v>25631</v>
      </c>
      <c r="D121" s="877" t="s">
        <v>244</v>
      </c>
      <c r="E121" s="877" t="s">
        <v>240</v>
      </c>
      <c r="F121" s="878" t="s">
        <v>239</v>
      </c>
      <c r="G121" s="878" t="s">
        <v>42</v>
      </c>
      <c r="H121" s="881">
        <v>2</v>
      </c>
      <c r="I121" s="881">
        <v>2</v>
      </c>
      <c r="J121" s="881">
        <f>IF(G121="A",(H121+I121)/2,H121+I121)</f>
        <v>2</v>
      </c>
      <c r="K121" s="881">
        <f>TRUNC(J121,0)</f>
        <v>2</v>
      </c>
      <c r="L121" s="881"/>
      <c r="M121" s="881"/>
      <c r="N121" s="881">
        <f>TRUNC(SUM(L121:M121)/2,0)</f>
        <v>0</v>
      </c>
      <c r="O121" s="882"/>
      <c r="P121" s="882"/>
      <c r="Q121" s="881">
        <f t="shared" si="47"/>
        <v>0</v>
      </c>
      <c r="R121" s="882"/>
      <c r="S121" s="882"/>
      <c r="T121" s="882"/>
      <c r="U121" s="882"/>
      <c r="V121" s="882"/>
      <c r="W121" s="882"/>
      <c r="X121" s="882"/>
      <c r="Y121" s="882"/>
      <c r="Z121" s="882"/>
      <c r="AA121" s="883">
        <v>4</v>
      </c>
      <c r="AB121" s="882"/>
      <c r="AC121" s="882"/>
      <c r="AD121" s="882"/>
      <c r="AE121" s="885"/>
      <c r="AF121" s="882"/>
      <c r="AG121" s="885"/>
      <c r="AH121" s="882"/>
      <c r="AI121" s="893"/>
      <c r="AJ121" s="1438">
        <f>SUM(N121:AI121)+K121</f>
        <v>6</v>
      </c>
      <c r="AK121" s="887"/>
      <c r="AL121" s="888">
        <f>+IF(D121="PC",1,0)</f>
        <v>0</v>
      </c>
      <c r="AM121" s="896">
        <f>IF(D121="PC", +IF(AJ121&gt;17,1,0),0)</f>
        <v>0</v>
      </c>
      <c r="AN121" s="896">
        <f>IF(E121="CA",1,0)</f>
        <v>1</v>
      </c>
      <c r="AO121" s="889">
        <f>+IF(G121="S",5,+IF(D121="PM",10,12))</f>
        <v>10</v>
      </c>
      <c r="AP121" s="890">
        <f>+C121*AO121*AJ121</f>
        <v>1537860</v>
      </c>
      <c r="AQ121" s="890">
        <f>+AL121*AO121*$AL$2</f>
        <v>0</v>
      </c>
      <c r="AR121" s="890">
        <f>AM121*$AM$2*AO121</f>
        <v>0</v>
      </c>
      <c r="AS121" s="890">
        <f>AP121*$AN$2*AN121</f>
        <v>53825.100000000006</v>
      </c>
      <c r="AT121" s="890">
        <f>SUM(AP121:AS121)/AO121</f>
        <v>159168.51</v>
      </c>
      <c r="AU121" s="890">
        <f>AT121*5/44</f>
        <v>18087.330681818185</v>
      </c>
    </row>
    <row r="122" spans="1:47" s="873" customFormat="1" ht="15.75" x14ac:dyDescent="0.2">
      <c r="A122" s="873">
        <v>135</v>
      </c>
      <c r="B122" s="897" t="s">
        <v>82</v>
      </c>
      <c r="C122" s="875">
        <v>81600</v>
      </c>
      <c r="D122" s="877" t="s">
        <v>234</v>
      </c>
      <c r="E122" s="877" t="s">
        <v>240</v>
      </c>
      <c r="F122" s="878" t="s">
        <v>241</v>
      </c>
      <c r="G122" s="878" t="s">
        <v>42</v>
      </c>
      <c r="H122" s="881">
        <v>2</v>
      </c>
      <c r="I122" s="881">
        <v>2</v>
      </c>
      <c r="J122" s="881">
        <f t="shared" ref="J122:J123" si="62">IF(G122="A",(H122+I122)/2,H122+I122)</f>
        <v>2</v>
      </c>
      <c r="K122" s="881">
        <f t="shared" ref="K122:K123" si="63">TRUNC(J122,0)</f>
        <v>2</v>
      </c>
      <c r="L122" s="881"/>
      <c r="M122" s="881"/>
      <c r="N122" s="881">
        <f>TRUNC(SUM(L122:M122)/2,0)</f>
        <v>0</v>
      </c>
      <c r="O122" s="882"/>
      <c r="P122" s="882"/>
      <c r="Q122" s="546">
        <f t="shared" si="47"/>
        <v>0</v>
      </c>
      <c r="R122" s="882"/>
      <c r="S122" s="882"/>
      <c r="T122" s="882"/>
      <c r="U122" s="882"/>
      <c r="V122" s="592"/>
      <c r="W122" s="882"/>
      <c r="X122" s="882"/>
      <c r="Y122" s="882"/>
      <c r="Z122" s="882"/>
      <c r="AA122" s="882"/>
      <c r="AB122" s="882"/>
      <c r="AC122" s="882"/>
      <c r="AD122" s="882"/>
      <c r="AE122" s="883">
        <v>3</v>
      </c>
      <c r="AF122" s="882"/>
      <c r="AG122" s="885"/>
      <c r="AH122" s="882"/>
      <c r="AI122" s="893"/>
      <c r="AJ122" s="1438">
        <f>SUM(N122:AI122)+K122</f>
        <v>5</v>
      </c>
      <c r="AK122" s="887"/>
      <c r="AL122" s="888">
        <f>+IF(D122="PC",1,0)</f>
        <v>1</v>
      </c>
      <c r="AM122" s="896">
        <f>IF(D122="PC", +IF(AJ122&gt;17,1,0),0)</f>
        <v>0</v>
      </c>
      <c r="AN122" s="896">
        <f>IF(E122="CA",1,0)</f>
        <v>1</v>
      </c>
      <c r="AO122" s="889">
        <f>+IF(G122="S",5,+IF(D122="PM",10,12))</f>
        <v>12</v>
      </c>
      <c r="AP122" s="890">
        <f>+C122*AO122*AJ122</f>
        <v>4896000</v>
      </c>
      <c r="AQ122" s="890">
        <v>115008</v>
      </c>
      <c r="AR122" s="890">
        <v>340620</v>
      </c>
      <c r="AS122" s="890">
        <f>AP122*$AN$2*AN122</f>
        <v>171360.00000000003</v>
      </c>
      <c r="AT122" s="890">
        <f>SUM(AP122:AS122)/AO122</f>
        <v>460249</v>
      </c>
      <c r="AU122" s="890">
        <f>AT122*5/44</f>
        <v>52301.022727272728</v>
      </c>
    </row>
    <row r="123" spans="1:47" s="873" customFormat="1" ht="15.75" x14ac:dyDescent="0.2">
      <c r="B123" s="897" t="s">
        <v>522</v>
      </c>
      <c r="C123" s="875">
        <v>25651</v>
      </c>
      <c r="D123" s="877" t="s">
        <v>244</v>
      </c>
      <c r="E123" s="877"/>
      <c r="F123" s="878" t="s">
        <v>241</v>
      </c>
      <c r="G123" s="878" t="s">
        <v>242</v>
      </c>
      <c r="H123" s="881">
        <v>0</v>
      </c>
      <c r="I123" s="881">
        <v>4</v>
      </c>
      <c r="J123" s="881">
        <f t="shared" si="62"/>
        <v>4</v>
      </c>
      <c r="K123" s="881">
        <f t="shared" si="63"/>
        <v>4</v>
      </c>
      <c r="L123" s="881"/>
      <c r="M123" s="881"/>
      <c r="N123" s="881"/>
      <c r="O123" s="882"/>
      <c r="P123" s="882"/>
      <c r="Q123" s="546"/>
      <c r="R123" s="882"/>
      <c r="S123" s="882"/>
      <c r="T123" s="882"/>
      <c r="U123" s="882"/>
      <c r="V123" s="592"/>
      <c r="W123" s="882"/>
      <c r="X123" s="882"/>
      <c r="Y123" s="882"/>
      <c r="Z123" s="882"/>
      <c r="AA123" s="882"/>
      <c r="AB123" s="882"/>
      <c r="AC123" s="882"/>
      <c r="AD123" s="882"/>
      <c r="AE123" s="883"/>
      <c r="AF123" s="882"/>
      <c r="AG123" s="885"/>
      <c r="AH123" s="882"/>
      <c r="AI123" s="893"/>
      <c r="AJ123" s="1438">
        <f>SUM(N123:AI123)+K123</f>
        <v>4</v>
      </c>
      <c r="AK123" s="887"/>
      <c r="AL123" s="888"/>
      <c r="AM123" s="896"/>
      <c r="AN123" s="896"/>
      <c r="AO123" s="889"/>
      <c r="AP123" s="890"/>
      <c r="AQ123" s="890"/>
      <c r="AR123" s="890"/>
      <c r="AS123" s="890"/>
      <c r="AT123" s="890"/>
      <c r="AU123" s="890"/>
    </row>
    <row r="124" spans="1:47" s="873" customFormat="1" ht="15.75" x14ac:dyDescent="0.2">
      <c r="B124" s="897" t="s">
        <v>341</v>
      </c>
      <c r="C124" s="892">
        <v>25651</v>
      </c>
      <c r="D124" s="876" t="s">
        <v>244</v>
      </c>
      <c r="E124" s="877"/>
      <c r="F124" s="878" t="s">
        <v>241</v>
      </c>
      <c r="G124" s="879" t="s">
        <v>42</v>
      </c>
      <c r="H124" s="881">
        <v>12</v>
      </c>
      <c r="I124" s="881">
        <v>10</v>
      </c>
      <c r="J124" s="881">
        <f>IF(G124="A",(H124+I124)/2,H124+I124)</f>
        <v>11</v>
      </c>
      <c r="K124" s="881">
        <f>TRUNC(J124,0)</f>
        <v>11</v>
      </c>
      <c r="L124" s="881"/>
      <c r="M124" s="881"/>
      <c r="N124" s="881"/>
      <c r="O124" s="882"/>
      <c r="P124" s="882"/>
      <c r="Q124" s="546">
        <f t="shared" ref="Q124:Q139" si="64">TRUNC(IF(D124="PM",0,IF(E124="CA",(K124)/6,(K124)/3)),0)</f>
        <v>0</v>
      </c>
      <c r="R124" s="882"/>
      <c r="S124" s="882"/>
      <c r="T124" s="882"/>
      <c r="U124" s="882"/>
      <c r="V124" s="592"/>
      <c r="W124" s="882"/>
      <c r="X124" s="882"/>
      <c r="Y124" s="882"/>
      <c r="Z124" s="882"/>
      <c r="AA124" s="883"/>
      <c r="AB124" s="882"/>
      <c r="AC124" s="882"/>
      <c r="AD124" s="882"/>
      <c r="AE124" s="885"/>
      <c r="AF124" s="882"/>
      <c r="AG124" s="885"/>
      <c r="AH124" s="882"/>
      <c r="AI124" s="893"/>
      <c r="AJ124" s="1438">
        <f>SUM(N124:AI124)+K124</f>
        <v>11</v>
      </c>
      <c r="AK124" s="887"/>
      <c r="AL124" s="888"/>
      <c r="AM124" s="888"/>
      <c r="AN124" s="888"/>
      <c r="AO124" s="889"/>
      <c r="AP124" s="890"/>
      <c r="AQ124" s="890"/>
      <c r="AR124" s="890"/>
      <c r="AS124" s="890"/>
      <c r="AT124" s="890"/>
      <c r="AU124" s="890"/>
    </row>
    <row r="125" spans="1:47" s="873" customFormat="1" ht="15.75" x14ac:dyDescent="0.2">
      <c r="B125" s="897" t="s">
        <v>610</v>
      </c>
      <c r="C125" s="875">
        <v>81600</v>
      </c>
      <c r="D125" s="877" t="s">
        <v>234</v>
      </c>
      <c r="E125" s="877" t="s">
        <v>240</v>
      </c>
      <c r="F125" s="878" t="s">
        <v>241</v>
      </c>
      <c r="G125" s="878" t="s">
        <v>42</v>
      </c>
      <c r="H125" s="881">
        <v>18</v>
      </c>
      <c r="I125" s="881">
        <v>18</v>
      </c>
      <c r="J125" s="881">
        <f>IF(G125="A",(H125+I125)/2,H125+I125)</f>
        <v>18</v>
      </c>
      <c r="K125" s="881">
        <f>TRUNC(J125,0)</f>
        <v>18</v>
      </c>
      <c r="L125" s="881"/>
      <c r="M125" s="881"/>
      <c r="N125" s="881"/>
      <c r="O125" s="882"/>
      <c r="P125" s="882"/>
      <c r="Q125" s="546">
        <f t="shared" si="64"/>
        <v>3</v>
      </c>
      <c r="R125" s="882"/>
      <c r="S125" s="882"/>
      <c r="T125" s="882"/>
      <c r="U125" s="882"/>
      <c r="V125" s="592"/>
      <c r="W125" s="882"/>
      <c r="X125" s="882"/>
      <c r="Y125" s="882"/>
      <c r="Z125" s="882"/>
      <c r="AA125" s="883"/>
      <c r="AB125" s="882"/>
      <c r="AC125" s="882"/>
      <c r="AD125" s="882"/>
      <c r="AE125" s="885"/>
      <c r="AF125" s="882"/>
      <c r="AG125" s="885"/>
      <c r="AH125" s="882"/>
      <c r="AI125" s="893"/>
      <c r="AJ125" s="1438">
        <f>SUM(N125:AI125)+K125</f>
        <v>21</v>
      </c>
      <c r="AK125" s="887"/>
      <c r="AL125" s="888"/>
      <c r="AM125" s="896"/>
      <c r="AN125" s="896"/>
      <c r="AO125" s="889"/>
      <c r="AP125" s="890"/>
      <c r="AQ125" s="890"/>
      <c r="AR125" s="890"/>
      <c r="AS125" s="890"/>
      <c r="AT125" s="890"/>
      <c r="AU125" s="890"/>
    </row>
    <row r="126" spans="1:47" ht="16.5" customHeight="1" x14ac:dyDescent="0.2">
      <c r="A126" s="9">
        <v>136</v>
      </c>
      <c r="B126" s="402" t="s">
        <v>278</v>
      </c>
      <c r="C126" s="449"/>
      <c r="D126" s="450"/>
      <c r="E126" s="450"/>
      <c r="F126" s="419"/>
      <c r="G126" s="447"/>
      <c r="H126" s="402"/>
      <c r="I126" s="402"/>
      <c r="J126" s="402"/>
      <c r="K126" s="402"/>
      <c r="L126" s="402"/>
      <c r="M126" s="402"/>
      <c r="N126" s="402">
        <f t="shared" ref="N126:N130" si="65">TRUNC(SUM(L126:M126)/2,0)</f>
        <v>0</v>
      </c>
      <c r="O126" s="570"/>
      <c r="P126" s="421"/>
      <c r="Q126" s="546">
        <f t="shared" si="64"/>
        <v>0</v>
      </c>
      <c r="R126" s="570"/>
      <c r="S126" s="570"/>
      <c r="T126" s="421"/>
      <c r="U126" s="570"/>
      <c r="V126" s="593"/>
      <c r="W126" s="570"/>
      <c r="X126" s="570"/>
      <c r="Y126" s="570"/>
      <c r="Z126" s="570"/>
      <c r="AA126" s="570"/>
      <c r="AB126" s="421"/>
      <c r="AC126" s="421"/>
      <c r="AD126" s="421"/>
      <c r="AE126" s="571"/>
      <c r="AF126" s="421"/>
      <c r="AG126" s="571"/>
      <c r="AH126" s="421"/>
      <c r="AI126" s="452"/>
      <c r="AJ126" s="1438"/>
      <c r="AK126" s="453"/>
      <c r="AL126" s="454"/>
      <c r="AM126" s="455"/>
      <c r="AN126" s="455"/>
      <c r="AO126" s="456"/>
      <c r="AP126" s="457"/>
      <c r="AQ126" s="457"/>
      <c r="AR126" s="457"/>
      <c r="AS126" s="458"/>
      <c r="AT126" s="457"/>
      <c r="AU126" s="456"/>
    </row>
    <row r="127" spans="1:47" ht="15.75" x14ac:dyDescent="0.2">
      <c r="A127" s="9">
        <v>137</v>
      </c>
      <c r="B127" s="416" t="s">
        <v>279</v>
      </c>
      <c r="C127" s="417">
        <v>73600</v>
      </c>
      <c r="D127" s="433" t="s">
        <v>234</v>
      </c>
      <c r="E127" s="418"/>
      <c r="F127" s="420" t="s">
        <v>235</v>
      </c>
      <c r="G127" s="434" t="s">
        <v>42</v>
      </c>
      <c r="H127" s="539"/>
      <c r="I127" s="539"/>
      <c r="J127" s="539">
        <v>10</v>
      </c>
      <c r="K127" s="539">
        <f>TRUNC(J127,0)</f>
        <v>10</v>
      </c>
      <c r="L127" s="402"/>
      <c r="M127" s="402"/>
      <c r="N127" s="402">
        <f t="shared" si="65"/>
        <v>0</v>
      </c>
      <c r="O127" s="426"/>
      <c r="P127" s="426"/>
      <c r="Q127" s="562">
        <f t="shared" si="64"/>
        <v>3</v>
      </c>
      <c r="R127" s="90">
        <v>7</v>
      </c>
      <c r="S127" s="177"/>
      <c r="T127" s="90">
        <v>3</v>
      </c>
      <c r="U127" s="90">
        <v>1</v>
      </c>
      <c r="V127" s="592"/>
      <c r="W127" s="426"/>
      <c r="X127" s="426"/>
      <c r="Y127" s="426"/>
      <c r="Z127" s="426"/>
      <c r="AA127" s="426"/>
      <c r="AB127" s="426"/>
      <c r="AC127" s="426"/>
      <c r="AD127" s="90"/>
      <c r="AE127" s="177"/>
      <c r="AF127" s="177"/>
      <c r="AG127" s="177"/>
      <c r="AH127" s="426"/>
      <c r="AI127" s="501"/>
      <c r="AJ127" s="1440">
        <f>SUM(N127:AI127)+K127</f>
        <v>24</v>
      </c>
      <c r="AK127" s="422"/>
      <c r="AL127" s="423">
        <f>+IF(D127="PC",1,0)</f>
        <v>1</v>
      </c>
      <c r="AM127" s="423">
        <f>IF(D127="PC", +IF(AJ127&gt;17,1,0),0)</f>
        <v>1</v>
      </c>
      <c r="AN127" s="423">
        <f>IF(E127="CA",1,0)</f>
        <v>0</v>
      </c>
      <c r="AO127" s="4">
        <f>+IF(G127="S",5,+IF(D127="PM",10,12))</f>
        <v>12</v>
      </c>
      <c r="AP127" s="425">
        <f>+C127*AO127*AJ127</f>
        <v>21196800</v>
      </c>
      <c r="AQ127" s="425">
        <v>115008</v>
      </c>
      <c r="AR127" s="425">
        <v>340620</v>
      </c>
      <c r="AS127" s="425">
        <f>AP127*$AN$2*AN127</f>
        <v>0</v>
      </c>
      <c r="AT127" s="425">
        <f>SUM(AP127:AS127)/AO127</f>
        <v>1804369</v>
      </c>
      <c r="AU127" s="425">
        <f>AT127*5/44</f>
        <v>205041.93181818182</v>
      </c>
    </row>
    <row r="128" spans="1:47" ht="15.75" x14ac:dyDescent="0.2">
      <c r="A128" s="9">
        <v>139</v>
      </c>
      <c r="B128" s="402" t="s">
        <v>280</v>
      </c>
      <c r="C128" s="449"/>
      <c r="D128" s="450"/>
      <c r="E128" s="450"/>
      <c r="F128" s="419"/>
      <c r="G128" s="447"/>
      <c r="H128" s="402"/>
      <c r="I128" s="402"/>
      <c r="J128" s="402"/>
      <c r="K128" s="402"/>
      <c r="L128" s="402"/>
      <c r="M128" s="402"/>
      <c r="N128" s="402">
        <f t="shared" si="65"/>
        <v>0</v>
      </c>
      <c r="O128" s="570"/>
      <c r="P128" s="421"/>
      <c r="Q128" s="546">
        <f t="shared" si="64"/>
        <v>0</v>
      </c>
      <c r="R128" s="570"/>
      <c r="S128" s="570"/>
      <c r="T128" s="421"/>
      <c r="U128" s="570"/>
      <c r="V128" s="593"/>
      <c r="W128" s="570"/>
      <c r="X128" s="570"/>
      <c r="Y128" s="570"/>
      <c r="Z128" s="570"/>
      <c r="AA128" s="570"/>
      <c r="AB128" s="421"/>
      <c r="AC128" s="421"/>
      <c r="AD128" s="421"/>
      <c r="AE128" s="571"/>
      <c r="AF128" s="421"/>
      <c r="AG128" s="571"/>
      <c r="AH128" s="421"/>
      <c r="AI128" s="452"/>
      <c r="AJ128" s="1440">
        <f t="shared" ref="AJ128:AJ138" si="66">SUM(N128:AI128)+K128</f>
        <v>0</v>
      </c>
      <c r="AK128" s="453"/>
      <c r="AL128" s="454"/>
      <c r="AM128" s="455"/>
      <c r="AN128" s="455"/>
      <c r="AO128" s="456"/>
      <c r="AP128" s="457"/>
      <c r="AQ128" s="457"/>
      <c r="AR128" s="457"/>
      <c r="AS128" s="458"/>
      <c r="AT128" s="457"/>
      <c r="AU128" s="456"/>
    </row>
    <row r="129" spans="1:47" s="873" customFormat="1" ht="15.75" x14ac:dyDescent="0.2">
      <c r="A129" s="873">
        <v>140</v>
      </c>
      <c r="B129" s="897" t="s">
        <v>281</v>
      </c>
      <c r="C129" s="892">
        <v>81600</v>
      </c>
      <c r="D129" s="876" t="s">
        <v>234</v>
      </c>
      <c r="E129" s="877" t="s">
        <v>240</v>
      </c>
      <c r="F129" s="878" t="s">
        <v>241</v>
      </c>
      <c r="G129" s="879" t="s">
        <v>242</v>
      </c>
      <c r="H129" s="881">
        <v>24</v>
      </c>
      <c r="I129" s="881">
        <v>0</v>
      </c>
      <c r="J129" s="881">
        <f>IF(G129="A",(H129+I129)/2,H129+I129)</f>
        <v>24</v>
      </c>
      <c r="K129" s="881">
        <f>TRUNC(J129,0)</f>
        <v>24</v>
      </c>
      <c r="L129" s="881"/>
      <c r="M129" s="881"/>
      <c r="N129" s="881">
        <f t="shared" si="65"/>
        <v>0</v>
      </c>
      <c r="O129" s="882"/>
      <c r="P129" s="884"/>
      <c r="Q129" s="546">
        <f t="shared" si="64"/>
        <v>4</v>
      </c>
      <c r="R129" s="882"/>
      <c r="S129" s="882"/>
      <c r="T129" s="882"/>
      <c r="U129" s="882"/>
      <c r="V129" s="592"/>
      <c r="W129" s="882"/>
      <c r="X129" s="882"/>
      <c r="Y129" s="882"/>
      <c r="Z129" s="882"/>
      <c r="AA129" s="882"/>
      <c r="AB129" s="882"/>
      <c r="AC129" s="884"/>
      <c r="AD129" s="882"/>
      <c r="AE129" s="885"/>
      <c r="AF129" s="882"/>
      <c r="AG129" s="885"/>
      <c r="AH129" s="882"/>
      <c r="AI129" s="893"/>
      <c r="AJ129" s="1440">
        <f t="shared" si="66"/>
        <v>28</v>
      </c>
      <c r="AK129" s="887"/>
      <c r="AL129" s="888">
        <f>+IF(D129="PC",1,0)</f>
        <v>1</v>
      </c>
      <c r="AM129" s="888">
        <f>IF(D129="PC", +IF(AJ129&gt;17,1,0),0)</f>
        <v>1</v>
      </c>
      <c r="AN129" s="888">
        <f>IF(E129="CA",1,0)</f>
        <v>1</v>
      </c>
      <c r="AO129" s="889">
        <f>+IF(G129="S",5,+IF(D129="PM",10,12))</f>
        <v>5</v>
      </c>
      <c r="AP129" s="890">
        <f>+C129*AO129*AJ129</f>
        <v>11424000</v>
      </c>
      <c r="AQ129" s="890">
        <v>115008</v>
      </c>
      <c r="AR129" s="890">
        <v>340620</v>
      </c>
      <c r="AS129" s="890">
        <f>AP129*$AN$2*AN129</f>
        <v>399840.00000000006</v>
      </c>
      <c r="AT129" s="890">
        <f>SUM(AP129:AS129)/AO129</f>
        <v>2455893.6</v>
      </c>
      <c r="AU129" s="890">
        <f>AT129*5/44</f>
        <v>279078.81818181818</v>
      </c>
    </row>
    <row r="130" spans="1:47" ht="15.75" x14ac:dyDescent="0.2">
      <c r="A130" s="9">
        <v>21</v>
      </c>
      <c r="B130" s="414"/>
      <c r="C130" s="432"/>
      <c r="D130" s="433"/>
      <c r="E130" s="418"/>
      <c r="F130" s="420"/>
      <c r="G130" s="434"/>
      <c r="H130" s="402"/>
      <c r="I130" s="402"/>
      <c r="J130" s="881">
        <f t="shared" ref="J130:J138" si="67">IF(G130="A",(H130+I130)/2,H130+I130)</f>
        <v>0</v>
      </c>
      <c r="K130" s="881">
        <f t="shared" ref="K130:K138" si="68">TRUNC(J130,0)</f>
        <v>0</v>
      </c>
      <c r="L130" s="402"/>
      <c r="M130" s="402"/>
      <c r="N130" s="402">
        <f t="shared" si="65"/>
        <v>0</v>
      </c>
      <c r="O130" s="402"/>
      <c r="P130" s="402"/>
      <c r="Q130" s="546">
        <f t="shared" si="64"/>
        <v>0</v>
      </c>
      <c r="R130" s="402"/>
      <c r="S130" s="402"/>
      <c r="T130" s="402"/>
      <c r="U130" s="402"/>
      <c r="V130" s="591"/>
      <c r="W130" s="402"/>
      <c r="X130" s="402"/>
      <c r="Y130" s="402"/>
      <c r="Z130" s="402"/>
      <c r="AA130" s="402"/>
      <c r="AB130" s="402"/>
      <c r="AC130" s="402"/>
      <c r="AD130" s="402"/>
      <c r="AE130" s="177"/>
      <c r="AF130" s="402"/>
      <c r="AG130" s="177"/>
      <c r="AH130" s="402"/>
      <c r="AI130" s="501"/>
      <c r="AJ130" s="1440">
        <f t="shared" si="66"/>
        <v>0</v>
      </c>
      <c r="AK130" s="469"/>
      <c r="AL130" s="4"/>
      <c r="AM130" s="4"/>
      <c r="AN130" s="4"/>
      <c r="AO130" s="4"/>
      <c r="AP130" s="502"/>
      <c r="AQ130" s="4"/>
      <c r="AR130" s="4"/>
      <c r="AS130" s="4"/>
      <c r="AT130" s="502"/>
      <c r="AU130" s="4"/>
    </row>
    <row r="131" spans="1:47" ht="15.75" x14ac:dyDescent="0.2">
      <c r="B131" s="553" t="s">
        <v>512</v>
      </c>
      <c r="C131" s="417"/>
      <c r="D131" s="418" t="s">
        <v>234</v>
      </c>
      <c r="E131" s="418"/>
      <c r="F131" s="420" t="s">
        <v>235</v>
      </c>
      <c r="G131" s="420" t="s">
        <v>42</v>
      </c>
      <c r="H131" s="402"/>
      <c r="I131" s="402"/>
      <c r="J131" s="881"/>
      <c r="K131" s="881"/>
      <c r="L131" s="402"/>
      <c r="M131" s="402"/>
      <c r="N131" s="402"/>
      <c r="O131" s="426"/>
      <c r="P131" s="426"/>
      <c r="Q131" s="546">
        <f t="shared" si="64"/>
        <v>0</v>
      </c>
      <c r="R131" s="426"/>
      <c r="S131" s="426"/>
      <c r="T131" s="426"/>
      <c r="U131" s="177">
        <v>13</v>
      </c>
      <c r="V131" s="592"/>
      <c r="W131" s="426"/>
      <c r="X131" s="426"/>
      <c r="Y131" s="426"/>
      <c r="Z131" s="426"/>
      <c r="AA131" s="426"/>
      <c r="AB131" s="426"/>
      <c r="AC131" s="426"/>
      <c r="AD131" s="426"/>
      <c r="AE131" s="177"/>
      <c r="AF131" s="426"/>
      <c r="AG131" s="177"/>
      <c r="AH131" s="426"/>
      <c r="AI131" s="427"/>
      <c r="AJ131" s="1440">
        <f t="shared" si="66"/>
        <v>13</v>
      </c>
      <c r="AK131" s="422"/>
      <c r="AL131" s="423"/>
      <c r="AM131" s="424"/>
      <c r="AN131" s="424"/>
      <c r="AO131" s="4"/>
      <c r="AP131" s="425"/>
      <c r="AQ131" s="425"/>
      <c r="AR131" s="425"/>
      <c r="AS131" s="425"/>
      <c r="AT131" s="425"/>
      <c r="AU131" s="425"/>
    </row>
    <row r="132" spans="1:47" ht="15.75" x14ac:dyDescent="0.2">
      <c r="A132" s="9">
        <v>68</v>
      </c>
      <c r="B132" s="553" t="s">
        <v>518</v>
      </c>
      <c r="C132" s="432"/>
      <c r="D132" s="433"/>
      <c r="E132" s="418"/>
      <c r="F132" s="420" t="s">
        <v>241</v>
      </c>
      <c r="G132" s="434" t="s">
        <v>242</v>
      </c>
      <c r="H132" s="402">
        <v>0</v>
      </c>
      <c r="I132" s="402">
        <v>20</v>
      </c>
      <c r="J132" s="881">
        <f t="shared" si="67"/>
        <v>20</v>
      </c>
      <c r="K132" s="881">
        <f t="shared" si="68"/>
        <v>20</v>
      </c>
      <c r="L132" s="402"/>
      <c r="M132" s="402"/>
      <c r="N132" s="402">
        <f>TRUNC(SUM(L132:M132)/2,0)</f>
        <v>0</v>
      </c>
      <c r="O132" s="402"/>
      <c r="P132" s="402"/>
      <c r="Q132" s="546">
        <f t="shared" si="64"/>
        <v>6</v>
      </c>
      <c r="R132" s="402"/>
      <c r="S132" s="402"/>
      <c r="T132" s="402"/>
      <c r="U132" s="402"/>
      <c r="V132" s="591"/>
      <c r="W132" s="402"/>
      <c r="X132" s="402"/>
      <c r="Y132" s="402"/>
      <c r="Z132" s="402"/>
      <c r="AA132" s="402"/>
      <c r="AB132" s="402"/>
      <c r="AC132" s="402" t="s">
        <v>192</v>
      </c>
      <c r="AD132" s="402"/>
      <c r="AE132" s="177"/>
      <c r="AF132" s="402"/>
      <c r="AG132" s="177"/>
      <c r="AH132" s="402"/>
      <c r="AI132" s="501"/>
      <c r="AJ132" s="1440">
        <f t="shared" si="66"/>
        <v>26</v>
      </c>
      <c r="AK132" s="469"/>
      <c r="AL132" s="4"/>
      <c r="AM132" s="4"/>
      <c r="AN132" s="4"/>
      <c r="AO132" s="4"/>
      <c r="AP132" s="502"/>
      <c r="AQ132" s="4"/>
      <c r="AR132" s="4"/>
      <c r="AS132" s="4"/>
      <c r="AT132" s="502"/>
      <c r="AU132" s="4"/>
    </row>
    <row r="133" spans="1:47" s="617" customFormat="1" ht="15.75" x14ac:dyDescent="0.2">
      <c r="B133" s="553" t="s">
        <v>587</v>
      </c>
      <c r="C133" s="432"/>
      <c r="D133" s="433" t="s">
        <v>244</v>
      </c>
      <c r="E133" s="418"/>
      <c r="F133" s="420" t="s">
        <v>241</v>
      </c>
      <c r="G133" s="434" t="s">
        <v>242</v>
      </c>
      <c r="H133" s="402">
        <v>4</v>
      </c>
      <c r="I133" s="402">
        <v>4</v>
      </c>
      <c r="J133" s="881">
        <f t="shared" si="67"/>
        <v>8</v>
      </c>
      <c r="K133" s="881">
        <f t="shared" si="68"/>
        <v>8</v>
      </c>
      <c r="L133" s="402"/>
      <c r="M133" s="402"/>
      <c r="N133" s="402"/>
      <c r="O133" s="402"/>
      <c r="P133" s="402"/>
      <c r="Q133" s="546"/>
      <c r="R133" s="402"/>
      <c r="S133" s="402"/>
      <c r="T133" s="402"/>
      <c r="U133" s="402"/>
      <c r="V133" s="591"/>
      <c r="W133" s="402"/>
      <c r="X133" s="402"/>
      <c r="Y133" s="402"/>
      <c r="Z133" s="402"/>
      <c r="AA133" s="402"/>
      <c r="AB133" s="402"/>
      <c r="AC133" s="402"/>
      <c r="AD133" s="402"/>
      <c r="AE133" s="177"/>
      <c r="AF133" s="402"/>
      <c r="AG133" s="177"/>
      <c r="AH133" s="402"/>
      <c r="AI133" s="501"/>
      <c r="AJ133" s="1440">
        <f t="shared" si="66"/>
        <v>8</v>
      </c>
      <c r="AK133" s="469"/>
      <c r="AL133" s="4"/>
      <c r="AM133" s="4"/>
      <c r="AN133" s="4"/>
      <c r="AO133" s="4"/>
      <c r="AP133" s="502"/>
      <c r="AQ133" s="4"/>
      <c r="AR133" s="4"/>
      <c r="AS133" s="4"/>
      <c r="AT133" s="502"/>
      <c r="AU133" s="4"/>
    </row>
    <row r="134" spans="1:47" s="617" customFormat="1" ht="15.75" x14ac:dyDescent="0.2">
      <c r="B134" s="553" t="s">
        <v>524</v>
      </c>
      <c r="C134" s="432"/>
      <c r="D134" s="433" t="s">
        <v>244</v>
      </c>
      <c r="E134" s="418"/>
      <c r="F134" s="420" t="s">
        <v>241</v>
      </c>
      <c r="G134" s="434" t="s">
        <v>242</v>
      </c>
      <c r="H134" s="402">
        <v>4</v>
      </c>
      <c r="I134" s="402">
        <v>4</v>
      </c>
      <c r="J134" s="402">
        <f t="shared" si="67"/>
        <v>8</v>
      </c>
      <c r="K134" s="402">
        <f t="shared" si="68"/>
        <v>8</v>
      </c>
      <c r="L134" s="402"/>
      <c r="M134" s="402"/>
      <c r="N134" s="402"/>
      <c r="O134" s="402"/>
      <c r="P134" s="402"/>
      <c r="Q134" s="546"/>
      <c r="R134" s="402"/>
      <c r="S134" s="402"/>
      <c r="T134" s="402"/>
      <c r="U134" s="402"/>
      <c r="V134" s="591"/>
      <c r="W134" s="402"/>
      <c r="X134" s="402"/>
      <c r="Y134" s="402"/>
      <c r="Z134" s="402"/>
      <c r="AA134" s="402"/>
      <c r="AB134" s="402"/>
      <c r="AC134" s="402"/>
      <c r="AD134" s="402"/>
      <c r="AE134" s="177"/>
      <c r="AF134" s="402"/>
      <c r="AG134" s="177"/>
      <c r="AH134" s="402"/>
      <c r="AI134" s="501"/>
      <c r="AJ134" s="1440">
        <f t="shared" si="66"/>
        <v>8</v>
      </c>
      <c r="AK134" s="469"/>
      <c r="AL134" s="4"/>
      <c r="AM134" s="4"/>
      <c r="AN134" s="4"/>
      <c r="AO134" s="4"/>
      <c r="AP134" s="502"/>
      <c r="AQ134" s="4"/>
      <c r="AR134" s="4"/>
      <c r="AS134" s="4"/>
      <c r="AT134" s="502"/>
      <c r="AU134" s="4"/>
    </row>
    <row r="135" spans="1:47" s="617" customFormat="1" ht="15.75" x14ac:dyDescent="0.2">
      <c r="B135" s="553" t="s">
        <v>526</v>
      </c>
      <c r="C135" s="432"/>
      <c r="D135" s="433" t="s">
        <v>244</v>
      </c>
      <c r="E135" s="418"/>
      <c r="F135" s="420" t="s">
        <v>239</v>
      </c>
      <c r="G135" s="434" t="s">
        <v>242</v>
      </c>
      <c r="H135" s="402">
        <v>12</v>
      </c>
      <c r="I135" s="402">
        <v>2</v>
      </c>
      <c r="J135" s="402">
        <f t="shared" si="67"/>
        <v>14</v>
      </c>
      <c r="K135" s="402">
        <f t="shared" si="68"/>
        <v>14</v>
      </c>
      <c r="L135" s="402"/>
      <c r="M135" s="402"/>
      <c r="N135" s="402"/>
      <c r="O135" s="402"/>
      <c r="P135" s="402"/>
      <c r="Q135" s="546"/>
      <c r="R135" s="402"/>
      <c r="S135" s="402"/>
      <c r="T135" s="402"/>
      <c r="U135" s="402"/>
      <c r="V135" s="591"/>
      <c r="W135" s="402"/>
      <c r="X135" s="402"/>
      <c r="Y135" s="402"/>
      <c r="Z135" s="402"/>
      <c r="AA135" s="402"/>
      <c r="AB135" s="402"/>
      <c r="AC135" s="402"/>
      <c r="AD135" s="402"/>
      <c r="AE135" s="177"/>
      <c r="AF135" s="402"/>
      <c r="AG135" s="177"/>
      <c r="AH135" s="402"/>
      <c r="AI135" s="501"/>
      <c r="AJ135" s="1440">
        <f t="shared" si="66"/>
        <v>14</v>
      </c>
      <c r="AK135" s="469"/>
      <c r="AL135" s="4"/>
      <c r="AM135" s="4"/>
      <c r="AN135" s="4"/>
      <c r="AO135" s="4"/>
      <c r="AP135" s="502"/>
      <c r="AQ135" s="4"/>
      <c r="AR135" s="4"/>
      <c r="AS135" s="4"/>
      <c r="AT135" s="502"/>
      <c r="AU135" s="4"/>
    </row>
    <row r="136" spans="1:47" s="617" customFormat="1" ht="15.75" x14ac:dyDescent="0.2">
      <c r="B136" s="553" t="s">
        <v>588</v>
      </c>
      <c r="C136" s="432"/>
      <c r="D136" s="433" t="s">
        <v>244</v>
      </c>
      <c r="E136" s="418"/>
      <c r="F136" s="420" t="s">
        <v>241</v>
      </c>
      <c r="G136" s="434" t="s">
        <v>42</v>
      </c>
      <c r="H136" s="402">
        <v>4</v>
      </c>
      <c r="I136" s="402">
        <v>4</v>
      </c>
      <c r="J136" s="402">
        <f t="shared" si="67"/>
        <v>4</v>
      </c>
      <c r="K136" s="402">
        <f t="shared" si="68"/>
        <v>4</v>
      </c>
      <c r="L136" s="402"/>
      <c r="M136" s="402"/>
      <c r="N136" s="402"/>
      <c r="O136" s="402"/>
      <c r="P136" s="402"/>
      <c r="Q136" s="546"/>
      <c r="R136" s="402"/>
      <c r="S136" s="402"/>
      <c r="T136" s="402"/>
      <c r="U136" s="402"/>
      <c r="V136" s="591"/>
      <c r="W136" s="402"/>
      <c r="X136" s="402"/>
      <c r="Y136" s="402"/>
      <c r="Z136" s="402"/>
      <c r="AA136" s="402"/>
      <c r="AB136" s="402"/>
      <c r="AC136" s="402"/>
      <c r="AD136" s="402"/>
      <c r="AE136" s="177"/>
      <c r="AF136" s="402"/>
      <c r="AG136" s="177"/>
      <c r="AH136" s="402"/>
      <c r="AI136" s="501"/>
      <c r="AJ136" s="1440">
        <f t="shared" si="66"/>
        <v>4</v>
      </c>
      <c r="AK136" s="469"/>
      <c r="AL136" s="4"/>
      <c r="AM136" s="4"/>
      <c r="AN136" s="4"/>
      <c r="AO136" s="4"/>
      <c r="AP136" s="502"/>
      <c r="AQ136" s="4"/>
      <c r="AR136" s="4"/>
      <c r="AS136" s="4"/>
      <c r="AT136" s="502"/>
      <c r="AU136" s="4"/>
    </row>
    <row r="137" spans="1:47" s="1189" customFormat="1" ht="15.75" x14ac:dyDescent="0.2">
      <c r="B137" s="553" t="s">
        <v>642</v>
      </c>
      <c r="C137" s="432"/>
      <c r="D137" s="433" t="s">
        <v>244</v>
      </c>
      <c r="E137" s="418"/>
      <c r="F137" s="420" t="s">
        <v>241</v>
      </c>
      <c r="G137" s="434" t="s">
        <v>242</v>
      </c>
      <c r="H137" s="402">
        <v>2</v>
      </c>
      <c r="I137" s="402">
        <v>2</v>
      </c>
      <c r="J137" s="402">
        <f t="shared" si="67"/>
        <v>4</v>
      </c>
      <c r="K137" s="402">
        <f t="shared" si="68"/>
        <v>4</v>
      </c>
      <c r="L137" s="402"/>
      <c r="M137" s="402"/>
      <c r="N137" s="402"/>
      <c r="O137" s="402"/>
      <c r="P137" s="402"/>
      <c r="Q137" s="546"/>
      <c r="R137" s="402"/>
      <c r="S137" s="402"/>
      <c r="T137" s="402"/>
      <c r="U137" s="402"/>
      <c r="V137" s="591"/>
      <c r="W137" s="402"/>
      <c r="X137" s="402"/>
      <c r="Y137" s="402"/>
      <c r="Z137" s="402"/>
      <c r="AA137" s="402"/>
      <c r="AB137" s="402"/>
      <c r="AC137" s="402"/>
      <c r="AD137" s="402"/>
      <c r="AE137" s="177"/>
      <c r="AF137" s="402"/>
      <c r="AG137" s="177"/>
      <c r="AH137" s="402"/>
      <c r="AI137" s="501"/>
      <c r="AJ137" s="1440">
        <f t="shared" si="66"/>
        <v>4</v>
      </c>
      <c r="AK137" s="469"/>
      <c r="AL137" s="4"/>
      <c r="AM137" s="4"/>
      <c r="AN137" s="4"/>
      <c r="AO137" s="4"/>
      <c r="AP137" s="502"/>
      <c r="AQ137" s="4"/>
      <c r="AR137" s="4"/>
      <c r="AS137" s="4"/>
      <c r="AT137" s="502"/>
      <c r="AU137" s="4"/>
    </row>
    <row r="138" spans="1:47" s="617" customFormat="1" ht="15.75" x14ac:dyDescent="0.2">
      <c r="B138" s="553" t="s">
        <v>611</v>
      </c>
      <c r="C138" s="432"/>
      <c r="D138" s="433" t="s">
        <v>244</v>
      </c>
      <c r="E138" s="418"/>
      <c r="F138" s="420" t="s">
        <v>241</v>
      </c>
      <c r="G138" s="434" t="s">
        <v>242</v>
      </c>
      <c r="H138" s="402">
        <v>6</v>
      </c>
      <c r="I138" s="402">
        <v>8</v>
      </c>
      <c r="J138" s="402">
        <f t="shared" si="67"/>
        <v>14</v>
      </c>
      <c r="K138" s="402">
        <f t="shared" si="68"/>
        <v>14</v>
      </c>
      <c r="L138" s="402"/>
      <c r="M138" s="402"/>
      <c r="N138" s="402"/>
      <c r="O138" s="402"/>
      <c r="P138" s="402"/>
      <c r="Q138" s="546"/>
      <c r="R138" s="402"/>
      <c r="S138" s="402"/>
      <c r="T138" s="402"/>
      <c r="U138" s="402"/>
      <c r="V138" s="591"/>
      <c r="W138" s="402"/>
      <c r="X138" s="402"/>
      <c r="Y138" s="402"/>
      <c r="Z138" s="402"/>
      <c r="AA138" s="402"/>
      <c r="AB138" s="402"/>
      <c r="AC138" s="402"/>
      <c r="AD138" s="402"/>
      <c r="AE138" s="177"/>
      <c r="AF138" s="402"/>
      <c r="AG138" s="177"/>
      <c r="AH138" s="402"/>
      <c r="AI138" s="501"/>
      <c r="AJ138" s="1440">
        <f t="shared" si="66"/>
        <v>14</v>
      </c>
      <c r="AK138" s="469"/>
      <c r="AL138" s="4"/>
      <c r="AM138" s="4"/>
      <c r="AN138" s="4"/>
      <c r="AO138" s="4"/>
      <c r="AP138" s="502"/>
      <c r="AQ138" s="4"/>
      <c r="AR138" s="4"/>
      <c r="AS138" s="4"/>
      <c r="AT138" s="502"/>
      <c r="AU138" s="4"/>
    </row>
    <row r="139" spans="1:47" ht="15.75" x14ac:dyDescent="0.2">
      <c r="B139" s="553" t="s">
        <v>523</v>
      </c>
      <c r="C139" s="432"/>
      <c r="D139" s="433" t="s">
        <v>244</v>
      </c>
      <c r="E139" s="418"/>
      <c r="F139" s="419" t="s">
        <v>241</v>
      </c>
      <c r="G139" s="434" t="s">
        <v>242</v>
      </c>
      <c r="H139" s="402"/>
      <c r="I139" s="402">
        <v>4</v>
      </c>
      <c r="J139" s="402"/>
      <c r="K139" s="402"/>
      <c r="L139" s="402"/>
      <c r="M139" s="402"/>
      <c r="N139" s="402">
        <f>TRUNC(SUM(L139:M139)/2,0)</f>
        <v>0</v>
      </c>
      <c r="O139" s="426"/>
      <c r="P139" s="426"/>
      <c r="Q139" s="546">
        <f t="shared" si="64"/>
        <v>0</v>
      </c>
      <c r="R139" s="426"/>
      <c r="S139" s="426"/>
      <c r="T139" s="426"/>
      <c r="U139" s="426"/>
      <c r="V139" s="592"/>
      <c r="W139" s="426"/>
      <c r="X139" s="426"/>
      <c r="Y139" s="426"/>
      <c r="Z139" s="426"/>
      <c r="AA139" s="426"/>
      <c r="AB139" s="426"/>
      <c r="AC139" s="426"/>
      <c r="AD139" s="426"/>
      <c r="AE139" s="177"/>
      <c r="AF139" s="426"/>
      <c r="AG139" s="177"/>
      <c r="AH139" s="426"/>
      <c r="AI139" s="427"/>
      <c r="AJ139" s="1440">
        <v>4</v>
      </c>
      <c r="AK139" s="422"/>
      <c r="AL139" s="423"/>
      <c r="AM139" s="423"/>
      <c r="AN139" s="423"/>
      <c r="AO139" s="4"/>
      <c r="AP139" s="425">
        <f>+C139*AO139*AJ139</f>
        <v>0</v>
      </c>
      <c r="AQ139" s="425"/>
      <c r="AR139" s="425"/>
      <c r="AS139" s="425"/>
      <c r="AT139" s="425"/>
      <c r="AU139" s="425"/>
    </row>
    <row r="140" spans="1:47" x14ac:dyDescent="0.2">
      <c r="AJ140" s="1441"/>
      <c r="AK140" s="470"/>
      <c r="AL140" s="470"/>
      <c r="AM140" s="470"/>
      <c r="AN140" s="470"/>
    </row>
    <row r="141" spans="1:47" ht="15.75" thickBot="1" x14ac:dyDescent="0.25">
      <c r="AI141" s="471"/>
      <c r="AJ141" s="1441"/>
      <c r="AK141" s="470"/>
      <c r="AL141" s="470"/>
      <c r="AM141" s="470"/>
      <c r="AN141" s="470"/>
      <c r="AT141" s="472"/>
    </row>
    <row r="142" spans="1:47" ht="16.5" thickBot="1" x14ac:dyDescent="0.25">
      <c r="D142" s="1395" t="s">
        <v>332</v>
      </c>
      <c r="E142" s="1395"/>
      <c r="F142" s="1395"/>
      <c r="G142" s="1396"/>
      <c r="H142" s="473">
        <f t="shared" ref="H142:N142" si="69">SUM(H3:H139)</f>
        <v>654</v>
      </c>
      <c r="I142" s="473">
        <f t="shared" si="69"/>
        <v>668</v>
      </c>
      <c r="J142" s="474">
        <f t="shared" si="69"/>
        <v>834.5</v>
      </c>
      <c r="K142" s="474">
        <f t="shared" si="69"/>
        <v>837</v>
      </c>
      <c r="L142" s="473">
        <f t="shared" si="69"/>
        <v>31</v>
      </c>
      <c r="M142" s="473">
        <f t="shared" si="69"/>
        <v>46</v>
      </c>
      <c r="N142" s="473">
        <f t="shared" si="69"/>
        <v>37</v>
      </c>
      <c r="O142" s="473"/>
      <c r="P142" s="473">
        <f>SUM(P3:P139)</f>
        <v>39</v>
      </c>
      <c r="Q142" s="548">
        <f>SUM(Q3:Q141)</f>
        <v>175</v>
      </c>
      <c r="R142" s="548">
        <f t="shared" ref="R142:W142" si="70">SUM(R3:R139)</f>
        <v>143</v>
      </c>
      <c r="S142" s="548">
        <f t="shared" si="70"/>
        <v>48</v>
      </c>
      <c r="T142" s="548">
        <f t="shared" si="70"/>
        <v>55</v>
      </c>
      <c r="U142" s="548">
        <f t="shared" si="70"/>
        <v>52</v>
      </c>
      <c r="V142" s="1132">
        <f t="shared" si="70"/>
        <v>45</v>
      </c>
      <c r="W142" s="473">
        <f t="shared" si="70"/>
        <v>0</v>
      </c>
      <c r="X142" s="473">
        <f>SUM(X3:X141)</f>
        <v>16</v>
      </c>
      <c r="Y142" s="473">
        <v>8</v>
      </c>
      <c r="Z142" s="473">
        <f>SUM(Z3:Z139)</f>
        <v>74</v>
      </c>
      <c r="AA142" s="473">
        <f>SUM(AA3:AA141)</f>
        <v>16</v>
      </c>
      <c r="AB142" s="473">
        <f>SUM(AB3:AB139)</f>
        <v>3</v>
      </c>
      <c r="AC142" s="548">
        <f>SUM(AC3:AC139)</f>
        <v>0</v>
      </c>
      <c r="AD142" s="548">
        <f>SUM(AD3:AD141)</f>
        <v>0</v>
      </c>
      <c r="AE142" s="581">
        <f>SUM(AE3:AE139)</f>
        <v>38</v>
      </c>
      <c r="AF142" s="473">
        <f>SUM(AF3:AF139)</f>
        <v>12</v>
      </c>
      <c r="AG142" s="581">
        <f>SUM(AG3:AG139)</f>
        <v>48</v>
      </c>
      <c r="AH142" s="473">
        <f>SUM(AH3:AH139)</f>
        <v>180</v>
      </c>
      <c r="AI142" s="476">
        <f>SUM(AI3:AI139)</f>
        <v>49</v>
      </c>
      <c r="AJ142" s="1442">
        <f>SUM(AJ4:AJ139)</f>
        <v>1900</v>
      </c>
      <c r="AK142" s="477"/>
      <c r="AL142" s="477">
        <f>SUM(AL4:AL139)</f>
        <v>70</v>
      </c>
      <c r="AM142" s="477">
        <f>SUM(AM4:AM139)</f>
        <v>39</v>
      </c>
      <c r="AN142" s="477">
        <f>SUM(AN4:AN139)</f>
        <v>19</v>
      </c>
      <c r="AP142" s="478">
        <f>+SUM(AP4:AP139)</f>
        <v>1243017780</v>
      </c>
      <c r="AQ142" s="478">
        <f>+SUM(AQ4:AQ139)</f>
        <v>8021076</v>
      </c>
      <c r="AR142" s="478">
        <f>+SUM(AR4:AR139)</f>
        <v>15834540</v>
      </c>
      <c r="AS142" s="478">
        <f>+SUM(AS4:AS139)</f>
        <v>11496641.1</v>
      </c>
      <c r="AT142" s="479">
        <f>+SUM(AT4:AT139)</f>
        <v>103751689.70999998</v>
      </c>
      <c r="AU142" s="480">
        <f>SUM(AU4:AU140)*12</f>
        <v>137638305.34834713</v>
      </c>
    </row>
    <row r="143" spans="1:47" ht="30" customHeight="1" x14ac:dyDescent="0.2">
      <c r="B143" s="554" t="s">
        <v>282</v>
      </c>
      <c r="D143" s="481"/>
      <c r="E143" s="481"/>
      <c r="F143" s="475"/>
      <c r="G143" s="475"/>
      <c r="H143" s="473"/>
      <c r="I143" s="473"/>
      <c r="J143" s="473"/>
      <c r="K143" s="473"/>
      <c r="L143" s="473"/>
      <c r="M143" s="473"/>
      <c r="N143" s="473">
        <v>70</v>
      </c>
      <c r="O143" s="473">
        <v>8</v>
      </c>
      <c r="P143" s="473">
        <v>26</v>
      </c>
      <c r="Q143" s="548">
        <v>40</v>
      </c>
      <c r="R143" s="473">
        <v>160</v>
      </c>
      <c r="S143" s="473">
        <v>112</v>
      </c>
      <c r="T143" s="473">
        <v>52</v>
      </c>
      <c r="U143" s="473">
        <v>64</v>
      </c>
      <c r="V143" s="1132">
        <v>60</v>
      </c>
      <c r="W143" s="473">
        <v>28</v>
      </c>
      <c r="X143" s="473">
        <v>20</v>
      </c>
      <c r="Y143" s="473">
        <v>8</v>
      </c>
      <c r="Z143" s="473">
        <v>40</v>
      </c>
      <c r="AA143" s="473">
        <v>24</v>
      </c>
      <c r="AB143" s="473">
        <v>6</v>
      </c>
      <c r="AC143" s="548">
        <v>29</v>
      </c>
      <c r="AD143" s="548">
        <v>29</v>
      </c>
      <c r="AE143" s="581">
        <v>50</v>
      </c>
      <c r="AF143" s="473">
        <v>16</v>
      </c>
      <c r="AG143" s="581">
        <v>48</v>
      </c>
      <c r="AH143" s="473">
        <v>180</v>
      </c>
      <c r="AI143" s="475">
        <v>54</v>
      </c>
      <c r="AJ143" s="1442">
        <f>SUM(N143:AI143)</f>
        <v>1124</v>
      </c>
      <c r="AK143" s="477"/>
      <c r="AL143" s="477"/>
      <c r="AM143" s="477"/>
      <c r="AN143" s="477"/>
      <c r="AP143" s="472"/>
      <c r="AQ143" s="1397">
        <f>+AQ142+AR142+AS142</f>
        <v>35352257.100000001</v>
      </c>
      <c r="AR143" s="1398"/>
      <c r="AS143" s="1399"/>
    </row>
    <row r="144" spans="1:47" x14ac:dyDescent="0.2">
      <c r="D144" s="1400"/>
      <c r="E144" s="1400"/>
      <c r="F144" s="1400"/>
      <c r="G144" s="1400"/>
      <c r="H144" s="482"/>
      <c r="I144" s="482"/>
      <c r="J144" s="482"/>
      <c r="K144" s="482"/>
      <c r="L144" s="482"/>
      <c r="M144" s="482"/>
      <c r="N144" s="482"/>
      <c r="O144" s="482"/>
      <c r="P144" s="482"/>
      <c r="Q144" s="549"/>
      <c r="R144" s="482"/>
      <c r="S144" s="482"/>
      <c r="T144" s="482"/>
      <c r="U144" s="482"/>
      <c r="V144" s="1133"/>
      <c r="W144" s="482"/>
      <c r="X144" s="482"/>
      <c r="Y144" s="482"/>
      <c r="Z144" s="482"/>
      <c r="AA144" s="482"/>
      <c r="AB144" s="482"/>
      <c r="AC144" s="482"/>
      <c r="AD144" s="482"/>
      <c r="AE144" s="582"/>
      <c r="AF144" s="482"/>
      <c r="AG144" s="582"/>
      <c r="AH144" s="482"/>
      <c r="AI144" s="483"/>
      <c r="AJ144" s="1443"/>
      <c r="AK144" s="484"/>
      <c r="AL144" s="484"/>
      <c r="AM144" s="484"/>
      <c r="AN144" s="484"/>
      <c r="AP144" s="472"/>
      <c r="AQ144" s="472"/>
      <c r="AR144" s="472"/>
      <c r="AS144" s="472"/>
      <c r="AT144" s="472"/>
    </row>
    <row r="145" spans="3:45" ht="15.75" x14ac:dyDescent="0.2">
      <c r="C145" s="485">
        <v>2021</v>
      </c>
      <c r="H145" s="440">
        <v>848</v>
      </c>
      <c r="I145" s="440">
        <v>845</v>
      </c>
      <c r="J145" s="440">
        <v>877</v>
      </c>
      <c r="K145" s="440">
        <v>882.5</v>
      </c>
      <c r="L145" s="440">
        <v>58</v>
      </c>
      <c r="M145" s="440">
        <v>39</v>
      </c>
      <c r="N145" s="440">
        <v>49</v>
      </c>
      <c r="O145" s="440">
        <v>7</v>
      </c>
      <c r="P145" s="440">
        <v>14</v>
      </c>
      <c r="Q145" s="545">
        <v>37</v>
      </c>
      <c r="R145" s="440">
        <v>156</v>
      </c>
      <c r="S145" s="440">
        <v>64</v>
      </c>
      <c r="T145" s="440">
        <v>44</v>
      </c>
      <c r="U145" s="440">
        <v>41</v>
      </c>
      <c r="V145" s="1127">
        <v>34</v>
      </c>
      <c r="W145" s="440">
        <v>21</v>
      </c>
      <c r="X145" s="440">
        <v>14</v>
      </c>
      <c r="Y145" s="440">
        <v>4</v>
      </c>
      <c r="Z145" s="440">
        <v>8</v>
      </c>
      <c r="AA145" s="440">
        <v>12</v>
      </c>
      <c r="AB145" s="440">
        <v>3</v>
      </c>
      <c r="AC145" s="440">
        <v>28</v>
      </c>
      <c r="AD145" s="440">
        <v>26</v>
      </c>
      <c r="AE145" s="364">
        <v>45</v>
      </c>
      <c r="AF145" s="440">
        <v>9</v>
      </c>
      <c r="AG145" s="364">
        <v>46</v>
      </c>
      <c r="AH145" s="440">
        <v>180</v>
      </c>
      <c r="AI145" s="440">
        <v>51</v>
      </c>
      <c r="AK145" s="364"/>
      <c r="AL145" s="364"/>
      <c r="AM145" s="364"/>
      <c r="AN145" s="364"/>
      <c r="AP145" s="486" t="s">
        <v>283</v>
      </c>
      <c r="AQ145" s="1387">
        <f>+AP142+AQ143</f>
        <v>1278370037.0999999</v>
      </c>
      <c r="AR145" s="1388"/>
    </row>
    <row r="146" spans="3:45" x14ac:dyDescent="0.2">
      <c r="C146" s="485">
        <v>2022</v>
      </c>
      <c r="H146" s="440">
        <v>849</v>
      </c>
      <c r="I146" s="440">
        <v>783</v>
      </c>
      <c r="J146" s="440">
        <v>866.5</v>
      </c>
      <c r="K146" s="440">
        <v>866</v>
      </c>
      <c r="L146" s="440">
        <v>57</v>
      </c>
      <c r="M146" s="440">
        <v>47</v>
      </c>
      <c r="N146" s="440">
        <v>54</v>
      </c>
      <c r="P146" s="440">
        <v>19</v>
      </c>
      <c r="Q146" s="545">
        <v>31</v>
      </c>
      <c r="R146" s="440">
        <v>158</v>
      </c>
      <c r="S146" s="440">
        <v>72</v>
      </c>
      <c r="T146" s="440">
        <v>48</v>
      </c>
      <c r="U146" s="440">
        <v>46</v>
      </c>
      <c r="V146" s="1127">
        <v>22</v>
      </c>
      <c r="W146" s="440">
        <v>26</v>
      </c>
      <c r="X146" s="440">
        <v>11</v>
      </c>
      <c r="Y146" s="440">
        <v>8</v>
      </c>
      <c r="Z146" s="440">
        <v>40</v>
      </c>
      <c r="AA146" s="440">
        <v>10</v>
      </c>
      <c r="AB146" s="440">
        <v>6</v>
      </c>
      <c r="AC146" s="440">
        <v>27</v>
      </c>
      <c r="AD146" s="440">
        <v>16</v>
      </c>
      <c r="AE146" s="364">
        <v>44</v>
      </c>
      <c r="AF146" s="440">
        <v>9</v>
      </c>
      <c r="AG146" s="364">
        <v>37</v>
      </c>
      <c r="AH146" s="440">
        <v>178</v>
      </c>
      <c r="AI146" s="440">
        <v>47</v>
      </c>
      <c r="AJ146" s="1444">
        <v>1963</v>
      </c>
      <c r="AK146" s="364"/>
      <c r="AL146" s="364">
        <v>78</v>
      </c>
      <c r="AM146" s="364">
        <v>55</v>
      </c>
      <c r="AN146" s="364">
        <v>31</v>
      </c>
    </row>
    <row r="147" spans="3:45" x14ac:dyDescent="0.2">
      <c r="E147" s="9"/>
      <c r="AL147" s="1401"/>
      <c r="AM147" s="1401"/>
      <c r="AN147" s="1401"/>
      <c r="AO147" s="443"/>
      <c r="AP147" s="472"/>
      <c r="AS147" s="487"/>
    </row>
    <row r="148" spans="3:45" ht="15.75" x14ac:dyDescent="0.2">
      <c r="AE148" s="618"/>
      <c r="AF148" s="619"/>
      <c r="AG148" s="618"/>
      <c r="AH148" s="618"/>
      <c r="AI148" s="619"/>
      <c r="AJ148" s="1444"/>
      <c r="AK148" s="14"/>
      <c r="AL148" s="488"/>
      <c r="AM148" s="489"/>
      <c r="AN148" s="206"/>
      <c r="AO148" s="206"/>
      <c r="AP148" s="472"/>
      <c r="AQ148" s="487">
        <f>AQ145*1.06</f>
        <v>1355072239.326</v>
      </c>
      <c r="AS148" s="487"/>
    </row>
    <row r="149" spans="3:45" ht="15.75" x14ac:dyDescent="0.2">
      <c r="AE149" s="618"/>
      <c r="AF149" s="619"/>
      <c r="AG149" s="618"/>
      <c r="AH149" s="618"/>
      <c r="AI149" s="619"/>
      <c r="AJ149" s="1444"/>
      <c r="AL149" s="363"/>
      <c r="AM149" s="206"/>
      <c r="AN149" s="8"/>
      <c r="AO149" s="8"/>
      <c r="AP149" s="472"/>
      <c r="AS149" s="487"/>
    </row>
    <row r="150" spans="3:45" ht="15.75" x14ac:dyDescent="0.2">
      <c r="AE150" s="618"/>
      <c r="AF150" s="619"/>
      <c r="AG150" s="618"/>
      <c r="AH150" s="618"/>
      <c r="AI150" s="619"/>
      <c r="AJ150" s="1444"/>
      <c r="AL150" s="1386"/>
      <c r="AM150" s="1386"/>
    </row>
    <row r="151" spans="3:45" ht="15.75" x14ac:dyDescent="0.2">
      <c r="AE151" s="618"/>
      <c r="AF151" s="619"/>
      <c r="AG151" s="618"/>
      <c r="AH151" s="618"/>
      <c r="AI151" s="619"/>
      <c r="AJ151" s="1444"/>
      <c r="AL151" s="1386"/>
      <c r="AM151" s="1386"/>
      <c r="AP151" s="472"/>
      <c r="AQ151" s="490"/>
      <c r="AR151" s="487"/>
    </row>
    <row r="152" spans="3:45" x14ac:dyDescent="0.2">
      <c r="AE152" s="615"/>
      <c r="AF152" s="616"/>
      <c r="AG152" s="615"/>
      <c r="AH152" s="615"/>
      <c r="AI152" s="616"/>
      <c r="AL152" s="364"/>
      <c r="AM152" s="364"/>
    </row>
    <row r="153" spans="3:45" x14ac:dyDescent="0.2">
      <c r="AE153" s="615"/>
      <c r="AF153" s="616"/>
      <c r="AG153" s="615"/>
      <c r="AH153" s="615"/>
      <c r="AI153" s="616"/>
      <c r="AQ153" s="364"/>
      <c r="AR153" s="487"/>
    </row>
  </sheetData>
  <autoFilter ref="A3:KEN139">
    <sortState ref="A4:KEN149">
      <sortCondition ref="B3:B149"/>
    </sortState>
  </autoFilter>
  <mergeCells count="9">
    <mergeCell ref="AL151:AM151"/>
    <mergeCell ref="AQ145:AR145"/>
    <mergeCell ref="H2:K2"/>
    <mergeCell ref="L2:N2"/>
    <mergeCell ref="D142:G142"/>
    <mergeCell ref="AQ143:AS143"/>
    <mergeCell ref="D144:G144"/>
    <mergeCell ref="AL147:AN147"/>
    <mergeCell ref="AL150:AM150"/>
  </mergeCells>
  <conditionalFormatting sqref="AU39:AU40 AU43:AU45 AU99 AQ100:AU100 AU104 AU109:AU110 AP124:AT125 AP131:AU131 AP132:AT139 AU50:AU51 AP14:AT14 AP15:AU18 AP38:AT45 AP47:AT51 AP101:AU101 AP102:AT104 AP126:AU128 AP129:AT130 AP69:AT71 AP105:AU107 AP46:AU46 AP4:AU13 AP98:AT100 AP121:AU123 AP20:AU37 AP65:AU68 AP108:AT120 AP72:AU84 N4:N85 AU86:AU91 AP85:AT91 N88:N139 Q1:Q1048576 AP92:AU97 AP52:AU63 J5:K139">
    <cfRule type="cellIs" dxfId="4" priority="75" stopIfTrue="1" operator="equal">
      <formula>0</formula>
    </cfRule>
  </conditionalFormatting>
  <conditionalFormatting sqref="N86:N87">
    <cfRule type="cellIs" dxfId="3" priority="3" stopIfTrue="1" operator="equal">
      <formula>0</formula>
    </cfRule>
  </conditionalFormatting>
  <conditionalFormatting sqref="AR19">
    <cfRule type="cellIs" dxfId="2" priority="2" stopIfTrue="1" operator="equal">
      <formula>0</formula>
    </cfRule>
  </conditionalFormatting>
  <conditionalFormatting sqref="AQ19">
    <cfRule type="cellIs" dxfId="1" priority="1" stopIfTrue="1" operator="equal">
      <formula>0</formula>
    </cfRule>
  </conditionalFormatting>
  <pageMargins left="0.7" right="0.7" top="0.75" bottom="0.75" header="0.3" footer="0.3"/>
  <pageSetup orientation="portrait" r:id="rId1"/>
  <ignoredErrors>
    <ignoredError sqref="AD142 AA142 Q142" formula="1"/>
  </ignoredErrors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5"/>
  <sheetViews>
    <sheetView workbookViewId="0">
      <selection activeCell="H18" sqref="H18"/>
    </sheetView>
  </sheetViews>
  <sheetFormatPr baseColWidth="10" defaultColWidth="10.85546875" defaultRowHeight="15" x14ac:dyDescent="0.2"/>
  <cols>
    <col min="1" max="2" width="10.85546875" style="325"/>
    <col min="3" max="3" width="48" style="325" customWidth="1"/>
    <col min="4" max="4" width="10.85546875" style="223"/>
    <col min="5" max="5" width="34.85546875" style="325" customWidth="1"/>
    <col min="6" max="16384" width="10.85546875" style="325"/>
  </cols>
  <sheetData>
    <row r="2" spans="2:5" x14ac:dyDescent="0.2">
      <c r="C2" s="325">
        <v>2025</v>
      </c>
    </row>
    <row r="4" spans="2:5" x14ac:dyDescent="0.2">
      <c r="B4" s="737" t="s">
        <v>388</v>
      </c>
      <c r="C4" s="737" t="s">
        <v>389</v>
      </c>
      <c r="D4" s="738">
        <v>12</v>
      </c>
      <c r="E4" s="737" t="s">
        <v>648</v>
      </c>
    </row>
    <row r="5" spans="2:5" x14ac:dyDescent="0.2">
      <c r="B5" s="737" t="s">
        <v>239</v>
      </c>
      <c r="C5" s="737" t="s">
        <v>378</v>
      </c>
      <c r="D5" s="738">
        <v>2</v>
      </c>
      <c r="E5" s="737" t="s">
        <v>102</v>
      </c>
    </row>
    <row r="6" spans="2:5" x14ac:dyDescent="0.2">
      <c r="B6" s="737"/>
      <c r="C6" s="737" t="s">
        <v>351</v>
      </c>
      <c r="D6" s="738">
        <v>4</v>
      </c>
      <c r="E6" s="737" t="s">
        <v>89</v>
      </c>
    </row>
    <row r="7" spans="2:5" x14ac:dyDescent="0.2">
      <c r="B7" s="737"/>
      <c r="C7" s="737" t="s">
        <v>379</v>
      </c>
      <c r="D7" s="738">
        <v>2</v>
      </c>
      <c r="E7" s="739" t="s">
        <v>363</v>
      </c>
    </row>
    <row r="8" spans="2:5" x14ac:dyDescent="0.2">
      <c r="B8" s="737"/>
      <c r="C8" s="737" t="s">
        <v>64</v>
      </c>
      <c r="D8" s="738">
        <v>4</v>
      </c>
      <c r="E8" s="740"/>
    </row>
    <row r="9" spans="2:5" x14ac:dyDescent="0.2">
      <c r="B9" s="737"/>
      <c r="C9" s="737" t="s">
        <v>164</v>
      </c>
      <c r="D9" s="738">
        <v>0</v>
      </c>
      <c r="E9" s="737" t="s">
        <v>255</v>
      </c>
    </row>
    <row r="10" spans="2:5" x14ac:dyDescent="0.2">
      <c r="B10" s="737"/>
      <c r="C10" s="737"/>
      <c r="D10" s="738"/>
      <c r="E10" s="737"/>
    </row>
    <row r="11" spans="2:5" x14ac:dyDescent="0.2">
      <c r="B11" s="737" t="s">
        <v>390</v>
      </c>
      <c r="C11" s="737" t="s">
        <v>392</v>
      </c>
      <c r="D11" s="738">
        <v>12</v>
      </c>
      <c r="E11" s="737" t="s">
        <v>76</v>
      </c>
    </row>
    <row r="12" spans="2:5" x14ac:dyDescent="0.2">
      <c r="B12" s="737" t="s">
        <v>237</v>
      </c>
      <c r="C12" s="737" t="s">
        <v>381</v>
      </c>
      <c r="D12" s="738">
        <v>4</v>
      </c>
      <c r="E12" s="737" t="s">
        <v>78</v>
      </c>
    </row>
    <row r="13" spans="2:5" x14ac:dyDescent="0.2">
      <c r="B13" s="737"/>
      <c r="C13" s="737" t="s">
        <v>380</v>
      </c>
      <c r="D13" s="738">
        <v>4</v>
      </c>
      <c r="E13" s="737" t="s">
        <v>91</v>
      </c>
    </row>
    <row r="14" spans="2:5" x14ac:dyDescent="0.2">
      <c r="B14" s="737"/>
      <c r="C14" s="737" t="s">
        <v>6</v>
      </c>
      <c r="D14" s="738">
        <v>2</v>
      </c>
      <c r="E14" s="737" t="s">
        <v>104</v>
      </c>
    </row>
    <row r="15" spans="2:5" x14ac:dyDescent="0.2">
      <c r="B15" s="737"/>
      <c r="C15" s="737" t="s">
        <v>382</v>
      </c>
      <c r="D15" s="738">
        <v>1</v>
      </c>
      <c r="E15" s="737" t="s">
        <v>92</v>
      </c>
    </row>
    <row r="16" spans="2:5" x14ac:dyDescent="0.2">
      <c r="B16" s="737"/>
      <c r="C16" s="737"/>
      <c r="D16" s="738"/>
      <c r="E16" s="737"/>
    </row>
    <row r="17" spans="2:5" x14ac:dyDescent="0.2">
      <c r="B17" s="737" t="s">
        <v>391</v>
      </c>
      <c r="C17" s="737" t="s">
        <v>393</v>
      </c>
      <c r="D17" s="738">
        <v>12</v>
      </c>
      <c r="E17" s="737" t="s">
        <v>110</v>
      </c>
    </row>
    <row r="18" spans="2:5" x14ac:dyDescent="0.2">
      <c r="B18" s="737" t="s">
        <v>241</v>
      </c>
      <c r="C18" s="737" t="s">
        <v>383</v>
      </c>
      <c r="D18" s="738">
        <v>4</v>
      </c>
      <c r="E18" s="1404" t="s">
        <v>133</v>
      </c>
    </row>
    <row r="19" spans="2:5" x14ac:dyDescent="0.2">
      <c r="B19" s="737"/>
      <c r="C19" s="737" t="s">
        <v>384</v>
      </c>
      <c r="D19" s="738">
        <v>4</v>
      </c>
      <c r="E19" s="737" t="s">
        <v>163</v>
      </c>
    </row>
    <row r="20" spans="2:5" x14ac:dyDescent="0.2">
      <c r="B20" s="737"/>
      <c r="C20" s="737" t="s">
        <v>8</v>
      </c>
      <c r="D20" s="738">
        <v>1</v>
      </c>
      <c r="E20" s="741" t="s">
        <v>376</v>
      </c>
    </row>
    <row r="21" spans="2:5" x14ac:dyDescent="0.2">
      <c r="B21" s="737"/>
      <c r="C21" s="737" t="s">
        <v>67</v>
      </c>
      <c r="D21" s="738">
        <v>1</v>
      </c>
      <c r="E21" s="737" t="s">
        <v>112</v>
      </c>
    </row>
    <row r="22" spans="2:5" x14ac:dyDescent="0.2">
      <c r="B22" s="737"/>
      <c r="C22" s="737" t="s">
        <v>10</v>
      </c>
      <c r="D22" s="738">
        <v>1</v>
      </c>
      <c r="E22" s="737" t="s">
        <v>328</v>
      </c>
    </row>
    <row r="23" spans="2:5" x14ac:dyDescent="0.2">
      <c r="B23" s="737"/>
      <c r="C23" s="742" t="s">
        <v>385</v>
      </c>
      <c r="D23" s="738">
        <v>0</v>
      </c>
      <c r="E23" s="737" t="s">
        <v>110</v>
      </c>
    </row>
    <row r="24" spans="2:5" x14ac:dyDescent="0.2">
      <c r="B24" s="737"/>
      <c r="C24" s="737" t="s">
        <v>386</v>
      </c>
      <c r="D24" s="738">
        <v>3</v>
      </c>
      <c r="E24" s="737" t="s">
        <v>82</v>
      </c>
    </row>
    <row r="25" spans="2:5" x14ac:dyDescent="0.2">
      <c r="B25" s="737"/>
      <c r="C25" s="737" t="s">
        <v>387</v>
      </c>
      <c r="D25" s="738">
        <v>2</v>
      </c>
      <c r="E25" s="737" t="s">
        <v>84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3FBFF"/>
    <pageSetUpPr fitToPage="1"/>
  </sheetPr>
  <dimension ref="E1:K1"/>
  <sheetViews>
    <sheetView workbookViewId="0">
      <selection sqref="A1:XFD1048576"/>
    </sheetView>
  </sheetViews>
  <sheetFormatPr baseColWidth="10" defaultRowHeight="15" x14ac:dyDescent="0.2"/>
  <cols>
    <col min="5" max="5" width="11.42578125" style="408"/>
    <col min="7" max="7" width="11.42578125" style="413"/>
    <col min="11" max="11" width="11.42578125" style="325"/>
  </cols>
  <sheetData/>
  <pageMargins left="0.70866141732283472" right="0.70866141732283472" top="0.74803149606299213" bottom="0.74803149606299213" header="0.31496062992125984" footer="0.31496062992125984"/>
  <pageSetup scale="44" orientation="portrait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97"/>
  <sheetViews>
    <sheetView workbookViewId="0"/>
  </sheetViews>
  <sheetFormatPr baseColWidth="10" defaultRowHeight="12.75" x14ac:dyDescent="0.2"/>
  <cols>
    <col min="1" max="2" width="0.85546875" customWidth="1"/>
    <col min="3" max="3" width="30.85546875" customWidth="1"/>
  </cols>
  <sheetData>
    <row r="3" spans="3:9" x14ac:dyDescent="0.2">
      <c r="C3" s="411" t="s">
        <v>39</v>
      </c>
      <c r="D3" s="586" t="s">
        <v>395</v>
      </c>
      <c r="E3" s="586" t="s">
        <v>397</v>
      </c>
      <c r="F3" s="586" t="s">
        <v>396</v>
      </c>
      <c r="G3" s="586" t="s">
        <v>398</v>
      </c>
      <c r="H3" s="205" t="s">
        <v>399</v>
      </c>
      <c r="I3" s="205" t="s">
        <v>400</v>
      </c>
    </row>
    <row r="4" spans="3:9" x14ac:dyDescent="0.2">
      <c r="C4" s="559" t="s">
        <v>314</v>
      </c>
      <c r="D4" s="504" t="e">
        <f>SUMIF(Hoja2!$E$4:$E$176,Hoja3!$C4,Hoja2!$F$4:$F$176)</f>
        <v>#REF!</v>
      </c>
      <c r="E4" s="504" t="e">
        <f>SUMIF(Hoja2!$E$4:$E$176,Hoja3!$C4,Hoja2!$H$4:$H$176)</f>
        <v>#REF!</v>
      </c>
      <c r="F4" s="504" t="e">
        <f>SUMIF(Hoja2!$E$4:$E$176,Hoja3!$C4,Hoja2!$G$4:$G$176)</f>
        <v>#REF!</v>
      </c>
      <c r="G4" s="504" t="e">
        <f>SUMIF(Hoja2!$E$4:$E$176,Hoja3!$C4,Hoja2!$I$4:$I$176)</f>
        <v>#REF!</v>
      </c>
      <c r="H4" s="504">
        <f>SUMIF(Hoja2!$E$4:$E$176,Hoja3!$C4,Hoja2!$J$4:$J$176)</f>
        <v>0</v>
      </c>
      <c r="I4" s="504">
        <f>SUMIF(Hoja2!$E$4:$E$176,Hoja3!$C4,Hoja2!$K$4:$K$176)</f>
        <v>0</v>
      </c>
    </row>
    <row r="5" spans="3:9" x14ac:dyDescent="0.2">
      <c r="C5" s="559" t="s">
        <v>108</v>
      </c>
      <c r="D5" s="504" t="e">
        <f>SUMIF(Hoja2!$E$4:$E$176,Hoja3!$C5,Hoja2!$F$4:$F$176)</f>
        <v>#REF!</v>
      </c>
      <c r="E5" s="504" t="e">
        <f>SUMIF(Hoja2!$E$4:$E$176,Hoja3!$C5,Hoja2!$H$4:$H$176)</f>
        <v>#REF!</v>
      </c>
      <c r="F5" s="504" t="e">
        <f>SUMIF(Hoja2!$E$4:$E$176,Hoja3!$C5,Hoja2!$G$4:$G$176)</f>
        <v>#REF!</v>
      </c>
      <c r="G5" s="504" t="e">
        <f>SUMIF(Hoja2!$E$4:$E$176,Hoja3!$C5,Hoja2!$I$4:$I$176)</f>
        <v>#REF!</v>
      </c>
      <c r="H5" s="504">
        <f>SUMIF(Hoja2!$E$4:$E$176,Hoja3!$C5,Hoja2!$J$4:$J$176)</f>
        <v>0</v>
      </c>
      <c r="I5" s="504">
        <f>SUMIF(Hoja2!$E$4:$E$176,Hoja3!$C5,Hoja2!$K$4:$K$176)</f>
        <v>0</v>
      </c>
    </row>
    <row r="6" spans="3:9" x14ac:dyDescent="0.2">
      <c r="C6" s="559" t="s">
        <v>102</v>
      </c>
      <c r="D6" s="504" t="e">
        <f>SUMIF(Hoja2!$E$4:$E$176,Hoja3!$C6,Hoja2!$F$4:$F$176)</f>
        <v>#REF!</v>
      </c>
      <c r="E6" s="504" t="e">
        <f>SUMIF(Hoja2!$E$4:$E$176,Hoja3!$C6,Hoja2!$H$4:$H$176)</f>
        <v>#REF!</v>
      </c>
      <c r="F6" s="504" t="e">
        <f>SUMIF(Hoja2!$E$4:$E$176,Hoja3!$C6,Hoja2!$G$4:$G$176)</f>
        <v>#REF!</v>
      </c>
      <c r="G6" s="504" t="e">
        <f>SUMIF(Hoja2!$E$4:$E$176,Hoja3!$C6,Hoja2!$I$4:$I$176)</f>
        <v>#REF!</v>
      </c>
      <c r="H6" s="504">
        <f>SUMIF(Hoja2!$E$4:$E$176,Hoja3!$C6,Hoja2!$J$4:$J$176)</f>
        <v>0</v>
      </c>
      <c r="I6" s="504">
        <f>SUMIF(Hoja2!$E$4:$E$176,Hoja3!$C6,Hoja2!$K$4:$K$176)</f>
        <v>0</v>
      </c>
    </row>
    <row r="7" spans="3:9" x14ac:dyDescent="0.2">
      <c r="C7" s="583" t="s">
        <v>81</v>
      </c>
      <c r="D7" s="504" t="e">
        <f>SUMIF(Hoja2!$E$4:$E$176,Hoja3!$C7,Hoja2!$F$4:$F$176)</f>
        <v>#REF!</v>
      </c>
      <c r="E7" s="504" t="e">
        <f>SUMIF(Hoja2!$E$4:$E$176,Hoja3!$C7,Hoja2!$H$4:$H$176)</f>
        <v>#REF!</v>
      </c>
      <c r="F7" s="504" t="e">
        <f>SUMIF(Hoja2!$E$4:$E$176,Hoja3!$C7,Hoja2!$G$4:$G$176)</f>
        <v>#REF!</v>
      </c>
      <c r="G7" s="504" t="e">
        <f>SUMIF(Hoja2!$E$4:$E$176,Hoja3!$C7,Hoja2!$I$4:$I$176)</f>
        <v>#REF!</v>
      </c>
      <c r="H7" s="504">
        <f>SUMIF(Hoja2!$E$4:$E$176,Hoja3!$C7,Hoja2!$J$4:$J$176)</f>
        <v>0</v>
      </c>
      <c r="I7" s="504">
        <f>SUMIF(Hoja2!$E$4:$E$176,Hoja3!$C7,Hoja2!$K$4:$K$176)</f>
        <v>0</v>
      </c>
    </row>
    <row r="8" spans="3:9" x14ac:dyDescent="0.2">
      <c r="C8" s="559" t="s">
        <v>85</v>
      </c>
      <c r="D8" s="504" t="e">
        <f>SUMIF(Hoja2!$E$4:$E$176,Hoja3!$C8,Hoja2!$F$4:$F$176)</f>
        <v>#REF!</v>
      </c>
      <c r="E8" s="504" t="e">
        <f>SUMIF(Hoja2!$E$4:$E$176,Hoja3!$C8,Hoja2!$H$4:$H$176)</f>
        <v>#REF!</v>
      </c>
      <c r="F8" s="504" t="e">
        <f>SUMIF(Hoja2!$E$4:$E$176,Hoja3!$C8,Hoja2!$G$4:$G$176)</f>
        <v>#REF!</v>
      </c>
      <c r="G8" s="504" t="e">
        <f>SUMIF(Hoja2!$E$4:$E$176,Hoja3!$C8,Hoja2!$I$4:$I$176)</f>
        <v>#REF!</v>
      </c>
      <c r="H8" s="504">
        <f>SUMIF(Hoja2!$E$4:$E$176,Hoja3!$C8,Hoja2!$J$4:$J$176)</f>
        <v>0</v>
      </c>
      <c r="I8" s="504">
        <f>SUMIF(Hoja2!$E$4:$E$176,Hoja3!$C8,Hoja2!$K$4:$K$176)</f>
        <v>0</v>
      </c>
    </row>
    <row r="9" spans="3:9" x14ac:dyDescent="0.2">
      <c r="C9" s="559" t="s">
        <v>80</v>
      </c>
      <c r="D9" s="504" t="e">
        <f>SUMIF(Hoja2!$E$4:$E$176,Hoja3!$C9,Hoja2!$F$4:$F$176)</f>
        <v>#REF!</v>
      </c>
      <c r="E9" s="504" t="e">
        <f>SUMIF(Hoja2!$E$4:$E$176,Hoja3!$C9,Hoja2!$H$4:$H$176)</f>
        <v>#REF!</v>
      </c>
      <c r="F9" s="504" t="e">
        <f>SUMIF(Hoja2!$E$4:$E$176,Hoja3!$C9,Hoja2!$G$4:$G$176)</f>
        <v>#REF!</v>
      </c>
      <c r="G9" s="504" t="e">
        <f>SUMIF(Hoja2!$E$4:$E$176,Hoja3!$C9,Hoja2!$I$4:$I$176)</f>
        <v>#REF!</v>
      </c>
      <c r="H9" s="504">
        <f>SUMIF(Hoja2!$E$4:$E$176,Hoja3!$C9,Hoja2!$J$4:$J$176)</f>
        <v>0</v>
      </c>
      <c r="I9" s="504">
        <f>SUMIF(Hoja2!$E$4:$E$176,Hoja3!$C9,Hoja2!$K$4:$K$176)</f>
        <v>0</v>
      </c>
    </row>
    <row r="10" spans="3:9" x14ac:dyDescent="0.2">
      <c r="C10" s="559" t="s">
        <v>291</v>
      </c>
      <c r="D10" s="504" t="e">
        <f>SUMIF(Hoja2!$E$4:$E$176,Hoja3!$C10,Hoja2!$F$4:$F$176)</f>
        <v>#REF!</v>
      </c>
      <c r="E10" s="504" t="e">
        <f>SUMIF(Hoja2!$E$4:$E$176,Hoja3!$C10,Hoja2!$H$4:$H$176)</f>
        <v>#REF!</v>
      </c>
      <c r="F10" s="504" t="e">
        <f>SUMIF(Hoja2!$E$4:$E$176,Hoja3!$C10,Hoja2!$G$4:$G$176)</f>
        <v>#REF!</v>
      </c>
      <c r="G10" s="504" t="e">
        <f>SUMIF(Hoja2!$E$4:$E$176,Hoja3!$C10,Hoja2!$I$4:$I$176)</f>
        <v>#REF!</v>
      </c>
      <c r="H10" s="504">
        <f>SUMIF(Hoja2!$E$4:$E$176,Hoja3!$C10,Hoja2!$J$4:$J$176)</f>
        <v>0</v>
      </c>
      <c r="I10" s="504">
        <f>SUMIF(Hoja2!$E$4:$E$176,Hoja3!$C10,Hoja2!$K$4:$K$176)</f>
        <v>0</v>
      </c>
    </row>
    <row r="11" spans="3:9" x14ac:dyDescent="0.2">
      <c r="C11" s="559" t="s">
        <v>120</v>
      </c>
      <c r="D11" s="504" t="e">
        <f>SUMIF(Hoja2!$E$4:$E$176,Hoja3!$C11,Hoja2!$F$4:$F$176)</f>
        <v>#REF!</v>
      </c>
      <c r="E11" s="504" t="e">
        <f>SUMIF(Hoja2!$E$4:$E$176,Hoja3!$C11,Hoja2!$H$4:$H$176)</f>
        <v>#REF!</v>
      </c>
      <c r="F11" s="504" t="e">
        <f>SUMIF(Hoja2!$E$4:$E$176,Hoja3!$C11,Hoja2!$G$4:$G$176)</f>
        <v>#REF!</v>
      </c>
      <c r="G11" s="504" t="e">
        <f>SUMIF(Hoja2!$E$4:$E$176,Hoja3!$C11,Hoja2!$I$4:$I$176)</f>
        <v>#REF!</v>
      </c>
      <c r="H11" s="504">
        <f>SUMIF(Hoja2!$E$4:$E$176,Hoja3!$C11,Hoja2!$J$4:$J$176)</f>
        <v>0</v>
      </c>
      <c r="I11" s="504">
        <f>SUMIF(Hoja2!$E$4:$E$176,Hoja3!$C11,Hoja2!$K$4:$K$176)</f>
        <v>0</v>
      </c>
    </row>
    <row r="12" spans="3:9" x14ac:dyDescent="0.2">
      <c r="C12" s="559" t="s">
        <v>315</v>
      </c>
      <c r="D12" s="504" t="e">
        <f>SUMIF(Hoja2!$E$4:$E$176,Hoja3!$C12,Hoja2!$F$4:$F$176)</f>
        <v>#REF!</v>
      </c>
      <c r="E12" s="504" t="e">
        <f>SUMIF(Hoja2!$E$4:$E$176,Hoja3!$C12,Hoja2!$H$4:$H$176)</f>
        <v>#REF!</v>
      </c>
      <c r="F12" s="504" t="e">
        <f>SUMIF(Hoja2!$E$4:$E$176,Hoja3!$C12,Hoja2!$G$4:$G$176)</f>
        <v>#REF!</v>
      </c>
      <c r="G12" s="504" t="e">
        <f>SUMIF(Hoja2!$E$4:$E$176,Hoja3!$C12,Hoja2!$I$4:$I$176)</f>
        <v>#REF!</v>
      </c>
      <c r="H12" s="504">
        <f>SUMIF(Hoja2!$E$4:$E$176,Hoja3!$C12,Hoja2!$J$4:$J$176)</f>
        <v>0</v>
      </c>
      <c r="I12" s="504">
        <f>SUMIF(Hoja2!$E$4:$E$176,Hoja3!$C12,Hoja2!$K$4:$K$176)</f>
        <v>0</v>
      </c>
    </row>
    <row r="13" spans="3:9" x14ac:dyDescent="0.2">
      <c r="C13" s="559" t="s">
        <v>317</v>
      </c>
      <c r="D13" s="504" t="e">
        <f>SUMIF(Hoja2!$E$4:$E$176,Hoja3!$C13,Hoja2!$F$4:$F$176)</f>
        <v>#REF!</v>
      </c>
      <c r="E13" s="504" t="e">
        <f>SUMIF(Hoja2!$E$4:$E$176,Hoja3!$C13,Hoja2!$H$4:$H$176)</f>
        <v>#REF!</v>
      </c>
      <c r="F13" s="504" t="e">
        <f>SUMIF(Hoja2!$E$4:$E$176,Hoja3!$C13,Hoja2!$G$4:$G$176)</f>
        <v>#REF!</v>
      </c>
      <c r="G13" s="504" t="e">
        <f>SUMIF(Hoja2!$E$4:$E$176,Hoja3!$C13,Hoja2!$I$4:$I$176)</f>
        <v>#REF!</v>
      </c>
      <c r="H13" s="504" t="e">
        <f>SUMIF(Hoja2!$E$4:$E$176,Hoja3!$C13,Hoja2!$J$4:$J$176)</f>
        <v>#REF!</v>
      </c>
      <c r="I13" s="504">
        <f>SUMIF(Hoja2!$E$4:$E$176,Hoja3!$C13,Hoja2!$K$4:$K$176)</f>
        <v>0</v>
      </c>
    </row>
    <row r="14" spans="3:9" x14ac:dyDescent="0.2">
      <c r="C14" s="559" t="s">
        <v>199</v>
      </c>
      <c r="D14" s="504" t="e">
        <f>SUMIF(Hoja2!$E$4:$E$176,Hoja3!$C14,Hoja2!$F$4:$F$176)</f>
        <v>#REF!</v>
      </c>
      <c r="E14" s="504" t="e">
        <f>SUMIF(Hoja2!$E$4:$E$176,Hoja3!$C14,Hoja2!$H$4:$H$176)</f>
        <v>#REF!</v>
      </c>
      <c r="F14" s="504" t="e">
        <f>SUMIF(Hoja2!$E$4:$E$176,Hoja3!$C14,Hoja2!$G$4:$G$176)</f>
        <v>#REF!</v>
      </c>
      <c r="G14" s="504" t="e">
        <f>SUMIF(Hoja2!$E$4:$E$176,Hoja3!$C14,Hoja2!$I$4:$I$176)</f>
        <v>#REF!</v>
      </c>
      <c r="H14" s="504">
        <f>SUMIF(Hoja2!$E$4:$E$176,Hoja3!$C14,Hoja2!$J$4:$J$176)</f>
        <v>0</v>
      </c>
      <c r="I14" s="504">
        <f>SUMIF(Hoja2!$E$4:$E$176,Hoja3!$C14,Hoja2!$K$4:$K$176)</f>
        <v>0</v>
      </c>
    </row>
    <row r="15" spans="3:9" x14ac:dyDescent="0.2">
      <c r="C15" s="559" t="s">
        <v>95</v>
      </c>
      <c r="D15" s="504" t="e">
        <f>SUMIF(Hoja2!$E$4:$E$176,Hoja3!$C15,Hoja2!$F$4:$F$176)</f>
        <v>#REF!</v>
      </c>
      <c r="E15" s="504" t="e">
        <f>SUMIF(Hoja2!$E$4:$E$176,Hoja3!$C15,Hoja2!$H$4:$H$176)</f>
        <v>#REF!</v>
      </c>
      <c r="F15" s="504" t="e">
        <f>SUMIF(Hoja2!$E$4:$E$176,Hoja3!$C15,Hoja2!$G$4:$G$176)</f>
        <v>#REF!</v>
      </c>
      <c r="G15" s="504" t="e">
        <f>SUMIF(Hoja2!$E$4:$E$176,Hoja3!$C15,Hoja2!$I$4:$I$176)</f>
        <v>#REF!</v>
      </c>
      <c r="H15" s="504">
        <f>SUMIF(Hoja2!$E$4:$E$176,Hoja3!$C15,Hoja2!$J$4:$J$176)</f>
        <v>0</v>
      </c>
      <c r="I15" s="504" t="e">
        <f>SUMIF(Hoja2!$E$4:$E$176,Hoja3!$C15,Hoja2!$K$4:$K$176)</f>
        <v>#REF!</v>
      </c>
    </row>
    <row r="16" spans="3:9" x14ac:dyDescent="0.2">
      <c r="C16" s="559" t="s">
        <v>97</v>
      </c>
      <c r="D16" s="504">
        <f>SUMIF(Hoja2!$E$4:$E$176,Hoja3!$C16,Hoja2!$F$4:$F$176)</f>
        <v>0</v>
      </c>
      <c r="E16" s="504">
        <f>SUMIF(Hoja2!$E$4:$E$176,Hoja3!$C16,Hoja2!$H$4:$H$176)</f>
        <v>0</v>
      </c>
      <c r="F16" s="504">
        <f>SUMIF(Hoja2!$E$4:$E$176,Hoja3!$C16,Hoja2!$G$4:$G$176)</f>
        <v>0</v>
      </c>
      <c r="G16" s="504">
        <f>SUMIF(Hoja2!$E$4:$E$176,Hoja3!$C16,Hoja2!$I$4:$I$176)</f>
        <v>0</v>
      </c>
      <c r="H16" s="504" t="e">
        <f>SUMIF(Hoja2!$E$4:$E$176,Hoja3!$C16,Hoja2!$J$4:$J$176)</f>
        <v>#REF!</v>
      </c>
      <c r="I16" s="504">
        <f>SUMIF(Hoja2!$E$4:$E$176,Hoja3!$C16,Hoja2!$K$4:$K$176)</f>
        <v>0</v>
      </c>
    </row>
    <row r="17" spans="3:10" x14ac:dyDescent="0.2">
      <c r="C17" s="559" t="s">
        <v>201</v>
      </c>
      <c r="D17" s="504">
        <f>SUMIF(Hoja2!$E$4:$E$176,Hoja3!$C17,Hoja2!$F$4:$F$176)</f>
        <v>0</v>
      </c>
      <c r="E17" s="504">
        <f>SUMIF(Hoja2!$E$4:$E$176,Hoja3!$C17,Hoja2!$H$4:$H$176)</f>
        <v>0</v>
      </c>
      <c r="F17" s="504">
        <f>SUMIF(Hoja2!$E$4:$E$176,Hoja3!$C17,Hoja2!$G$4:$G$176)</f>
        <v>0</v>
      </c>
      <c r="G17" s="504">
        <f>SUMIF(Hoja2!$E$4:$E$176,Hoja3!$C17,Hoja2!$I$4:$I$176)</f>
        <v>0</v>
      </c>
      <c r="H17" s="504" t="e">
        <f>SUMIF(Hoja2!$E$4:$E$176,Hoja3!$C17,Hoja2!$J$4:$J$176)</f>
        <v>#REF!</v>
      </c>
      <c r="I17" s="504">
        <f>SUMIF(Hoja2!$E$4:$E$176,Hoja3!$C17,Hoja2!$K$4:$K$176)</f>
        <v>0</v>
      </c>
    </row>
    <row r="18" spans="3:10" x14ac:dyDescent="0.2">
      <c r="C18" s="559" t="s">
        <v>308</v>
      </c>
      <c r="D18" s="504">
        <f>SUMIF(Hoja2!$E$4:$E$176,Hoja3!$C18,Hoja2!$F$4:$F$176)</f>
        <v>0</v>
      </c>
      <c r="E18" s="504">
        <f>SUMIF(Hoja2!$E$4:$E$176,Hoja3!$C18,Hoja2!$H$4:$H$176)</f>
        <v>0</v>
      </c>
      <c r="F18" s="504">
        <f>SUMIF(Hoja2!$E$4:$E$176,Hoja3!$C18,Hoja2!$G$4:$G$176)</f>
        <v>0</v>
      </c>
      <c r="G18" s="504">
        <f>SUMIF(Hoja2!$E$4:$E$176,Hoja3!$C18,Hoja2!$I$4:$I$176)</f>
        <v>0</v>
      </c>
      <c r="H18" s="504" t="e">
        <f>SUMIF(Hoja2!$E$4:$E$176,Hoja3!$C18,Hoja2!$J$4:$J$176)</f>
        <v>#REF!</v>
      </c>
      <c r="I18" s="504">
        <f>SUMIF(Hoja2!$E$4:$E$176,Hoja3!$C18,Hoja2!$K$4:$K$176)</f>
        <v>0</v>
      </c>
    </row>
    <row r="19" spans="3:10" x14ac:dyDescent="0.2">
      <c r="C19" s="583" t="s">
        <v>339</v>
      </c>
      <c r="D19" s="504" t="e">
        <f>SUMIF(Hoja2!$E$4:$E$176,Hoja3!$C19,Hoja2!$F$4:$F$176)</f>
        <v>#REF!</v>
      </c>
      <c r="E19" s="504" t="e">
        <f>SUMIF(Hoja2!$E$4:$E$176,Hoja3!$C19,Hoja2!$H$4:$H$176)</f>
        <v>#REF!</v>
      </c>
      <c r="F19" s="504" t="e">
        <f>SUMIF(Hoja2!$E$4:$E$176,Hoja3!$C19,Hoja2!$G$4:$G$176)</f>
        <v>#REF!</v>
      </c>
      <c r="G19" s="504" t="e">
        <f>SUMIF(Hoja2!$E$4:$E$176,Hoja3!$C19,Hoja2!$I$4:$I$176)</f>
        <v>#REF!</v>
      </c>
      <c r="H19" s="504">
        <f>SUMIF(Hoja2!$E$4:$E$176,Hoja3!$C19,Hoja2!$J$4:$J$176)</f>
        <v>0</v>
      </c>
      <c r="I19" s="504">
        <f>SUMIF(Hoja2!$E$4:$E$176,Hoja3!$C19,Hoja2!$K$4:$K$176)</f>
        <v>0</v>
      </c>
    </row>
    <row r="20" spans="3:10" x14ac:dyDescent="0.2">
      <c r="C20" s="559" t="s">
        <v>345</v>
      </c>
      <c r="D20" s="504" t="e">
        <f>SUMIF(Hoja2!$E$4:$E$176,Hoja3!$C20,Hoja2!$F$4:$F$176)</f>
        <v>#REF!</v>
      </c>
      <c r="E20" s="504" t="e">
        <f>SUMIF(Hoja2!$E$4:$E$176,Hoja3!$C20,Hoja2!$H$4:$H$176)</f>
        <v>#REF!</v>
      </c>
      <c r="F20" s="504" t="e">
        <f>SUMIF(Hoja2!$E$4:$E$176,Hoja3!$C20,Hoja2!$G$4:$G$176)</f>
        <v>#REF!</v>
      </c>
      <c r="G20" s="504" t="e">
        <f>SUMIF(Hoja2!$E$4:$E$176,Hoja3!$C20,Hoja2!$I$4:$I$176)</f>
        <v>#REF!</v>
      </c>
      <c r="H20" s="504">
        <f>SUMIF(Hoja2!$E$4:$E$176,Hoja3!$C20,Hoja2!$J$4:$J$176)</f>
        <v>0</v>
      </c>
      <c r="I20" s="504">
        <f>SUMIF(Hoja2!$E$4:$E$176,Hoja3!$C20,Hoja2!$K$4:$K$176)</f>
        <v>0</v>
      </c>
    </row>
    <row r="21" spans="3:10" x14ac:dyDescent="0.2">
      <c r="C21" s="559" t="s">
        <v>194</v>
      </c>
      <c r="D21" s="504" t="e">
        <f>SUMIF(Hoja2!$E$4:$E$176,Hoja3!$C21,Hoja2!$F$4:$F$176)</f>
        <v>#REF!</v>
      </c>
      <c r="E21" s="504" t="e">
        <f>SUMIF(Hoja2!$E$4:$E$176,Hoja3!$C21,Hoja2!$H$4:$H$176)</f>
        <v>#REF!</v>
      </c>
      <c r="F21" s="504" t="e">
        <f>SUMIF(Hoja2!$E$4:$E$176,Hoja3!$C21,Hoja2!$G$4:$G$176)</f>
        <v>#REF!</v>
      </c>
      <c r="G21" s="504" t="e">
        <f>SUMIF(Hoja2!$E$4:$E$176,Hoja3!$C21,Hoja2!$I$4:$I$176)</f>
        <v>#REF!</v>
      </c>
      <c r="H21" s="504">
        <f>SUMIF(Hoja2!$E$4:$E$176,Hoja3!$C21,Hoja2!$J$4:$J$176)</f>
        <v>0</v>
      </c>
      <c r="I21" s="504">
        <f>SUMIF(Hoja2!$E$4:$E$176,Hoja3!$C21,Hoja2!$K$4:$K$176)</f>
        <v>0</v>
      </c>
    </row>
    <row r="22" spans="3:10" x14ac:dyDescent="0.2">
      <c r="C22" s="559" t="s">
        <v>350</v>
      </c>
      <c r="D22" s="504" t="e">
        <f>SUMIF(Hoja2!$E$4:$E$176,Hoja3!$C22,Hoja2!$F$4:$F$176)</f>
        <v>#REF!</v>
      </c>
      <c r="E22" s="504" t="e">
        <f>SUMIF(Hoja2!$E$4:$E$176,Hoja3!$C22,Hoja2!$H$4:$H$176)</f>
        <v>#REF!</v>
      </c>
      <c r="F22" s="504" t="e">
        <f>SUMIF(Hoja2!$E$4:$E$176,Hoja3!$C22,Hoja2!$G$4:$G$176)</f>
        <v>#REF!</v>
      </c>
      <c r="G22" s="504" t="e">
        <f>SUMIF(Hoja2!$E$4:$E$176,Hoja3!$C22,Hoja2!$I$4:$I$176)</f>
        <v>#REF!</v>
      </c>
      <c r="H22" s="504">
        <f>SUMIF(Hoja2!$E$4:$E$176,Hoja3!$C22,Hoja2!$J$4:$J$176)</f>
        <v>0</v>
      </c>
      <c r="I22" s="504">
        <f>SUMIF(Hoja2!$E$4:$E$176,Hoja3!$C22,Hoja2!$K$4:$K$176)</f>
        <v>0</v>
      </c>
    </row>
    <row r="23" spans="3:10" x14ac:dyDescent="0.2">
      <c r="C23" s="559" t="s">
        <v>369</v>
      </c>
      <c r="D23" s="504">
        <f>SUMIF(Hoja2!$E$4:$E$176,Hoja3!$C23,Hoja2!$F$4:$F$176)</f>
        <v>0</v>
      </c>
      <c r="E23" s="504">
        <f>SUMIF(Hoja2!$E$4:$E$176,Hoja3!$C23,Hoja2!$H$4:$H$176)</f>
        <v>0</v>
      </c>
      <c r="F23" s="504">
        <f>SUMIF(Hoja2!$E$4:$E$176,Hoja3!$C23,Hoja2!$G$4:$G$176)</f>
        <v>0</v>
      </c>
      <c r="G23" s="504">
        <f>SUMIF(Hoja2!$E$4:$E$176,Hoja3!$C23,Hoja2!$I$4:$I$176)</f>
        <v>0</v>
      </c>
      <c r="H23" s="504" t="e">
        <f>SUMIF(Hoja2!$E$4:$E$176,Hoja3!$C23,Hoja2!$J$4:$J$176)</f>
        <v>#REF!</v>
      </c>
      <c r="I23" s="504">
        <f>SUMIF(Hoja2!$E$4:$E$176,Hoja3!$C23,Hoja2!$K$4:$K$176)</f>
        <v>0</v>
      </c>
    </row>
    <row r="24" spans="3:10" x14ac:dyDescent="0.2">
      <c r="C24" s="559" t="s">
        <v>163</v>
      </c>
      <c r="D24" s="504" t="e">
        <f>SUMIF(Hoja2!$E$4:$E$176,Hoja3!$C24,Hoja2!$F$4:$F$176)</f>
        <v>#REF!</v>
      </c>
      <c r="E24" s="504" t="e">
        <f>SUMIF(Hoja2!$E$4:$E$176,Hoja3!$C24,Hoja2!$H$4:$H$176)</f>
        <v>#REF!</v>
      </c>
      <c r="F24" s="504" t="e">
        <f>SUMIF(Hoja2!$E$4:$E$176,Hoja3!$C24,Hoja2!$G$4:$G$176)</f>
        <v>#REF!</v>
      </c>
      <c r="G24" s="504" t="e">
        <f>SUMIF(Hoja2!$E$4:$E$176,Hoja3!$C24,Hoja2!$I$4:$I$176)</f>
        <v>#REF!</v>
      </c>
      <c r="H24" s="504">
        <f>SUMIF(Hoja2!$E$4:$E$176,Hoja3!$C24,Hoja2!$J$4:$J$176)</f>
        <v>0</v>
      </c>
      <c r="I24" s="504" t="e">
        <f>SUMIF(Hoja2!$E$4:$E$176,Hoja3!$C24,Hoja2!$K$4:$K$176)</f>
        <v>#REF!</v>
      </c>
    </row>
    <row r="25" spans="3:10" x14ac:dyDescent="0.2">
      <c r="C25" s="559" t="s">
        <v>83</v>
      </c>
      <c r="D25" s="504" t="e">
        <f>SUMIF(Hoja2!$E$4:$E$176,Hoja3!$C25,Hoja2!$F$4:$F$176)</f>
        <v>#REF!</v>
      </c>
      <c r="E25" s="504" t="e">
        <f>SUMIF(Hoja2!$E$4:$E$176,Hoja3!$C25,Hoja2!$H$4:$H$176)</f>
        <v>#REF!</v>
      </c>
      <c r="F25" s="504" t="e">
        <f>SUMIF(Hoja2!$E$4:$E$176,Hoja3!$C25,Hoja2!$G$4:$G$176)</f>
        <v>#REF!</v>
      </c>
      <c r="G25" s="504" t="e">
        <f>SUMIF(Hoja2!$E$4:$E$176,Hoja3!$C25,Hoja2!$I$4:$I$176)</f>
        <v>#REF!</v>
      </c>
      <c r="H25" s="504">
        <f>SUMIF(Hoja2!$E$4:$E$176,Hoja3!$C25,Hoja2!$J$4:$J$176)</f>
        <v>0</v>
      </c>
      <c r="I25" s="504">
        <f>SUMIF(Hoja2!$E$4:$E$176,Hoja3!$C25,Hoja2!$K$4:$K$176)</f>
        <v>0</v>
      </c>
    </row>
    <row r="26" spans="3:10" x14ac:dyDescent="0.2">
      <c r="C26" s="557" t="s">
        <v>408</v>
      </c>
      <c r="D26" s="504" t="e">
        <f>SUMIF(Hoja2!$E$4:$E$176,Hoja3!$C26,Hoja2!$F$4:$F$176)</f>
        <v>#REF!</v>
      </c>
      <c r="E26" s="504" t="e">
        <f>SUMIF(Hoja2!$E$4:$E$176,Hoja3!$C26,Hoja2!$H$4:$H$176)</f>
        <v>#REF!</v>
      </c>
      <c r="F26" s="504" t="e">
        <f>SUMIF(Hoja2!$E$4:$E$176,Hoja3!$C26,Hoja2!$G$4:$G$176)</f>
        <v>#REF!</v>
      </c>
      <c r="G26" s="504" t="e">
        <f>SUMIF(Hoja2!$E$4:$E$176,Hoja3!$C26,Hoja2!$I$4:$I$176)</f>
        <v>#REF!</v>
      </c>
      <c r="H26" s="504">
        <f>SUMIF(Hoja2!$E$4:$E$176,Hoja3!$C26,Hoja2!$J$4:$J$176)</f>
        <v>0</v>
      </c>
      <c r="I26" s="504" t="e">
        <f>SUMIF(Hoja2!$E$4:$E$176,Hoja3!$C26,Hoja2!$K$4:$K$176)</f>
        <v>#REF!</v>
      </c>
    </row>
    <row r="27" spans="3:10" x14ac:dyDescent="0.2">
      <c r="C27" s="559" t="s">
        <v>92</v>
      </c>
      <c r="D27" s="504" t="e">
        <f>SUMIF(Hoja2!$E$4:$E$176,Hoja3!$C27,Hoja2!$F$4:$F$176)</f>
        <v>#REF!</v>
      </c>
      <c r="E27" s="504" t="e">
        <f>SUMIF(Hoja2!$E$4:$E$176,Hoja3!$C27,Hoja2!$H$4:$H$176)</f>
        <v>#REF!</v>
      </c>
      <c r="F27" s="504" t="e">
        <f>SUMIF(Hoja2!$E$4:$E$176,Hoja3!$C27,Hoja2!$G$4:$G$176)</f>
        <v>#REF!</v>
      </c>
      <c r="G27" s="504" t="e">
        <f>SUMIF(Hoja2!$E$4:$E$176,Hoja3!$C27,Hoja2!$I$4:$I$176)</f>
        <v>#REF!</v>
      </c>
      <c r="H27" s="504" t="e">
        <f>SUMIF(Hoja2!$E$4:$E$176,Hoja3!$C27,Hoja2!$J$4:$J$176)</f>
        <v>#REF!</v>
      </c>
      <c r="I27" s="504" t="e">
        <f>SUMIF(Hoja2!$E$4:$E$176,Hoja3!$C27,Hoja2!$K$4:$K$176)</f>
        <v>#REF!</v>
      </c>
    </row>
    <row r="28" spans="3:10" x14ac:dyDescent="0.2">
      <c r="C28" s="559" t="s">
        <v>292</v>
      </c>
      <c r="D28" s="504">
        <f>SUMIF(Hoja2!$E$4:$E$176,Hoja3!$C28,Hoja2!$F$4:$F$176)</f>
        <v>0</v>
      </c>
      <c r="E28" s="504">
        <f>SUMIF(Hoja2!$E$4:$E$176,Hoja3!$C28,Hoja2!$H$4:$H$176)</f>
        <v>0</v>
      </c>
      <c r="F28" s="504">
        <f>SUMIF(Hoja2!$E$4:$E$176,Hoja3!$C28,Hoja2!$G$4:$G$176)</f>
        <v>0</v>
      </c>
      <c r="G28" s="504">
        <f>SUMIF(Hoja2!$E$4:$E$176,Hoja3!$C28,Hoja2!$I$4:$I$176)</f>
        <v>0</v>
      </c>
      <c r="H28" s="504" t="e">
        <f>SUMIF(Hoja2!$E$4:$E$176,Hoja3!$C28,Hoja2!$J$4:$J$176)</f>
        <v>#REF!</v>
      </c>
      <c r="I28" s="504">
        <f>SUMIF(Hoja2!$E$4:$E$176,Hoja3!$C28,Hoja2!$K$4:$K$176)</f>
        <v>0</v>
      </c>
    </row>
    <row r="29" spans="3:10" x14ac:dyDescent="0.2">
      <c r="C29" s="559" t="s">
        <v>320</v>
      </c>
      <c r="D29" s="504" t="e">
        <f>SUMIF(Hoja2!$E$4:$E$176,Hoja3!$C29,Hoja2!$F$4:$F$176)</f>
        <v>#REF!</v>
      </c>
      <c r="E29" s="504" t="e">
        <f>SUMIF(Hoja2!$E$4:$E$176,Hoja3!$C29,Hoja2!$H$4:$H$176)</f>
        <v>#REF!</v>
      </c>
      <c r="F29" s="504" t="e">
        <f>SUMIF(Hoja2!$E$4:$E$176,Hoja3!$C29,Hoja2!$G$4:$G$176)</f>
        <v>#REF!</v>
      </c>
      <c r="G29" s="504" t="e">
        <f>SUMIF(Hoja2!$E$4:$E$176,Hoja3!$C29,Hoja2!$I$4:$I$176)</f>
        <v>#REF!</v>
      </c>
      <c r="H29" s="504">
        <f>SUMIF(Hoja2!$E$4:$E$176,Hoja3!$C29,Hoja2!$J$4:$J$176)</f>
        <v>0</v>
      </c>
      <c r="I29" s="504">
        <f>SUMIF(Hoja2!$E$4:$E$176,Hoja3!$C29,Hoja2!$K$4:$K$176)</f>
        <v>0</v>
      </c>
    </row>
    <row r="30" spans="3:10" s="507" customFormat="1" x14ac:dyDescent="0.2">
      <c r="C30" s="559" t="s">
        <v>119</v>
      </c>
      <c r="D30" s="504" t="e">
        <f>SUMIF(Hoja2!$E$4:$E$176,Hoja3!$C30,Hoja2!$F$4:$F$176)</f>
        <v>#REF!</v>
      </c>
      <c r="E30" s="504" t="e">
        <f>SUMIF(Hoja2!$E$4:$E$176,Hoja3!$C30,Hoja2!$H$4:$H$176)</f>
        <v>#REF!</v>
      </c>
      <c r="F30" s="504" t="e">
        <f>SUMIF(Hoja2!$E$4:$E$176,Hoja3!$C30,Hoja2!$G$4:$G$176)</f>
        <v>#REF!</v>
      </c>
      <c r="G30" s="504" t="e">
        <f>SUMIF(Hoja2!$E$4:$E$176,Hoja3!$C30,Hoja2!$I$4:$I$176)</f>
        <v>#REF!</v>
      </c>
      <c r="H30" s="504">
        <f>SUMIF(Hoja2!$E$4:$E$176,Hoja3!$C30,Hoja2!$J$4:$J$176)</f>
        <v>0</v>
      </c>
      <c r="I30" s="504" t="e">
        <f>SUMIF(Hoja2!$E$4:$E$176,Hoja3!$C30,Hoja2!$K$4:$K$176)</f>
        <v>#REF!</v>
      </c>
      <c r="J30"/>
    </row>
    <row r="31" spans="3:10" x14ac:dyDescent="0.2">
      <c r="C31" s="559" t="s">
        <v>109</v>
      </c>
      <c r="D31" s="504" t="e">
        <f>SUMIF(Hoja2!$E$4:$E$176,Hoja3!$C31,Hoja2!$F$4:$F$176)</f>
        <v>#REF!</v>
      </c>
      <c r="E31" s="504" t="e">
        <f>SUMIF(Hoja2!$E$4:$E$176,Hoja3!$C31,Hoja2!$H$4:$H$176)</f>
        <v>#REF!</v>
      </c>
      <c r="F31" s="504" t="e">
        <f>SUMIF(Hoja2!$E$4:$E$176,Hoja3!$C31,Hoja2!$G$4:$G$176)</f>
        <v>#REF!</v>
      </c>
      <c r="G31" s="504" t="e">
        <f>SUMIF(Hoja2!$E$4:$E$176,Hoja3!$C31,Hoja2!$I$4:$I$176)</f>
        <v>#REF!</v>
      </c>
      <c r="H31" s="504">
        <f>SUMIF(Hoja2!$E$4:$E$176,Hoja3!$C31,Hoja2!$J$4:$J$176)</f>
        <v>0</v>
      </c>
      <c r="I31" s="504">
        <f>SUMIF(Hoja2!$E$4:$E$176,Hoja3!$C31,Hoja2!$K$4:$K$176)</f>
        <v>0</v>
      </c>
    </row>
    <row r="32" spans="3:10" x14ac:dyDescent="0.2">
      <c r="C32" s="550" t="s">
        <v>290</v>
      </c>
      <c r="D32" s="504" t="e">
        <f>SUMIF(Hoja2!$E$4:$E$176,Hoja3!$C32,Hoja2!$F$4:$F$176)</f>
        <v>#REF!</v>
      </c>
      <c r="E32" s="504" t="e">
        <f>SUMIF(Hoja2!$E$4:$E$176,Hoja3!$C32,Hoja2!$H$4:$H$176)</f>
        <v>#REF!</v>
      </c>
      <c r="F32" s="504" t="e">
        <f>SUMIF(Hoja2!$E$4:$E$176,Hoja3!$C32,Hoja2!$G$4:$G$176)</f>
        <v>#REF!</v>
      </c>
      <c r="G32" s="504" t="e">
        <f>SUMIF(Hoja2!$E$4:$E$176,Hoja3!$C32,Hoja2!$I$4:$I$176)</f>
        <v>#REF!</v>
      </c>
      <c r="H32" s="504">
        <f>SUMIF(Hoja2!$E$4:$E$176,Hoja3!$C32,Hoja2!$J$4:$J$176)</f>
        <v>0</v>
      </c>
      <c r="I32" s="504">
        <f>SUMIF(Hoja2!$E$4:$E$176,Hoja3!$C32,Hoja2!$K$4:$K$176)</f>
        <v>0</v>
      </c>
    </row>
    <row r="33" spans="3:9" x14ac:dyDescent="0.2">
      <c r="C33" s="409" t="s">
        <v>394</v>
      </c>
      <c r="D33" s="504" t="e">
        <f>SUMIF(Hoja2!$E$4:$E$176,Hoja3!$C33,Hoja2!$F$4:$F$176)</f>
        <v>#REF!</v>
      </c>
      <c r="E33" s="504" t="e">
        <f>SUMIF(Hoja2!$E$4:$E$176,Hoja3!$C33,Hoja2!$H$4:$H$176)</f>
        <v>#REF!</v>
      </c>
      <c r="F33" s="504" t="e">
        <f>SUMIF(Hoja2!$E$4:$E$176,Hoja3!$C33,Hoja2!$G$4:$G$176)</f>
        <v>#REF!</v>
      </c>
      <c r="G33" s="504" t="e">
        <f>SUMIF(Hoja2!$E$4:$E$176,Hoja3!$C33,Hoja2!$I$4:$I$176)</f>
        <v>#REF!</v>
      </c>
      <c r="H33" s="504">
        <f>SUMIF(Hoja2!$E$4:$E$176,Hoja3!$C33,Hoja2!$J$4:$J$176)</f>
        <v>0</v>
      </c>
      <c r="I33" s="504">
        <f>SUMIF(Hoja2!$E$4:$E$176,Hoja3!$C33,Hoja2!$K$4:$K$176)</f>
        <v>0</v>
      </c>
    </row>
    <row r="34" spans="3:9" x14ac:dyDescent="0.2">
      <c r="C34" s="559" t="s">
        <v>255</v>
      </c>
      <c r="D34" s="504">
        <f>SUMIF(Hoja2!$E$4:$E$176,Hoja3!$C34,Hoja2!$F$4:$F$176)</f>
        <v>0</v>
      </c>
      <c r="E34" s="504">
        <f>SUMIF(Hoja2!$E$4:$E$176,Hoja3!$C34,Hoja2!$H$4:$H$176)</f>
        <v>0</v>
      </c>
      <c r="F34" s="504">
        <f>SUMIF(Hoja2!$E$4:$E$176,Hoja3!$C34,Hoja2!$G$4:$G$176)</f>
        <v>0</v>
      </c>
      <c r="G34" s="504">
        <f>SUMIF(Hoja2!$E$4:$E$176,Hoja3!$C34,Hoja2!$I$4:$I$176)</f>
        <v>0</v>
      </c>
      <c r="H34" s="504">
        <f>SUMIF(Hoja2!$E$4:$E$176,Hoja3!$C34,Hoja2!$J$4:$J$176)</f>
        <v>0</v>
      </c>
      <c r="I34" s="504" t="e">
        <f>SUMIF(Hoja2!$E$4:$E$176,Hoja3!$C34,Hoja2!$K$4:$K$176)</f>
        <v>#REF!</v>
      </c>
    </row>
    <row r="35" spans="3:9" x14ac:dyDescent="0.2">
      <c r="C35" s="559" t="s">
        <v>115</v>
      </c>
      <c r="D35" s="504" t="e">
        <f>SUMIF(Hoja2!$E$4:$E$176,Hoja3!$C35,Hoja2!$F$4:$F$176)</f>
        <v>#REF!</v>
      </c>
      <c r="E35" s="504" t="e">
        <f>SUMIF(Hoja2!$E$4:$E$176,Hoja3!$C35,Hoja2!$H$4:$H$176)</f>
        <v>#REF!</v>
      </c>
      <c r="F35" s="504" t="e">
        <f>SUMIF(Hoja2!$E$4:$E$176,Hoja3!$C35,Hoja2!$G$4:$G$176)</f>
        <v>#REF!</v>
      </c>
      <c r="G35" s="504" t="e">
        <f>SUMIF(Hoja2!$E$4:$E$176,Hoja3!$C35,Hoja2!$I$4:$I$176)</f>
        <v>#REF!</v>
      </c>
      <c r="H35" s="504">
        <f>SUMIF(Hoja2!$E$4:$E$176,Hoja3!$C35,Hoja2!$J$4:$J$176)</f>
        <v>0</v>
      </c>
      <c r="I35" s="504">
        <f>SUMIF(Hoja2!$E$4:$E$176,Hoja3!$C35,Hoja2!$K$4:$K$176)</f>
        <v>0</v>
      </c>
    </row>
    <row r="36" spans="3:9" x14ac:dyDescent="0.2">
      <c r="C36" s="559" t="s">
        <v>328</v>
      </c>
      <c r="D36" s="504" t="e">
        <f>SUMIF(Hoja2!$E$4:$E$176,Hoja3!$C36,Hoja2!$F$4:$F$176)</f>
        <v>#REF!</v>
      </c>
      <c r="E36" s="504" t="e">
        <f>SUMIF(Hoja2!$E$4:$E$176,Hoja3!$C36,Hoja2!$H$4:$H$176)</f>
        <v>#REF!</v>
      </c>
      <c r="F36" s="504" t="e">
        <f>SUMIF(Hoja2!$E$4:$E$176,Hoja3!$C36,Hoja2!$G$4:$G$176)</f>
        <v>#REF!</v>
      </c>
      <c r="G36" s="504" t="e">
        <f>SUMIF(Hoja2!$E$4:$E$176,Hoja3!$C36,Hoja2!$I$4:$I$176)</f>
        <v>#REF!</v>
      </c>
      <c r="H36" s="504">
        <f>SUMIF(Hoja2!$E$4:$E$176,Hoja3!$C36,Hoja2!$J$4:$J$176)</f>
        <v>0</v>
      </c>
      <c r="I36" s="504">
        <f>SUMIF(Hoja2!$E$4:$E$176,Hoja3!$C36,Hoja2!$K$4:$K$176)</f>
        <v>0</v>
      </c>
    </row>
    <row r="37" spans="3:9" x14ac:dyDescent="0.2">
      <c r="C37" s="559" t="s">
        <v>78</v>
      </c>
      <c r="D37" s="504" t="e">
        <f>SUMIF(Hoja2!$E$4:$E$176,Hoja3!$C37,Hoja2!$F$4:$F$176)</f>
        <v>#REF!</v>
      </c>
      <c r="E37" s="504" t="e">
        <f>SUMIF(Hoja2!$E$4:$E$176,Hoja3!$C37,Hoja2!$H$4:$H$176)</f>
        <v>#REF!</v>
      </c>
      <c r="F37" s="504" t="e">
        <f>SUMIF(Hoja2!$E$4:$E$176,Hoja3!$C37,Hoja2!$G$4:$G$176)</f>
        <v>#REF!</v>
      </c>
      <c r="G37" s="504" t="e">
        <f>SUMIF(Hoja2!$E$4:$E$176,Hoja3!$C37,Hoja2!$I$4:$I$176)</f>
        <v>#REF!</v>
      </c>
      <c r="H37" s="504">
        <f>SUMIF(Hoja2!$E$4:$E$176,Hoja3!$C37,Hoja2!$J$4:$J$176)</f>
        <v>0</v>
      </c>
      <c r="I37" s="504">
        <f>SUMIF(Hoja2!$E$4:$E$176,Hoja3!$C37,Hoja2!$K$4:$K$176)</f>
        <v>0</v>
      </c>
    </row>
    <row r="38" spans="3:9" x14ac:dyDescent="0.2">
      <c r="C38" s="557" t="s">
        <v>91</v>
      </c>
      <c r="D38" s="504" t="e">
        <f>SUMIF(Hoja2!$E$4:$E$176,Hoja3!$C38,Hoja2!$F$4:$F$176)</f>
        <v>#REF!</v>
      </c>
      <c r="E38" s="504" t="e">
        <f>SUMIF(Hoja2!$E$4:$E$176,Hoja3!$C38,Hoja2!$H$4:$H$176)</f>
        <v>#REF!</v>
      </c>
      <c r="F38" s="504" t="e">
        <f>SUMIF(Hoja2!$E$4:$E$176,Hoja3!$C38,Hoja2!$G$4:$G$176)</f>
        <v>#REF!</v>
      </c>
      <c r="G38" s="504" t="e">
        <f>SUMIF(Hoja2!$E$4:$E$176,Hoja3!$C38,Hoja2!$I$4:$I$176)</f>
        <v>#REF!</v>
      </c>
      <c r="H38" s="504">
        <f>SUMIF(Hoja2!$E$4:$E$176,Hoja3!$C38,Hoja2!$J$4:$J$176)</f>
        <v>0</v>
      </c>
      <c r="I38" s="504" t="e">
        <f>SUMIF(Hoja2!$E$4:$E$176,Hoja3!$C38,Hoja2!$K$4:$K$176)</f>
        <v>#REF!</v>
      </c>
    </row>
    <row r="39" spans="3:9" x14ac:dyDescent="0.2">
      <c r="C39" s="559" t="s">
        <v>352</v>
      </c>
      <c r="D39" s="504" t="e">
        <f>SUMIF(Hoja2!$E$4:$E$176,Hoja3!$C39,Hoja2!$F$4:$F$176)</f>
        <v>#REF!</v>
      </c>
      <c r="E39" s="504" t="e">
        <f>SUMIF(Hoja2!$E$4:$E$176,Hoja3!$C39,Hoja2!$H$4:$H$176)</f>
        <v>#REF!</v>
      </c>
      <c r="F39" s="504" t="e">
        <f>SUMIF(Hoja2!$E$4:$E$176,Hoja3!$C39,Hoja2!$G$4:$G$176)</f>
        <v>#REF!</v>
      </c>
      <c r="G39" s="504" t="e">
        <f>SUMIF(Hoja2!$E$4:$E$176,Hoja3!$C39,Hoja2!$I$4:$I$176)</f>
        <v>#REF!</v>
      </c>
      <c r="H39" s="504">
        <f>SUMIF(Hoja2!$E$4:$E$176,Hoja3!$C39,Hoja2!$J$4:$J$176)</f>
        <v>0</v>
      </c>
      <c r="I39" s="504">
        <f>SUMIF(Hoja2!$E$4:$E$176,Hoja3!$C39,Hoja2!$K$4:$K$176)</f>
        <v>6</v>
      </c>
    </row>
    <row r="40" spans="3:9" x14ac:dyDescent="0.2">
      <c r="C40" s="559" t="s">
        <v>342</v>
      </c>
      <c r="D40" s="504" t="e">
        <f>SUMIF(Hoja2!$E$4:$E$176,Hoja3!$C40,Hoja2!$F$4:$F$176)</f>
        <v>#REF!</v>
      </c>
      <c r="E40" s="504" t="e">
        <f>SUMIF(Hoja2!$E$4:$E$176,Hoja3!$C40,Hoja2!$H$4:$H$176)</f>
        <v>#REF!</v>
      </c>
      <c r="F40" s="504" t="e">
        <f>SUMIF(Hoja2!$E$4:$E$176,Hoja3!$C40,Hoja2!$G$4:$G$176)</f>
        <v>#REF!</v>
      </c>
      <c r="G40" s="504" t="e">
        <f>SUMIF(Hoja2!$E$4:$E$176,Hoja3!$C40,Hoja2!$I$4:$I$176)</f>
        <v>#REF!</v>
      </c>
      <c r="H40" s="504">
        <f>SUMIF(Hoja2!$E$4:$E$176,Hoja3!$C40,Hoja2!$J$4:$J$176)</f>
        <v>0</v>
      </c>
      <c r="I40" s="504">
        <f>SUMIF(Hoja2!$E$4:$E$176,Hoja3!$C40,Hoja2!$K$4:$K$176)</f>
        <v>0</v>
      </c>
    </row>
    <row r="41" spans="3:9" x14ac:dyDescent="0.2">
      <c r="C41" s="559" t="s">
        <v>76</v>
      </c>
      <c r="D41" s="504" t="e">
        <f>SUMIF(Hoja2!$E$4:$E$176,Hoja3!$C41,Hoja2!$F$4:$F$176)</f>
        <v>#REF!</v>
      </c>
      <c r="E41" s="504" t="e">
        <f>SUMIF(Hoja2!$E$4:$E$176,Hoja3!$C41,Hoja2!$H$4:$H$176)</f>
        <v>#REF!</v>
      </c>
      <c r="F41" s="504" t="e">
        <f>SUMIF(Hoja2!$E$4:$E$176,Hoja3!$C41,Hoja2!$G$4:$G$176)</f>
        <v>#REF!</v>
      </c>
      <c r="G41" s="504" t="e">
        <f>SUMIF(Hoja2!$E$4:$E$176,Hoja3!$C41,Hoja2!$I$4:$I$176)</f>
        <v>#REF!</v>
      </c>
      <c r="H41" s="504">
        <f>SUMIF(Hoja2!$E$4:$E$176,Hoja3!$C41,Hoja2!$J$4:$J$176)</f>
        <v>0</v>
      </c>
      <c r="I41" s="504">
        <f>SUMIF(Hoja2!$E$4:$E$176,Hoja3!$C41,Hoja2!$K$4:$K$176)</f>
        <v>0</v>
      </c>
    </row>
    <row r="42" spans="3:9" x14ac:dyDescent="0.2">
      <c r="C42" s="559" t="s">
        <v>87</v>
      </c>
      <c r="D42" s="504" t="e">
        <f>SUMIF(Hoja2!$E$4:$E$176,Hoja3!$C42,Hoja2!$F$4:$F$176)</f>
        <v>#REF!</v>
      </c>
      <c r="E42" s="504" t="e">
        <f>SUMIF(Hoja2!$E$4:$E$176,Hoja3!$C42,Hoja2!$H$4:$H$176)</f>
        <v>#REF!</v>
      </c>
      <c r="F42" s="504" t="e">
        <f>SUMIF(Hoja2!$E$4:$E$176,Hoja3!$C42,Hoja2!$G$4:$G$176)</f>
        <v>#REF!</v>
      </c>
      <c r="G42" s="504" t="e">
        <f>SUMIF(Hoja2!$E$4:$E$176,Hoja3!$C42,Hoja2!$I$4:$I$176)</f>
        <v>#REF!</v>
      </c>
      <c r="H42" s="504">
        <f>SUMIF(Hoja2!$E$4:$E$176,Hoja3!$C42,Hoja2!$J$4:$J$176)</f>
        <v>0</v>
      </c>
      <c r="I42" s="504">
        <f>SUMIF(Hoja2!$E$4:$E$176,Hoja3!$C42,Hoja2!$K$4:$K$176)</f>
        <v>0</v>
      </c>
    </row>
    <row r="43" spans="3:9" x14ac:dyDescent="0.2">
      <c r="C43" s="550" t="s">
        <v>133</v>
      </c>
      <c r="D43" s="504" t="e">
        <f>SUMIF(Hoja2!$E$4:$E$176,Hoja3!$C43,Hoja2!$F$4:$F$176)</f>
        <v>#REF!</v>
      </c>
      <c r="E43" s="504" t="e">
        <f>SUMIF(Hoja2!$E$4:$E$176,Hoja3!$C43,Hoja2!$H$4:$H$176)</f>
        <v>#REF!</v>
      </c>
      <c r="F43" s="504" t="e">
        <f>SUMIF(Hoja2!$E$4:$E$176,Hoja3!$C43,Hoja2!$G$4:$G$176)</f>
        <v>#REF!</v>
      </c>
      <c r="G43" s="504" t="e">
        <f>SUMIF(Hoja2!$E$4:$E$176,Hoja3!$C43,Hoja2!$I$4:$I$176)</f>
        <v>#REF!</v>
      </c>
      <c r="H43" s="504">
        <f>SUMIF(Hoja2!$E$4:$E$176,Hoja3!$C43,Hoja2!$J$4:$J$176)</f>
        <v>0</v>
      </c>
      <c r="I43" s="504">
        <f>SUMIF(Hoja2!$E$4:$E$176,Hoja3!$C43,Hoja2!$K$4:$K$176)</f>
        <v>0</v>
      </c>
    </row>
    <row r="44" spans="3:9" x14ac:dyDescent="0.2">
      <c r="C44" s="550" t="s">
        <v>312</v>
      </c>
      <c r="D44" s="504" t="e">
        <f>SUMIF(Hoja2!$E$4:$E$176,Hoja3!$C44,Hoja2!$F$4:$F$176)</f>
        <v>#REF!</v>
      </c>
      <c r="E44" s="504" t="e">
        <f>SUMIF(Hoja2!$E$4:$E$176,Hoja3!$C44,Hoja2!$H$4:$H$176)</f>
        <v>#REF!</v>
      </c>
      <c r="F44" s="504" t="e">
        <f>SUMIF(Hoja2!$E$4:$E$176,Hoja3!$C44,Hoja2!$G$4:$G$176)</f>
        <v>#REF!</v>
      </c>
      <c r="G44" s="504" t="e">
        <f>SUMIF(Hoja2!$E$4:$E$176,Hoja3!$C44,Hoja2!$I$4:$I$176)</f>
        <v>#REF!</v>
      </c>
      <c r="H44" s="504">
        <f>SUMIF(Hoja2!$E$4:$E$176,Hoja3!$C44,Hoja2!$J$4:$J$176)</f>
        <v>0</v>
      </c>
      <c r="I44" s="504">
        <f>SUMIF(Hoja2!$E$4:$E$176,Hoja3!$C44,Hoja2!$K$4:$K$176)</f>
        <v>0</v>
      </c>
    </row>
    <row r="45" spans="3:9" x14ac:dyDescent="0.2">
      <c r="C45" s="550" t="s">
        <v>74</v>
      </c>
      <c r="D45" s="504" t="e">
        <f>SUMIF(Hoja2!$E$4:$E$176,Hoja3!$C45,Hoja2!$F$4:$F$176)</f>
        <v>#REF!</v>
      </c>
      <c r="E45" s="504" t="e">
        <f>SUMIF(Hoja2!$E$4:$E$176,Hoja3!$C45,Hoja2!$H$4:$H$176)</f>
        <v>#REF!</v>
      </c>
      <c r="F45" s="504" t="e">
        <f>SUMIF(Hoja2!$E$4:$E$176,Hoja3!$C45,Hoja2!$G$4:$G$176)</f>
        <v>#REF!</v>
      </c>
      <c r="G45" s="504" t="e">
        <f>SUMIF(Hoja2!$E$4:$E$176,Hoja3!$C45,Hoja2!$I$4:$I$176)</f>
        <v>#REF!</v>
      </c>
      <c r="H45" s="504">
        <f>SUMIF(Hoja2!$E$4:$E$176,Hoja3!$C45,Hoja2!$J$4:$J$176)</f>
        <v>0</v>
      </c>
      <c r="I45" s="504">
        <f>SUMIF(Hoja2!$E$4:$E$176,Hoja3!$C45,Hoja2!$K$4:$K$176)</f>
        <v>0</v>
      </c>
    </row>
    <row r="46" spans="3:9" x14ac:dyDescent="0.2">
      <c r="C46" s="550" t="s">
        <v>334</v>
      </c>
      <c r="D46" s="504" t="e">
        <f>SUMIF(Hoja2!$E$4:$E$176,Hoja3!$C46,Hoja2!$F$4:$F$176)</f>
        <v>#REF!</v>
      </c>
      <c r="E46" s="504" t="e">
        <f>SUMIF(Hoja2!$E$4:$E$176,Hoja3!$C46,Hoja2!$H$4:$H$176)</f>
        <v>#REF!</v>
      </c>
      <c r="F46" s="504" t="e">
        <f>SUMIF(Hoja2!$E$4:$E$176,Hoja3!$C46,Hoja2!$G$4:$G$176)</f>
        <v>#REF!</v>
      </c>
      <c r="G46" s="504" t="e">
        <f>SUMIF(Hoja2!$E$4:$E$176,Hoja3!$C46,Hoja2!$I$4:$I$176)</f>
        <v>#REF!</v>
      </c>
      <c r="H46" s="504">
        <f>SUMIF(Hoja2!$E$4:$E$176,Hoja3!$C46,Hoja2!$J$4:$J$176)</f>
        <v>0</v>
      </c>
      <c r="I46" s="504">
        <f>SUMIF(Hoja2!$E$4:$E$176,Hoja3!$C46,Hoja2!$K$4:$K$176)</f>
        <v>0</v>
      </c>
    </row>
    <row r="47" spans="3:9" x14ac:dyDescent="0.2">
      <c r="C47" s="550" t="s">
        <v>175</v>
      </c>
      <c r="D47" s="504">
        <f>SUMIF(Hoja2!$E$4:$E$176,Hoja3!$C47,Hoja2!$F$4:$F$176)</f>
        <v>0</v>
      </c>
      <c r="E47" s="504">
        <f>SUMIF(Hoja2!$E$4:$E$176,Hoja3!$C47,Hoja2!$H$4:$H$176)</f>
        <v>0</v>
      </c>
      <c r="F47" s="504">
        <f>SUMIF(Hoja2!$E$4:$E$176,Hoja3!$C47,Hoja2!$G$4:$G$176)</f>
        <v>0</v>
      </c>
      <c r="G47" s="504">
        <f>SUMIF(Hoja2!$E$4:$E$176,Hoja3!$C47,Hoja2!$I$4:$I$176)</f>
        <v>0</v>
      </c>
      <c r="H47" s="504" t="e">
        <f>SUMIF(Hoja2!$E$4:$E$176,Hoja3!$C47,Hoja2!$J$4:$J$176)</f>
        <v>#REF!</v>
      </c>
      <c r="I47" s="504">
        <f>SUMIF(Hoja2!$E$4:$E$176,Hoja3!$C47,Hoja2!$K$4:$K$176)</f>
        <v>0</v>
      </c>
    </row>
    <row r="48" spans="3:9" x14ac:dyDescent="0.2">
      <c r="C48" s="550" t="s">
        <v>84</v>
      </c>
      <c r="D48" s="504" t="e">
        <f>SUMIF(Hoja2!$E$4:$E$176,Hoja3!$C48,Hoja2!$F$4:$F$176)</f>
        <v>#REF!</v>
      </c>
      <c r="E48" s="504" t="e">
        <f>SUMIF(Hoja2!$E$4:$E$176,Hoja3!$C48,Hoja2!$H$4:$H$176)</f>
        <v>#REF!</v>
      </c>
      <c r="F48" s="504" t="e">
        <f>SUMIF(Hoja2!$E$4:$E$176,Hoja3!$C48,Hoja2!$G$4:$G$176)</f>
        <v>#REF!</v>
      </c>
      <c r="G48" s="504" t="e">
        <f>SUMIF(Hoja2!$E$4:$E$176,Hoja3!$C48,Hoja2!$I$4:$I$176)</f>
        <v>#REF!</v>
      </c>
      <c r="H48" s="504">
        <f>SUMIF(Hoja2!$E$4:$E$176,Hoja3!$C48,Hoja2!$J$4:$J$176)</f>
        <v>0</v>
      </c>
      <c r="I48" s="504">
        <f>SUMIF(Hoja2!$E$4:$E$176,Hoja3!$C48,Hoja2!$K$4:$K$176)</f>
        <v>0</v>
      </c>
    </row>
    <row r="49" spans="3:10" x14ac:dyDescent="0.2">
      <c r="C49" s="550" t="s">
        <v>307</v>
      </c>
      <c r="D49" s="504" t="e">
        <f>SUMIF(Hoja2!$E$4:$E$176,Hoja3!$C49,Hoja2!$F$4:$F$176)</f>
        <v>#REF!</v>
      </c>
      <c r="E49" s="504" t="e">
        <f>SUMIF(Hoja2!$E$4:$E$176,Hoja3!$C49,Hoja2!$H$4:$H$176)</f>
        <v>#REF!</v>
      </c>
      <c r="F49" s="504" t="e">
        <f>SUMIF(Hoja2!$E$4:$E$176,Hoja3!$C49,Hoja2!$G$4:$G$176)</f>
        <v>#REF!</v>
      </c>
      <c r="G49" s="504" t="e">
        <f>SUMIF(Hoja2!$E$4:$E$176,Hoja3!$C49,Hoja2!$I$4:$I$176)</f>
        <v>#REF!</v>
      </c>
      <c r="H49" s="504">
        <f>SUMIF(Hoja2!$E$4:$E$176,Hoja3!$C49,Hoja2!$J$4:$J$176)</f>
        <v>0</v>
      </c>
      <c r="I49" s="504">
        <f>SUMIF(Hoja2!$E$4:$E$176,Hoja3!$C49,Hoja2!$K$4:$K$176)</f>
        <v>0</v>
      </c>
    </row>
    <row r="50" spans="3:10" x14ac:dyDescent="0.2">
      <c r="C50" s="409" t="s">
        <v>347</v>
      </c>
      <c r="D50" s="504" t="e">
        <f>SUMIF(Hoja2!$E$4:$E$176,Hoja3!$C50,Hoja2!$F$4:$F$176)</f>
        <v>#REF!</v>
      </c>
      <c r="E50" s="504" t="e">
        <f>SUMIF(Hoja2!$E$4:$E$176,Hoja3!$C50,Hoja2!$H$4:$H$176)</f>
        <v>#REF!</v>
      </c>
      <c r="F50" s="504" t="e">
        <f>SUMIF(Hoja2!$E$4:$E$176,Hoja3!$C50,Hoja2!$G$4:$G$176)</f>
        <v>#REF!</v>
      </c>
      <c r="G50" s="504" t="e">
        <f>SUMIF(Hoja2!$E$4:$E$176,Hoja3!$C50,Hoja2!$I$4:$I$176)</f>
        <v>#REF!</v>
      </c>
      <c r="H50" s="504">
        <f>SUMIF(Hoja2!$E$4:$E$176,Hoja3!$C50,Hoja2!$J$4:$J$176)</f>
        <v>0</v>
      </c>
      <c r="I50" s="504">
        <f>SUMIF(Hoja2!$E$4:$E$176,Hoja3!$C50,Hoja2!$K$4:$K$176)</f>
        <v>0</v>
      </c>
    </row>
    <row r="51" spans="3:10" x14ac:dyDescent="0.2">
      <c r="C51" s="409" t="s">
        <v>348</v>
      </c>
      <c r="D51" s="504" t="e">
        <f>SUMIF(Hoja2!$E$4:$E$176,Hoja3!$C51,Hoja2!$F$4:$F$176)</f>
        <v>#REF!</v>
      </c>
      <c r="E51" s="504" t="e">
        <f>SUMIF(Hoja2!$E$4:$E$176,Hoja3!$C51,Hoja2!$H$4:$H$176)</f>
        <v>#REF!</v>
      </c>
      <c r="F51" s="504" t="e">
        <f>SUMIF(Hoja2!$E$4:$E$176,Hoja3!$C51,Hoja2!$G$4:$G$176)</f>
        <v>#REF!</v>
      </c>
      <c r="G51" s="504" t="e">
        <f>SUMIF(Hoja2!$E$4:$E$176,Hoja3!$C51,Hoja2!$I$4:$I$176)</f>
        <v>#REF!</v>
      </c>
      <c r="H51" s="504">
        <f>SUMIF(Hoja2!$E$4:$E$176,Hoja3!$C51,Hoja2!$J$4:$J$176)</f>
        <v>0</v>
      </c>
      <c r="I51" s="504">
        <f>SUMIF(Hoja2!$E$4:$E$176,Hoja3!$C51,Hoja2!$K$4:$K$176)</f>
        <v>0</v>
      </c>
    </row>
    <row r="52" spans="3:10" x14ac:dyDescent="0.2">
      <c r="C52" s="409" t="s">
        <v>374</v>
      </c>
      <c r="D52" s="504" t="e">
        <f>SUMIF(Hoja2!$E$4:$E$176,Hoja3!$C52,Hoja2!$F$4:$F$176)</f>
        <v>#REF!</v>
      </c>
      <c r="E52" s="504" t="e">
        <f>SUMIF(Hoja2!$E$4:$E$176,Hoja3!$C52,Hoja2!$H$4:$H$176)</f>
        <v>#REF!</v>
      </c>
      <c r="F52" s="504" t="e">
        <f>SUMIF(Hoja2!$E$4:$E$176,Hoja3!$C52,Hoja2!$G$4:$G$176)</f>
        <v>#REF!</v>
      </c>
      <c r="G52" s="504" t="e">
        <f>SUMIF(Hoja2!$E$4:$E$176,Hoja3!$C52,Hoja2!$I$4:$I$176)</f>
        <v>#REF!</v>
      </c>
      <c r="H52" s="504">
        <f>SUMIF(Hoja2!$E$4:$E$176,Hoja3!$C52,Hoja2!$J$4:$J$176)</f>
        <v>0</v>
      </c>
      <c r="I52" s="504">
        <f>SUMIF(Hoja2!$E$4:$E$176,Hoja3!$C52,Hoja2!$K$4:$K$176)</f>
        <v>0</v>
      </c>
    </row>
    <row r="53" spans="3:10" x14ac:dyDescent="0.2">
      <c r="C53" s="550" t="s">
        <v>298</v>
      </c>
      <c r="D53" s="504" t="e">
        <f>SUMIF(Hoja2!$E$4:$E$176,Hoja3!$C53,Hoja2!$F$4:$F$176)</f>
        <v>#REF!</v>
      </c>
      <c r="E53" s="504" t="e">
        <f>SUMIF(Hoja2!$E$4:$E$176,Hoja3!$C53,Hoja2!$H$4:$H$176)</f>
        <v>#REF!</v>
      </c>
      <c r="F53" s="504" t="e">
        <f>SUMIF(Hoja2!$E$4:$E$176,Hoja3!$C53,Hoja2!$G$4:$G$176)</f>
        <v>#REF!</v>
      </c>
      <c r="G53" s="504" t="e">
        <f>SUMIF(Hoja2!$E$4:$E$176,Hoja3!$C53,Hoja2!$I$4:$I$176)</f>
        <v>#REF!</v>
      </c>
      <c r="H53" s="504">
        <f>SUMIF(Hoja2!$E$4:$E$176,Hoja3!$C53,Hoja2!$J$4:$J$176)</f>
        <v>0</v>
      </c>
      <c r="I53" s="504">
        <f>SUMIF(Hoja2!$E$4:$E$176,Hoja3!$C53,Hoja2!$K$4:$K$176)</f>
        <v>0</v>
      </c>
    </row>
    <row r="54" spans="3:10" x14ac:dyDescent="0.2">
      <c r="C54" s="550" t="s">
        <v>191</v>
      </c>
      <c r="D54" s="504" t="e">
        <f>SUMIF(Hoja2!$E$4:$E$176,Hoja3!$C54,Hoja2!$F$4:$F$176)</f>
        <v>#REF!</v>
      </c>
      <c r="E54" s="504" t="e">
        <f>SUMIF(Hoja2!$E$4:$E$176,Hoja3!$C54,Hoja2!$H$4:$H$176)</f>
        <v>#REF!</v>
      </c>
      <c r="F54" s="504" t="e">
        <f>SUMIF(Hoja2!$E$4:$E$176,Hoja3!$C54,Hoja2!$G$4:$G$176)</f>
        <v>#REF!</v>
      </c>
      <c r="G54" s="504" t="e">
        <f>SUMIF(Hoja2!$E$4:$E$176,Hoja3!$C54,Hoja2!$I$4:$I$176)</f>
        <v>#REF!</v>
      </c>
      <c r="H54" s="504">
        <f>SUMIF(Hoja2!$E$4:$E$176,Hoja3!$C54,Hoja2!$J$4:$J$176)</f>
        <v>0</v>
      </c>
      <c r="I54" s="504">
        <f>SUMIF(Hoja2!$E$4:$E$176,Hoja3!$C54,Hoja2!$K$4:$K$176)</f>
        <v>0</v>
      </c>
    </row>
    <row r="55" spans="3:10" x14ac:dyDescent="0.2">
      <c r="C55" s="409" t="s">
        <v>349</v>
      </c>
      <c r="D55" s="504" t="e">
        <f>SUMIF(Hoja2!$E$4:$E$176,Hoja3!$C55,Hoja2!$F$4:$F$176)</f>
        <v>#REF!</v>
      </c>
      <c r="E55" s="504" t="e">
        <f>SUMIF(Hoja2!$E$4:$E$176,Hoja3!$C55,Hoja2!$H$4:$H$176)</f>
        <v>#REF!</v>
      </c>
      <c r="F55" s="504" t="e">
        <f>SUMIF(Hoja2!$E$4:$E$176,Hoja3!$C55,Hoja2!$G$4:$G$176)</f>
        <v>#REF!</v>
      </c>
      <c r="G55" s="504" t="e">
        <f>SUMIF(Hoja2!$E$4:$E$176,Hoja3!$C55,Hoja2!$I$4:$I$176)</f>
        <v>#REF!</v>
      </c>
      <c r="H55" s="504">
        <f>SUMIF(Hoja2!$E$4:$E$176,Hoja3!$C55,Hoja2!$J$4:$J$176)</f>
        <v>0</v>
      </c>
      <c r="I55" s="504">
        <f>SUMIF(Hoja2!$E$4:$E$176,Hoja3!$C55,Hoja2!$K$4:$K$176)</f>
        <v>0</v>
      </c>
    </row>
    <row r="56" spans="3:10" x14ac:dyDescent="0.2">
      <c r="C56" s="412" t="s">
        <v>402</v>
      </c>
      <c r="D56" s="504" t="e">
        <f>SUMIF(Hoja2!$E$4:$E$176,Hoja3!$C56,Hoja2!$F$4:$F$176)</f>
        <v>#REF!</v>
      </c>
      <c r="E56" s="504" t="e">
        <f>SUMIF(Hoja2!$E$4:$E$176,Hoja3!$C56,Hoja2!$H$4:$H$176)</f>
        <v>#REF!</v>
      </c>
      <c r="F56" s="504" t="e">
        <f>SUMIF(Hoja2!$E$4:$E$176,Hoja3!$C56,Hoja2!$G$4:$G$176)</f>
        <v>#REF!</v>
      </c>
      <c r="G56" s="504" t="e">
        <f>SUMIF(Hoja2!$E$4:$E$176,Hoja3!$C56,Hoja2!$I$4:$I$176)</f>
        <v>#REF!</v>
      </c>
      <c r="H56" s="504">
        <f>SUMIF(Hoja2!$E$4:$E$176,Hoja3!$C56,Hoja2!$J$4:$J$176)</f>
        <v>0</v>
      </c>
      <c r="I56" s="504">
        <f>SUMIF(Hoja2!$E$4:$E$176,Hoja3!$C56,Hoja2!$K$4:$K$176)</f>
        <v>0</v>
      </c>
    </row>
    <row r="57" spans="3:10" x14ac:dyDescent="0.2">
      <c r="C57" s="412" t="s">
        <v>403</v>
      </c>
      <c r="D57" s="504" t="e">
        <f>SUMIF(Hoja2!$E$4:$E$176,Hoja3!$C57,Hoja2!$F$4:$F$176)</f>
        <v>#REF!</v>
      </c>
      <c r="E57" s="504" t="e">
        <f>SUMIF(Hoja2!$E$4:$E$176,Hoja3!$C57,Hoja2!$H$4:$H$176)</f>
        <v>#REF!</v>
      </c>
      <c r="F57" s="504" t="e">
        <f>SUMIF(Hoja2!$E$4:$E$176,Hoja3!$C57,Hoja2!$G$4:$G$176)</f>
        <v>#REF!</v>
      </c>
      <c r="G57" s="504" t="e">
        <f>SUMIF(Hoja2!$E$4:$E$176,Hoja3!$C57,Hoja2!$I$4:$I$176)</f>
        <v>#REF!</v>
      </c>
      <c r="H57" s="504">
        <f>SUMIF(Hoja2!$E$4:$E$176,Hoja3!$C57,Hoja2!$J$4:$J$176)</f>
        <v>0</v>
      </c>
      <c r="I57" s="504">
        <f>SUMIF(Hoja2!$E$4:$E$176,Hoja3!$C57,Hoja2!$K$4:$K$176)</f>
        <v>0</v>
      </c>
    </row>
    <row r="58" spans="3:10" x14ac:dyDescent="0.2">
      <c r="C58" s="412" t="s">
        <v>401</v>
      </c>
      <c r="D58" s="504" t="e">
        <f>SUMIF(Hoja2!$E$4:$E$176,Hoja3!$C58,Hoja2!$F$4:$F$176)</f>
        <v>#REF!</v>
      </c>
      <c r="E58" s="504" t="e">
        <f>SUMIF(Hoja2!$E$4:$E$176,Hoja3!$C58,Hoja2!$H$4:$H$176)</f>
        <v>#REF!</v>
      </c>
      <c r="F58" s="504" t="e">
        <f>SUMIF(Hoja2!$E$4:$E$176,Hoja3!$C58,Hoja2!$G$4:$G$176)</f>
        <v>#REF!</v>
      </c>
      <c r="G58" s="504" t="e">
        <f>SUMIF(Hoja2!$E$4:$E$176,Hoja3!$C58,Hoja2!$I$4:$I$176)</f>
        <v>#REF!</v>
      </c>
      <c r="H58" s="504">
        <f>SUMIF(Hoja2!$E$4:$E$176,Hoja3!$C58,Hoja2!$J$4:$J$176)</f>
        <v>0</v>
      </c>
      <c r="I58" s="504">
        <f>SUMIF(Hoja2!$E$4:$E$176,Hoja3!$C58,Hoja2!$K$4:$K$176)</f>
        <v>0</v>
      </c>
    </row>
    <row r="59" spans="3:10" x14ac:dyDescent="0.2">
      <c r="C59" s="550" t="s">
        <v>202</v>
      </c>
      <c r="D59" s="504">
        <f>SUMIF(Hoja2!$E$4:$E$176,Hoja3!$C59,Hoja2!$F$4:$F$176)</f>
        <v>0</v>
      </c>
      <c r="E59" s="504">
        <f>SUMIF(Hoja2!$E$4:$E$176,Hoja3!$C59,Hoja2!$H$4:$H$176)</f>
        <v>0</v>
      </c>
      <c r="F59" s="504">
        <f>SUMIF(Hoja2!$E$4:$E$176,Hoja3!$C59,Hoja2!$G$4:$G$176)</f>
        <v>0</v>
      </c>
      <c r="G59" s="504">
        <f>SUMIF(Hoja2!$E$4:$E$176,Hoja3!$C59,Hoja2!$I$4:$I$176)</f>
        <v>0</v>
      </c>
      <c r="H59" s="504" t="e">
        <f>SUMIF(Hoja2!$E$4:$E$176,Hoja3!$C59,Hoja2!$J$4:$J$176)</f>
        <v>#REF!</v>
      </c>
      <c r="I59" s="504">
        <f>SUMIF(Hoja2!$E$4:$E$176,Hoja3!$C59,Hoja2!$K$4:$K$176)</f>
        <v>0</v>
      </c>
    </row>
    <row r="60" spans="3:10" x14ac:dyDescent="0.2">
      <c r="C60" s="550" t="s">
        <v>344</v>
      </c>
      <c r="D60" s="504" t="e">
        <f>SUMIF(Hoja2!$E$4:$E$176,Hoja3!$C60,Hoja2!$F$4:$F$176)</f>
        <v>#REF!</v>
      </c>
      <c r="E60" s="504" t="e">
        <f>SUMIF(Hoja2!$E$4:$E$176,Hoja3!$C60,Hoja2!$H$4:$H$176)</f>
        <v>#REF!</v>
      </c>
      <c r="F60" s="504" t="e">
        <f>SUMIF(Hoja2!$E$4:$E$176,Hoja3!$C60,Hoja2!$G$4:$G$176)</f>
        <v>#REF!</v>
      </c>
      <c r="G60" s="504" t="e">
        <f>SUMIF(Hoja2!$E$4:$E$176,Hoja3!$C60,Hoja2!$I$4:$I$176)</f>
        <v>#REF!</v>
      </c>
      <c r="H60" s="504">
        <f>SUMIF(Hoja2!$E$4:$E$176,Hoja3!$C60,Hoja2!$J$4:$J$176)</f>
        <v>0</v>
      </c>
      <c r="I60" s="504">
        <f>SUMIF(Hoja2!$E$4:$E$176,Hoja3!$C60,Hoja2!$K$4:$K$176)</f>
        <v>0</v>
      </c>
    </row>
    <row r="61" spans="3:10" s="507" customFormat="1" x14ac:dyDescent="0.2">
      <c r="C61" s="550" t="s">
        <v>319</v>
      </c>
      <c r="D61" s="504" t="e">
        <f>SUMIF(Hoja2!$E$4:$E$176,Hoja3!$C61,Hoja2!$F$4:$F$176)</f>
        <v>#REF!</v>
      </c>
      <c r="E61" s="504" t="e">
        <f>SUMIF(Hoja2!$E$4:$E$176,Hoja3!$C61,Hoja2!$H$4:$H$176)</f>
        <v>#REF!</v>
      </c>
      <c r="F61" s="504" t="e">
        <f>SUMIF(Hoja2!$E$4:$E$176,Hoja3!$C61,Hoja2!$G$4:$G$176)</f>
        <v>#REF!</v>
      </c>
      <c r="G61" s="504" t="e">
        <f>SUMIF(Hoja2!$E$4:$E$176,Hoja3!$C61,Hoja2!$I$4:$I$176)</f>
        <v>#REF!</v>
      </c>
      <c r="H61" s="504">
        <f>SUMIF(Hoja2!$E$4:$E$176,Hoja3!$C61,Hoja2!$J$4:$J$176)</f>
        <v>0</v>
      </c>
      <c r="I61" s="504">
        <f>SUMIF(Hoja2!$E$4:$E$176,Hoja3!$C61,Hoja2!$K$4:$K$176)</f>
        <v>0</v>
      </c>
      <c r="J61"/>
    </row>
    <row r="62" spans="3:10" x14ac:dyDescent="0.2">
      <c r="C62" s="550" t="s">
        <v>313</v>
      </c>
      <c r="D62" s="504" t="e">
        <f>SUMIF(Hoja2!$E$4:$E$176,Hoja3!$C62,Hoja2!$F$4:$F$176)</f>
        <v>#REF!</v>
      </c>
      <c r="E62" s="504" t="e">
        <f>SUMIF(Hoja2!$E$4:$E$176,Hoja3!$C62,Hoja2!$H$4:$H$176)</f>
        <v>#REF!</v>
      </c>
      <c r="F62" s="504" t="e">
        <f>SUMIF(Hoja2!$E$4:$E$176,Hoja3!$C62,Hoja2!$G$4:$G$176)</f>
        <v>#REF!</v>
      </c>
      <c r="G62" s="504" t="e">
        <f>SUMIF(Hoja2!$E$4:$E$176,Hoja3!$C62,Hoja2!$I$4:$I$176)</f>
        <v>#REF!</v>
      </c>
      <c r="H62" s="504">
        <f>SUMIF(Hoja2!$E$4:$E$176,Hoja3!$C62,Hoja2!$J$4:$J$176)</f>
        <v>0</v>
      </c>
      <c r="I62" s="504">
        <f>SUMIF(Hoja2!$E$4:$E$176,Hoja3!$C62,Hoja2!$K$4:$K$176)</f>
        <v>0</v>
      </c>
    </row>
    <row r="63" spans="3:10" x14ac:dyDescent="0.2">
      <c r="C63" s="550" t="s">
        <v>104</v>
      </c>
      <c r="D63" s="504" t="e">
        <f>SUMIF(Hoja2!$E$4:$E$176,Hoja3!$C63,Hoja2!$F$4:$F$176)</f>
        <v>#REF!</v>
      </c>
      <c r="E63" s="504" t="e">
        <f>SUMIF(Hoja2!$E$4:$E$176,Hoja3!$C63,Hoja2!$H$4:$H$176)</f>
        <v>#REF!</v>
      </c>
      <c r="F63" s="504" t="e">
        <f>SUMIF(Hoja2!$E$4:$E$176,Hoja3!$C63,Hoja2!$G$4:$G$176)</f>
        <v>#REF!</v>
      </c>
      <c r="G63" s="504" t="e">
        <f>SUMIF(Hoja2!$E$4:$E$176,Hoja3!$C63,Hoja2!$I$4:$I$176)</f>
        <v>#REF!</v>
      </c>
      <c r="H63" s="504">
        <f>SUMIF(Hoja2!$E$4:$E$176,Hoja3!$C63,Hoja2!$J$4:$J$176)</f>
        <v>0</v>
      </c>
      <c r="I63" s="504" t="e">
        <f>SUMIF(Hoja2!$E$4:$E$176,Hoja3!$C63,Hoja2!$K$4:$K$176)</f>
        <v>#REF!</v>
      </c>
    </row>
    <row r="64" spans="3:10" x14ac:dyDescent="0.2">
      <c r="C64" s="550" t="s">
        <v>318</v>
      </c>
      <c r="D64" s="504" t="e">
        <f>SUMIF(Hoja2!$E$4:$E$176,Hoja3!$C64,Hoja2!$F$4:$F$176)</f>
        <v>#REF!</v>
      </c>
      <c r="E64" s="504" t="e">
        <f>SUMIF(Hoja2!$E$4:$E$176,Hoja3!$C64,Hoja2!$H$4:$H$176)</f>
        <v>#REF!</v>
      </c>
      <c r="F64" s="504" t="e">
        <f>SUMIF(Hoja2!$E$4:$E$176,Hoja3!$C64,Hoja2!$G$4:$G$176)</f>
        <v>#REF!</v>
      </c>
      <c r="G64" s="504" t="e">
        <f>SUMIF(Hoja2!$E$4:$E$176,Hoja3!$C64,Hoja2!$I$4:$I$176)</f>
        <v>#REF!</v>
      </c>
      <c r="H64" s="504">
        <f>SUMIF(Hoja2!$E$4:$E$176,Hoja3!$C64,Hoja2!$J$4:$J$176)</f>
        <v>0</v>
      </c>
      <c r="I64" s="504">
        <f>SUMIF(Hoja2!$E$4:$E$176,Hoja3!$C64,Hoja2!$K$4:$K$176)</f>
        <v>0</v>
      </c>
    </row>
    <row r="65" spans="3:9" x14ac:dyDescent="0.2">
      <c r="C65" s="555" t="s">
        <v>101</v>
      </c>
      <c r="D65" s="504" t="e">
        <f>SUMIF(Hoja2!$E$4:$E$176,Hoja3!$C65,Hoja2!$F$4:$F$176)</f>
        <v>#REF!</v>
      </c>
      <c r="E65" s="504" t="e">
        <f>SUMIF(Hoja2!$E$4:$E$176,Hoja3!$C65,Hoja2!$H$4:$H$176)</f>
        <v>#REF!</v>
      </c>
      <c r="F65" s="504" t="e">
        <f>SUMIF(Hoja2!$E$4:$E$176,Hoja3!$C65,Hoja2!$G$4:$G$176)</f>
        <v>#REF!</v>
      </c>
      <c r="G65" s="504" t="e">
        <f>SUMIF(Hoja2!$E$4:$E$176,Hoja3!$C65,Hoja2!$I$4:$I$176)</f>
        <v>#REF!</v>
      </c>
      <c r="H65" s="504">
        <f>SUMIF(Hoja2!$E$4:$E$176,Hoja3!$C65,Hoja2!$J$4:$J$176)</f>
        <v>0</v>
      </c>
      <c r="I65" s="504">
        <f>SUMIF(Hoja2!$E$4:$E$176,Hoja3!$C65,Hoja2!$K$4:$K$176)</f>
        <v>0</v>
      </c>
    </row>
    <row r="66" spans="3:9" x14ac:dyDescent="0.2">
      <c r="C66" s="555" t="s">
        <v>370</v>
      </c>
      <c r="D66" s="504" t="e">
        <f>SUMIF(Hoja2!$E$4:$E$176,Hoja3!$C66,Hoja2!$F$4:$F$176)</f>
        <v>#REF!</v>
      </c>
      <c r="E66" s="504" t="e">
        <f>SUMIF(Hoja2!$E$4:$E$176,Hoja3!$C66,Hoja2!$H$4:$H$176)</f>
        <v>#REF!</v>
      </c>
      <c r="F66" s="504" t="e">
        <f>SUMIF(Hoja2!$E$4:$E$176,Hoja3!$C66,Hoja2!$G$4:$G$176)</f>
        <v>#REF!</v>
      </c>
      <c r="G66" s="504" t="e">
        <f>SUMIF(Hoja2!$E$4:$E$176,Hoja3!$C66,Hoja2!$I$4:$I$176)</f>
        <v>#REF!</v>
      </c>
      <c r="H66" s="504">
        <f>SUMIF(Hoja2!$E$4:$E$176,Hoja3!$C66,Hoja2!$J$4:$J$176)</f>
        <v>0</v>
      </c>
      <c r="I66" s="504">
        <f>SUMIF(Hoja2!$E$4:$E$176,Hoja3!$C66,Hoja2!$K$4:$K$176)</f>
        <v>0</v>
      </c>
    </row>
    <row r="67" spans="3:9" x14ac:dyDescent="0.2">
      <c r="C67" s="550" t="s">
        <v>309</v>
      </c>
      <c r="D67" s="504" t="e">
        <f>SUMIF(Hoja2!$E$4:$E$176,Hoja3!$C67,Hoja2!$F$4:$F$176)</f>
        <v>#REF!</v>
      </c>
      <c r="E67" s="504" t="e">
        <f>SUMIF(Hoja2!$E$4:$E$176,Hoja3!$C67,Hoja2!$H$4:$H$176)</f>
        <v>#REF!</v>
      </c>
      <c r="F67" s="504" t="e">
        <f>SUMIF(Hoja2!$E$4:$E$176,Hoja3!$C67,Hoja2!$G$4:$G$176)</f>
        <v>#REF!</v>
      </c>
      <c r="G67" s="504" t="e">
        <f>SUMIF(Hoja2!$E$4:$E$176,Hoja3!$C67,Hoja2!$I$4:$I$176)</f>
        <v>#REF!</v>
      </c>
      <c r="H67" s="504">
        <f>SUMIF(Hoja2!$E$4:$E$176,Hoja3!$C67,Hoja2!$J$4:$J$176)</f>
        <v>0</v>
      </c>
      <c r="I67" s="504" t="e">
        <f>SUMIF(Hoja2!$E$4:$E$176,Hoja3!$C67,Hoja2!$K$4:$K$176)</f>
        <v>#REF!</v>
      </c>
    </row>
    <row r="68" spans="3:9" x14ac:dyDescent="0.2">
      <c r="C68" s="550" t="s">
        <v>193</v>
      </c>
      <c r="D68" s="504" t="e">
        <f>SUMIF(Hoja2!$E$4:$E$176,Hoja3!$C68,Hoja2!$F$4:$F$176)</f>
        <v>#REF!</v>
      </c>
      <c r="E68" s="504" t="e">
        <f>SUMIF(Hoja2!$E$4:$E$176,Hoja3!$C68,Hoja2!$H$4:$H$176)</f>
        <v>#REF!</v>
      </c>
      <c r="F68" s="504" t="e">
        <f>SUMIF(Hoja2!$E$4:$E$176,Hoja3!$C68,Hoja2!$G$4:$G$176)</f>
        <v>#REF!</v>
      </c>
      <c r="G68" s="504" t="e">
        <f>SUMIF(Hoja2!$E$4:$E$176,Hoja3!$C68,Hoja2!$I$4:$I$176)</f>
        <v>#REF!</v>
      </c>
      <c r="H68" s="504">
        <f>SUMIF(Hoja2!$E$4:$E$176,Hoja3!$C68,Hoja2!$J$4:$J$176)</f>
        <v>0</v>
      </c>
      <c r="I68" s="504">
        <f>SUMIF(Hoja2!$E$4:$E$176,Hoja3!$C68,Hoja2!$K$4:$K$176)</f>
        <v>0</v>
      </c>
    </row>
    <row r="69" spans="3:9" x14ac:dyDescent="0.2">
      <c r="C69" s="550" t="s">
        <v>88</v>
      </c>
      <c r="D69" s="504" t="e">
        <f>SUMIF(Hoja2!$E$4:$E$176,Hoja3!$C69,Hoja2!$F$4:$F$176)</f>
        <v>#REF!</v>
      </c>
      <c r="E69" s="504" t="e">
        <f>SUMIF(Hoja2!$E$4:$E$176,Hoja3!$C69,Hoja2!$H$4:$H$176)</f>
        <v>#REF!</v>
      </c>
      <c r="F69" s="504" t="e">
        <f>SUMIF(Hoja2!$E$4:$E$176,Hoja3!$C69,Hoja2!$G$4:$G$176)</f>
        <v>#REF!</v>
      </c>
      <c r="G69" s="504" t="e">
        <f>SUMIF(Hoja2!$E$4:$E$176,Hoja3!$C69,Hoja2!$I$4:$I$176)</f>
        <v>#REF!</v>
      </c>
      <c r="H69" s="504">
        <f>SUMIF(Hoja2!$E$4:$E$176,Hoja3!$C69,Hoja2!$J$4:$J$176)</f>
        <v>0</v>
      </c>
      <c r="I69" s="504">
        <f>SUMIF(Hoja2!$E$4:$E$176,Hoja3!$C69,Hoja2!$K$4:$K$176)</f>
        <v>0</v>
      </c>
    </row>
    <row r="70" spans="3:9" x14ac:dyDescent="0.2">
      <c r="C70" s="550" t="s">
        <v>77</v>
      </c>
      <c r="D70" s="504" t="e">
        <f>SUMIF(Hoja2!$E$4:$E$176,Hoja3!$C70,Hoja2!$F$4:$F$176)</f>
        <v>#REF!</v>
      </c>
      <c r="E70" s="504" t="e">
        <f>SUMIF(Hoja2!$E$4:$E$176,Hoja3!$C70,Hoja2!$H$4:$H$176)</f>
        <v>#REF!</v>
      </c>
      <c r="F70" s="504" t="e">
        <f>SUMIF(Hoja2!$E$4:$E$176,Hoja3!$C70,Hoja2!$G$4:$G$176)</f>
        <v>#REF!</v>
      </c>
      <c r="G70" s="504" t="e">
        <f>SUMIF(Hoja2!$E$4:$E$176,Hoja3!$C70,Hoja2!$I$4:$I$176)</f>
        <v>#REF!</v>
      </c>
      <c r="H70" s="504">
        <f>SUMIF(Hoja2!$E$4:$E$176,Hoja3!$C70,Hoja2!$J$4:$J$176)</f>
        <v>0</v>
      </c>
      <c r="I70" s="504">
        <f>SUMIF(Hoja2!$E$4:$E$176,Hoja3!$C70,Hoja2!$K$4:$K$176)</f>
        <v>0</v>
      </c>
    </row>
    <row r="71" spans="3:9" x14ac:dyDescent="0.2">
      <c r="C71" s="550" t="s">
        <v>89</v>
      </c>
      <c r="D71" s="504" t="e">
        <f>SUMIF(Hoja2!$E$4:$E$176,Hoja3!$C71,Hoja2!$F$4:$F$176)</f>
        <v>#REF!</v>
      </c>
      <c r="E71" s="504" t="e">
        <f>SUMIF(Hoja2!$E$4:$E$176,Hoja3!$C71,Hoja2!$H$4:$H$176)</f>
        <v>#REF!</v>
      </c>
      <c r="F71" s="504" t="e">
        <f>SUMIF(Hoja2!$E$4:$E$176,Hoja3!$C71,Hoja2!$G$4:$G$176)</f>
        <v>#REF!</v>
      </c>
      <c r="G71" s="504" t="e">
        <f>SUMIF(Hoja2!$E$4:$E$176,Hoja3!$C71,Hoja2!$I$4:$I$176)</f>
        <v>#REF!</v>
      </c>
      <c r="H71" s="504" t="e">
        <f>SUMIF(Hoja2!$E$4:$E$176,Hoja3!$C71,Hoja2!$J$4:$J$176)</f>
        <v>#REF!</v>
      </c>
      <c r="I71" s="504" t="e">
        <f>SUMIF(Hoja2!$E$4:$E$176,Hoja3!$C71,Hoja2!$K$4:$K$176)</f>
        <v>#REF!</v>
      </c>
    </row>
    <row r="72" spans="3:9" x14ac:dyDescent="0.2">
      <c r="C72" s="550" t="s">
        <v>323</v>
      </c>
      <c r="D72" s="504" t="e">
        <f>SUMIF(Hoja2!$E$4:$E$176,Hoja3!$C72,Hoja2!$F$4:$F$176)</f>
        <v>#REF!</v>
      </c>
      <c r="E72" s="504" t="e">
        <f>SUMIF(Hoja2!$E$4:$E$176,Hoja3!$C72,Hoja2!$H$4:$H$176)</f>
        <v>#REF!</v>
      </c>
      <c r="F72" s="504" t="e">
        <f>SUMIF(Hoja2!$E$4:$E$176,Hoja3!$C72,Hoja2!$G$4:$G$176)</f>
        <v>#REF!</v>
      </c>
      <c r="G72" s="504" t="e">
        <f>SUMIF(Hoja2!$E$4:$E$176,Hoja3!$C72,Hoja2!$I$4:$I$176)</f>
        <v>#REF!</v>
      </c>
      <c r="H72" s="504">
        <f>SUMIF(Hoja2!$E$4:$E$176,Hoja3!$C72,Hoja2!$J$4:$J$176)</f>
        <v>0</v>
      </c>
      <c r="I72" s="504" t="e">
        <f>SUMIF(Hoja2!$E$4:$E$176,Hoja3!$C72,Hoja2!$K$4:$K$176)</f>
        <v>#REF!</v>
      </c>
    </row>
    <row r="73" spans="3:9" x14ac:dyDescent="0.2">
      <c r="C73" s="559" t="s">
        <v>174</v>
      </c>
      <c r="D73" s="504" t="e">
        <f>SUMIF(Hoja2!$E$4:$E$176,Hoja3!$C73,Hoja2!$F$4:$F$176)</f>
        <v>#REF!</v>
      </c>
      <c r="E73" s="504" t="e">
        <f>SUMIF(Hoja2!$E$4:$E$176,Hoja3!$C73,Hoja2!$H$4:$H$176)</f>
        <v>#REF!</v>
      </c>
      <c r="F73" s="504" t="e">
        <f>SUMIF(Hoja2!$E$4:$E$176,Hoja3!$C73,Hoja2!$G$4:$G$176)</f>
        <v>#REF!</v>
      </c>
      <c r="G73" s="504" t="e">
        <f>SUMIF(Hoja2!$E$4:$E$176,Hoja3!$C73,Hoja2!$I$4:$I$176)</f>
        <v>#REF!</v>
      </c>
      <c r="H73" s="504">
        <f>SUMIF(Hoja2!$E$4:$E$176,Hoja3!$C73,Hoja2!$J$4:$J$176)</f>
        <v>0</v>
      </c>
      <c r="I73" s="504">
        <f>SUMIF(Hoja2!$E$4:$E$176,Hoja3!$C73,Hoja2!$K$4:$K$176)</f>
        <v>0</v>
      </c>
    </row>
    <row r="74" spans="3:9" x14ac:dyDescent="0.2">
      <c r="C74" s="559" t="s">
        <v>106</v>
      </c>
      <c r="D74" s="504" t="e">
        <f>SUMIF(Hoja2!$E$4:$E$176,Hoja3!$C74,Hoja2!$F$4:$F$176)</f>
        <v>#REF!</v>
      </c>
      <c r="E74" s="504" t="e">
        <f>SUMIF(Hoja2!$E$4:$E$176,Hoja3!$C74,Hoja2!$H$4:$H$176)</f>
        <v>#REF!</v>
      </c>
      <c r="F74" s="504" t="e">
        <f>SUMIF(Hoja2!$E$4:$E$176,Hoja3!$C74,Hoja2!$G$4:$G$176)</f>
        <v>#REF!</v>
      </c>
      <c r="G74" s="504" t="e">
        <f>SUMIF(Hoja2!$E$4:$E$176,Hoja3!$C74,Hoja2!$I$4:$I$176)</f>
        <v>#REF!</v>
      </c>
      <c r="H74" s="504">
        <f>SUMIF(Hoja2!$E$4:$E$176,Hoja3!$C74,Hoja2!$J$4:$J$176)</f>
        <v>0</v>
      </c>
      <c r="I74" s="504">
        <f>SUMIF(Hoja2!$E$4:$E$176,Hoja3!$C74,Hoja2!$K$4:$K$176)</f>
        <v>0</v>
      </c>
    </row>
    <row r="75" spans="3:9" x14ac:dyDescent="0.2">
      <c r="C75" s="559" t="s">
        <v>111</v>
      </c>
      <c r="D75" s="504" t="e">
        <f>SUMIF(Hoja2!$E$4:$E$176,Hoja3!$C75,Hoja2!$F$4:$F$176)</f>
        <v>#REF!</v>
      </c>
      <c r="E75" s="504" t="e">
        <f>SUMIF(Hoja2!$E$4:$E$176,Hoja3!$C75,Hoja2!$H$4:$H$176)</f>
        <v>#REF!</v>
      </c>
      <c r="F75" s="504" t="e">
        <f>SUMIF(Hoja2!$E$4:$E$176,Hoja3!$C75,Hoja2!$G$4:$G$176)</f>
        <v>#REF!</v>
      </c>
      <c r="G75" s="504" t="e">
        <f>SUMIF(Hoja2!$E$4:$E$176,Hoja3!$C75,Hoja2!$I$4:$I$176)</f>
        <v>#REF!</v>
      </c>
      <c r="H75" s="504">
        <f>SUMIF(Hoja2!$E$4:$E$176,Hoja3!$C75,Hoja2!$J$4:$J$176)</f>
        <v>0</v>
      </c>
      <c r="I75" s="504">
        <f>SUMIF(Hoja2!$E$4:$E$176,Hoja3!$C75,Hoja2!$K$4:$K$176)</f>
        <v>0</v>
      </c>
    </row>
    <row r="76" spans="3:9" x14ac:dyDescent="0.2">
      <c r="C76" s="583" t="s">
        <v>96</v>
      </c>
      <c r="D76" s="504" t="e">
        <f>SUMIF(Hoja2!$E$4:$E$176,Hoja3!$C76,Hoja2!$F$4:$F$176)</f>
        <v>#REF!</v>
      </c>
      <c r="E76" s="504" t="e">
        <f>SUMIF(Hoja2!$E$4:$E$176,Hoja3!$C76,Hoja2!$H$4:$H$176)</f>
        <v>#REF!</v>
      </c>
      <c r="F76" s="504" t="e">
        <f>SUMIF(Hoja2!$E$4:$E$176,Hoja3!$C76,Hoja2!$G$4:$G$176)</f>
        <v>#REF!</v>
      </c>
      <c r="G76" s="504" t="e">
        <f>SUMIF(Hoja2!$E$4:$E$176,Hoja3!$C76,Hoja2!$I$4:$I$176)</f>
        <v>#REF!</v>
      </c>
      <c r="H76" s="504">
        <f>SUMIF(Hoja2!$E$4:$E$176,Hoja3!$C76,Hoja2!$J$4:$J$176)</f>
        <v>0</v>
      </c>
      <c r="I76" s="504">
        <f>SUMIF(Hoja2!$E$4:$E$176,Hoja3!$C76,Hoja2!$K$4:$K$176)</f>
        <v>0</v>
      </c>
    </row>
    <row r="77" spans="3:9" x14ac:dyDescent="0.2">
      <c r="C77" s="559" t="s">
        <v>90</v>
      </c>
      <c r="D77" s="504" t="e">
        <f>SUMIF(Hoja2!$E$4:$E$176,Hoja3!$C77,Hoja2!$F$4:$F$176)</f>
        <v>#REF!</v>
      </c>
      <c r="E77" s="504" t="e">
        <f>SUMIF(Hoja2!$E$4:$E$176,Hoja3!$C77,Hoja2!$H$4:$H$176)</f>
        <v>#REF!</v>
      </c>
      <c r="F77" s="504" t="e">
        <f>SUMIF(Hoja2!$E$4:$E$176,Hoja3!$C77,Hoja2!$G$4:$G$176)</f>
        <v>#REF!</v>
      </c>
      <c r="G77" s="504" t="e">
        <f>SUMIF(Hoja2!$E$4:$E$176,Hoja3!$C77,Hoja2!$I$4:$I$176)</f>
        <v>#REF!</v>
      </c>
      <c r="H77" s="504">
        <f>SUMIF(Hoja2!$E$4:$E$176,Hoja3!$C77,Hoja2!$J$4:$J$176)</f>
        <v>0</v>
      </c>
      <c r="I77" s="504" t="e">
        <f>SUMIF(Hoja2!$E$4:$E$176,Hoja3!$C77,Hoja2!$K$4:$K$176)</f>
        <v>#REF!</v>
      </c>
    </row>
    <row r="78" spans="3:9" x14ac:dyDescent="0.2">
      <c r="C78" s="559" t="s">
        <v>346</v>
      </c>
      <c r="D78" s="504" t="e">
        <f>SUMIF(Hoja2!$E$4:$E$176,Hoja3!$C78,Hoja2!$F$4:$F$176)</f>
        <v>#REF!</v>
      </c>
      <c r="E78" s="504" t="e">
        <f>SUMIF(Hoja2!$E$4:$E$176,Hoja3!$C78,Hoja2!$H$4:$H$176)</f>
        <v>#REF!</v>
      </c>
      <c r="F78" s="504" t="e">
        <f>SUMIF(Hoja2!$E$4:$E$176,Hoja3!$C78,Hoja2!$G$4:$G$176)</f>
        <v>#REF!</v>
      </c>
      <c r="G78" s="504" t="e">
        <f>SUMIF(Hoja2!$E$4:$E$176,Hoja3!$C78,Hoja2!$I$4:$I$176)</f>
        <v>#REF!</v>
      </c>
      <c r="H78" s="504">
        <f>SUMIF(Hoja2!$E$4:$E$176,Hoja3!$C78,Hoja2!$J$4:$J$176)</f>
        <v>0</v>
      </c>
      <c r="I78" s="504">
        <f>SUMIF(Hoja2!$E$4:$E$176,Hoja3!$C78,Hoja2!$K$4:$K$176)</f>
        <v>0</v>
      </c>
    </row>
    <row r="79" spans="3:9" x14ac:dyDescent="0.2">
      <c r="C79" s="557" t="s">
        <v>100</v>
      </c>
      <c r="D79" s="504" t="e">
        <f>SUMIF(Hoja2!$E$4:$E$176,Hoja3!$C79,Hoja2!$F$4:$F$176)</f>
        <v>#REF!</v>
      </c>
      <c r="E79" s="504" t="e">
        <f>SUMIF(Hoja2!$E$4:$E$176,Hoja3!$C79,Hoja2!$H$4:$H$176)</f>
        <v>#REF!</v>
      </c>
      <c r="F79" s="504" t="e">
        <f>SUMIF(Hoja2!$E$4:$E$176,Hoja3!$C79,Hoja2!$G$4:$G$176)</f>
        <v>#REF!</v>
      </c>
      <c r="G79" s="504" t="e">
        <f>SUMIF(Hoja2!$E$4:$E$176,Hoja3!$C79,Hoja2!$I$4:$I$176)</f>
        <v>#REF!</v>
      </c>
      <c r="H79" s="504">
        <f>SUMIF(Hoja2!$E$4:$E$176,Hoja3!$C79,Hoja2!$J$4:$J$176)</f>
        <v>0</v>
      </c>
      <c r="I79" s="504">
        <f>SUMIF(Hoja2!$E$4:$E$176,Hoja3!$C79,Hoja2!$K$4:$K$176)</f>
        <v>0</v>
      </c>
    </row>
    <row r="80" spans="3:9" x14ac:dyDescent="0.2">
      <c r="C80" s="559" t="s">
        <v>371</v>
      </c>
      <c r="D80" s="504" t="e">
        <f>SUMIF(Hoja2!$E$4:$E$176,Hoja3!$C80,Hoja2!$F$4:$F$176)</f>
        <v>#REF!</v>
      </c>
      <c r="E80" s="504" t="e">
        <f>SUMIF(Hoja2!$E$4:$E$176,Hoja3!$C80,Hoja2!$H$4:$H$176)</f>
        <v>#REF!</v>
      </c>
      <c r="F80" s="504" t="e">
        <f>SUMIF(Hoja2!$E$4:$E$176,Hoja3!$C80,Hoja2!$G$4:$G$176)</f>
        <v>#REF!</v>
      </c>
      <c r="G80" s="504" t="e">
        <f>SUMIF(Hoja2!$E$4:$E$176,Hoja3!$C80,Hoja2!$I$4:$I$176)</f>
        <v>#REF!</v>
      </c>
      <c r="H80" s="504">
        <f>SUMIF(Hoja2!$E$4:$E$176,Hoja3!$C80,Hoja2!$J$4:$J$176)</f>
        <v>0</v>
      </c>
      <c r="I80" s="504">
        <f>SUMIF(Hoja2!$E$4:$E$176,Hoja3!$C80,Hoja2!$K$4:$K$176)</f>
        <v>0</v>
      </c>
    </row>
    <row r="81" spans="3:9" x14ac:dyDescent="0.2">
      <c r="C81" s="559" t="s">
        <v>134</v>
      </c>
      <c r="D81" s="504" t="e">
        <f>SUMIF(Hoja2!$E$4:$E$176,Hoja3!$C81,Hoja2!$F$4:$F$176)</f>
        <v>#REF!</v>
      </c>
      <c r="E81" s="504" t="e">
        <f>SUMIF(Hoja2!$E$4:$E$176,Hoja3!$C81,Hoja2!$H$4:$H$176)</f>
        <v>#REF!</v>
      </c>
      <c r="F81" s="504" t="e">
        <f>SUMIF(Hoja2!$E$4:$E$176,Hoja3!$C81,Hoja2!$G$4:$G$176)</f>
        <v>#REF!</v>
      </c>
      <c r="G81" s="504" t="e">
        <f>SUMIF(Hoja2!$E$4:$E$176,Hoja3!$C81,Hoja2!$I$4:$I$176)</f>
        <v>#REF!</v>
      </c>
      <c r="H81" s="504">
        <f>SUMIF(Hoja2!$E$4:$E$176,Hoja3!$C81,Hoja2!$J$4:$J$176)</f>
        <v>0</v>
      </c>
      <c r="I81" s="504">
        <f>SUMIF(Hoja2!$E$4:$E$176,Hoja3!$C81,Hoja2!$K$4:$K$176)</f>
        <v>0</v>
      </c>
    </row>
    <row r="82" spans="3:9" x14ac:dyDescent="0.2">
      <c r="C82" s="550" t="s">
        <v>110</v>
      </c>
      <c r="D82" s="504" t="e">
        <f>SUMIF(Hoja2!$E$4:$E$176,Hoja3!$C82,Hoja2!$F$4:$F$176)</f>
        <v>#REF!</v>
      </c>
      <c r="E82" s="504" t="e">
        <f>SUMIF(Hoja2!$E$4:$E$176,Hoja3!$C82,Hoja2!$H$4:$H$176)</f>
        <v>#REF!</v>
      </c>
      <c r="F82" s="504" t="e">
        <f>SUMIF(Hoja2!$E$4:$E$176,Hoja3!$C82,Hoja2!$G$4:$G$176)</f>
        <v>#REF!</v>
      </c>
      <c r="G82" s="504" t="e">
        <f>SUMIF(Hoja2!$E$4:$E$176,Hoja3!$C82,Hoja2!$I$4:$I$176)</f>
        <v>#REF!</v>
      </c>
      <c r="H82" s="504">
        <f>SUMIF(Hoja2!$E$4:$E$176,Hoja3!$C82,Hoja2!$J$4:$J$176)</f>
        <v>0</v>
      </c>
      <c r="I82" s="504">
        <f>SUMIF(Hoja2!$E$4:$E$176,Hoja3!$C82,Hoja2!$K$4:$K$176)</f>
        <v>0</v>
      </c>
    </row>
    <row r="83" spans="3:9" x14ac:dyDescent="0.2">
      <c r="C83" s="550" t="s">
        <v>306</v>
      </c>
      <c r="D83" s="504" t="e">
        <f>SUMIF(Hoja2!$E$4:$E$176,Hoja3!$C83,Hoja2!$F$4:$F$176)</f>
        <v>#REF!</v>
      </c>
      <c r="E83" s="504" t="e">
        <f>SUMIF(Hoja2!$E$4:$E$176,Hoja3!$C83,Hoja2!$H$4:$H$176)</f>
        <v>#REF!</v>
      </c>
      <c r="F83" s="504" t="e">
        <f>SUMIF(Hoja2!$E$4:$E$176,Hoja3!$C83,Hoja2!$G$4:$G$176)</f>
        <v>#REF!</v>
      </c>
      <c r="G83" s="504" t="e">
        <f>SUMIF(Hoja2!$E$4:$E$176,Hoja3!$C83,Hoja2!$I$4:$I$176)</f>
        <v>#REF!</v>
      </c>
      <c r="H83" s="504">
        <f>SUMIF(Hoja2!$E$4:$E$176,Hoja3!$C83,Hoja2!$J$4:$J$176)</f>
        <v>0</v>
      </c>
      <c r="I83" s="504">
        <f>SUMIF(Hoja2!$E$4:$E$176,Hoja3!$C83,Hoja2!$K$4:$K$176)</f>
        <v>0</v>
      </c>
    </row>
    <row r="84" spans="3:9" x14ac:dyDescent="0.2">
      <c r="C84" s="550" t="s">
        <v>103</v>
      </c>
      <c r="D84" s="504" t="e">
        <f>SUMIF(Hoja2!$E$4:$E$176,Hoja3!$C84,Hoja2!$F$4:$F$176)</f>
        <v>#REF!</v>
      </c>
      <c r="E84" s="504" t="e">
        <f>SUMIF(Hoja2!$E$4:$E$176,Hoja3!$C84,Hoja2!$H$4:$H$176)</f>
        <v>#REF!</v>
      </c>
      <c r="F84" s="504" t="e">
        <f>SUMIF(Hoja2!$E$4:$E$176,Hoja3!$C84,Hoja2!$G$4:$G$176)</f>
        <v>#REF!</v>
      </c>
      <c r="G84" s="504" t="e">
        <f>SUMIF(Hoja2!$E$4:$E$176,Hoja3!$C84,Hoja2!$I$4:$I$176)</f>
        <v>#REF!</v>
      </c>
      <c r="H84" s="504">
        <f>SUMIF(Hoja2!$E$4:$E$176,Hoja3!$C84,Hoja2!$J$4:$J$176)</f>
        <v>0</v>
      </c>
      <c r="I84" s="504">
        <f>SUMIF(Hoja2!$E$4:$E$176,Hoja3!$C84,Hoja2!$K$4:$K$176)</f>
        <v>0</v>
      </c>
    </row>
    <row r="85" spans="3:9" x14ac:dyDescent="0.2">
      <c r="C85" s="555" t="s">
        <v>343</v>
      </c>
      <c r="D85" s="504" t="e">
        <f>SUMIF(Hoja2!$E$4:$E$176,Hoja3!$C85,Hoja2!$F$4:$F$176)</f>
        <v>#REF!</v>
      </c>
      <c r="E85" s="504" t="e">
        <f>SUMIF(Hoja2!$E$4:$E$176,Hoja3!$C85,Hoja2!$H$4:$H$176)</f>
        <v>#REF!</v>
      </c>
      <c r="F85" s="504" t="e">
        <f>SUMIF(Hoja2!$E$4:$E$176,Hoja3!$C85,Hoja2!$G$4:$G$176)</f>
        <v>#REF!</v>
      </c>
      <c r="G85" s="504" t="e">
        <f>SUMIF(Hoja2!$E$4:$E$176,Hoja3!$C85,Hoja2!$I$4:$I$176)</f>
        <v>#REF!</v>
      </c>
      <c r="H85" s="504">
        <f>SUMIF(Hoja2!$E$4:$E$176,Hoja3!$C85,Hoja2!$J$4:$J$176)</f>
        <v>0</v>
      </c>
      <c r="I85" s="504">
        <f>SUMIF(Hoja2!$E$4:$E$176,Hoja3!$C85,Hoja2!$K$4:$K$176)</f>
        <v>0</v>
      </c>
    </row>
    <row r="86" spans="3:9" x14ac:dyDescent="0.2">
      <c r="C86" s="550" t="s">
        <v>75</v>
      </c>
      <c r="D86" s="504" t="e">
        <f>SUMIF(Hoja2!$E$4:$E$176,Hoja3!$C86,Hoja2!$F$4:$F$176)</f>
        <v>#REF!</v>
      </c>
      <c r="E86" s="504" t="e">
        <f>SUMIF(Hoja2!$E$4:$E$176,Hoja3!$C86,Hoja2!$H$4:$H$176)</f>
        <v>#REF!</v>
      </c>
      <c r="F86" s="504" t="e">
        <f>SUMIF(Hoja2!$E$4:$E$176,Hoja3!$C86,Hoja2!$G$4:$G$176)</f>
        <v>#REF!</v>
      </c>
      <c r="G86" s="504" t="e">
        <f>SUMIF(Hoja2!$E$4:$E$176,Hoja3!$C86,Hoja2!$I$4:$I$176)</f>
        <v>#REF!</v>
      </c>
      <c r="H86" s="504">
        <f>SUMIF(Hoja2!$E$4:$E$176,Hoja3!$C86,Hoja2!$J$4:$J$176)</f>
        <v>0</v>
      </c>
      <c r="I86" s="504">
        <f>SUMIF(Hoja2!$E$4:$E$176,Hoja3!$C86,Hoja2!$K$4:$K$176)</f>
        <v>0</v>
      </c>
    </row>
    <row r="87" spans="3:9" x14ac:dyDescent="0.2">
      <c r="C87" s="550" t="s">
        <v>197</v>
      </c>
      <c r="D87" s="504">
        <f>SUMIF(Hoja2!$E$4:$E$176,Hoja3!$C87,Hoja2!$F$4:$F$176)</f>
        <v>0</v>
      </c>
      <c r="E87" s="504">
        <f>SUMIF(Hoja2!$E$4:$E$176,Hoja3!$C87,Hoja2!$H$4:$H$176)</f>
        <v>0</v>
      </c>
      <c r="F87" s="504">
        <f>SUMIF(Hoja2!$E$4:$E$176,Hoja3!$C87,Hoja2!$G$4:$G$176)</f>
        <v>0</v>
      </c>
      <c r="G87" s="504">
        <f>SUMIF(Hoja2!$E$4:$E$176,Hoja3!$C87,Hoja2!$I$4:$I$176)</f>
        <v>0</v>
      </c>
      <c r="H87" s="504" t="e">
        <f>SUMIF(Hoja2!$E$4:$E$176,Hoja3!$C87,Hoja2!$J$4:$J$176)</f>
        <v>#REF!</v>
      </c>
      <c r="I87" s="504">
        <f>SUMIF(Hoja2!$E$4:$E$176,Hoja3!$C87,Hoja2!$K$4:$K$176)</f>
        <v>0</v>
      </c>
    </row>
    <row r="88" spans="3:9" x14ac:dyDescent="0.2">
      <c r="C88" s="550" t="s">
        <v>340</v>
      </c>
      <c r="D88" s="504" t="e">
        <f>SUMIF(Hoja2!$E$4:$E$176,Hoja3!$C88,Hoja2!$F$4:$F$176)</f>
        <v>#REF!</v>
      </c>
      <c r="E88" s="504" t="e">
        <f>SUMIF(Hoja2!$E$4:$E$176,Hoja3!$C88,Hoja2!$H$4:$H$176)</f>
        <v>#REF!</v>
      </c>
      <c r="F88" s="504" t="e">
        <f>SUMIF(Hoja2!$E$4:$E$176,Hoja3!$C88,Hoja2!$G$4:$G$176)</f>
        <v>#REF!</v>
      </c>
      <c r="G88" s="504" t="e">
        <f>SUMIF(Hoja2!$E$4:$E$176,Hoja3!$C88,Hoja2!$I$4:$I$176)</f>
        <v>#REF!</v>
      </c>
      <c r="H88" s="504">
        <f>SUMIF(Hoja2!$E$4:$E$176,Hoja3!$C88,Hoja2!$J$4:$J$176)</f>
        <v>0</v>
      </c>
      <c r="I88" s="504">
        <f>SUMIF(Hoja2!$E$4:$E$176,Hoja3!$C88,Hoja2!$K$4:$K$176)</f>
        <v>0</v>
      </c>
    </row>
    <row r="89" spans="3:9" x14ac:dyDescent="0.2">
      <c r="C89" s="550" t="s">
        <v>295</v>
      </c>
      <c r="D89" s="504" t="e">
        <f>SUMIF(Hoja2!$E$4:$E$176,Hoja3!$C89,Hoja2!$F$4:$F$176)</f>
        <v>#REF!</v>
      </c>
      <c r="E89" s="504" t="e">
        <f>SUMIF(Hoja2!$E$4:$E$176,Hoja3!$C89,Hoja2!$H$4:$H$176)</f>
        <v>#REF!</v>
      </c>
      <c r="F89" s="504" t="e">
        <f>SUMIF(Hoja2!$E$4:$E$176,Hoja3!$C89,Hoja2!$G$4:$G$176)</f>
        <v>#REF!</v>
      </c>
      <c r="G89" s="504" t="e">
        <f>SUMIF(Hoja2!$E$4:$E$176,Hoja3!$C89,Hoja2!$I$4:$I$176)</f>
        <v>#REF!</v>
      </c>
      <c r="H89" s="504">
        <f>SUMIF(Hoja2!$E$4:$E$176,Hoja3!$C89,Hoja2!$J$4:$J$176)</f>
        <v>0</v>
      </c>
      <c r="I89" s="504">
        <f>SUMIF(Hoja2!$E$4:$E$176,Hoja3!$C89,Hoja2!$K$4:$K$176)</f>
        <v>0</v>
      </c>
    </row>
    <row r="90" spans="3:9" x14ac:dyDescent="0.2">
      <c r="C90" s="550" t="s">
        <v>316</v>
      </c>
      <c r="D90" s="504" t="e">
        <f>SUMIF(Hoja2!$E$4:$E$176,Hoja3!$C90,Hoja2!$F$4:$F$176)</f>
        <v>#REF!</v>
      </c>
      <c r="E90" s="504" t="e">
        <f>SUMIF(Hoja2!$E$4:$E$176,Hoja3!$C90,Hoja2!$H$4:$H$176)</f>
        <v>#REF!</v>
      </c>
      <c r="F90" s="504" t="e">
        <f>SUMIF(Hoja2!$E$4:$E$176,Hoja3!$C90,Hoja2!$G$4:$G$176)</f>
        <v>#REF!</v>
      </c>
      <c r="G90" s="504" t="e">
        <f>SUMIF(Hoja2!$E$4:$E$176,Hoja3!$C90,Hoja2!$I$4:$I$176)</f>
        <v>#REF!</v>
      </c>
      <c r="H90" s="504">
        <f>SUMIF(Hoja2!$E$4:$E$176,Hoja3!$C90,Hoja2!$J$4:$J$176)</f>
        <v>0</v>
      </c>
      <c r="I90" s="504">
        <f>SUMIF(Hoja2!$E$4:$E$176,Hoja3!$C90,Hoja2!$K$4:$K$176)</f>
        <v>0</v>
      </c>
    </row>
    <row r="91" spans="3:9" x14ac:dyDescent="0.2">
      <c r="C91" s="555" t="s">
        <v>311</v>
      </c>
      <c r="D91" s="504" t="e">
        <f>SUMIF(Hoja2!$E$4:$E$176,Hoja3!$C91,Hoja2!$F$4:$F$176)</f>
        <v>#REF!</v>
      </c>
      <c r="E91" s="504" t="e">
        <f>SUMIF(Hoja2!$E$4:$E$176,Hoja3!$C91,Hoja2!$H$4:$H$176)</f>
        <v>#REF!</v>
      </c>
      <c r="F91" s="504" t="e">
        <f>SUMIF(Hoja2!$E$4:$E$176,Hoja3!$C91,Hoja2!$G$4:$G$176)</f>
        <v>#REF!</v>
      </c>
      <c r="G91" s="504" t="e">
        <f>SUMIF(Hoja2!$E$4:$E$176,Hoja3!$C91,Hoja2!$I$4:$I$176)</f>
        <v>#REF!</v>
      </c>
      <c r="H91" s="504">
        <f>SUMIF(Hoja2!$E$4:$E$176,Hoja3!$C91,Hoja2!$J$4:$J$176)</f>
        <v>0</v>
      </c>
      <c r="I91" s="504">
        <f>SUMIF(Hoja2!$E$4:$E$176,Hoja3!$C91,Hoja2!$K$4:$K$176)</f>
        <v>0</v>
      </c>
    </row>
    <row r="92" spans="3:9" x14ac:dyDescent="0.2">
      <c r="C92" t="s">
        <v>82</v>
      </c>
      <c r="D92" s="504" t="e">
        <f>SUMIF(Hoja2!$E$4:$E$176,Hoja3!$C92,Hoja2!$F$4:$F$176)</f>
        <v>#REF!</v>
      </c>
      <c r="E92" s="504" t="e">
        <f>SUMIF(Hoja2!$E$4:$E$176,Hoja3!$C92,Hoja2!$H$4:$H$176)</f>
        <v>#REF!</v>
      </c>
      <c r="F92" s="504" t="e">
        <f>SUMIF(Hoja2!$E$4:$E$176,Hoja3!$C92,Hoja2!$G$4:$G$176)</f>
        <v>#REF!</v>
      </c>
      <c r="G92" s="504" t="e">
        <f>SUMIF(Hoja2!$E$4:$E$176,Hoja3!$C92,Hoja2!$I$4:$I$176)</f>
        <v>#REF!</v>
      </c>
      <c r="H92" s="504">
        <f>SUMIF(Hoja2!$E$4:$E$176,Hoja3!$C92,Hoja2!$J$4:$J$176)</f>
        <v>0</v>
      </c>
      <c r="I92" s="504">
        <f>SUMIF(Hoja2!$E$4:$E$176,Hoja3!$C92,Hoja2!$K$4:$K$176)</f>
        <v>0</v>
      </c>
    </row>
    <row r="93" spans="3:9" x14ac:dyDescent="0.2">
      <c r="C93" s="205" t="s">
        <v>341</v>
      </c>
      <c r="D93" s="504" t="e">
        <f>SUMIF(Hoja2!$E$4:$E$176,Hoja3!$C93,Hoja2!$F$4:$F$176)</f>
        <v>#REF!</v>
      </c>
      <c r="E93" s="504" t="e">
        <f>SUMIF(Hoja2!$E$4:$E$176,Hoja3!$C93,Hoja2!$H$4:$H$176)</f>
        <v>#REF!</v>
      </c>
      <c r="F93" s="504" t="e">
        <f>SUMIF(Hoja2!$E$4:$E$176,Hoja3!$C93,Hoja2!$G$4:$G$176)</f>
        <v>#REF!</v>
      </c>
      <c r="G93" s="504" t="e">
        <f>SUMIF(Hoja2!$E$4:$E$176,Hoja3!$C93,Hoja2!$I$4:$I$176)</f>
        <v>#REF!</v>
      </c>
      <c r="H93" s="504">
        <f>SUMIF(Hoja2!$E$4:$E$176,Hoja3!$C93,Hoja2!$J$4:$J$176)</f>
        <v>0</v>
      </c>
      <c r="I93" s="504">
        <f>SUMIF(Hoja2!$E$4:$E$176,Hoja3!$C93,Hoja2!$K$4:$K$176)</f>
        <v>0</v>
      </c>
    </row>
    <row r="94" spans="3:9" x14ac:dyDescent="0.2">
      <c r="C94" t="s">
        <v>377</v>
      </c>
      <c r="D94" s="504" t="e">
        <f>SUMIF(Hoja2!$E$4:$E$176,Hoja3!$C94,Hoja2!$F$4:$F$176)</f>
        <v>#REF!</v>
      </c>
      <c r="E94" s="504" t="e">
        <f>SUMIF(Hoja2!$E$4:$E$176,Hoja3!$C94,Hoja2!$H$4:$H$176)</f>
        <v>#REF!</v>
      </c>
      <c r="F94" s="504" t="e">
        <f>SUMIF(Hoja2!$E$4:$E$176,Hoja3!$C94,Hoja2!$G$4:$G$176)</f>
        <v>#REF!</v>
      </c>
      <c r="G94" s="504" t="e">
        <f>SUMIF(Hoja2!$E$4:$E$176,Hoja3!$C94,Hoja2!$I$4:$I$176)</f>
        <v>#REF!</v>
      </c>
      <c r="H94" s="504">
        <f>SUMIF(Hoja2!$E$4:$E$176,Hoja3!$C94,Hoja2!$J$4:$J$176)</f>
        <v>0</v>
      </c>
      <c r="I94" s="504">
        <f>SUMIF(Hoja2!$E$4:$E$176,Hoja3!$C94,Hoja2!$K$4:$K$176)</f>
        <v>0</v>
      </c>
    </row>
    <row r="95" spans="3:9" x14ac:dyDescent="0.2">
      <c r="C95" t="s">
        <v>196</v>
      </c>
      <c r="D95" s="504" t="e">
        <f>SUMIF(Hoja2!$E$4:$E$176,Hoja3!$C95,Hoja2!$F$4:$F$176)</f>
        <v>#REF!</v>
      </c>
      <c r="E95" s="504" t="e">
        <f>SUMIF(Hoja2!$E$4:$E$176,Hoja3!$C95,Hoja2!$H$4:$H$176)</f>
        <v>#REF!</v>
      </c>
      <c r="F95" s="504" t="e">
        <f>SUMIF(Hoja2!$E$4:$E$176,Hoja3!$C95,Hoja2!$G$4:$G$176)</f>
        <v>#REF!</v>
      </c>
      <c r="G95" s="504" t="e">
        <f>SUMIF(Hoja2!$E$4:$E$176,Hoja3!$C95,Hoja2!$I$4:$I$176)</f>
        <v>#REF!</v>
      </c>
      <c r="H95" s="504">
        <f>SUMIF(Hoja2!$E$4:$E$176,Hoja3!$C95,Hoja2!$J$4:$J$176)</f>
        <v>0</v>
      </c>
      <c r="I95" s="504">
        <f>SUMIF(Hoja2!$E$4:$E$176,Hoja3!$C95,Hoja2!$K$4:$K$176)</f>
        <v>0</v>
      </c>
    </row>
    <row r="96" spans="3:9" x14ac:dyDescent="0.2">
      <c r="D96" s="504">
        <f>SUMIF(Hoja2!$E$4:$E$176,Hoja3!$C110,Hoja2!$F$4:$F$176)</f>
        <v>0</v>
      </c>
      <c r="E96" s="504">
        <f>SUMIF(Hoja2!$E$4:$E$176,Hoja3!$C110,Hoja2!$H$4:$H$176)</f>
        <v>0</v>
      </c>
      <c r="F96" s="504">
        <f>SUMIF(Hoja2!$E$4:$E$176,Hoja3!$C110,Hoja2!$G$4:$G$176)</f>
        <v>0</v>
      </c>
      <c r="G96" s="504">
        <f>SUMIF(Hoja2!$E$4:$E$176,Hoja3!$C110,Hoja2!$I$4:$I$176)</f>
        <v>0</v>
      </c>
      <c r="H96" s="504">
        <f>SUMIF(Hoja2!$E$4:$E$176,Hoja3!$C110,Hoja2!$J$4:$J$176)</f>
        <v>0</v>
      </c>
      <c r="I96" s="504">
        <f>SUMIF(Hoja2!$E$4:$E$176,Hoja3!$C110,Hoja2!$K$4:$K$176)</f>
        <v>0</v>
      </c>
    </row>
    <row r="97" spans="9:9" x14ac:dyDescent="0.2">
      <c r="I97" t="e">
        <f>SUM(D4:J95)</f>
        <v>#REF!</v>
      </c>
    </row>
  </sheetData>
  <autoFilter ref="C3:J111">
    <sortState ref="C4:J114">
      <sortCondition ref="C3"/>
    </sortState>
  </autoFilter>
  <conditionalFormatting sqref="J97:J110 D4:J96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182"/>
  <sheetViews>
    <sheetView workbookViewId="0"/>
  </sheetViews>
  <sheetFormatPr baseColWidth="10" defaultRowHeight="12.75" x14ac:dyDescent="0.2"/>
  <cols>
    <col min="2" max="2" width="11.42578125" style="2"/>
    <col min="3" max="3" width="15.28515625" customWidth="1"/>
    <col min="4" max="4" width="29" customWidth="1"/>
    <col min="5" max="5" width="19.42578125" customWidth="1"/>
    <col min="6" max="10" width="7.7109375" style="2" customWidth="1"/>
    <col min="11" max="11" width="6.28515625" customWidth="1"/>
    <col min="12" max="12" width="4.7109375" customWidth="1"/>
  </cols>
  <sheetData>
    <row r="3" spans="2:13" ht="15.95" customHeight="1" x14ac:dyDescent="0.2">
      <c r="B3" s="410" t="s">
        <v>368</v>
      </c>
      <c r="C3" s="411" t="s">
        <v>0</v>
      </c>
      <c r="D3" s="411" t="s">
        <v>39</v>
      </c>
      <c r="E3" s="411" t="s">
        <v>39</v>
      </c>
      <c r="F3" s="410" t="s">
        <v>364</v>
      </c>
      <c r="G3" s="410" t="s">
        <v>365</v>
      </c>
      <c r="H3" s="410" t="s">
        <v>366</v>
      </c>
      <c r="I3" s="410" t="s">
        <v>367</v>
      </c>
    </row>
    <row r="4" spans="2:13" x14ac:dyDescent="0.2">
      <c r="B4" s="2">
        <v>1</v>
      </c>
      <c r="C4" t="s">
        <v>177</v>
      </c>
      <c r="D4" t="e">
        <f>OM!#REF!</f>
        <v>#REF!</v>
      </c>
      <c r="E4" t="s">
        <v>102</v>
      </c>
      <c r="F4" s="2" t="e">
        <f>OM!#REF!</f>
        <v>#REF!</v>
      </c>
      <c r="G4" s="504" t="e">
        <f>OM!#REF!</f>
        <v>#REF!</v>
      </c>
      <c r="H4" s="504" t="e">
        <f>OM!#REF!</f>
        <v>#REF!</v>
      </c>
      <c r="I4" s="504" t="e">
        <f>OM!#REF!</f>
        <v>#REF!</v>
      </c>
      <c r="J4" s="2">
        <v>0</v>
      </c>
      <c r="K4">
        <v>0</v>
      </c>
    </row>
    <row r="5" spans="2:13" x14ac:dyDescent="0.2">
      <c r="B5" s="2">
        <v>2</v>
      </c>
      <c r="C5" t="s">
        <v>177</v>
      </c>
      <c r="D5" t="e">
        <f>OM!#REF!</f>
        <v>#REF!</v>
      </c>
      <c r="E5" t="s">
        <v>298</v>
      </c>
      <c r="F5" s="504" t="e">
        <f>OM!#REF!</f>
        <v>#REF!</v>
      </c>
      <c r="G5" s="504" t="e">
        <f>OM!#REF!</f>
        <v>#REF!</v>
      </c>
      <c r="H5" s="504" t="e">
        <f>OM!#REF!</f>
        <v>#REF!</v>
      </c>
      <c r="I5" s="504" t="e">
        <f>OM!#REF!</f>
        <v>#REF!</v>
      </c>
      <c r="J5" s="504">
        <v>0</v>
      </c>
      <c r="K5">
        <v>0</v>
      </c>
    </row>
    <row r="6" spans="2:13" x14ac:dyDescent="0.2">
      <c r="B6" s="504">
        <v>3</v>
      </c>
      <c r="C6" t="s">
        <v>177</v>
      </c>
      <c r="D6" t="e">
        <f>OM!#REF!</f>
        <v>#REF!</v>
      </c>
      <c r="E6" t="s">
        <v>87</v>
      </c>
      <c r="F6" s="504" t="e">
        <f>OM!#REF!</f>
        <v>#REF!</v>
      </c>
      <c r="G6" s="504" t="e">
        <f>OM!#REF!</f>
        <v>#REF!</v>
      </c>
      <c r="H6" s="504" t="e">
        <f>OM!#REF!</f>
        <v>#REF!</v>
      </c>
      <c r="I6" s="504" t="e">
        <f>OM!#REF!</f>
        <v>#REF!</v>
      </c>
      <c r="J6" s="504">
        <v>0</v>
      </c>
      <c r="K6">
        <v>0</v>
      </c>
    </row>
    <row r="7" spans="2:13" x14ac:dyDescent="0.2">
      <c r="B7" s="504">
        <v>4</v>
      </c>
      <c r="C7" t="s">
        <v>177</v>
      </c>
      <c r="D7" t="e">
        <f>OM!#REF!</f>
        <v>#REF!</v>
      </c>
      <c r="E7" t="s">
        <v>194</v>
      </c>
      <c r="F7" s="504" t="e">
        <f>OM!#REF!</f>
        <v>#REF!</v>
      </c>
      <c r="G7" s="504" t="e">
        <f>OM!#REF!</f>
        <v>#REF!</v>
      </c>
      <c r="H7" s="504" t="e">
        <f>OM!#REF!</f>
        <v>#REF!</v>
      </c>
      <c r="I7" s="504" t="e">
        <f>OM!#REF!</f>
        <v>#REF!</v>
      </c>
      <c r="J7" s="504">
        <v>0</v>
      </c>
      <c r="K7">
        <v>0</v>
      </c>
    </row>
    <row r="8" spans="2:13" x14ac:dyDescent="0.2">
      <c r="B8" s="504">
        <v>5</v>
      </c>
      <c r="C8" t="s">
        <v>177</v>
      </c>
      <c r="D8" t="e">
        <f>OM!#REF!</f>
        <v>#REF!</v>
      </c>
      <c r="E8" t="s">
        <v>307</v>
      </c>
      <c r="F8" s="504" t="e">
        <f>OM!#REF!</f>
        <v>#REF!</v>
      </c>
      <c r="G8" s="504" t="e">
        <f>OM!#REF!</f>
        <v>#REF!</v>
      </c>
      <c r="H8" s="504" t="e">
        <f>OM!#REF!</f>
        <v>#REF!</v>
      </c>
      <c r="I8" s="504" t="e">
        <f>OM!#REF!</f>
        <v>#REF!</v>
      </c>
      <c r="J8" s="504">
        <v>0</v>
      </c>
      <c r="K8">
        <v>0</v>
      </c>
    </row>
    <row r="9" spans="2:13" x14ac:dyDescent="0.2">
      <c r="B9" s="504">
        <v>6</v>
      </c>
      <c r="C9" t="s">
        <v>177</v>
      </c>
      <c r="D9" t="e">
        <f>OM!#REF!</f>
        <v>#REF!</v>
      </c>
      <c r="E9" t="s">
        <v>328</v>
      </c>
      <c r="F9" s="504" t="e">
        <f>OM!#REF!</f>
        <v>#REF!</v>
      </c>
      <c r="G9" s="504" t="e">
        <f>OM!#REF!</f>
        <v>#REF!</v>
      </c>
      <c r="H9" s="504" t="e">
        <f>OM!#REF!</f>
        <v>#REF!</v>
      </c>
      <c r="I9" s="504" t="e">
        <f>OM!#REF!</f>
        <v>#REF!</v>
      </c>
      <c r="J9" s="504">
        <v>0</v>
      </c>
      <c r="K9">
        <v>0</v>
      </c>
    </row>
    <row r="10" spans="2:13" ht="15.95" customHeight="1" x14ac:dyDescent="0.2">
      <c r="B10" s="504">
        <v>7</v>
      </c>
      <c r="C10" t="s">
        <v>177</v>
      </c>
      <c r="D10" t="e">
        <f>OM!#REF!</f>
        <v>#REF!</v>
      </c>
      <c r="E10" t="s">
        <v>193</v>
      </c>
      <c r="F10" s="504" t="e">
        <f>OM!#REF!</f>
        <v>#REF!</v>
      </c>
      <c r="G10" s="504" t="e">
        <f>OM!#REF!</f>
        <v>#REF!</v>
      </c>
      <c r="H10" s="504" t="e">
        <f>OM!#REF!</f>
        <v>#REF!</v>
      </c>
      <c r="I10" s="504" t="e">
        <f>OM!#REF!</f>
        <v>#REF!</v>
      </c>
      <c r="J10" s="504">
        <v>0</v>
      </c>
      <c r="K10">
        <v>0</v>
      </c>
    </row>
    <row r="11" spans="2:13" x14ac:dyDescent="0.2">
      <c r="B11" s="504">
        <v>8</v>
      </c>
      <c r="C11" t="s">
        <v>177</v>
      </c>
      <c r="D11" t="e">
        <f>OM!#REF!</f>
        <v>#REF!</v>
      </c>
      <c r="E11" s="560" t="s">
        <v>90</v>
      </c>
      <c r="F11" s="504" t="e">
        <f>OM!#REF!</f>
        <v>#REF!</v>
      </c>
      <c r="G11" s="504" t="e">
        <f>OM!#REF!</f>
        <v>#REF!</v>
      </c>
      <c r="H11" s="504" t="e">
        <f>OM!#REF!</f>
        <v>#REF!</v>
      </c>
      <c r="I11" s="504" t="e">
        <f>OM!#REF!</f>
        <v>#REF!</v>
      </c>
      <c r="J11" s="504">
        <v>0</v>
      </c>
      <c r="K11">
        <v>0</v>
      </c>
    </row>
    <row r="12" spans="2:13" x14ac:dyDescent="0.2">
      <c r="B12" s="504">
        <v>9</v>
      </c>
      <c r="C12" t="s">
        <v>177</v>
      </c>
      <c r="D12" t="e">
        <f>OM!#REF!</f>
        <v>#REF!</v>
      </c>
      <c r="E12" t="s">
        <v>75</v>
      </c>
      <c r="F12" s="504" t="e">
        <f>OM!#REF!</f>
        <v>#REF!</v>
      </c>
      <c r="G12" s="504" t="e">
        <f>OM!#REF!</f>
        <v>#REF!</v>
      </c>
      <c r="H12" s="504" t="e">
        <f>OM!#REF!</f>
        <v>#REF!</v>
      </c>
      <c r="I12" s="504" t="e">
        <f>OM!#REF!</f>
        <v>#REF!</v>
      </c>
      <c r="J12" s="504">
        <v>0</v>
      </c>
      <c r="K12">
        <v>0</v>
      </c>
      <c r="M12" s="505" t="e">
        <f>SUM(F4:I14)</f>
        <v>#REF!</v>
      </c>
    </row>
    <row r="13" spans="2:13" x14ac:dyDescent="0.2">
      <c r="B13" s="504">
        <v>10</v>
      </c>
      <c r="C13" t="s">
        <v>177</v>
      </c>
      <c r="D13" t="e">
        <f>OM!#REF!</f>
        <v>#REF!</v>
      </c>
      <c r="E13" t="s">
        <v>103</v>
      </c>
      <c r="F13" s="504" t="e">
        <f>OM!#REF!</f>
        <v>#REF!</v>
      </c>
      <c r="G13" s="504" t="e">
        <f>OM!#REF!</f>
        <v>#REF!</v>
      </c>
      <c r="H13" s="504" t="e">
        <f>OM!#REF!</f>
        <v>#REF!</v>
      </c>
      <c r="I13" s="504" t="e">
        <f>OM!#REF!</f>
        <v>#REF!</v>
      </c>
      <c r="J13" s="504">
        <v>0</v>
      </c>
      <c r="K13">
        <v>0</v>
      </c>
      <c r="M13" s="505"/>
    </row>
    <row r="14" spans="2:13" x14ac:dyDescent="0.2">
      <c r="B14" s="504">
        <v>11</v>
      </c>
      <c r="D14" t="e">
        <f>OM!#REF!</f>
        <v>#REF!</v>
      </c>
      <c r="E14" t="s">
        <v>352</v>
      </c>
      <c r="F14" s="504" t="e">
        <f>OM!#REF!</f>
        <v>#REF!</v>
      </c>
      <c r="G14" s="504" t="e">
        <f>OM!#REF!</f>
        <v>#REF!</v>
      </c>
      <c r="H14" s="504" t="e">
        <f>OM!#REF!</f>
        <v>#REF!</v>
      </c>
      <c r="I14" s="504" t="e">
        <f>OM!#REF!</f>
        <v>#REF!</v>
      </c>
      <c r="J14" s="504">
        <v>0</v>
      </c>
      <c r="K14">
        <v>0</v>
      </c>
      <c r="M14" s="2"/>
    </row>
    <row r="15" spans="2:13" x14ac:dyDescent="0.2">
      <c r="B15" s="504">
        <v>12</v>
      </c>
      <c r="H15" s="504"/>
      <c r="J15" s="504">
        <v>0</v>
      </c>
      <c r="K15">
        <v>0</v>
      </c>
      <c r="M15" s="2"/>
    </row>
    <row r="16" spans="2:13" x14ac:dyDescent="0.2">
      <c r="B16" s="504">
        <v>13</v>
      </c>
      <c r="C16" s="506" t="s">
        <v>353</v>
      </c>
      <c r="D16" s="507" t="e">
        <f>#REF!</f>
        <v>#REF!</v>
      </c>
      <c r="E16" s="412" t="s">
        <v>402</v>
      </c>
      <c r="F16" s="2" t="e">
        <f>#REF!</f>
        <v>#REF!</v>
      </c>
      <c r="G16" s="504" t="e">
        <f>#REF!</f>
        <v>#REF!</v>
      </c>
      <c r="H16" s="2" t="e">
        <f>#REF!</f>
        <v>#REF!</v>
      </c>
      <c r="I16" s="504" t="e">
        <f>#REF!</f>
        <v>#REF!</v>
      </c>
      <c r="J16" s="504">
        <v>0</v>
      </c>
      <c r="K16">
        <v>0</v>
      </c>
      <c r="M16" s="2"/>
    </row>
    <row r="17" spans="2:13" x14ac:dyDescent="0.2">
      <c r="B17" s="504">
        <v>14</v>
      </c>
      <c r="C17" s="506" t="s">
        <v>353</v>
      </c>
      <c r="D17" s="507" t="e">
        <f>#REF!</f>
        <v>#REF!</v>
      </c>
      <c r="E17" s="507" t="s">
        <v>374</v>
      </c>
      <c r="F17" s="2" t="e">
        <f>#REF!</f>
        <v>#REF!</v>
      </c>
      <c r="G17" s="2" t="e">
        <f>#REF!</f>
        <v>#REF!</v>
      </c>
      <c r="H17" s="2" t="e">
        <f>#REF!</f>
        <v>#REF!</v>
      </c>
      <c r="I17" s="2" t="e">
        <f>#REF!</f>
        <v>#REF!</v>
      </c>
      <c r="J17" s="504">
        <v>0</v>
      </c>
      <c r="K17">
        <v>0</v>
      </c>
      <c r="M17" s="2"/>
    </row>
    <row r="18" spans="2:13" x14ac:dyDescent="0.2">
      <c r="B18" s="504">
        <v>15</v>
      </c>
      <c r="C18" s="506" t="s">
        <v>353</v>
      </c>
      <c r="D18" s="507" t="e">
        <f>#REF!</f>
        <v>#REF!</v>
      </c>
      <c r="E18" s="506" t="s">
        <v>403</v>
      </c>
      <c r="F18" s="2" t="e">
        <f>#REF!</f>
        <v>#REF!</v>
      </c>
      <c r="G18" s="504" t="e">
        <f>#REF!</f>
        <v>#REF!</v>
      </c>
      <c r="H18" s="2" t="e">
        <f>#REF!</f>
        <v>#REF!</v>
      </c>
      <c r="I18" s="504" t="e">
        <f>#REF!</f>
        <v>#REF!</v>
      </c>
      <c r="J18" s="504">
        <v>0</v>
      </c>
      <c r="K18">
        <v>0</v>
      </c>
      <c r="M18" s="505" t="e">
        <f>SUM(F16:I19)</f>
        <v>#REF!</v>
      </c>
    </row>
    <row r="19" spans="2:13" x14ac:dyDescent="0.2">
      <c r="B19" s="504">
        <v>16</v>
      </c>
      <c r="C19" s="506" t="s">
        <v>353</v>
      </c>
      <c r="D19" s="507" t="e">
        <f>#REF!</f>
        <v>#REF!</v>
      </c>
      <c r="E19" s="506" t="s">
        <v>370</v>
      </c>
      <c r="F19" s="2" t="e">
        <f>#REF!</f>
        <v>#REF!</v>
      </c>
      <c r="G19" s="2" t="e">
        <f>#REF!</f>
        <v>#REF!</v>
      </c>
      <c r="H19" s="2" t="e">
        <f>#REF!</f>
        <v>#REF!</v>
      </c>
      <c r="I19" s="2" t="e">
        <f>#REF!</f>
        <v>#REF!</v>
      </c>
      <c r="J19" s="504">
        <v>0</v>
      </c>
      <c r="K19">
        <v>0</v>
      </c>
      <c r="M19" s="2"/>
    </row>
    <row r="20" spans="2:13" x14ac:dyDescent="0.2">
      <c r="B20" s="504">
        <v>17</v>
      </c>
      <c r="J20" s="504">
        <v>0</v>
      </c>
      <c r="K20">
        <v>0</v>
      </c>
      <c r="M20" s="2"/>
    </row>
    <row r="21" spans="2:13" x14ac:dyDescent="0.2">
      <c r="B21" s="504">
        <v>18</v>
      </c>
      <c r="C21" s="205" t="s">
        <v>354</v>
      </c>
      <c r="D21" t="e">
        <f>#REF!</f>
        <v>#REF!</v>
      </c>
      <c r="E21" t="s">
        <v>163</v>
      </c>
      <c r="F21" s="2" t="e">
        <f>#REF!</f>
        <v>#REF!</v>
      </c>
      <c r="G21" s="2" t="e">
        <f>#REF!</f>
        <v>#REF!</v>
      </c>
      <c r="H21" s="2" t="e">
        <f>#REF!</f>
        <v>#REF!</v>
      </c>
      <c r="I21" s="2" t="e">
        <f>#REF!</f>
        <v>#REF!</v>
      </c>
      <c r="J21" s="504">
        <v>0</v>
      </c>
      <c r="K21">
        <v>0</v>
      </c>
      <c r="M21" s="2"/>
    </row>
    <row r="22" spans="2:13" x14ac:dyDescent="0.2">
      <c r="B22" s="504">
        <v>19</v>
      </c>
      <c r="C22" s="205" t="s">
        <v>354</v>
      </c>
      <c r="D22" t="e">
        <f>#REF!</f>
        <v>#REF!</v>
      </c>
      <c r="E22" t="s">
        <v>115</v>
      </c>
      <c r="F22" s="2" t="e">
        <f>#REF!</f>
        <v>#REF!</v>
      </c>
      <c r="G22" s="2" t="e">
        <f>#REF!</f>
        <v>#REF!</v>
      </c>
      <c r="H22" s="2" t="e">
        <f>#REF!</f>
        <v>#REF!</v>
      </c>
      <c r="I22" s="2" t="e">
        <f>#REF!</f>
        <v>#REF!</v>
      </c>
      <c r="J22" s="504">
        <v>0</v>
      </c>
      <c r="K22">
        <v>0</v>
      </c>
      <c r="M22" s="2"/>
    </row>
    <row r="23" spans="2:13" x14ac:dyDescent="0.2">
      <c r="B23" s="504">
        <v>20</v>
      </c>
      <c r="C23" s="205" t="s">
        <v>354</v>
      </c>
      <c r="D23" t="e">
        <f>#REF!</f>
        <v>#REF!</v>
      </c>
      <c r="E23" t="s">
        <v>106</v>
      </c>
      <c r="F23" s="2" t="e">
        <f>#REF!</f>
        <v>#REF!</v>
      </c>
      <c r="G23" s="2" t="e">
        <f>#REF!</f>
        <v>#REF!</v>
      </c>
      <c r="H23" s="2" t="e">
        <f>#REF!</f>
        <v>#REF!</v>
      </c>
      <c r="I23" s="2" t="e">
        <f>#REF!</f>
        <v>#REF!</v>
      </c>
      <c r="J23" s="504">
        <v>0</v>
      </c>
      <c r="K23">
        <v>0</v>
      </c>
      <c r="M23" s="2"/>
    </row>
    <row r="24" spans="2:13" x14ac:dyDescent="0.2">
      <c r="B24" s="504">
        <v>21</v>
      </c>
      <c r="C24" s="205" t="s">
        <v>354</v>
      </c>
      <c r="D24" t="e">
        <f>#REF!</f>
        <v>#REF!</v>
      </c>
      <c r="E24" s="560" t="s">
        <v>96</v>
      </c>
      <c r="F24" s="2" t="e">
        <f>#REF!</f>
        <v>#REF!</v>
      </c>
      <c r="G24" s="2" t="e">
        <f>#REF!</f>
        <v>#REF!</v>
      </c>
      <c r="H24" s="2" t="e">
        <f>#REF!</f>
        <v>#REF!</v>
      </c>
      <c r="I24" s="2" t="e">
        <f>#REF!</f>
        <v>#REF!</v>
      </c>
      <c r="J24" s="504">
        <v>0</v>
      </c>
      <c r="K24">
        <v>0</v>
      </c>
      <c r="M24" s="505" t="e">
        <f>SUM(F21:I25)</f>
        <v>#REF!</v>
      </c>
    </row>
    <row r="25" spans="2:13" x14ac:dyDescent="0.2">
      <c r="B25" s="504">
        <v>22</v>
      </c>
      <c r="C25" s="205" t="s">
        <v>354</v>
      </c>
      <c r="D25" t="e">
        <f>#REF!</f>
        <v>#REF!</v>
      </c>
      <c r="E25" t="s">
        <v>196</v>
      </c>
      <c r="F25" s="2" t="e">
        <f>#REF!</f>
        <v>#REF!</v>
      </c>
      <c r="G25" s="2" t="e">
        <f>#REF!</f>
        <v>#REF!</v>
      </c>
      <c r="H25" s="2" t="e">
        <f>#REF!</f>
        <v>#REF!</v>
      </c>
      <c r="I25" s="2" t="e">
        <f>#REF!</f>
        <v>#REF!</v>
      </c>
      <c r="J25" s="504">
        <v>0</v>
      </c>
      <c r="K25">
        <v>0</v>
      </c>
      <c r="M25" s="2"/>
    </row>
    <row r="26" spans="2:13" x14ac:dyDescent="0.2">
      <c r="B26" s="504">
        <v>23</v>
      </c>
      <c r="J26" s="504">
        <v>0</v>
      </c>
      <c r="K26">
        <v>0</v>
      </c>
    </row>
    <row r="27" spans="2:13" x14ac:dyDescent="0.2">
      <c r="B27" s="504">
        <v>24</v>
      </c>
      <c r="C27" s="205" t="s">
        <v>355</v>
      </c>
      <c r="D27" t="e">
        <f>#REF!</f>
        <v>#REF!</v>
      </c>
      <c r="E27" s="560" t="s">
        <v>96</v>
      </c>
      <c r="F27" s="2" t="e">
        <f>#REF!</f>
        <v>#REF!</v>
      </c>
      <c r="G27" s="2" t="e">
        <f>#REF!</f>
        <v>#REF!</v>
      </c>
      <c r="H27" s="2" t="e">
        <f>#REF!</f>
        <v>#REF!</v>
      </c>
      <c r="I27" s="2" t="e">
        <f>#REF!</f>
        <v>#REF!</v>
      </c>
      <c r="J27" s="504">
        <v>0</v>
      </c>
      <c r="K27">
        <v>0</v>
      </c>
      <c r="M27" s="505" t="e">
        <f>SUM(F27:I27)</f>
        <v>#REF!</v>
      </c>
    </row>
    <row r="28" spans="2:13" x14ac:dyDescent="0.2">
      <c r="B28" s="504">
        <v>25</v>
      </c>
      <c r="I28" s="2">
        <f>SUM(F26:I26)</f>
        <v>0</v>
      </c>
      <c r="J28" s="504">
        <v>0</v>
      </c>
      <c r="K28">
        <v>0</v>
      </c>
      <c r="M28" s="2"/>
    </row>
    <row r="29" spans="2:13" x14ac:dyDescent="0.2">
      <c r="B29" s="504">
        <v>26</v>
      </c>
      <c r="C29" s="205" t="s">
        <v>356</v>
      </c>
      <c r="D29" t="e">
        <f>#REF!</f>
        <v>#REF!</v>
      </c>
      <c r="E29" t="s">
        <v>320</v>
      </c>
      <c r="F29" s="2" t="e">
        <f>#REF!</f>
        <v>#REF!</v>
      </c>
      <c r="G29" s="2" t="e">
        <f>#REF!</f>
        <v>#REF!</v>
      </c>
      <c r="H29" s="2" t="e">
        <f>#REF!</f>
        <v>#REF!</v>
      </c>
      <c r="I29" s="2" t="e">
        <f>#REF!</f>
        <v>#REF!</v>
      </c>
      <c r="J29" s="504">
        <v>0</v>
      </c>
      <c r="K29">
        <v>0</v>
      </c>
      <c r="M29" s="2"/>
    </row>
    <row r="30" spans="2:13" x14ac:dyDescent="0.2">
      <c r="B30" s="504">
        <v>27</v>
      </c>
      <c r="C30" s="205" t="s">
        <v>356</v>
      </c>
      <c r="D30" t="e">
        <f>#REF!</f>
        <v>#REF!</v>
      </c>
      <c r="E30" t="s">
        <v>109</v>
      </c>
      <c r="F30" s="2" t="e">
        <f>#REF!</f>
        <v>#REF!</v>
      </c>
      <c r="G30" s="2" t="e">
        <f>#REF!</f>
        <v>#REF!</v>
      </c>
      <c r="H30" s="2" t="e">
        <f>#REF!</f>
        <v>#REF!</v>
      </c>
      <c r="I30" s="2" t="e">
        <f>#REF!</f>
        <v>#REF!</v>
      </c>
      <c r="J30" s="504">
        <v>0</v>
      </c>
      <c r="K30">
        <v>0</v>
      </c>
      <c r="M30" s="2"/>
    </row>
    <row r="31" spans="2:13" x14ac:dyDescent="0.2">
      <c r="B31" s="504">
        <v>28</v>
      </c>
      <c r="C31" s="205" t="s">
        <v>356</v>
      </c>
      <c r="D31" t="e">
        <f>#REF!</f>
        <v>#REF!</v>
      </c>
      <c r="E31" t="s">
        <v>174</v>
      </c>
      <c r="F31" s="2" t="e">
        <f>#REF!</f>
        <v>#REF!</v>
      </c>
      <c r="G31" s="2" t="e">
        <f>#REF!</f>
        <v>#REF!</v>
      </c>
      <c r="H31" s="2" t="e">
        <f>#REF!</f>
        <v>#REF!</v>
      </c>
      <c r="I31" s="2" t="e">
        <f>#REF!</f>
        <v>#REF!</v>
      </c>
      <c r="J31" s="504">
        <v>0</v>
      </c>
      <c r="K31">
        <v>0</v>
      </c>
      <c r="M31" s="505" t="e">
        <f>SUM(F29:I32)</f>
        <v>#REF!</v>
      </c>
    </row>
    <row r="32" spans="2:13" x14ac:dyDescent="0.2">
      <c r="B32" s="504">
        <v>29</v>
      </c>
      <c r="C32" s="205" t="s">
        <v>356</v>
      </c>
      <c r="D32" t="e">
        <f>#REF!</f>
        <v>#REF!</v>
      </c>
      <c r="E32" t="s">
        <v>295</v>
      </c>
      <c r="F32" s="2" t="e">
        <f>#REF!</f>
        <v>#REF!</v>
      </c>
      <c r="G32" s="2" t="e">
        <f>#REF!</f>
        <v>#REF!</v>
      </c>
      <c r="H32" s="2" t="e">
        <f>#REF!</f>
        <v>#REF!</v>
      </c>
      <c r="I32" s="2" t="e">
        <f>#REF!</f>
        <v>#REF!</v>
      </c>
      <c r="J32" s="504">
        <v>0</v>
      </c>
      <c r="K32">
        <v>0</v>
      </c>
      <c r="M32" s="2"/>
    </row>
    <row r="33" spans="2:13" x14ac:dyDescent="0.2">
      <c r="B33" s="504">
        <v>30</v>
      </c>
      <c r="J33" s="504">
        <v>0</v>
      </c>
      <c r="K33">
        <v>0</v>
      </c>
    </row>
    <row r="34" spans="2:13" x14ac:dyDescent="0.2">
      <c r="B34" s="504">
        <v>31</v>
      </c>
      <c r="C34" s="205" t="s">
        <v>195</v>
      </c>
      <c r="D34" t="e">
        <f>#REF!</f>
        <v>#REF!</v>
      </c>
      <c r="E34" t="s">
        <v>328</v>
      </c>
      <c r="F34" s="2" t="e">
        <f>#REF!</f>
        <v>#REF!</v>
      </c>
      <c r="G34" s="2" t="e">
        <f>#REF!</f>
        <v>#REF!</v>
      </c>
      <c r="H34" s="2" t="e">
        <f>#REF!</f>
        <v>#REF!</v>
      </c>
      <c r="I34" s="2" t="e">
        <f>#REF!</f>
        <v>#REF!</v>
      </c>
      <c r="J34" s="504">
        <v>0</v>
      </c>
      <c r="K34">
        <v>0</v>
      </c>
      <c r="M34" s="505" t="e">
        <f>SUM(F34:I34)</f>
        <v>#REF!</v>
      </c>
    </row>
    <row r="35" spans="2:13" x14ac:dyDescent="0.2">
      <c r="B35" s="504">
        <v>32</v>
      </c>
      <c r="J35" s="504">
        <v>0</v>
      </c>
      <c r="K35">
        <v>0</v>
      </c>
      <c r="M35" s="2"/>
    </row>
    <row r="36" spans="2:13" x14ac:dyDescent="0.2">
      <c r="B36" s="504">
        <v>33</v>
      </c>
      <c r="C36" s="205" t="s">
        <v>52</v>
      </c>
      <c r="D36" t="e">
        <f>#REF!</f>
        <v>#REF!</v>
      </c>
      <c r="E36" t="s">
        <v>319</v>
      </c>
      <c r="F36" s="2" t="e">
        <f>#REF!</f>
        <v>#REF!</v>
      </c>
      <c r="G36" s="504" t="e">
        <f>#REF!</f>
        <v>#REF!</v>
      </c>
      <c r="H36" s="504" t="e">
        <f>#REF!</f>
        <v>#REF!</v>
      </c>
      <c r="I36" s="504" t="e">
        <f>#REF!</f>
        <v>#REF!</v>
      </c>
      <c r="J36" s="504">
        <v>0</v>
      </c>
      <c r="K36">
        <v>0</v>
      </c>
      <c r="M36" s="2"/>
    </row>
    <row r="37" spans="2:13" x14ac:dyDescent="0.2">
      <c r="B37" s="504">
        <v>34</v>
      </c>
      <c r="C37" s="205" t="s">
        <v>52</v>
      </c>
      <c r="D37" t="e">
        <f>#REF!</f>
        <v>#REF!</v>
      </c>
      <c r="E37" t="s">
        <v>110</v>
      </c>
      <c r="F37" s="504" t="e">
        <f>#REF!</f>
        <v>#REF!</v>
      </c>
      <c r="G37" s="504" t="e">
        <f>#REF!</f>
        <v>#REF!</v>
      </c>
      <c r="H37" s="504" t="e">
        <f>#REF!</f>
        <v>#REF!</v>
      </c>
      <c r="I37" s="504" t="e">
        <f>#REF!</f>
        <v>#REF!</v>
      </c>
      <c r="J37" s="504">
        <v>0</v>
      </c>
      <c r="K37">
        <v>0</v>
      </c>
      <c r="M37" s="2"/>
    </row>
    <row r="38" spans="2:13" x14ac:dyDescent="0.2">
      <c r="B38" s="504">
        <v>35</v>
      </c>
      <c r="C38" s="205" t="s">
        <v>52</v>
      </c>
      <c r="D38" t="e">
        <f>#REF!</f>
        <v>#REF!</v>
      </c>
      <c r="E38" t="s">
        <v>341</v>
      </c>
      <c r="F38" s="504" t="e">
        <f>#REF!</f>
        <v>#REF!</v>
      </c>
      <c r="G38" s="504" t="e">
        <f>#REF!</f>
        <v>#REF!</v>
      </c>
      <c r="H38" s="504" t="e">
        <f>#REF!</f>
        <v>#REF!</v>
      </c>
      <c r="I38" s="504" t="e">
        <f>#REF!</f>
        <v>#REF!</v>
      </c>
      <c r="J38" s="504">
        <v>0</v>
      </c>
      <c r="K38">
        <v>0</v>
      </c>
      <c r="M38" s="2"/>
    </row>
    <row r="39" spans="2:13" x14ac:dyDescent="0.2">
      <c r="B39" s="504">
        <v>36</v>
      </c>
      <c r="C39" s="205" t="s">
        <v>52</v>
      </c>
      <c r="D39" t="e">
        <f>#REF!</f>
        <v>#REF!</v>
      </c>
      <c r="E39" t="s">
        <v>343</v>
      </c>
      <c r="F39" s="504" t="e">
        <f>#REF!</f>
        <v>#REF!</v>
      </c>
      <c r="G39" s="504" t="e">
        <f>#REF!</f>
        <v>#REF!</v>
      </c>
      <c r="H39" s="504" t="e">
        <f>#REF!</f>
        <v>#REF!</v>
      </c>
      <c r="I39" s="504" t="e">
        <f>#REF!</f>
        <v>#REF!</v>
      </c>
      <c r="J39" s="504">
        <v>0</v>
      </c>
      <c r="K39">
        <v>0</v>
      </c>
      <c r="M39" s="2"/>
    </row>
    <row r="40" spans="2:13" x14ac:dyDescent="0.2">
      <c r="B40" s="504">
        <v>37</v>
      </c>
      <c r="C40" s="205" t="s">
        <v>52</v>
      </c>
      <c r="D40" t="e">
        <f>#REF!</f>
        <v>#REF!</v>
      </c>
      <c r="E40" t="s">
        <v>342</v>
      </c>
      <c r="F40" s="504" t="e">
        <f>#REF!</f>
        <v>#REF!</v>
      </c>
      <c r="G40" s="504" t="e">
        <f>#REF!</f>
        <v>#REF!</v>
      </c>
      <c r="H40" s="504" t="e">
        <f>#REF!</f>
        <v>#REF!</v>
      </c>
      <c r="I40" s="504" t="e">
        <f>#REF!</f>
        <v>#REF!</v>
      </c>
      <c r="J40" s="504">
        <v>0</v>
      </c>
      <c r="K40">
        <v>0</v>
      </c>
      <c r="M40" s="505" t="e">
        <f>SUM(F36:I42)</f>
        <v>#REF!</v>
      </c>
    </row>
    <row r="41" spans="2:13" x14ac:dyDescent="0.2">
      <c r="B41" s="504">
        <v>38</v>
      </c>
      <c r="C41" s="205" t="s">
        <v>52</v>
      </c>
      <c r="D41" t="e">
        <f>#REF!</f>
        <v>#REF!</v>
      </c>
      <c r="E41" t="s">
        <v>344</v>
      </c>
      <c r="F41" s="504" t="e">
        <f>#REF!</f>
        <v>#REF!</v>
      </c>
      <c r="G41" s="504" t="e">
        <f>#REF!</f>
        <v>#REF!</v>
      </c>
      <c r="H41" s="504" t="e">
        <f>#REF!</f>
        <v>#REF!</v>
      </c>
      <c r="I41" s="504" t="e">
        <f>#REF!</f>
        <v>#REF!</v>
      </c>
      <c r="J41" s="504">
        <v>0</v>
      </c>
      <c r="K41">
        <v>0</v>
      </c>
      <c r="M41" s="504"/>
    </row>
    <row r="42" spans="2:13" x14ac:dyDescent="0.2">
      <c r="B42" s="504">
        <v>39</v>
      </c>
      <c r="C42" s="205" t="s">
        <v>52</v>
      </c>
      <c r="D42" t="e">
        <f>#REF!</f>
        <v>#REF!</v>
      </c>
      <c r="E42" t="s">
        <v>352</v>
      </c>
      <c r="F42" s="504" t="e">
        <f>#REF!</f>
        <v>#REF!</v>
      </c>
      <c r="G42" s="504" t="e">
        <f>#REF!</f>
        <v>#REF!</v>
      </c>
      <c r="H42" s="504" t="e">
        <f>#REF!</f>
        <v>#REF!</v>
      </c>
      <c r="I42" s="504" t="e">
        <f>#REF!</f>
        <v>#REF!</v>
      </c>
      <c r="J42" s="504">
        <v>0</v>
      </c>
      <c r="K42">
        <v>0</v>
      </c>
      <c r="M42" s="2"/>
    </row>
    <row r="43" spans="2:13" x14ac:dyDescent="0.2">
      <c r="B43" s="504">
        <v>40</v>
      </c>
      <c r="J43" s="504">
        <v>0</v>
      </c>
      <c r="K43">
        <v>0</v>
      </c>
      <c r="M43" s="2"/>
    </row>
    <row r="44" spans="2:13" x14ac:dyDescent="0.2">
      <c r="B44" s="504">
        <v>41</v>
      </c>
      <c r="C44" s="205" t="s">
        <v>51</v>
      </c>
      <c r="D44" t="e">
        <f>#REF!</f>
        <v>#REF!</v>
      </c>
      <c r="E44" t="s">
        <v>311</v>
      </c>
      <c r="F44" s="2" t="e">
        <f>#REF!</f>
        <v>#REF!</v>
      </c>
      <c r="G44" s="2" t="e">
        <f>#REF!</f>
        <v>#REF!</v>
      </c>
      <c r="H44" s="2" t="e">
        <f>#REF!</f>
        <v>#REF!</v>
      </c>
      <c r="I44" s="2" t="e">
        <f>#REF!</f>
        <v>#REF!</v>
      </c>
      <c r="J44" s="504">
        <v>0</v>
      </c>
      <c r="K44">
        <v>0</v>
      </c>
    </row>
    <row r="45" spans="2:13" x14ac:dyDescent="0.2">
      <c r="B45" s="504">
        <v>42</v>
      </c>
      <c r="C45" s="205" t="s">
        <v>51</v>
      </c>
      <c r="D45" t="e">
        <f>#REF!</f>
        <v>#REF!</v>
      </c>
      <c r="E45" t="s">
        <v>82</v>
      </c>
      <c r="F45" s="2" t="e">
        <f>#REF!</f>
        <v>#REF!</v>
      </c>
      <c r="G45" s="2" t="e">
        <f>#REF!</f>
        <v>#REF!</v>
      </c>
      <c r="H45" s="2" t="e">
        <f>#REF!</f>
        <v>#REF!</v>
      </c>
      <c r="I45" s="2" t="e">
        <f>#REF!</f>
        <v>#REF!</v>
      </c>
      <c r="J45" s="504">
        <v>0</v>
      </c>
      <c r="K45">
        <v>0</v>
      </c>
    </row>
    <row r="46" spans="2:13" x14ac:dyDescent="0.2">
      <c r="B46" s="504">
        <v>43</v>
      </c>
      <c r="C46" s="205" t="s">
        <v>51</v>
      </c>
      <c r="D46" t="e">
        <f>#REF!</f>
        <v>#REF!</v>
      </c>
      <c r="E46" t="s">
        <v>111</v>
      </c>
      <c r="F46" s="2" t="e">
        <f>#REF!</f>
        <v>#REF!</v>
      </c>
      <c r="G46" s="2" t="e">
        <f>#REF!</f>
        <v>#REF!</v>
      </c>
      <c r="H46" s="2" t="e">
        <f>#REF!</f>
        <v>#REF!</v>
      </c>
      <c r="I46" s="2" t="e">
        <f>#REF!</f>
        <v>#REF!</v>
      </c>
      <c r="J46" s="504">
        <v>0</v>
      </c>
      <c r="K46">
        <v>0</v>
      </c>
    </row>
    <row r="47" spans="2:13" x14ac:dyDescent="0.2">
      <c r="B47" s="504">
        <v>44</v>
      </c>
      <c r="C47" s="205" t="s">
        <v>51</v>
      </c>
      <c r="D47" t="e">
        <f>#REF!</f>
        <v>#REF!</v>
      </c>
      <c r="E47" t="s">
        <v>191</v>
      </c>
      <c r="F47" s="2" t="e">
        <f>#REF!</f>
        <v>#REF!</v>
      </c>
      <c r="G47" s="2" t="e">
        <f>#REF!</f>
        <v>#REF!</v>
      </c>
      <c r="H47" s="2" t="e">
        <f>#REF!</f>
        <v>#REF!</v>
      </c>
      <c r="I47" s="2" t="e">
        <f>#REF!</f>
        <v>#REF!</v>
      </c>
      <c r="J47" s="504">
        <v>0</v>
      </c>
      <c r="K47">
        <v>0</v>
      </c>
    </row>
    <row r="48" spans="2:13" x14ac:dyDescent="0.2">
      <c r="B48" s="504">
        <v>45</v>
      </c>
      <c r="C48" s="205" t="s">
        <v>51</v>
      </c>
      <c r="D48" t="e">
        <f>#REF!</f>
        <v>#REF!</v>
      </c>
      <c r="E48" t="s">
        <v>291</v>
      </c>
      <c r="F48" s="2" t="e">
        <f>#REF!</f>
        <v>#REF!</v>
      </c>
      <c r="G48" s="2" t="e">
        <f>#REF!</f>
        <v>#REF!</v>
      </c>
      <c r="H48" s="2" t="e">
        <f>#REF!</f>
        <v>#REF!</v>
      </c>
      <c r="I48" s="2" t="e">
        <f>#REF!</f>
        <v>#REF!</v>
      </c>
      <c r="J48" s="504">
        <v>0</v>
      </c>
      <c r="K48">
        <v>0</v>
      </c>
    </row>
    <row r="49" spans="2:13" x14ac:dyDescent="0.2">
      <c r="B49" s="504">
        <v>46</v>
      </c>
      <c r="C49" s="205" t="s">
        <v>51</v>
      </c>
      <c r="D49" t="e">
        <f>#REF!</f>
        <v>#REF!</v>
      </c>
      <c r="E49" t="s">
        <v>345</v>
      </c>
      <c r="F49" s="2" t="e">
        <f>#REF!</f>
        <v>#REF!</v>
      </c>
      <c r="G49" s="2" t="e">
        <f>#REF!</f>
        <v>#REF!</v>
      </c>
      <c r="H49" s="2" t="e">
        <f>#REF!</f>
        <v>#REF!</v>
      </c>
      <c r="I49" s="2" t="e">
        <f>#REF!</f>
        <v>#REF!</v>
      </c>
      <c r="J49" s="504">
        <v>0</v>
      </c>
      <c r="K49">
        <v>0</v>
      </c>
    </row>
    <row r="50" spans="2:13" x14ac:dyDescent="0.2">
      <c r="B50" s="504">
        <v>47</v>
      </c>
      <c r="C50" s="205" t="s">
        <v>51</v>
      </c>
      <c r="D50" t="e">
        <f>#REF!</f>
        <v>#REF!</v>
      </c>
      <c r="E50" t="s">
        <v>290</v>
      </c>
      <c r="F50" s="2" t="e">
        <f>#REF!</f>
        <v>#REF!</v>
      </c>
      <c r="G50" s="2" t="e">
        <f>#REF!</f>
        <v>#REF!</v>
      </c>
      <c r="H50" s="2" t="e">
        <f>#REF!</f>
        <v>#REF!</v>
      </c>
      <c r="I50" s="2" t="e">
        <f>#REF!</f>
        <v>#REF!</v>
      </c>
      <c r="J50" s="504">
        <v>0</v>
      </c>
      <c r="K50">
        <v>0</v>
      </c>
      <c r="M50" s="508" t="e">
        <f>SUM(F44:I50)</f>
        <v>#REF!</v>
      </c>
    </row>
    <row r="51" spans="2:13" x14ac:dyDescent="0.2">
      <c r="B51" s="504">
        <v>48</v>
      </c>
      <c r="J51" s="504">
        <v>0</v>
      </c>
      <c r="K51">
        <v>0</v>
      </c>
      <c r="M51" s="2"/>
    </row>
    <row r="52" spans="2:13" x14ac:dyDescent="0.2">
      <c r="B52" s="504">
        <v>49</v>
      </c>
      <c r="C52" s="205" t="s">
        <v>54</v>
      </c>
      <c r="D52" t="e">
        <f>#REF!</f>
        <v>#REF!</v>
      </c>
      <c r="E52" t="s">
        <v>109</v>
      </c>
      <c r="F52" s="2" t="e">
        <f>#REF!</f>
        <v>#REF!</v>
      </c>
      <c r="G52" s="2" t="e">
        <f>#REF!</f>
        <v>#REF!</v>
      </c>
      <c r="H52" s="2" t="e">
        <f>#REF!</f>
        <v>#REF!</v>
      </c>
      <c r="I52" s="2" t="e">
        <f>#REF!</f>
        <v>#REF!</v>
      </c>
      <c r="J52" s="504">
        <v>0</v>
      </c>
      <c r="K52">
        <v>0</v>
      </c>
      <c r="M52" s="2"/>
    </row>
    <row r="53" spans="2:13" x14ac:dyDescent="0.2">
      <c r="B53" s="504">
        <v>50</v>
      </c>
      <c r="C53" s="205" t="s">
        <v>54</v>
      </c>
      <c r="D53" t="e">
        <f>#REF!</f>
        <v>#REF!</v>
      </c>
      <c r="E53" t="s">
        <v>83</v>
      </c>
      <c r="F53" s="2" t="e">
        <f>#REF!</f>
        <v>#REF!</v>
      </c>
      <c r="G53" s="2" t="e">
        <f>#REF!</f>
        <v>#REF!</v>
      </c>
      <c r="H53" s="2" t="e">
        <f>#REF!</f>
        <v>#REF!</v>
      </c>
      <c r="I53" s="2" t="e">
        <f>#REF!</f>
        <v>#REF!</v>
      </c>
      <c r="J53" s="504">
        <v>0</v>
      </c>
      <c r="K53">
        <v>0</v>
      </c>
      <c r="M53" s="2"/>
    </row>
    <row r="54" spans="2:13" x14ac:dyDescent="0.2">
      <c r="B54" s="504">
        <v>51</v>
      </c>
      <c r="C54" s="205" t="s">
        <v>54</v>
      </c>
      <c r="D54" t="e">
        <f>#REF!</f>
        <v>#REF!</v>
      </c>
      <c r="E54" t="s">
        <v>84</v>
      </c>
      <c r="F54" s="2" t="e">
        <f>#REF!</f>
        <v>#REF!</v>
      </c>
      <c r="G54" s="2" t="e">
        <f>#REF!</f>
        <v>#REF!</v>
      </c>
      <c r="H54" s="2" t="e">
        <f>#REF!</f>
        <v>#REF!</v>
      </c>
      <c r="I54" s="2" t="e">
        <f>#REF!</f>
        <v>#REF!</v>
      </c>
      <c r="J54" s="504">
        <v>0</v>
      </c>
      <c r="K54">
        <v>0</v>
      </c>
      <c r="M54" s="2"/>
    </row>
    <row r="55" spans="2:13" x14ac:dyDescent="0.2">
      <c r="B55" s="504">
        <v>52</v>
      </c>
      <c r="C55" s="205" t="s">
        <v>54</v>
      </c>
      <c r="D55" t="e">
        <f>#REF!</f>
        <v>#REF!</v>
      </c>
      <c r="E55" t="s">
        <v>317</v>
      </c>
      <c r="F55" s="2" t="e">
        <f>#REF!</f>
        <v>#REF!</v>
      </c>
      <c r="G55" s="2" t="e">
        <f>#REF!</f>
        <v>#REF!</v>
      </c>
      <c r="H55" s="2" t="e">
        <f>#REF!</f>
        <v>#REF!</v>
      </c>
      <c r="I55" s="2" t="e">
        <f>#REF!</f>
        <v>#REF!</v>
      </c>
      <c r="J55" s="504">
        <v>0</v>
      </c>
      <c r="K55">
        <v>0</v>
      </c>
      <c r="M55" s="2"/>
    </row>
    <row r="56" spans="2:13" x14ac:dyDescent="0.2">
      <c r="B56" s="504">
        <v>53</v>
      </c>
      <c r="C56" s="205" t="s">
        <v>54</v>
      </c>
      <c r="D56" t="e">
        <f>#REF!</f>
        <v>#REF!</v>
      </c>
      <c r="E56" t="s">
        <v>85</v>
      </c>
      <c r="F56" s="2" t="e">
        <f>#REF!</f>
        <v>#REF!</v>
      </c>
      <c r="G56" s="2" t="e">
        <f>#REF!</f>
        <v>#REF!</v>
      </c>
      <c r="H56" s="2" t="e">
        <f>#REF!</f>
        <v>#REF!</v>
      </c>
      <c r="I56" s="2" t="e">
        <f>#REF!</f>
        <v>#REF!</v>
      </c>
      <c r="J56" s="504">
        <v>0</v>
      </c>
      <c r="K56">
        <v>0</v>
      </c>
      <c r="M56" s="2"/>
    </row>
    <row r="57" spans="2:13" x14ac:dyDescent="0.2">
      <c r="B57" s="504">
        <v>54</v>
      </c>
      <c r="C57" s="205" t="s">
        <v>54</v>
      </c>
      <c r="D57" t="e">
        <f>#REF!</f>
        <v>#REF!</v>
      </c>
      <c r="E57" t="s">
        <v>350</v>
      </c>
      <c r="F57" s="2" t="e">
        <f>#REF!</f>
        <v>#REF!</v>
      </c>
      <c r="G57" s="2" t="e">
        <f>#REF!</f>
        <v>#REF!</v>
      </c>
      <c r="H57" s="2" t="e">
        <f>#REF!</f>
        <v>#REF!</v>
      </c>
      <c r="I57" s="2" t="e">
        <f>#REF!</f>
        <v>#REF!</v>
      </c>
      <c r="J57" s="504">
        <v>0</v>
      </c>
      <c r="K57">
        <v>0</v>
      </c>
      <c r="M57" s="2"/>
    </row>
    <row r="58" spans="2:13" x14ac:dyDescent="0.2">
      <c r="B58" s="504">
        <v>55</v>
      </c>
      <c r="C58" s="205" t="s">
        <v>54</v>
      </c>
      <c r="D58" t="e">
        <f>#REF!</f>
        <v>#REF!</v>
      </c>
      <c r="E58" t="s">
        <v>346</v>
      </c>
      <c r="F58" s="2" t="e">
        <f>#REF!</f>
        <v>#REF!</v>
      </c>
      <c r="G58" s="2" t="e">
        <f>#REF!</f>
        <v>#REF!</v>
      </c>
      <c r="H58" s="2" t="e">
        <f>#REF!</f>
        <v>#REF!</v>
      </c>
      <c r="I58" s="2" t="e">
        <f>#REF!</f>
        <v>#REF!</v>
      </c>
      <c r="J58" s="504">
        <v>0</v>
      </c>
      <c r="K58">
        <v>0</v>
      </c>
      <c r="M58" s="508" t="e">
        <f>SUM(F52:I58)</f>
        <v>#REF!</v>
      </c>
    </row>
    <row r="59" spans="2:13" x14ac:dyDescent="0.2">
      <c r="B59" s="504">
        <v>56</v>
      </c>
      <c r="J59" s="504">
        <v>0</v>
      </c>
      <c r="K59">
        <v>0</v>
      </c>
      <c r="M59" s="2"/>
    </row>
    <row r="60" spans="2:13" x14ac:dyDescent="0.2">
      <c r="B60" s="504">
        <v>57</v>
      </c>
      <c r="C60" s="205" t="s">
        <v>56</v>
      </c>
      <c r="D60" t="e">
        <f>#REF!</f>
        <v>#REF!</v>
      </c>
      <c r="E60" s="560" t="s">
        <v>96</v>
      </c>
      <c r="F60" s="2" t="e">
        <f>#REF!</f>
        <v>#REF!</v>
      </c>
      <c r="G60" s="2" t="e">
        <f>#REF!</f>
        <v>#REF!</v>
      </c>
      <c r="H60" s="2" t="e">
        <f>#REF!</f>
        <v>#REF!</v>
      </c>
      <c r="I60" s="2" t="e">
        <f>#REF!</f>
        <v>#REF!</v>
      </c>
      <c r="J60" s="504">
        <v>0</v>
      </c>
      <c r="K60">
        <v>0</v>
      </c>
      <c r="M60" s="2"/>
    </row>
    <row r="61" spans="2:13" x14ac:dyDescent="0.2">
      <c r="B61" s="504">
        <v>58</v>
      </c>
      <c r="C61" s="205" t="s">
        <v>56</v>
      </c>
      <c r="D61" t="e">
        <f>#REF!</f>
        <v>#REF!</v>
      </c>
      <c r="E61" t="s">
        <v>134</v>
      </c>
      <c r="F61" s="2" t="e">
        <f>#REF!</f>
        <v>#REF!</v>
      </c>
      <c r="G61" s="2" t="e">
        <f>#REF!</f>
        <v>#REF!</v>
      </c>
      <c r="H61" s="2" t="e">
        <f>#REF!</f>
        <v>#REF!</v>
      </c>
      <c r="I61" s="2" t="e">
        <f>#REF!</f>
        <v>#REF!</v>
      </c>
      <c r="J61" s="504">
        <v>0</v>
      </c>
      <c r="K61">
        <v>0</v>
      </c>
      <c r="M61" s="2"/>
    </row>
    <row r="62" spans="2:13" x14ac:dyDescent="0.2">
      <c r="B62" s="504">
        <v>59</v>
      </c>
      <c r="C62" s="205" t="s">
        <v>56</v>
      </c>
      <c r="D62" t="e">
        <f>#REF!</f>
        <v>#REF!</v>
      </c>
      <c r="E62" t="s">
        <v>103</v>
      </c>
      <c r="F62" s="2" t="e">
        <f>#REF!</f>
        <v>#REF!</v>
      </c>
      <c r="G62" s="2" t="e">
        <f>#REF!</f>
        <v>#REF!</v>
      </c>
      <c r="H62" s="2" t="e">
        <f>#REF!</f>
        <v>#REF!</v>
      </c>
      <c r="I62" s="2" t="e">
        <f>#REF!</f>
        <v>#REF!</v>
      </c>
      <c r="J62" s="504">
        <v>0</v>
      </c>
      <c r="K62">
        <v>0</v>
      </c>
      <c r="M62" s="505" t="e">
        <f>SUM(F60:I62)</f>
        <v>#REF!</v>
      </c>
    </row>
    <row r="63" spans="2:13" x14ac:dyDescent="0.2">
      <c r="B63" s="504">
        <v>60</v>
      </c>
      <c r="J63" s="504">
        <v>0</v>
      </c>
      <c r="K63">
        <v>0</v>
      </c>
    </row>
    <row r="64" spans="2:13" x14ac:dyDescent="0.2">
      <c r="B64" s="504">
        <v>61</v>
      </c>
      <c r="C64" s="205" t="s">
        <v>357</v>
      </c>
      <c r="D64" t="e">
        <f>#REF!</f>
        <v>#REF!</v>
      </c>
      <c r="E64" t="s">
        <v>314</v>
      </c>
      <c r="F64" s="2" t="e">
        <f>#REF!</f>
        <v>#REF!</v>
      </c>
      <c r="G64" s="514" t="e">
        <f>#REF!</f>
        <v>#REF!</v>
      </c>
      <c r="H64" s="504" t="e">
        <f>#REF!</f>
        <v>#REF!</v>
      </c>
      <c r="I64" s="514" t="e">
        <f>#REF!</f>
        <v>#REF!</v>
      </c>
      <c r="J64" s="504">
        <v>0</v>
      </c>
      <c r="K64">
        <v>0</v>
      </c>
    </row>
    <row r="65" spans="2:11" x14ac:dyDescent="0.2">
      <c r="B65" s="504">
        <v>62</v>
      </c>
      <c r="C65" s="205" t="s">
        <v>357</v>
      </c>
      <c r="D65" t="e">
        <f>#REF!</f>
        <v>#REF!</v>
      </c>
      <c r="E65" t="s">
        <v>120</v>
      </c>
      <c r="F65" s="504" t="e">
        <f>#REF!</f>
        <v>#REF!</v>
      </c>
      <c r="G65" s="514" t="e">
        <f>#REF!</f>
        <v>#REF!</v>
      </c>
      <c r="H65" s="504" t="e">
        <f>#REF!</f>
        <v>#REF!</v>
      </c>
      <c r="I65" s="514" t="e">
        <f>#REF!</f>
        <v>#REF!</v>
      </c>
      <c r="J65" s="504">
        <v>0</v>
      </c>
      <c r="K65">
        <v>0</v>
      </c>
    </row>
    <row r="66" spans="2:11" x14ac:dyDescent="0.2">
      <c r="B66" s="504">
        <v>63</v>
      </c>
      <c r="C66" s="205" t="s">
        <v>357</v>
      </c>
      <c r="D66" t="e">
        <f>#REF!</f>
        <v>#REF!</v>
      </c>
      <c r="E66" t="s">
        <v>315</v>
      </c>
      <c r="F66" s="504" t="e">
        <f>#REF!</f>
        <v>#REF!</v>
      </c>
      <c r="G66" s="514" t="e">
        <f>#REF!</f>
        <v>#REF!</v>
      </c>
      <c r="H66" s="504" t="e">
        <f>#REF!</f>
        <v>#REF!</v>
      </c>
      <c r="I66" s="514" t="e">
        <f>#REF!</f>
        <v>#REF!</v>
      </c>
      <c r="J66" s="504">
        <v>0</v>
      </c>
      <c r="K66">
        <v>0</v>
      </c>
    </row>
    <row r="67" spans="2:11" x14ac:dyDescent="0.2">
      <c r="B67" s="504">
        <v>64</v>
      </c>
      <c r="C67" s="205" t="s">
        <v>357</v>
      </c>
      <c r="D67" t="e">
        <f>#REF!</f>
        <v>#REF!</v>
      </c>
      <c r="E67" t="s">
        <v>317</v>
      </c>
      <c r="F67" s="504" t="e">
        <f>#REF!</f>
        <v>#REF!</v>
      </c>
      <c r="G67" s="514" t="e">
        <f>#REF!</f>
        <v>#REF!</v>
      </c>
      <c r="H67" s="504" t="e">
        <f>#REF!</f>
        <v>#REF!</v>
      </c>
      <c r="I67" s="514" t="e">
        <f>#REF!</f>
        <v>#REF!</v>
      </c>
      <c r="J67" s="504">
        <v>0</v>
      </c>
      <c r="K67">
        <v>0</v>
      </c>
    </row>
    <row r="68" spans="2:11" x14ac:dyDescent="0.2">
      <c r="B68" s="504">
        <v>65</v>
      </c>
      <c r="C68" s="205" t="s">
        <v>357</v>
      </c>
      <c r="D68" t="e">
        <f>#REF!</f>
        <v>#REF!</v>
      </c>
      <c r="E68" t="s">
        <v>199</v>
      </c>
      <c r="F68" s="504" t="e">
        <f>#REF!</f>
        <v>#REF!</v>
      </c>
      <c r="G68" s="514" t="e">
        <f>#REF!</f>
        <v>#REF!</v>
      </c>
      <c r="H68" s="504" t="e">
        <f>#REF!</f>
        <v>#REF!</v>
      </c>
      <c r="I68" s="514" t="e">
        <f>#REF!</f>
        <v>#REF!</v>
      </c>
      <c r="J68" s="504">
        <v>0</v>
      </c>
      <c r="K68">
        <v>0</v>
      </c>
    </row>
    <row r="69" spans="2:11" x14ac:dyDescent="0.2">
      <c r="B69" s="504">
        <v>66</v>
      </c>
      <c r="C69" s="205" t="s">
        <v>357</v>
      </c>
      <c r="D69" t="e">
        <f>#REF!</f>
        <v>#REF!</v>
      </c>
      <c r="E69" s="560" t="s">
        <v>87</v>
      </c>
      <c r="F69" s="504" t="e">
        <f>#REF!</f>
        <v>#REF!</v>
      </c>
      <c r="G69" s="514" t="e">
        <f>#REF!</f>
        <v>#REF!</v>
      </c>
      <c r="H69" s="504" t="e">
        <f>#REF!</f>
        <v>#REF!</v>
      </c>
      <c r="I69" s="514" t="e">
        <f>#REF!</f>
        <v>#REF!</v>
      </c>
      <c r="J69" s="504">
        <v>0</v>
      </c>
      <c r="K69">
        <v>0</v>
      </c>
    </row>
    <row r="70" spans="2:11" x14ac:dyDescent="0.2">
      <c r="B70" s="504">
        <v>67</v>
      </c>
      <c r="C70" s="205" t="s">
        <v>357</v>
      </c>
      <c r="D70" s="409" t="e">
        <f>#REF!</f>
        <v>#REF!</v>
      </c>
      <c r="E70" t="s">
        <v>133</v>
      </c>
      <c r="F70" s="504" t="e">
        <f>#REF!</f>
        <v>#REF!</v>
      </c>
      <c r="G70" s="514" t="e">
        <f>#REF!</f>
        <v>#REF!</v>
      </c>
      <c r="H70" s="504" t="e">
        <f>#REF!</f>
        <v>#REF!</v>
      </c>
      <c r="I70" s="514" t="e">
        <f>#REF!</f>
        <v>#REF!</v>
      </c>
      <c r="J70" s="504">
        <v>0</v>
      </c>
      <c r="K70">
        <v>0</v>
      </c>
    </row>
    <row r="71" spans="2:11" x14ac:dyDescent="0.2">
      <c r="B71" s="504">
        <v>68</v>
      </c>
      <c r="C71" s="205" t="s">
        <v>357</v>
      </c>
      <c r="D71" t="e">
        <f>#REF!</f>
        <v>#REF!</v>
      </c>
      <c r="E71" t="s">
        <v>312</v>
      </c>
      <c r="F71" s="504" t="e">
        <f>#REF!</f>
        <v>#REF!</v>
      </c>
      <c r="G71" s="514" t="e">
        <f>#REF!</f>
        <v>#REF!</v>
      </c>
      <c r="H71" s="504" t="e">
        <f>#REF!</f>
        <v>#REF!</v>
      </c>
      <c r="I71" s="514" t="e">
        <f>#REF!</f>
        <v>#REF!</v>
      </c>
      <c r="J71" s="504">
        <v>0</v>
      </c>
      <c r="K71">
        <v>0</v>
      </c>
    </row>
    <row r="72" spans="2:11" x14ac:dyDescent="0.2">
      <c r="B72" s="504">
        <v>69</v>
      </c>
      <c r="C72" s="205" t="s">
        <v>357</v>
      </c>
      <c r="D72" t="e">
        <f>#REF!</f>
        <v>#REF!</v>
      </c>
      <c r="E72" t="s">
        <v>349</v>
      </c>
      <c r="F72" s="504" t="e">
        <f>#REF!</f>
        <v>#REF!</v>
      </c>
      <c r="G72" s="514" t="e">
        <f>#REF!</f>
        <v>#REF!</v>
      </c>
      <c r="H72" s="504" t="e">
        <f>#REF!</f>
        <v>#REF!</v>
      </c>
      <c r="I72" s="514" t="e">
        <f>#REF!</f>
        <v>#REF!</v>
      </c>
      <c r="J72" s="504">
        <v>0</v>
      </c>
      <c r="K72">
        <v>0</v>
      </c>
    </row>
    <row r="73" spans="2:11" x14ac:dyDescent="0.2">
      <c r="B73" s="504">
        <v>70</v>
      </c>
      <c r="C73" s="205" t="s">
        <v>357</v>
      </c>
      <c r="D73" t="e">
        <f>#REF!</f>
        <v>#REF!</v>
      </c>
      <c r="E73" t="s">
        <v>313</v>
      </c>
      <c r="F73" s="504" t="e">
        <f>#REF!</f>
        <v>#REF!</v>
      </c>
      <c r="G73" s="514" t="e">
        <f>#REF!</f>
        <v>#REF!</v>
      </c>
      <c r="H73" s="504" t="e">
        <f>#REF!</f>
        <v>#REF!</v>
      </c>
      <c r="I73" s="514" t="e">
        <f>#REF!</f>
        <v>#REF!</v>
      </c>
      <c r="J73" s="504">
        <v>0</v>
      </c>
      <c r="K73">
        <v>0</v>
      </c>
    </row>
    <row r="74" spans="2:11" x14ac:dyDescent="0.2">
      <c r="B74" s="504">
        <v>71</v>
      </c>
      <c r="C74" s="205" t="s">
        <v>357</v>
      </c>
      <c r="D74" t="e">
        <f>#REF!</f>
        <v>#REF!</v>
      </c>
      <c r="E74" t="s">
        <v>193</v>
      </c>
      <c r="F74" s="504" t="e">
        <f>#REF!</f>
        <v>#REF!</v>
      </c>
      <c r="G74" s="514" t="e">
        <f>#REF!</f>
        <v>#REF!</v>
      </c>
      <c r="H74" s="504" t="e">
        <f>#REF!</f>
        <v>#REF!</v>
      </c>
      <c r="I74" s="514" t="e">
        <f>#REF!</f>
        <v>#REF!</v>
      </c>
      <c r="J74" s="504">
        <v>0</v>
      </c>
      <c r="K74">
        <v>0</v>
      </c>
    </row>
    <row r="75" spans="2:11" ht="14.25" customHeight="1" x14ac:dyDescent="0.2">
      <c r="B75" s="504">
        <v>72</v>
      </c>
      <c r="C75" s="205" t="s">
        <v>357</v>
      </c>
      <c r="D75" t="e">
        <f>#REF!</f>
        <v>#REF!</v>
      </c>
      <c r="E75" t="s">
        <v>89</v>
      </c>
      <c r="F75" s="504" t="e">
        <f>#REF!</f>
        <v>#REF!</v>
      </c>
      <c r="G75" s="514" t="e">
        <f>#REF!</f>
        <v>#REF!</v>
      </c>
      <c r="H75" s="504" t="e">
        <f>#REF!</f>
        <v>#REF!</v>
      </c>
      <c r="I75" s="514" t="e">
        <f>#REF!</f>
        <v>#REF!</v>
      </c>
      <c r="J75" s="504">
        <v>0</v>
      </c>
      <c r="K75">
        <v>0</v>
      </c>
    </row>
    <row r="76" spans="2:11" x14ac:dyDescent="0.2">
      <c r="B76" s="504">
        <v>73</v>
      </c>
      <c r="C76" s="205" t="s">
        <v>357</v>
      </c>
      <c r="D76" t="e">
        <f>#REF!</f>
        <v>#REF!</v>
      </c>
      <c r="E76" s="585" t="s">
        <v>96</v>
      </c>
      <c r="F76" s="504" t="e">
        <f>#REF!</f>
        <v>#REF!</v>
      </c>
      <c r="G76" s="514" t="e">
        <f>#REF!</f>
        <v>#REF!</v>
      </c>
      <c r="H76" s="504" t="e">
        <f>#REF!</f>
        <v>#REF!</v>
      </c>
      <c r="I76" s="514" t="e">
        <f>#REF!</f>
        <v>#REF!</v>
      </c>
      <c r="J76" s="504">
        <v>0</v>
      </c>
      <c r="K76">
        <v>0</v>
      </c>
    </row>
    <row r="77" spans="2:11" x14ac:dyDescent="0.2">
      <c r="B77" s="504">
        <v>74</v>
      </c>
      <c r="C77" s="205" t="s">
        <v>357</v>
      </c>
      <c r="D77" t="e">
        <f>#REF!</f>
        <v>#REF!</v>
      </c>
      <c r="E77" t="s">
        <v>371</v>
      </c>
      <c r="F77" s="504" t="e">
        <f>#REF!</f>
        <v>#REF!</v>
      </c>
      <c r="G77" s="514" t="e">
        <f>#REF!</f>
        <v>#REF!</v>
      </c>
      <c r="H77" s="504" t="e">
        <f>#REF!</f>
        <v>#REF!</v>
      </c>
      <c r="I77" s="514" t="e">
        <f>#REF!</f>
        <v>#REF!</v>
      </c>
      <c r="J77" s="504">
        <v>0</v>
      </c>
      <c r="K77">
        <v>0</v>
      </c>
    </row>
    <row r="78" spans="2:11" x14ac:dyDescent="0.2">
      <c r="B78" s="504">
        <v>75</v>
      </c>
      <c r="C78" s="205" t="s">
        <v>357</v>
      </c>
      <c r="D78" t="e">
        <f>#REF!</f>
        <v>#REF!</v>
      </c>
      <c r="E78" t="s">
        <v>134</v>
      </c>
      <c r="F78" s="504" t="e">
        <f>#REF!</f>
        <v>#REF!</v>
      </c>
      <c r="G78" s="514" t="e">
        <f>#REF!</f>
        <v>#REF!</v>
      </c>
      <c r="H78" s="504" t="e">
        <f>#REF!</f>
        <v>#REF!</v>
      </c>
      <c r="I78" s="514" t="e">
        <f>#REF!</f>
        <v>#REF!</v>
      </c>
      <c r="J78" s="504">
        <v>0</v>
      </c>
      <c r="K78">
        <v>0</v>
      </c>
    </row>
    <row r="79" spans="2:11" x14ac:dyDescent="0.2">
      <c r="B79" s="504">
        <v>76</v>
      </c>
      <c r="C79" s="205" t="s">
        <v>357</v>
      </c>
      <c r="D79" t="e">
        <f>#REF!</f>
        <v>#REF!</v>
      </c>
      <c r="E79" t="s">
        <v>110</v>
      </c>
      <c r="F79" s="504" t="e">
        <f>#REF!</f>
        <v>#REF!</v>
      </c>
      <c r="G79" s="514" t="e">
        <f>#REF!</f>
        <v>#REF!</v>
      </c>
      <c r="H79" s="504" t="e">
        <f>#REF!</f>
        <v>#REF!</v>
      </c>
      <c r="I79" s="514" t="e">
        <f>#REF!</f>
        <v>#REF!</v>
      </c>
      <c r="J79" s="504">
        <v>0</v>
      </c>
      <c r="K79">
        <v>0</v>
      </c>
    </row>
    <row r="80" spans="2:11" x14ac:dyDescent="0.2">
      <c r="B80" s="504">
        <v>77</v>
      </c>
      <c r="C80" s="205" t="s">
        <v>357</v>
      </c>
      <c r="D80" t="e">
        <f>#REF!</f>
        <v>#REF!</v>
      </c>
      <c r="E80" t="s">
        <v>103</v>
      </c>
      <c r="F80" s="504" t="e">
        <f>#REF!</f>
        <v>#REF!</v>
      </c>
      <c r="G80" s="514" t="e">
        <f>#REF!</f>
        <v>#REF!</v>
      </c>
      <c r="H80" s="504" t="e">
        <f>#REF!</f>
        <v>#REF!</v>
      </c>
      <c r="I80" s="514" t="e">
        <f>#REF!</f>
        <v>#REF!</v>
      </c>
      <c r="J80" s="504">
        <v>0</v>
      </c>
      <c r="K80">
        <v>0</v>
      </c>
    </row>
    <row r="81" spans="2:13" x14ac:dyDescent="0.2">
      <c r="B81" s="504">
        <v>78</v>
      </c>
      <c r="C81" s="205" t="s">
        <v>357</v>
      </c>
      <c r="D81" s="409" t="e">
        <f>#REF!</f>
        <v>#REF!</v>
      </c>
      <c r="E81" t="s">
        <v>75</v>
      </c>
      <c r="F81" s="504" t="e">
        <f>#REF!</f>
        <v>#REF!</v>
      </c>
      <c r="G81" s="514" t="e">
        <f>#REF!</f>
        <v>#REF!</v>
      </c>
      <c r="H81" s="504" t="e">
        <f>#REF!</f>
        <v>#REF!</v>
      </c>
      <c r="I81" s="514" t="e">
        <f>#REF!</f>
        <v>#REF!</v>
      </c>
      <c r="J81" s="504">
        <v>0</v>
      </c>
      <c r="K81">
        <v>0</v>
      </c>
    </row>
    <row r="82" spans="2:13" x14ac:dyDescent="0.2">
      <c r="B82" s="504">
        <v>79</v>
      </c>
      <c r="C82" s="205" t="s">
        <v>357</v>
      </c>
      <c r="D82" t="e">
        <f>#REF!</f>
        <v>#REF!</v>
      </c>
      <c r="E82" t="s">
        <v>316</v>
      </c>
      <c r="F82" s="504" t="e">
        <f>#REF!</f>
        <v>#REF!</v>
      </c>
      <c r="G82" s="514" t="e">
        <f>#REF!</f>
        <v>#REF!</v>
      </c>
      <c r="H82" s="504" t="e">
        <f>#REF!</f>
        <v>#REF!</v>
      </c>
      <c r="I82" s="514" t="e">
        <f>#REF!</f>
        <v>#REF!</v>
      </c>
      <c r="J82" s="504">
        <v>0</v>
      </c>
      <c r="K82">
        <v>0</v>
      </c>
    </row>
    <row r="83" spans="2:13" x14ac:dyDescent="0.2">
      <c r="B83" s="504">
        <v>80</v>
      </c>
      <c r="C83" s="205" t="s">
        <v>357</v>
      </c>
      <c r="D83" t="e">
        <f>#REF!</f>
        <v>#REF!</v>
      </c>
      <c r="E83" t="s">
        <v>377</v>
      </c>
      <c r="F83" s="504" t="e">
        <f>#REF!</f>
        <v>#REF!</v>
      </c>
      <c r="G83" s="514" t="e">
        <f>#REF!</f>
        <v>#REF!</v>
      </c>
      <c r="H83" s="504" t="e">
        <f>#REF!</f>
        <v>#REF!</v>
      </c>
      <c r="I83" s="514" t="e">
        <f>#REF!</f>
        <v>#REF!</v>
      </c>
      <c r="J83" s="504">
        <v>0</v>
      </c>
      <c r="K83">
        <v>0</v>
      </c>
    </row>
    <row r="84" spans="2:13" x14ac:dyDescent="0.2">
      <c r="B84" s="504">
        <v>81</v>
      </c>
      <c r="C84" s="205" t="s">
        <v>357</v>
      </c>
      <c r="D84" s="409" t="e">
        <f>#REF!</f>
        <v>#REF!</v>
      </c>
      <c r="E84" s="412" t="s">
        <v>196</v>
      </c>
      <c r="F84" s="504" t="e">
        <f>#REF!</f>
        <v>#REF!</v>
      </c>
      <c r="G84" s="514" t="e">
        <f>#REF!</f>
        <v>#REF!</v>
      </c>
      <c r="H84" s="504" t="e">
        <f>#REF!</f>
        <v>#REF!</v>
      </c>
      <c r="I84" s="514" t="e">
        <f>#REF!</f>
        <v>#REF!</v>
      </c>
      <c r="J84" s="504">
        <v>0</v>
      </c>
      <c r="K84">
        <v>0</v>
      </c>
      <c r="M84" s="505" t="e">
        <f>SUM(F64:I84)</f>
        <v>#REF!</v>
      </c>
    </row>
    <row r="85" spans="2:13" x14ac:dyDescent="0.2">
      <c r="B85" s="504">
        <v>82</v>
      </c>
      <c r="J85" s="504">
        <v>0</v>
      </c>
      <c r="K85">
        <v>0</v>
      </c>
      <c r="M85" s="2"/>
    </row>
    <row r="86" spans="2:13" x14ac:dyDescent="0.2">
      <c r="B86" s="504">
        <v>83</v>
      </c>
      <c r="C86" s="205" t="s">
        <v>185</v>
      </c>
      <c r="D86" s="409" t="e">
        <f>#REF!</f>
        <v>#REF!</v>
      </c>
      <c r="E86" s="409" t="s">
        <v>348</v>
      </c>
      <c r="F86" s="2" t="e">
        <f>#REF!</f>
        <v>#REF!</v>
      </c>
      <c r="G86" s="2" t="e">
        <f>#REF!</f>
        <v>#REF!</v>
      </c>
      <c r="H86" s="2" t="e">
        <f>#REF!</f>
        <v>#REF!</v>
      </c>
      <c r="I86" s="2" t="e">
        <f>#REF!</f>
        <v>#REF!</v>
      </c>
      <c r="J86" s="504">
        <v>0</v>
      </c>
      <c r="K86">
        <v>0</v>
      </c>
      <c r="M86" s="2"/>
    </row>
    <row r="87" spans="2:13" x14ac:dyDescent="0.2">
      <c r="B87" s="504">
        <v>84</v>
      </c>
      <c r="C87" s="205" t="s">
        <v>185</v>
      </c>
      <c r="D87" t="e">
        <f>#REF!</f>
        <v>#REF!</v>
      </c>
      <c r="E87" t="s">
        <v>318</v>
      </c>
      <c r="F87" s="2" t="e">
        <f>#REF!</f>
        <v>#REF!</v>
      </c>
      <c r="G87" s="2" t="e">
        <f>#REF!</f>
        <v>#REF!</v>
      </c>
      <c r="H87" s="2" t="e">
        <f>#REF!</f>
        <v>#REF!</v>
      </c>
      <c r="I87" s="2" t="e">
        <f>#REF!</f>
        <v>#REF!</v>
      </c>
      <c r="J87" s="504">
        <v>0</v>
      </c>
      <c r="K87">
        <v>0</v>
      </c>
      <c r="M87" s="2"/>
    </row>
    <row r="88" spans="2:13" x14ac:dyDescent="0.2">
      <c r="B88" s="504">
        <v>85</v>
      </c>
      <c r="C88" s="205" t="s">
        <v>185</v>
      </c>
      <c r="D88" s="409" t="e">
        <f>#REF!</f>
        <v>#REF!</v>
      </c>
      <c r="E88" s="409" t="s">
        <v>347</v>
      </c>
      <c r="F88" s="2" t="e">
        <f>#REF!</f>
        <v>#REF!</v>
      </c>
      <c r="G88" s="2" t="e">
        <f>#REF!</f>
        <v>#REF!</v>
      </c>
      <c r="H88" s="2" t="e">
        <f>#REF!</f>
        <v>#REF!</v>
      </c>
      <c r="I88" s="2" t="e">
        <f>#REF!</f>
        <v>#REF!</v>
      </c>
      <c r="J88" s="504">
        <v>0</v>
      </c>
      <c r="K88">
        <v>0</v>
      </c>
      <c r="M88" s="508" t="e">
        <f>SUM(F86:I88)</f>
        <v>#REF!</v>
      </c>
    </row>
    <row r="89" spans="2:13" x14ac:dyDescent="0.2">
      <c r="B89" s="504">
        <v>86</v>
      </c>
      <c r="G89" s="504"/>
      <c r="I89" s="504"/>
      <c r="J89" s="504">
        <v>0</v>
      </c>
      <c r="K89">
        <v>0</v>
      </c>
      <c r="M89" s="2"/>
    </row>
    <row r="90" spans="2:13" x14ac:dyDescent="0.2">
      <c r="B90" s="504">
        <v>87</v>
      </c>
      <c r="C90" s="205" t="s">
        <v>24</v>
      </c>
      <c r="D90" t="e">
        <f>#REF!</f>
        <v>#REF!</v>
      </c>
      <c r="E90" t="s">
        <v>102</v>
      </c>
      <c r="F90" s="2" t="e">
        <f>#REF!</f>
        <v>#REF!</v>
      </c>
      <c r="G90" s="504" t="e">
        <f>#REF!</f>
        <v>#REF!</v>
      </c>
      <c r="H90" s="2" t="e">
        <f>#REF!</f>
        <v>#REF!</v>
      </c>
      <c r="I90" s="504" t="e">
        <f>#REF!</f>
        <v>#REF!</v>
      </c>
      <c r="J90" s="504">
        <v>0</v>
      </c>
      <c r="K90">
        <v>0</v>
      </c>
      <c r="M90" s="2"/>
    </row>
    <row r="91" spans="2:13" x14ac:dyDescent="0.2">
      <c r="B91" s="504">
        <v>88</v>
      </c>
      <c r="C91" s="205" t="s">
        <v>24</v>
      </c>
      <c r="D91" t="e">
        <f>#REF!</f>
        <v>#REF!</v>
      </c>
      <c r="E91" t="s">
        <v>95</v>
      </c>
      <c r="F91" s="2" t="e">
        <f>#REF!</f>
        <v>#REF!</v>
      </c>
      <c r="G91" s="2" t="e">
        <f>#REF!</f>
        <v>#REF!</v>
      </c>
      <c r="H91" s="2" t="e">
        <f>#REF!</f>
        <v>#REF!</v>
      </c>
      <c r="I91" s="2" t="e">
        <f>#REF!</f>
        <v>#REF!</v>
      </c>
      <c r="J91" s="504">
        <v>0</v>
      </c>
      <c r="K91">
        <v>0</v>
      </c>
      <c r="M91" s="2"/>
    </row>
    <row r="92" spans="2:13" x14ac:dyDescent="0.2">
      <c r="B92" s="504">
        <v>89</v>
      </c>
      <c r="C92" s="205" t="s">
        <v>24</v>
      </c>
      <c r="D92" t="e">
        <f>#REF!</f>
        <v>#REF!</v>
      </c>
      <c r="E92" t="s">
        <v>298</v>
      </c>
      <c r="F92" s="2" t="e">
        <f>#REF!</f>
        <v>#REF!</v>
      </c>
      <c r="G92" s="2" t="e">
        <f>#REF!</f>
        <v>#REF!</v>
      </c>
      <c r="H92" s="2" t="e">
        <f>#REF!</f>
        <v>#REF!</v>
      </c>
      <c r="I92" s="2" t="e">
        <f>#REF!</f>
        <v>#REF!</v>
      </c>
      <c r="J92" s="504">
        <v>0</v>
      </c>
      <c r="K92">
        <v>0</v>
      </c>
      <c r="M92" s="505" t="e">
        <f>SUM(F90:I92)</f>
        <v>#REF!</v>
      </c>
    </row>
    <row r="93" spans="2:13" x14ac:dyDescent="0.2">
      <c r="B93" s="504">
        <v>90</v>
      </c>
      <c r="F93"/>
      <c r="G93"/>
      <c r="H93"/>
      <c r="I93"/>
      <c r="J93" s="504">
        <v>0</v>
      </c>
      <c r="K93">
        <v>0</v>
      </c>
      <c r="M93" s="2"/>
    </row>
    <row r="94" spans="2:13" x14ac:dyDescent="0.2">
      <c r="B94" s="504">
        <v>91</v>
      </c>
      <c r="C94" s="205" t="s">
        <v>1</v>
      </c>
      <c r="D94" t="e">
        <f>HISTORIA!#REF!</f>
        <v>#REF!</v>
      </c>
      <c r="E94" t="s">
        <v>88</v>
      </c>
      <c r="F94" s="2" t="e">
        <f>HISTORIA!#REF!</f>
        <v>#REF!</v>
      </c>
      <c r="G94" s="2" t="e">
        <f>HISTORIA!#REF!</f>
        <v>#REF!</v>
      </c>
      <c r="H94" s="2" t="e">
        <f>HISTORIA!#REF!</f>
        <v>#REF!</v>
      </c>
      <c r="I94" s="2" t="e">
        <f>HISTORIA!#REF!</f>
        <v>#REF!</v>
      </c>
      <c r="J94" s="504">
        <v>0</v>
      </c>
      <c r="K94">
        <v>0</v>
      </c>
      <c r="M94" s="2"/>
    </row>
    <row r="95" spans="2:13" x14ac:dyDescent="0.2">
      <c r="B95" s="504">
        <v>92</v>
      </c>
      <c r="C95" s="205" t="s">
        <v>1</v>
      </c>
      <c r="D95" t="e">
        <f>HISTORIA!#REF!</f>
        <v>#REF!</v>
      </c>
      <c r="E95" s="205" t="s">
        <v>89</v>
      </c>
      <c r="F95" s="2" t="e">
        <f>HISTORIA!#REF!</f>
        <v>#REF!</v>
      </c>
      <c r="G95" s="2" t="e">
        <f>HISTORIA!#REF!</f>
        <v>#REF!</v>
      </c>
      <c r="H95" s="2" t="e">
        <f>HISTORIA!#REF!</f>
        <v>#REF!</v>
      </c>
      <c r="I95" s="2" t="e">
        <f>HISTORIA!#REF!</f>
        <v>#REF!</v>
      </c>
      <c r="J95" s="504">
        <v>0</v>
      </c>
      <c r="K95">
        <v>0</v>
      </c>
      <c r="M95" s="2"/>
    </row>
    <row r="96" spans="2:13" x14ac:dyDescent="0.2">
      <c r="B96" s="504">
        <v>93</v>
      </c>
      <c r="C96" s="205" t="s">
        <v>1</v>
      </c>
      <c r="D96" t="e">
        <f>HISTORIA!#REF!</f>
        <v>#REF!</v>
      </c>
      <c r="E96" t="s">
        <v>90</v>
      </c>
      <c r="F96" s="2" t="e">
        <f>HISTORIA!#REF!</f>
        <v>#REF!</v>
      </c>
      <c r="G96" s="2" t="e">
        <f>HISTORIA!#REF!</f>
        <v>#REF!</v>
      </c>
      <c r="H96" s="2" t="e">
        <f>HISTORIA!#REF!</f>
        <v>#REF!</v>
      </c>
      <c r="I96" s="2" t="e">
        <f>HISTORIA!#REF!</f>
        <v>#REF!</v>
      </c>
      <c r="J96" s="504">
        <v>0</v>
      </c>
      <c r="K96">
        <v>0</v>
      </c>
      <c r="M96" s="505" t="e">
        <f>SUM(F94:I96)</f>
        <v>#REF!</v>
      </c>
    </row>
    <row r="97" spans="2:13" x14ac:dyDescent="0.2">
      <c r="B97" s="504">
        <v>94</v>
      </c>
      <c r="F97"/>
      <c r="G97"/>
      <c r="H97"/>
      <c r="I97"/>
      <c r="J97" s="504">
        <v>0</v>
      </c>
      <c r="K97">
        <v>0</v>
      </c>
      <c r="M97" s="2"/>
    </row>
    <row r="98" spans="2:13" x14ac:dyDescent="0.2">
      <c r="B98" s="504">
        <v>95</v>
      </c>
      <c r="C98" s="205" t="s">
        <v>358</v>
      </c>
      <c r="D98" t="e">
        <f>'HIST NAV '!#REF!</f>
        <v>#REF!</v>
      </c>
      <c r="E98" t="s">
        <v>75</v>
      </c>
      <c r="F98" s="2" t="e">
        <f>'HIST NAV '!#REF!</f>
        <v>#REF!</v>
      </c>
      <c r="G98" s="2" t="e">
        <f>'HIST NAV '!#REF!</f>
        <v>#REF!</v>
      </c>
      <c r="H98" s="2" t="e">
        <f>'HIST NAV '!#REF!</f>
        <v>#REF!</v>
      </c>
      <c r="I98" s="2" t="e">
        <f>'HIST NAV '!#REF!</f>
        <v>#REF!</v>
      </c>
      <c r="J98" s="504">
        <v>0</v>
      </c>
      <c r="K98">
        <v>0</v>
      </c>
      <c r="M98" s="2"/>
    </row>
    <row r="99" spans="2:13" ht="15.95" customHeight="1" x14ac:dyDescent="0.2">
      <c r="B99" s="504">
        <v>96</v>
      </c>
      <c r="C99" s="205" t="s">
        <v>358</v>
      </c>
      <c r="D99" t="e">
        <f>'HIST NAV '!#REF!</f>
        <v>#REF!</v>
      </c>
      <c r="E99" t="s">
        <v>193</v>
      </c>
      <c r="F99" s="2" t="e">
        <f>'HIST NAV '!#REF!</f>
        <v>#REF!</v>
      </c>
      <c r="G99" s="2" t="e">
        <f>'HIST NAV '!#REF!</f>
        <v>#REF!</v>
      </c>
      <c r="H99" s="2" t="e">
        <f>'HIST NAV '!#REF!</f>
        <v>#REF!</v>
      </c>
      <c r="I99" s="2" t="e">
        <f>'HIST NAV '!#REF!</f>
        <v>#REF!</v>
      </c>
      <c r="J99" s="504">
        <v>0</v>
      </c>
      <c r="K99">
        <v>0</v>
      </c>
      <c r="M99" s="505" t="e">
        <f>SUM(F98:I99)</f>
        <v>#REF!</v>
      </c>
    </row>
    <row r="100" spans="2:13" ht="15.95" customHeight="1" x14ac:dyDescent="0.2">
      <c r="B100" s="504">
        <v>97</v>
      </c>
      <c r="C100" s="205"/>
      <c r="F100" s="504"/>
      <c r="G100" s="504"/>
      <c r="H100" s="504"/>
      <c r="I100" s="504"/>
      <c r="J100" s="504">
        <v>0</v>
      </c>
      <c r="K100">
        <v>0</v>
      </c>
      <c r="M100" s="509"/>
    </row>
    <row r="101" spans="2:13" ht="15.95" customHeight="1" x14ac:dyDescent="0.2">
      <c r="B101" s="504">
        <v>98</v>
      </c>
      <c r="C101" s="205" t="s">
        <v>9</v>
      </c>
      <c r="D101" t="e">
        <f>DEREC!#REF!</f>
        <v>#REF!</v>
      </c>
      <c r="E101" t="s">
        <v>194</v>
      </c>
      <c r="F101" s="504" t="e">
        <f>DEREC!#REF!</f>
        <v>#REF!</v>
      </c>
      <c r="G101" s="504" t="e">
        <f>DEREC!#REF!</f>
        <v>#REF!</v>
      </c>
      <c r="H101" s="504" t="e">
        <f>DEREC!#REF!</f>
        <v>#REF!</v>
      </c>
      <c r="I101" s="504" t="e">
        <f>DEREC!#REF!</f>
        <v>#REF!</v>
      </c>
      <c r="J101" s="504">
        <v>0</v>
      </c>
      <c r="K101">
        <v>0</v>
      </c>
      <c r="M101" s="509"/>
    </row>
    <row r="102" spans="2:13" ht="15.95" customHeight="1" x14ac:dyDescent="0.2">
      <c r="B102" s="504">
        <v>99</v>
      </c>
      <c r="C102" s="205" t="s">
        <v>9</v>
      </c>
      <c r="D102" t="e">
        <f>DEREC!#REF!</f>
        <v>#REF!</v>
      </c>
      <c r="E102" t="s">
        <v>334</v>
      </c>
      <c r="F102" s="504" t="e">
        <f>DEREC!#REF!</f>
        <v>#REF!</v>
      </c>
      <c r="G102" s="504" t="e">
        <f>DEREC!#REF!</f>
        <v>#REF!</v>
      </c>
      <c r="H102" s="504" t="e">
        <f>DEREC!#REF!</f>
        <v>#REF!</v>
      </c>
      <c r="I102" s="504" t="e">
        <f>DEREC!#REF!</f>
        <v>#REF!</v>
      </c>
      <c r="J102" s="504">
        <v>0</v>
      </c>
      <c r="K102">
        <v>0</v>
      </c>
      <c r="M102" s="509"/>
    </row>
    <row r="103" spans="2:13" ht="15.95" customHeight="1" x14ac:dyDescent="0.2">
      <c r="B103" s="504">
        <v>100</v>
      </c>
      <c r="C103" s="205" t="s">
        <v>9</v>
      </c>
      <c r="D103" t="e">
        <f>DEREC!#REF!</f>
        <v>#REF!</v>
      </c>
      <c r="E103" t="s">
        <v>88</v>
      </c>
      <c r="F103" s="504" t="e">
        <f>DEREC!#REF!</f>
        <v>#REF!</v>
      </c>
      <c r="G103" s="504" t="e">
        <f>DEREC!#REF!</f>
        <v>#REF!</v>
      </c>
      <c r="H103" s="504" t="e">
        <f>DEREC!#REF!</f>
        <v>#REF!</v>
      </c>
      <c r="I103" s="504" t="e">
        <f>DEREC!#REF!</f>
        <v>#REF!</v>
      </c>
      <c r="J103" s="504">
        <v>0</v>
      </c>
      <c r="K103">
        <v>0</v>
      </c>
      <c r="M103" s="509"/>
    </row>
    <row r="104" spans="2:13" ht="15.95" customHeight="1" x14ac:dyDescent="0.2">
      <c r="B104" s="504">
        <v>101</v>
      </c>
      <c r="C104" s="205" t="s">
        <v>9</v>
      </c>
      <c r="D104" t="e">
        <f>DEREC!#REF!</f>
        <v>#REF!</v>
      </c>
      <c r="E104" t="s">
        <v>90</v>
      </c>
      <c r="F104" s="504" t="e">
        <f>DEREC!#REF!</f>
        <v>#REF!</v>
      </c>
      <c r="G104" s="504" t="e">
        <f>DEREC!#REF!</f>
        <v>#REF!</v>
      </c>
      <c r="H104" s="504" t="e">
        <f>DEREC!#REF!</f>
        <v>#REF!</v>
      </c>
      <c r="I104" s="504" t="e">
        <f>DEREC!#REF!</f>
        <v>#REF!</v>
      </c>
      <c r="J104" s="504">
        <v>0</v>
      </c>
      <c r="K104">
        <v>0</v>
      </c>
      <c r="M104" s="509"/>
    </row>
    <row r="105" spans="2:13" ht="15.95" customHeight="1" x14ac:dyDescent="0.2">
      <c r="B105" s="504">
        <v>102</v>
      </c>
      <c r="C105" s="205" t="s">
        <v>9</v>
      </c>
      <c r="D105" t="e">
        <f>DEREC!#REF!</f>
        <v>#REF!</v>
      </c>
      <c r="E105" t="s">
        <v>306</v>
      </c>
      <c r="F105" s="504" t="e">
        <f>DEREC!#REF!</f>
        <v>#REF!</v>
      </c>
      <c r="G105" s="504" t="e">
        <f>DEREC!#REF!</f>
        <v>#REF!</v>
      </c>
      <c r="H105" s="504" t="e">
        <f>DEREC!#REF!</f>
        <v>#REF!</v>
      </c>
      <c r="I105" s="504" t="e">
        <f>DEREC!#REF!</f>
        <v>#REF!</v>
      </c>
      <c r="J105" s="504">
        <v>0</v>
      </c>
      <c r="K105">
        <v>0</v>
      </c>
      <c r="M105" s="509"/>
    </row>
    <row r="106" spans="2:13" ht="15.95" customHeight="1" x14ac:dyDescent="0.2">
      <c r="B106" s="504">
        <v>103</v>
      </c>
      <c r="C106" s="205" t="s">
        <v>9</v>
      </c>
      <c r="D106" t="e">
        <f>DEREC!#REF!</f>
        <v>#REF!</v>
      </c>
      <c r="E106" t="s">
        <v>103</v>
      </c>
      <c r="F106" s="504" t="e">
        <f>DEREC!#REF!</f>
        <v>#REF!</v>
      </c>
      <c r="G106" s="504" t="e">
        <f>DEREC!#REF!</f>
        <v>#REF!</v>
      </c>
      <c r="H106" s="504" t="e">
        <f>DEREC!#REF!</f>
        <v>#REF!</v>
      </c>
      <c r="I106" s="504" t="e">
        <f>DEREC!#REF!</f>
        <v>#REF!</v>
      </c>
      <c r="J106" s="504">
        <v>0</v>
      </c>
      <c r="K106">
        <v>0</v>
      </c>
      <c r="M106" s="505" t="e">
        <f>SUM(F101:I106)</f>
        <v>#REF!</v>
      </c>
    </row>
    <row r="107" spans="2:13" x14ac:dyDescent="0.2">
      <c r="B107" s="504">
        <v>104</v>
      </c>
      <c r="C107" s="205"/>
      <c r="J107" s="504">
        <v>0</v>
      </c>
      <c r="K107">
        <v>0</v>
      </c>
      <c r="M107" s="2"/>
    </row>
    <row r="108" spans="2:13" x14ac:dyDescent="0.2">
      <c r="B108" s="504">
        <v>105</v>
      </c>
      <c r="C108" s="205" t="s">
        <v>372</v>
      </c>
      <c r="D108" t="e">
        <f>FILOSOF!#REF!</f>
        <v>#REF!</v>
      </c>
      <c r="E108" t="s">
        <v>74</v>
      </c>
      <c r="F108" s="2" t="e">
        <f>FILOSOF!#REF!</f>
        <v>#REF!</v>
      </c>
      <c r="G108" s="2" t="e">
        <f>FILOSOF!#REF!</f>
        <v>#REF!</v>
      </c>
      <c r="H108" s="2" t="e">
        <f>FILOSOF!#REF!</f>
        <v>#REF!</v>
      </c>
      <c r="I108" s="2" t="e">
        <f>FILOSOF!#REF!</f>
        <v>#REF!</v>
      </c>
      <c r="J108" s="504">
        <v>0</v>
      </c>
      <c r="K108">
        <v>0</v>
      </c>
      <c r="M108" s="505" t="e">
        <f>SUM(F108:I109)</f>
        <v>#REF!</v>
      </c>
    </row>
    <row r="109" spans="2:13" x14ac:dyDescent="0.2">
      <c r="B109" s="504">
        <v>106</v>
      </c>
      <c r="C109" s="205"/>
      <c r="J109" s="504">
        <v>0</v>
      </c>
      <c r="K109">
        <v>0</v>
      </c>
      <c r="M109" s="2"/>
    </row>
    <row r="110" spans="2:13" x14ac:dyDescent="0.2">
      <c r="B110" s="504">
        <v>107</v>
      </c>
      <c r="C110" s="205" t="s">
        <v>7</v>
      </c>
      <c r="D110" t="e">
        <f>'PSICOL '!#REF!</f>
        <v>#REF!</v>
      </c>
      <c r="E110" t="s">
        <v>87</v>
      </c>
      <c r="F110" s="2" t="e">
        <f>'PSICOL '!#REF!</f>
        <v>#REF!</v>
      </c>
      <c r="G110" s="2" t="e">
        <f>'PSICOL '!#REF!</f>
        <v>#REF!</v>
      </c>
      <c r="H110" s="2" t="e">
        <f>'PSICOL '!#REF!</f>
        <v>#REF!</v>
      </c>
      <c r="I110" s="2" t="e">
        <f>'PSICOL '!#REF!</f>
        <v>#REF!</v>
      </c>
      <c r="J110" s="504">
        <v>0</v>
      </c>
      <c r="K110">
        <v>0</v>
      </c>
      <c r="M110" s="505" t="e">
        <f>SUM(F110:I110)</f>
        <v>#REF!</v>
      </c>
    </row>
    <row r="111" spans="2:13" x14ac:dyDescent="0.2">
      <c r="B111" s="504">
        <v>108</v>
      </c>
      <c r="F111"/>
      <c r="G111"/>
      <c r="H111"/>
      <c r="I111"/>
      <c r="J111" s="504">
        <v>0</v>
      </c>
      <c r="K111">
        <v>0</v>
      </c>
    </row>
    <row r="112" spans="2:13" x14ac:dyDescent="0.2">
      <c r="B112" s="504">
        <v>109</v>
      </c>
      <c r="C112" s="205" t="s">
        <v>359</v>
      </c>
      <c r="D112" s="409" t="e">
        <f>MANDO!#REF!</f>
        <v>#REF!</v>
      </c>
      <c r="E112" s="412" t="s">
        <v>401</v>
      </c>
      <c r="F112" s="2" t="e">
        <f>MANDO!#REF!</f>
        <v>#REF!</v>
      </c>
      <c r="G112" s="2" t="e">
        <f>MANDO!#REF!</f>
        <v>#REF!</v>
      </c>
      <c r="H112" s="2" t="e">
        <f>MANDO!#REF!</f>
        <v>#REF!</v>
      </c>
      <c r="I112" s="2" t="e">
        <f>MANDO!#REF!</f>
        <v>#REF!</v>
      </c>
      <c r="J112" s="504">
        <v>0</v>
      </c>
      <c r="K112">
        <v>0</v>
      </c>
    </row>
    <row r="113" spans="2:13" x14ac:dyDescent="0.2">
      <c r="B113" s="504">
        <v>110</v>
      </c>
      <c r="C113" s="205" t="s">
        <v>359</v>
      </c>
      <c r="D113" t="e">
        <f>MANDO!#REF!</f>
        <v>#REF!</v>
      </c>
      <c r="E113" t="s">
        <v>340</v>
      </c>
      <c r="F113" s="2" t="e">
        <f>MANDO!#REF!</f>
        <v>#REF!</v>
      </c>
      <c r="G113" s="2" t="e">
        <f>MANDO!#REF!</f>
        <v>#REF!</v>
      </c>
      <c r="H113" s="2" t="e">
        <f>MANDO!#REF!</f>
        <v>#REF!</v>
      </c>
      <c r="I113" s="2" t="e">
        <f>MANDO!#REF!</f>
        <v>#REF!</v>
      </c>
      <c r="J113" s="504">
        <v>0</v>
      </c>
      <c r="K113">
        <v>0</v>
      </c>
    </row>
    <row r="114" spans="2:13" x14ac:dyDescent="0.2">
      <c r="B114" s="504">
        <v>111</v>
      </c>
      <c r="C114" s="205" t="s">
        <v>359</v>
      </c>
      <c r="D114" t="e">
        <f>MANDO!#REF!</f>
        <v>#REF!</v>
      </c>
      <c r="E114" t="s">
        <v>133</v>
      </c>
      <c r="F114" s="2" t="e">
        <f>MANDO!#REF!</f>
        <v>#REF!</v>
      </c>
      <c r="G114" s="2" t="e">
        <f>MANDO!#REF!</f>
        <v>#REF!</v>
      </c>
      <c r="H114" s="2" t="e">
        <f>MANDO!#REF!</f>
        <v>#REF!</v>
      </c>
      <c r="I114" s="2" t="e">
        <f>MANDO!#REF!</f>
        <v>#REF!</v>
      </c>
      <c r="J114" s="504">
        <v>0</v>
      </c>
      <c r="K114">
        <v>0</v>
      </c>
    </row>
    <row r="115" spans="2:13" x14ac:dyDescent="0.2">
      <c r="B115" s="504">
        <v>112</v>
      </c>
      <c r="C115" s="205" t="s">
        <v>359</v>
      </c>
      <c r="D115" t="e">
        <f>MANDO!#REF!</f>
        <v>#REF!</v>
      </c>
      <c r="E115" t="s">
        <v>103</v>
      </c>
      <c r="F115" s="2" t="e">
        <f>MANDO!#REF!</f>
        <v>#REF!</v>
      </c>
      <c r="G115" s="2" t="e">
        <f>MANDO!#REF!</f>
        <v>#REF!</v>
      </c>
      <c r="H115" s="2" t="e">
        <f>MANDO!#REF!</f>
        <v>#REF!</v>
      </c>
      <c r="I115" s="2" t="e">
        <f>MANDO!#REF!</f>
        <v>#REF!</v>
      </c>
      <c r="J115" s="504">
        <v>0</v>
      </c>
      <c r="K115">
        <v>0</v>
      </c>
    </row>
    <row r="116" spans="2:13" x14ac:dyDescent="0.2">
      <c r="B116" s="504">
        <v>113</v>
      </c>
      <c r="C116" s="205" t="s">
        <v>359</v>
      </c>
      <c r="D116" t="e">
        <f>MANDO!#REF!</f>
        <v>#REF!</v>
      </c>
      <c r="E116" s="415" t="s">
        <v>352</v>
      </c>
      <c r="F116" s="2" t="e">
        <f>MANDO!#REF!</f>
        <v>#REF!</v>
      </c>
      <c r="G116" s="2" t="e">
        <f>MANDO!#REF!</f>
        <v>#REF!</v>
      </c>
      <c r="H116" s="2" t="e">
        <f>MANDO!#REF!</f>
        <v>#REF!</v>
      </c>
      <c r="I116" s="2" t="e">
        <f>MANDO!#REF!</f>
        <v>#REF!</v>
      </c>
      <c r="J116" s="504">
        <v>0</v>
      </c>
      <c r="K116">
        <v>0</v>
      </c>
    </row>
    <row r="117" spans="2:13" x14ac:dyDescent="0.2">
      <c r="B117" s="504">
        <v>114</v>
      </c>
      <c r="C117" s="205" t="s">
        <v>359</v>
      </c>
      <c r="D117" t="e">
        <f>MANDO!#REF!</f>
        <v>#REF!</v>
      </c>
      <c r="E117" s="415" t="s">
        <v>339</v>
      </c>
      <c r="F117" s="2" t="e">
        <f>MANDO!#REF!</f>
        <v>#REF!</v>
      </c>
      <c r="G117" s="2" t="e">
        <f>MANDO!#REF!</f>
        <v>#REF!</v>
      </c>
      <c r="H117" s="2" t="e">
        <f>MANDO!#REF!</f>
        <v>#REF!</v>
      </c>
      <c r="I117" s="2" t="e">
        <f>MANDO!#REF!</f>
        <v>#REF!</v>
      </c>
      <c r="J117" s="504">
        <v>0</v>
      </c>
      <c r="K117">
        <v>0</v>
      </c>
      <c r="M117" s="505" t="e">
        <f>SUM(F112:I117)</f>
        <v>#REF!</v>
      </c>
    </row>
    <row r="118" spans="2:13" x14ac:dyDescent="0.2">
      <c r="B118" s="504">
        <v>115</v>
      </c>
      <c r="E118" s="415"/>
      <c r="G118" s="504"/>
      <c r="I118" s="504"/>
      <c r="J118" s="504">
        <v>0</v>
      </c>
      <c r="K118">
        <v>0</v>
      </c>
      <c r="M118" s="2"/>
    </row>
    <row r="119" spans="2:13" x14ac:dyDescent="0.2">
      <c r="B119" s="504">
        <v>116</v>
      </c>
      <c r="C119" s="205" t="s">
        <v>2</v>
      </c>
      <c r="D119" t="e">
        <f>'MATEM '!#REF!</f>
        <v>#REF!</v>
      </c>
      <c r="E119" s="415" t="s">
        <v>81</v>
      </c>
      <c r="F119" s="2" t="e">
        <f>'MATEM '!#REF!</f>
        <v>#REF!</v>
      </c>
      <c r="G119" s="504" t="e">
        <f>'MATEM '!#REF!</f>
        <v>#REF!</v>
      </c>
      <c r="H119" s="2" t="e">
        <f>'MATEM '!#REF!</f>
        <v>#REF!</v>
      </c>
      <c r="I119" s="504" t="e">
        <f>'MATEM '!#REF!</f>
        <v>#REF!</v>
      </c>
      <c r="J119" s="504">
        <v>0</v>
      </c>
      <c r="K119">
        <v>0</v>
      </c>
      <c r="M119" s="2"/>
    </row>
    <row r="120" spans="2:13" x14ac:dyDescent="0.2">
      <c r="B120" s="504">
        <v>117</v>
      </c>
      <c r="C120" s="205" t="s">
        <v>2</v>
      </c>
      <c r="D120" t="e">
        <f>'MATEM '!#REF!</f>
        <v>#REF!</v>
      </c>
      <c r="E120" t="s">
        <v>80</v>
      </c>
      <c r="F120" s="2" t="e">
        <f>'MATEM '!#REF!</f>
        <v>#REF!</v>
      </c>
      <c r="G120" s="2" t="e">
        <f>'MATEM '!#REF!</f>
        <v>#REF!</v>
      </c>
      <c r="H120" s="2" t="e">
        <f>'MATEM '!#REF!</f>
        <v>#REF!</v>
      </c>
      <c r="I120" s="2" t="e">
        <f>'MATEM '!#REF!</f>
        <v>#REF!</v>
      </c>
      <c r="J120" s="504">
        <v>0</v>
      </c>
      <c r="K120">
        <v>0</v>
      </c>
      <c r="M120" s="2"/>
    </row>
    <row r="121" spans="2:13" x14ac:dyDescent="0.2">
      <c r="B121" s="504">
        <v>118</v>
      </c>
      <c r="C121" s="205" t="s">
        <v>2</v>
      </c>
      <c r="D121" t="e">
        <f>'MATEM '!#REF!</f>
        <v>#REF!</v>
      </c>
      <c r="E121" s="205" t="s">
        <v>408</v>
      </c>
      <c r="F121" s="2" t="e">
        <f>'MATEM '!#REF!</f>
        <v>#REF!</v>
      </c>
      <c r="G121" s="2" t="e">
        <f>'MATEM '!#REF!</f>
        <v>#REF!</v>
      </c>
      <c r="H121" s="2" t="e">
        <f>'MATEM '!#REF!</f>
        <v>#REF!</v>
      </c>
      <c r="I121" s="2" t="e">
        <f>'MATEM '!#REF!</f>
        <v>#REF!</v>
      </c>
      <c r="J121" s="504">
        <v>0</v>
      </c>
      <c r="K121">
        <v>0</v>
      </c>
      <c r="M121" s="2"/>
    </row>
    <row r="122" spans="2:13" x14ac:dyDescent="0.2">
      <c r="B122" s="504">
        <v>119</v>
      </c>
      <c r="C122" s="205" t="s">
        <v>2</v>
      </c>
      <c r="D122" t="e">
        <f>'MATEM '!#REF!</f>
        <v>#REF!</v>
      </c>
      <c r="E122" t="s">
        <v>78</v>
      </c>
      <c r="F122" s="2" t="e">
        <f>'MATEM '!#REF!</f>
        <v>#REF!</v>
      </c>
      <c r="G122" s="2" t="e">
        <f>'MATEM '!#REF!</f>
        <v>#REF!</v>
      </c>
      <c r="H122" s="2" t="e">
        <f>'MATEM '!#REF!</f>
        <v>#REF!</v>
      </c>
      <c r="I122" s="2" t="e">
        <f>'MATEM '!#REF!</f>
        <v>#REF!</v>
      </c>
      <c r="J122" s="504">
        <v>0</v>
      </c>
      <c r="K122">
        <v>0</v>
      </c>
      <c r="M122" s="2"/>
    </row>
    <row r="123" spans="2:13" x14ac:dyDescent="0.2">
      <c r="B123" s="504">
        <v>120</v>
      </c>
      <c r="C123" s="205" t="s">
        <v>2</v>
      </c>
      <c r="D123" t="e">
        <f>'MATEM '!#REF!</f>
        <v>#REF!</v>
      </c>
      <c r="E123" t="s">
        <v>76</v>
      </c>
      <c r="F123" s="2" t="e">
        <f>'MATEM '!#REF!</f>
        <v>#REF!</v>
      </c>
      <c r="G123" s="2" t="e">
        <f>'MATEM '!#REF!</f>
        <v>#REF!</v>
      </c>
      <c r="H123" s="2" t="e">
        <f>'MATEM '!#REF!</f>
        <v>#REF!</v>
      </c>
      <c r="I123" s="2" t="e">
        <f>'MATEM '!#REF!</f>
        <v>#REF!</v>
      </c>
      <c r="J123" s="504">
        <v>0</v>
      </c>
      <c r="K123">
        <v>0</v>
      </c>
      <c r="M123" s="2"/>
    </row>
    <row r="124" spans="2:13" x14ac:dyDescent="0.2">
      <c r="B124" s="504">
        <v>121</v>
      </c>
      <c r="C124" s="205" t="s">
        <v>2</v>
      </c>
      <c r="D124" t="e">
        <f>'MATEM '!#REF!</f>
        <v>#REF!</v>
      </c>
      <c r="E124" t="s">
        <v>77</v>
      </c>
      <c r="F124" s="2" t="e">
        <f>'MATEM '!#REF!</f>
        <v>#REF!</v>
      </c>
      <c r="G124" s="2" t="e">
        <f>'MATEM '!#REF!</f>
        <v>#REF!</v>
      </c>
      <c r="H124" s="2" t="e">
        <f>'MATEM '!#REF!</f>
        <v>#REF!</v>
      </c>
      <c r="I124" s="2" t="e">
        <f>'MATEM '!#REF!</f>
        <v>#REF!</v>
      </c>
      <c r="J124" s="504">
        <v>0</v>
      </c>
      <c r="K124">
        <v>0</v>
      </c>
      <c r="M124" s="505" t="e">
        <f>SUM(F119:I124)</f>
        <v>#REF!</v>
      </c>
    </row>
    <row r="125" spans="2:13" x14ac:dyDescent="0.2">
      <c r="B125" s="504">
        <v>122</v>
      </c>
      <c r="G125" s="504"/>
      <c r="I125" s="504"/>
      <c r="J125" s="504">
        <v>0</v>
      </c>
      <c r="K125">
        <v>0</v>
      </c>
      <c r="M125" s="2"/>
    </row>
    <row r="126" spans="2:13" x14ac:dyDescent="0.2">
      <c r="B126" s="504">
        <v>123</v>
      </c>
      <c r="C126" s="205" t="s">
        <v>69</v>
      </c>
      <c r="D126" t="e">
        <f>#REF!</f>
        <v>#REF!</v>
      </c>
      <c r="E126" t="s">
        <v>78</v>
      </c>
      <c r="F126" s="2" t="e">
        <f>#REF!</f>
        <v>#REF!</v>
      </c>
      <c r="G126" s="504" t="e">
        <f>#REF!</f>
        <v>#REF!</v>
      </c>
      <c r="H126" s="2" t="e">
        <f>#REF!</f>
        <v>#REF!</v>
      </c>
      <c r="I126" s="504" t="e">
        <f>#REF!</f>
        <v>#REF!</v>
      </c>
      <c r="J126" s="504">
        <v>0</v>
      </c>
      <c r="K126">
        <v>0</v>
      </c>
      <c r="M126" s="2"/>
    </row>
    <row r="127" spans="2:13" x14ac:dyDescent="0.2">
      <c r="B127" s="504">
        <v>124</v>
      </c>
      <c r="C127" s="205" t="s">
        <v>69</v>
      </c>
      <c r="D127" t="e">
        <f>#REF!</f>
        <v>#REF!</v>
      </c>
      <c r="E127" s="205" t="s">
        <v>408</v>
      </c>
      <c r="F127" s="2" t="e">
        <f>#REF!</f>
        <v>#REF!</v>
      </c>
      <c r="G127" s="504" t="e">
        <f>#REF!</f>
        <v>#REF!</v>
      </c>
      <c r="H127" s="2" t="e">
        <f>#REF!</f>
        <v>#REF!</v>
      </c>
      <c r="I127" s="504" t="e">
        <f>#REF!</f>
        <v>#REF!</v>
      </c>
      <c r="J127" s="504">
        <v>0</v>
      </c>
      <c r="K127">
        <v>0</v>
      </c>
      <c r="M127" s="2"/>
    </row>
    <row r="128" spans="2:13" x14ac:dyDescent="0.2">
      <c r="B128" s="504">
        <v>125</v>
      </c>
      <c r="C128" s="205" t="s">
        <v>69</v>
      </c>
      <c r="D128" t="e">
        <f>#REF!</f>
        <v>#REF!</v>
      </c>
      <c r="E128" t="s">
        <v>104</v>
      </c>
      <c r="F128" s="2" t="e">
        <f>#REF!</f>
        <v>#REF!</v>
      </c>
      <c r="G128" s="504" t="e">
        <f>#REF!</f>
        <v>#REF!</v>
      </c>
      <c r="H128" s="2" t="e">
        <f>#REF!</f>
        <v>#REF!</v>
      </c>
      <c r="I128" s="504" t="e">
        <f>#REF!</f>
        <v>#REF!</v>
      </c>
      <c r="J128" s="504">
        <v>0</v>
      </c>
      <c r="K128">
        <v>0</v>
      </c>
      <c r="M128" s="2"/>
    </row>
    <row r="129" spans="2:13" x14ac:dyDescent="0.2">
      <c r="B129" s="504">
        <v>126</v>
      </c>
      <c r="C129" s="205" t="s">
        <v>69</v>
      </c>
      <c r="D129" t="e">
        <f>#REF!</f>
        <v>#REF!</v>
      </c>
      <c r="E129" t="s">
        <v>87</v>
      </c>
      <c r="F129" s="2" t="e">
        <f>#REF!</f>
        <v>#REF!</v>
      </c>
      <c r="G129" s="504" t="e">
        <f>#REF!</f>
        <v>#REF!</v>
      </c>
      <c r="H129" s="2" t="e">
        <f>#REF!</f>
        <v>#REF!</v>
      </c>
      <c r="I129" s="504" t="e">
        <f>#REF!</f>
        <v>#REF!</v>
      </c>
      <c r="J129" s="504">
        <v>0</v>
      </c>
      <c r="K129">
        <v>0</v>
      </c>
      <c r="M129" s="2"/>
    </row>
    <row r="130" spans="2:13" x14ac:dyDescent="0.2">
      <c r="B130" s="504">
        <v>127</v>
      </c>
      <c r="C130" s="205" t="s">
        <v>69</v>
      </c>
      <c r="D130" t="e">
        <f>#REF!</f>
        <v>#REF!</v>
      </c>
      <c r="E130" t="s">
        <v>309</v>
      </c>
      <c r="F130" s="2" t="e">
        <f>#REF!</f>
        <v>#REF!</v>
      </c>
      <c r="G130" s="504" t="e">
        <f>#REF!</f>
        <v>#REF!</v>
      </c>
      <c r="H130" s="2" t="e">
        <f>#REF!</f>
        <v>#REF!</v>
      </c>
      <c r="I130" s="504" t="e">
        <f>#REF!</f>
        <v>#REF!</v>
      </c>
      <c r="J130" s="504">
        <v>0</v>
      </c>
      <c r="K130">
        <v>0</v>
      </c>
      <c r="M130" s="2"/>
    </row>
    <row r="131" spans="2:13" x14ac:dyDescent="0.2">
      <c r="B131" s="504">
        <v>128</v>
      </c>
      <c r="C131" s="205" t="s">
        <v>69</v>
      </c>
      <c r="D131" t="e">
        <f>#REF!</f>
        <v>#REF!</v>
      </c>
      <c r="E131" t="s">
        <v>323</v>
      </c>
      <c r="F131" s="2" t="e">
        <f>#REF!</f>
        <v>#REF!</v>
      </c>
      <c r="G131" s="2" t="e">
        <f>#REF!</f>
        <v>#REF!</v>
      </c>
      <c r="H131" s="2" t="e">
        <f>#REF!</f>
        <v>#REF!</v>
      </c>
      <c r="I131" s="2" t="e">
        <f>#REF!</f>
        <v>#REF!</v>
      </c>
      <c r="J131" s="504">
        <v>0</v>
      </c>
      <c r="K131">
        <v>0</v>
      </c>
      <c r="M131" s="505" t="e">
        <f>SUM(F126:I131)</f>
        <v>#REF!</v>
      </c>
    </row>
    <row r="132" spans="2:13" x14ac:dyDescent="0.2">
      <c r="B132" s="504">
        <v>129</v>
      </c>
      <c r="J132" s="504">
        <v>0</v>
      </c>
      <c r="K132">
        <v>0</v>
      </c>
    </row>
    <row r="133" spans="2:13" x14ac:dyDescent="0.2">
      <c r="B133" s="504">
        <v>130</v>
      </c>
      <c r="C133" s="205" t="s">
        <v>5</v>
      </c>
      <c r="D133" t="e">
        <f>#REF!</f>
        <v>#REF!</v>
      </c>
      <c r="E133" s="408" t="s">
        <v>108</v>
      </c>
      <c r="F133" s="2" t="e">
        <f>#REF!</f>
        <v>#REF!</v>
      </c>
      <c r="G133" s="504" t="e">
        <f>#REF!</f>
        <v>#REF!</v>
      </c>
      <c r="H133" s="2" t="e">
        <f>#REF!</f>
        <v>#REF!</v>
      </c>
      <c r="I133" s="504" t="e">
        <f>#REF!</f>
        <v>#REF!</v>
      </c>
      <c r="J133" s="504">
        <v>0</v>
      </c>
      <c r="K133">
        <v>0</v>
      </c>
    </row>
    <row r="134" spans="2:13" x14ac:dyDescent="0.2">
      <c r="B134" s="504">
        <v>131</v>
      </c>
      <c r="C134" s="205" t="s">
        <v>5</v>
      </c>
      <c r="D134" t="e">
        <f>#REF!</f>
        <v>#REF!</v>
      </c>
      <c r="E134" t="s">
        <v>92</v>
      </c>
      <c r="F134" s="2" t="e">
        <f>#REF!</f>
        <v>#REF!</v>
      </c>
      <c r="G134" s="504" t="e">
        <f>#REF!</f>
        <v>#REF!</v>
      </c>
      <c r="H134" s="2" t="e">
        <f>#REF!</f>
        <v>#REF!</v>
      </c>
      <c r="I134" s="504" t="e">
        <f>#REF!</f>
        <v>#REF!</v>
      </c>
      <c r="J134" s="504">
        <v>0</v>
      </c>
      <c r="K134">
        <v>0</v>
      </c>
    </row>
    <row r="135" spans="2:13" x14ac:dyDescent="0.2">
      <c r="B135" s="504">
        <v>132</v>
      </c>
      <c r="C135" s="205" t="s">
        <v>5</v>
      </c>
      <c r="D135" t="e">
        <f>#REF!</f>
        <v>#REF!</v>
      </c>
      <c r="E135" s="205" t="s">
        <v>91</v>
      </c>
      <c r="F135" s="2" t="e">
        <f>#REF!</f>
        <v>#REF!</v>
      </c>
      <c r="G135" s="2" t="e">
        <f>#REF!</f>
        <v>#REF!</v>
      </c>
      <c r="H135" s="2" t="e">
        <f>#REF!</f>
        <v>#REF!</v>
      </c>
      <c r="I135" s="2" t="e">
        <f>#REF!</f>
        <v>#REF!</v>
      </c>
      <c r="J135" s="504">
        <v>0</v>
      </c>
      <c r="K135">
        <v>0</v>
      </c>
    </row>
    <row r="136" spans="2:13" x14ac:dyDescent="0.2">
      <c r="B136" s="504">
        <v>133</v>
      </c>
      <c r="C136" s="205" t="s">
        <v>5</v>
      </c>
      <c r="D136" t="e">
        <f>#REF!</f>
        <v>#REF!</v>
      </c>
      <c r="E136" s="205" t="s">
        <v>101</v>
      </c>
      <c r="F136" s="2" t="e">
        <f>#REF!</f>
        <v>#REF!</v>
      </c>
      <c r="G136" s="2" t="e">
        <f>#REF!</f>
        <v>#REF!</v>
      </c>
      <c r="H136" s="2" t="e">
        <f>#REF!</f>
        <v>#REF!</v>
      </c>
      <c r="I136" s="2" t="e">
        <f>#REF!</f>
        <v>#REF!</v>
      </c>
      <c r="J136" s="504">
        <v>0</v>
      </c>
      <c r="K136">
        <v>0</v>
      </c>
    </row>
    <row r="137" spans="2:13" x14ac:dyDescent="0.2">
      <c r="B137" s="504">
        <v>134</v>
      </c>
      <c r="C137" s="205" t="s">
        <v>5</v>
      </c>
      <c r="D137" t="e">
        <f>#REF!</f>
        <v>#REF!</v>
      </c>
      <c r="E137" t="s">
        <v>323</v>
      </c>
      <c r="F137" s="2" t="e">
        <f>#REF!</f>
        <v>#REF!</v>
      </c>
      <c r="G137" s="504" t="e">
        <f>#REF!</f>
        <v>#REF!</v>
      </c>
      <c r="H137" s="2" t="e">
        <f>#REF!</f>
        <v>#REF!</v>
      </c>
      <c r="I137" s="504" t="e">
        <f>#REF!</f>
        <v>#REF!</v>
      </c>
      <c r="J137" s="504">
        <v>0</v>
      </c>
      <c r="K137">
        <v>0</v>
      </c>
    </row>
    <row r="138" spans="2:13" x14ac:dyDescent="0.2">
      <c r="B138" s="504">
        <v>135</v>
      </c>
      <c r="C138" s="205" t="s">
        <v>5</v>
      </c>
      <c r="D138" t="e">
        <f>#REF!</f>
        <v>#REF!</v>
      </c>
      <c r="E138" s="205" t="s">
        <v>100</v>
      </c>
      <c r="F138" s="2" t="e">
        <f>#REF!</f>
        <v>#REF!</v>
      </c>
      <c r="G138" s="2" t="e">
        <f>#REF!</f>
        <v>#REF!</v>
      </c>
      <c r="H138" s="2" t="e">
        <f>#REF!</f>
        <v>#REF!</v>
      </c>
      <c r="I138" s="2" t="e">
        <f>#REF!</f>
        <v>#REF!</v>
      </c>
      <c r="J138" s="504">
        <v>0</v>
      </c>
      <c r="K138">
        <v>0</v>
      </c>
    </row>
    <row r="139" spans="2:13" x14ac:dyDescent="0.2">
      <c r="B139" s="504">
        <v>136</v>
      </c>
      <c r="C139" s="205" t="s">
        <v>5</v>
      </c>
      <c r="D139" s="409" t="e">
        <f>#REF!</f>
        <v>#REF!</v>
      </c>
      <c r="E139" s="409" t="s">
        <v>394</v>
      </c>
      <c r="F139" s="2" t="e">
        <f>#REF!</f>
        <v>#REF!</v>
      </c>
      <c r="G139" s="504" t="e">
        <f>#REF!</f>
        <v>#REF!</v>
      </c>
      <c r="H139" s="2" t="e">
        <f>#REF!</f>
        <v>#REF!</v>
      </c>
      <c r="I139" s="504" t="e">
        <f>#REF!</f>
        <v>#REF!</v>
      </c>
      <c r="J139" s="504">
        <v>0</v>
      </c>
      <c r="K139">
        <v>0</v>
      </c>
      <c r="M139" s="505" t="e">
        <f>SUM(F133:I139)</f>
        <v>#REF!</v>
      </c>
    </row>
    <row r="140" spans="2:13" x14ac:dyDescent="0.2">
      <c r="B140" s="504">
        <v>137</v>
      </c>
      <c r="F140"/>
      <c r="G140"/>
      <c r="H140"/>
      <c r="I140"/>
      <c r="J140" s="504">
        <v>0</v>
      </c>
      <c r="K140">
        <v>0</v>
      </c>
      <c r="M140" s="2"/>
    </row>
    <row r="141" spans="2:13" x14ac:dyDescent="0.2">
      <c r="B141" s="504">
        <v>138</v>
      </c>
      <c r="C141" s="205" t="s">
        <v>335</v>
      </c>
      <c r="D141" t="e">
        <f>'ELECTR '!#REF!</f>
        <v>#REF!</v>
      </c>
      <c r="E141" t="s">
        <v>92</v>
      </c>
      <c r="F141" s="2" t="e">
        <f>'ELECTR '!#REF!</f>
        <v>#REF!</v>
      </c>
      <c r="G141" s="2" t="e">
        <f>'ELECTR '!#REF!</f>
        <v>#REF!</v>
      </c>
      <c r="H141" s="2" t="e">
        <f>'ELECTR '!#REF!</f>
        <v>#REF!</v>
      </c>
      <c r="I141" s="2" t="e">
        <f>'ELECTR '!#REF!</f>
        <v>#REF!</v>
      </c>
      <c r="J141" s="504">
        <v>0</v>
      </c>
      <c r="K141">
        <v>0</v>
      </c>
      <c r="M141" s="2"/>
    </row>
    <row r="142" spans="2:13" x14ac:dyDescent="0.2">
      <c r="B142" s="504">
        <v>139</v>
      </c>
      <c r="C142" s="205" t="s">
        <v>335</v>
      </c>
      <c r="D142" t="e">
        <f>'ELECTR '!#REF!</f>
        <v>#REF!</v>
      </c>
      <c r="E142" s="408" t="s">
        <v>108</v>
      </c>
      <c r="F142" s="2" t="e">
        <f>'ELECTR '!#REF!</f>
        <v>#REF!</v>
      </c>
      <c r="G142" s="2" t="e">
        <f>'ELECTR '!#REF!</f>
        <v>#REF!</v>
      </c>
      <c r="H142" s="2" t="e">
        <f>'ELECTR '!#REF!</f>
        <v>#REF!</v>
      </c>
      <c r="I142" s="2" t="e">
        <f>'ELECTR '!#REF!</f>
        <v>#REF!</v>
      </c>
      <c r="J142" s="504">
        <v>0</v>
      </c>
      <c r="K142">
        <v>0</v>
      </c>
      <c r="M142" s="505" t="e">
        <f>SUM(F141:I142)</f>
        <v>#REF!</v>
      </c>
    </row>
    <row r="143" spans="2:13" x14ac:dyDescent="0.2">
      <c r="B143" s="504">
        <v>140</v>
      </c>
      <c r="G143" s="504"/>
      <c r="I143" s="504"/>
      <c r="J143" s="504">
        <v>0</v>
      </c>
      <c r="K143">
        <v>0</v>
      </c>
      <c r="M143" s="2"/>
    </row>
    <row r="144" spans="2:13" x14ac:dyDescent="0.2">
      <c r="B144" s="504">
        <v>141</v>
      </c>
      <c r="C144" s="205" t="s">
        <v>360</v>
      </c>
      <c r="D144" t="e">
        <f>QUÍM!#REF!</f>
        <v>#REF!</v>
      </c>
      <c r="E144" t="s">
        <v>119</v>
      </c>
      <c r="F144" s="2" t="e">
        <f>QUÍM!#REF!</f>
        <v>#REF!</v>
      </c>
      <c r="G144" s="504" t="e">
        <f>QUÍM!#REF!</f>
        <v>#REF!</v>
      </c>
      <c r="H144" s="2" t="e">
        <f>QUÍM!#REF!</f>
        <v>#REF!</v>
      </c>
      <c r="I144" s="504" t="e">
        <f>QUÍM!#REF!</f>
        <v>#REF!</v>
      </c>
      <c r="J144" s="504">
        <v>0</v>
      </c>
      <c r="K144">
        <v>0</v>
      </c>
      <c r="M144" s="2"/>
    </row>
    <row r="145" spans="1:13" x14ac:dyDescent="0.2">
      <c r="B145" s="504">
        <v>142</v>
      </c>
      <c r="C145" s="205" t="s">
        <v>360</v>
      </c>
      <c r="D145" t="e">
        <f>QUÍM!#REF!</f>
        <v>#REF!</v>
      </c>
      <c r="E145" t="s">
        <v>104</v>
      </c>
      <c r="F145" s="2" t="e">
        <f>QUÍM!#REF!</f>
        <v>#REF!</v>
      </c>
      <c r="G145" s="2" t="e">
        <f>QUÍM!#REF!</f>
        <v>#REF!</v>
      </c>
      <c r="H145" s="2" t="e">
        <f>QUÍM!#REF!</f>
        <v>#REF!</v>
      </c>
      <c r="I145" s="2" t="e">
        <f>QUÍM!#REF!</f>
        <v>#REF!</v>
      </c>
      <c r="J145" s="504">
        <v>0</v>
      </c>
      <c r="K145">
        <v>0</v>
      </c>
      <c r="M145" s="2"/>
    </row>
    <row r="146" spans="1:13" x14ac:dyDescent="0.2">
      <c r="B146" s="504">
        <v>143</v>
      </c>
      <c r="C146" s="205" t="s">
        <v>360</v>
      </c>
      <c r="D146" t="e">
        <f>QUÍM!#REF!</f>
        <v>#REF!</v>
      </c>
      <c r="E146" t="s">
        <v>309</v>
      </c>
      <c r="F146" s="2" t="e">
        <f>QUÍM!#REF!</f>
        <v>#REF!</v>
      </c>
      <c r="G146" s="2" t="e">
        <f>QUÍM!#REF!</f>
        <v>#REF!</v>
      </c>
      <c r="H146" s="2" t="e">
        <f>QUÍM!#REF!</f>
        <v>#REF!</v>
      </c>
      <c r="I146" s="2" t="e">
        <f>QUÍM!#REF!</f>
        <v>#REF!</v>
      </c>
      <c r="J146" s="504">
        <v>0</v>
      </c>
      <c r="K146">
        <v>0</v>
      </c>
      <c r="M146" s="505" t="e">
        <f>SUM(F144:I146)</f>
        <v>#REF!</v>
      </c>
    </row>
    <row r="147" spans="1:13" x14ac:dyDescent="0.2">
      <c r="B147" s="504">
        <v>144</v>
      </c>
      <c r="F147"/>
      <c r="G147"/>
      <c r="H147"/>
      <c r="I147"/>
      <c r="J147" s="504">
        <v>0</v>
      </c>
      <c r="K147">
        <v>0</v>
      </c>
      <c r="M147" s="2"/>
    </row>
    <row r="148" spans="1:13" x14ac:dyDescent="0.2">
      <c r="B148" s="504">
        <v>145</v>
      </c>
      <c r="C148" s="205" t="s">
        <v>361</v>
      </c>
      <c r="D148" s="225" t="e">
        <f>#REF!</f>
        <v>#REF!</v>
      </c>
      <c r="E148" t="s">
        <v>119</v>
      </c>
      <c r="F148" s="2" t="e">
        <f>#REF!</f>
        <v>#REF!</v>
      </c>
      <c r="G148" s="2" t="e">
        <f>#REF!</f>
        <v>#REF!</v>
      </c>
      <c r="H148" s="2" t="e">
        <f>#REF!</f>
        <v>#REF!</v>
      </c>
      <c r="I148" s="2" t="e">
        <f>#REF!</f>
        <v>#REF!</v>
      </c>
      <c r="J148" s="504">
        <v>0</v>
      </c>
      <c r="K148">
        <v>0</v>
      </c>
      <c r="M148" s="2"/>
    </row>
    <row r="149" spans="1:13" x14ac:dyDescent="0.2">
      <c r="B149" s="504">
        <v>146</v>
      </c>
      <c r="C149" s="205" t="s">
        <v>361</v>
      </c>
      <c r="D149" s="225" t="e">
        <f>#REF!</f>
        <v>#REF!</v>
      </c>
      <c r="E149" t="s">
        <v>92</v>
      </c>
      <c r="F149" s="2" t="e">
        <f>#REF!</f>
        <v>#REF!</v>
      </c>
      <c r="G149" s="504" t="e">
        <f>#REF!</f>
        <v>#REF!</v>
      </c>
      <c r="H149" s="2" t="e">
        <f>#REF!</f>
        <v>#REF!</v>
      </c>
      <c r="I149" s="504" t="e">
        <f>#REF!</f>
        <v>#REF!</v>
      </c>
      <c r="J149" s="504">
        <v>0</v>
      </c>
      <c r="K149">
        <v>0</v>
      </c>
      <c r="M149" s="505" t="e">
        <f>SUM(F148:I149)</f>
        <v>#REF!</v>
      </c>
    </row>
    <row r="150" spans="1:13" x14ac:dyDescent="0.2">
      <c r="B150" s="504">
        <v>147</v>
      </c>
      <c r="C150" s="205"/>
      <c r="D150" s="225"/>
      <c r="M150" s="2"/>
    </row>
    <row r="151" spans="1:13" x14ac:dyDescent="0.2">
      <c r="B151" s="504">
        <v>148</v>
      </c>
      <c r="C151" s="205"/>
      <c r="D151" s="225"/>
    </row>
    <row r="152" spans="1:13" x14ac:dyDescent="0.2">
      <c r="B152" s="504">
        <v>149</v>
      </c>
      <c r="C152" s="205" t="s">
        <v>98</v>
      </c>
      <c r="D152" t="e">
        <f>CÍRCULOS!#REF!</f>
        <v>#REF!</v>
      </c>
      <c r="E152" t="s">
        <v>317</v>
      </c>
      <c r="F152" s="2">
        <v>0</v>
      </c>
      <c r="G152" s="2">
        <v>0</v>
      </c>
      <c r="H152" s="2">
        <v>0</v>
      </c>
      <c r="I152" s="2">
        <v>0</v>
      </c>
      <c r="J152" s="2" t="e">
        <f>CÍRCULOS!#REF!</f>
        <v>#REF!</v>
      </c>
      <c r="K152" s="504">
        <v>0</v>
      </c>
    </row>
    <row r="153" spans="1:13" x14ac:dyDescent="0.2">
      <c r="B153" s="504">
        <v>150</v>
      </c>
      <c r="C153" s="205" t="s">
        <v>98</v>
      </c>
      <c r="D153" t="e">
        <f>CÍRCULOS!#REF!</f>
        <v>#REF!</v>
      </c>
      <c r="E153" t="s">
        <v>308</v>
      </c>
      <c r="F153" s="504">
        <v>0</v>
      </c>
      <c r="G153" s="504">
        <v>0</v>
      </c>
      <c r="H153" s="504">
        <v>0</v>
      </c>
      <c r="I153" s="504">
        <v>0</v>
      </c>
      <c r="J153" s="2" t="e">
        <f>CÍRCULOS!#REF!</f>
        <v>#REF!</v>
      </c>
      <c r="K153" s="504">
        <v>0</v>
      </c>
    </row>
    <row r="154" spans="1:13" x14ac:dyDescent="0.2">
      <c r="B154" s="504">
        <v>151</v>
      </c>
      <c r="C154" s="205" t="s">
        <v>98</v>
      </c>
      <c r="D154" t="e">
        <f>CÍRCULOS!#REF!</f>
        <v>#REF!</v>
      </c>
      <c r="E154" s="205" t="s">
        <v>89</v>
      </c>
      <c r="F154" s="504">
        <v>0</v>
      </c>
      <c r="G154" s="504">
        <v>0</v>
      </c>
      <c r="H154" s="504">
        <v>0</v>
      </c>
      <c r="I154" s="504">
        <v>0</v>
      </c>
      <c r="J154" s="2" t="e">
        <f>CÍRCULOS!#REF!</f>
        <v>#REF!</v>
      </c>
      <c r="K154" s="504">
        <v>0</v>
      </c>
    </row>
    <row r="155" spans="1:13" x14ac:dyDescent="0.2">
      <c r="B155" s="504">
        <v>152</v>
      </c>
      <c r="C155" s="205" t="s">
        <v>98</v>
      </c>
      <c r="D155" t="e">
        <f>CÍRCULOS!#REF!</f>
        <v>#REF!</v>
      </c>
      <c r="E155" t="s">
        <v>197</v>
      </c>
      <c r="F155" s="504">
        <v>0</v>
      </c>
      <c r="G155" s="504">
        <v>0</v>
      </c>
      <c r="H155" s="504">
        <v>0</v>
      </c>
      <c r="I155" s="504">
        <v>0</v>
      </c>
      <c r="J155" s="2" t="e">
        <f>CÍRCULOS!#REF!</f>
        <v>#REF!</v>
      </c>
      <c r="K155" s="504">
        <v>0</v>
      </c>
    </row>
    <row r="156" spans="1:13" x14ac:dyDescent="0.2">
      <c r="A156" s="205" t="s">
        <v>375</v>
      </c>
      <c r="B156" s="504">
        <v>153</v>
      </c>
      <c r="C156" s="205" t="s">
        <v>98</v>
      </c>
      <c r="D156" t="e">
        <f>CÍRCULOS!#REF!</f>
        <v>#REF!</v>
      </c>
      <c r="E156" t="s">
        <v>202</v>
      </c>
      <c r="F156" s="504">
        <v>0</v>
      </c>
      <c r="G156" s="504">
        <v>0</v>
      </c>
      <c r="H156" s="504">
        <v>0</v>
      </c>
      <c r="I156" s="504">
        <v>0</v>
      </c>
      <c r="J156" s="2" t="e">
        <f>CÍRCULOS!#REF!</f>
        <v>#REF!</v>
      </c>
      <c r="K156" s="504">
        <v>0</v>
      </c>
    </row>
    <row r="157" spans="1:13" x14ac:dyDescent="0.2">
      <c r="B157" s="504">
        <v>154</v>
      </c>
      <c r="C157" s="205" t="s">
        <v>98</v>
      </c>
      <c r="D157" t="e">
        <f>CÍRCULOS!#REF!</f>
        <v>#REF!</v>
      </c>
      <c r="E157" t="s">
        <v>92</v>
      </c>
      <c r="F157" s="504">
        <v>0</v>
      </c>
      <c r="G157" s="504">
        <v>0</v>
      </c>
      <c r="H157" s="504">
        <v>0</v>
      </c>
      <c r="I157" s="504">
        <v>0</v>
      </c>
      <c r="J157" s="2" t="e">
        <f>CÍRCULOS!#REF!</f>
        <v>#REF!</v>
      </c>
      <c r="K157" s="504">
        <v>0</v>
      </c>
    </row>
    <row r="158" spans="1:13" x14ac:dyDescent="0.2">
      <c r="B158" s="504">
        <v>155</v>
      </c>
      <c r="C158" s="205" t="s">
        <v>98</v>
      </c>
      <c r="D158" t="e">
        <f>CÍRCULOS!#REF!</f>
        <v>#REF!</v>
      </c>
      <c r="E158" t="s">
        <v>97</v>
      </c>
      <c r="F158" s="504">
        <v>0</v>
      </c>
      <c r="G158" s="504">
        <v>0</v>
      </c>
      <c r="H158" s="504">
        <v>0</v>
      </c>
      <c r="I158" s="504">
        <v>0</v>
      </c>
      <c r="J158" s="2" t="e">
        <f>CÍRCULOS!#REF!</f>
        <v>#REF!</v>
      </c>
      <c r="K158" s="504">
        <v>0</v>
      </c>
    </row>
    <row r="159" spans="1:13" x14ac:dyDescent="0.2">
      <c r="B159" s="504">
        <v>156</v>
      </c>
      <c r="C159" s="205" t="s">
        <v>98</v>
      </c>
      <c r="D159" t="e">
        <f>CÍRCULOS!#REF!</f>
        <v>#REF!</v>
      </c>
      <c r="E159" t="s">
        <v>201</v>
      </c>
      <c r="F159" s="504">
        <v>0</v>
      </c>
      <c r="G159" s="504">
        <v>0</v>
      </c>
      <c r="H159" s="504">
        <v>0</v>
      </c>
      <c r="I159" s="504">
        <v>0</v>
      </c>
      <c r="J159" s="2" t="e">
        <f>CÍRCULOS!#REF!</f>
        <v>#REF!</v>
      </c>
      <c r="K159" s="504">
        <v>0</v>
      </c>
    </row>
    <row r="160" spans="1:13" x14ac:dyDescent="0.2">
      <c r="B160" s="504">
        <v>157</v>
      </c>
      <c r="C160" s="205" t="s">
        <v>98</v>
      </c>
      <c r="D160" t="e">
        <f>CÍRCULOS!#REF!</f>
        <v>#REF!</v>
      </c>
      <c r="E160" t="s">
        <v>369</v>
      </c>
      <c r="F160" s="504">
        <v>0</v>
      </c>
      <c r="G160" s="504">
        <v>0</v>
      </c>
      <c r="H160" s="504">
        <v>0</v>
      </c>
      <c r="I160" s="504">
        <v>0</v>
      </c>
      <c r="J160" s="2" t="e">
        <f>CÍRCULOS!#REF!</f>
        <v>#REF!</v>
      </c>
      <c r="K160" s="504">
        <v>0</v>
      </c>
    </row>
    <row r="161" spans="2:13" x14ac:dyDescent="0.2">
      <c r="B161" s="504">
        <v>158</v>
      </c>
      <c r="C161" s="205" t="s">
        <v>98</v>
      </c>
      <c r="D161" t="e">
        <f>CÍRCULOS!#REF!</f>
        <v>#REF!</v>
      </c>
      <c r="E161" t="s">
        <v>292</v>
      </c>
      <c r="F161" s="504">
        <v>0</v>
      </c>
      <c r="G161" s="504">
        <v>0</v>
      </c>
      <c r="H161" s="504">
        <v>0</v>
      </c>
      <c r="I161" s="504">
        <v>0</v>
      </c>
      <c r="J161" s="2" t="e">
        <f>CÍRCULOS!#REF!</f>
        <v>#REF!</v>
      </c>
      <c r="K161" s="504">
        <v>0</v>
      </c>
    </row>
    <row r="162" spans="2:13" x14ac:dyDescent="0.2">
      <c r="B162" s="504">
        <v>159</v>
      </c>
      <c r="C162" s="205" t="s">
        <v>98</v>
      </c>
      <c r="D162" t="e">
        <f>CÍRCULOS!#REF!</f>
        <v>#REF!</v>
      </c>
      <c r="E162" t="s">
        <v>175</v>
      </c>
      <c r="F162" s="504">
        <v>0</v>
      </c>
      <c r="G162" s="504">
        <v>0</v>
      </c>
      <c r="H162" s="504">
        <v>0</v>
      </c>
      <c r="I162" s="504">
        <v>0</v>
      </c>
      <c r="J162" s="2" t="e">
        <f>CÍRCULOS!#REF!</f>
        <v>#REF!</v>
      </c>
      <c r="K162" s="504">
        <v>0</v>
      </c>
      <c r="M162" s="505" t="e">
        <f>SUM(J152:J162)</f>
        <v>#REF!</v>
      </c>
    </row>
    <row r="163" spans="2:13" x14ac:dyDescent="0.2">
      <c r="B163" s="504">
        <v>160</v>
      </c>
      <c r="F163" s="504"/>
      <c r="G163" s="504"/>
      <c r="H163" s="504"/>
      <c r="I163" s="504"/>
    </row>
    <row r="164" spans="2:13" x14ac:dyDescent="0.2">
      <c r="B164" s="504">
        <v>161</v>
      </c>
      <c r="C164" s="205" t="s">
        <v>362</v>
      </c>
      <c r="D164" t="e">
        <f>CONSULTORÍAS!#REF!</f>
        <v>#REF!</v>
      </c>
      <c r="E164" t="s">
        <v>323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504" t="e">
        <f>CONSULTORÍAS!#REF!</f>
        <v>#REF!</v>
      </c>
    </row>
    <row r="165" spans="2:13" x14ac:dyDescent="0.2">
      <c r="B165" s="504">
        <v>162</v>
      </c>
      <c r="C165" s="205" t="s">
        <v>362</v>
      </c>
      <c r="D165" t="e">
        <f>CONSULTORÍAS!#REF!</f>
        <v>#REF!</v>
      </c>
      <c r="E165" s="205" t="s">
        <v>91</v>
      </c>
      <c r="F165" s="504">
        <v>0</v>
      </c>
      <c r="G165" s="504">
        <v>0</v>
      </c>
      <c r="H165" s="504">
        <v>0</v>
      </c>
      <c r="I165" s="504">
        <v>0</v>
      </c>
      <c r="J165" s="504">
        <v>0</v>
      </c>
      <c r="K165" s="504" t="e">
        <f>CONSULTORÍAS!#REF!</f>
        <v>#REF!</v>
      </c>
    </row>
    <row r="166" spans="2:13" x14ac:dyDescent="0.2">
      <c r="B166" s="504">
        <v>163</v>
      </c>
      <c r="C166" s="205" t="s">
        <v>362</v>
      </c>
      <c r="D166" t="e">
        <f>CONSULTORÍAS!#REF!</f>
        <v>#REF!</v>
      </c>
      <c r="E166" t="s">
        <v>119</v>
      </c>
      <c r="F166" s="504">
        <v>0</v>
      </c>
      <c r="G166" s="504">
        <v>0</v>
      </c>
      <c r="H166" s="504">
        <v>0</v>
      </c>
      <c r="I166" s="504">
        <v>0</v>
      </c>
      <c r="J166" s="504">
        <v>0</v>
      </c>
      <c r="K166" s="504" t="e">
        <f>CONSULTORÍAS!#REF!</f>
        <v>#REF!</v>
      </c>
    </row>
    <row r="167" spans="2:13" x14ac:dyDescent="0.2">
      <c r="B167" s="504">
        <v>164</v>
      </c>
      <c r="C167" s="205" t="s">
        <v>362</v>
      </c>
      <c r="D167" t="e">
        <f>CONSULTORÍAS!#REF!</f>
        <v>#REF!</v>
      </c>
      <c r="E167" t="s">
        <v>104</v>
      </c>
      <c r="F167" s="504">
        <v>0</v>
      </c>
      <c r="G167" s="504">
        <v>0</v>
      </c>
      <c r="H167" s="504">
        <v>0</v>
      </c>
      <c r="I167" s="504">
        <v>0</v>
      </c>
      <c r="J167" s="504">
        <v>0</v>
      </c>
      <c r="K167" s="504" t="e">
        <f>CONSULTORÍAS!#REF!</f>
        <v>#REF!</v>
      </c>
    </row>
    <row r="168" spans="2:13" x14ac:dyDescent="0.2">
      <c r="B168" s="504">
        <v>165</v>
      </c>
      <c r="C168" s="205" t="s">
        <v>362</v>
      </c>
      <c r="D168" t="e">
        <f>CONSULTORÍAS!#REF!</f>
        <v>#REF!</v>
      </c>
      <c r="E168" t="s">
        <v>309</v>
      </c>
      <c r="F168" s="504">
        <v>0</v>
      </c>
      <c r="G168" s="504">
        <v>0</v>
      </c>
      <c r="H168" s="504">
        <v>0</v>
      </c>
      <c r="I168" s="504">
        <v>0</v>
      </c>
      <c r="J168" s="504">
        <v>0</v>
      </c>
      <c r="K168" s="504" t="e">
        <f>CONSULTORÍAS!#REF!</f>
        <v>#REF!</v>
      </c>
    </row>
    <row r="169" spans="2:13" x14ac:dyDescent="0.2">
      <c r="B169" s="504">
        <v>166</v>
      </c>
      <c r="C169" s="205" t="s">
        <v>362</v>
      </c>
      <c r="D169" t="e">
        <f>CONSULTORÍAS!#REF!</f>
        <v>#REF!</v>
      </c>
      <c r="E169" t="s">
        <v>163</v>
      </c>
      <c r="F169" s="504">
        <v>0</v>
      </c>
      <c r="G169" s="504">
        <v>0</v>
      </c>
      <c r="H169" s="504">
        <v>0</v>
      </c>
      <c r="I169" s="504">
        <v>0</v>
      </c>
      <c r="J169" s="504">
        <v>0</v>
      </c>
      <c r="K169" s="504" t="e">
        <f>CONSULTORÍAS!#REF!</f>
        <v>#REF!</v>
      </c>
    </row>
    <row r="170" spans="2:13" x14ac:dyDescent="0.2">
      <c r="B170" s="504">
        <v>167</v>
      </c>
      <c r="C170" s="205" t="s">
        <v>362</v>
      </c>
      <c r="D170" t="e">
        <f>CONSULTORÍAS!#REF!</f>
        <v>#REF!</v>
      </c>
      <c r="E170" t="s">
        <v>95</v>
      </c>
      <c r="F170" s="504">
        <v>0</v>
      </c>
      <c r="G170" s="504">
        <v>0</v>
      </c>
      <c r="H170" s="504">
        <v>0</v>
      </c>
      <c r="I170" s="504">
        <v>0</v>
      </c>
      <c r="J170" s="504">
        <v>0</v>
      </c>
      <c r="K170" s="504" t="e">
        <f>CONSULTORÍAS!#REF!</f>
        <v>#REF!</v>
      </c>
    </row>
    <row r="171" spans="2:13" x14ac:dyDescent="0.2">
      <c r="B171" s="504">
        <v>168</v>
      </c>
      <c r="C171" s="205" t="s">
        <v>362</v>
      </c>
      <c r="D171" t="e">
        <f>CONSULTORÍAS!#REF!</f>
        <v>#REF!</v>
      </c>
      <c r="E171" s="205" t="s">
        <v>89</v>
      </c>
      <c r="F171" s="504">
        <v>0</v>
      </c>
      <c r="G171" s="504">
        <v>0</v>
      </c>
      <c r="H171" s="504">
        <v>0</v>
      </c>
      <c r="I171" s="504">
        <v>0</v>
      </c>
      <c r="J171" s="504">
        <v>0</v>
      </c>
      <c r="K171" s="504" t="e">
        <f>CONSULTORÍAS!#REF!</f>
        <v>#REF!</v>
      </c>
    </row>
    <row r="172" spans="2:13" x14ac:dyDescent="0.2">
      <c r="B172" s="504">
        <v>169</v>
      </c>
      <c r="C172" s="205" t="s">
        <v>362</v>
      </c>
      <c r="D172" t="e">
        <f>CONSULTORÍAS!#REF!</f>
        <v>#REF!</v>
      </c>
      <c r="E172" t="s">
        <v>90</v>
      </c>
      <c r="F172" s="504">
        <v>0</v>
      </c>
      <c r="G172" s="504">
        <v>0</v>
      </c>
      <c r="H172" s="504">
        <v>0</v>
      </c>
      <c r="I172" s="504">
        <v>0</v>
      </c>
      <c r="J172" s="504">
        <v>0</v>
      </c>
      <c r="K172" s="504" t="e">
        <f>CONSULTORÍAS!#REF!</f>
        <v>#REF!</v>
      </c>
    </row>
    <row r="173" spans="2:13" x14ac:dyDescent="0.2">
      <c r="B173" s="504">
        <v>170</v>
      </c>
      <c r="C173" s="205" t="s">
        <v>362</v>
      </c>
      <c r="D173" t="e">
        <f>CONSULTORÍAS!#REF!</f>
        <v>#REF!</v>
      </c>
      <c r="E173" t="s">
        <v>92</v>
      </c>
      <c r="F173" s="504">
        <v>0</v>
      </c>
      <c r="G173" s="504">
        <v>0</v>
      </c>
      <c r="H173" s="504">
        <v>0</v>
      </c>
      <c r="I173" s="504">
        <v>0</v>
      </c>
      <c r="J173" s="504">
        <v>0</v>
      </c>
      <c r="K173" s="504" t="e">
        <f>CONSULTORÍAS!#REF!</f>
        <v>#REF!</v>
      </c>
    </row>
    <row r="174" spans="2:13" x14ac:dyDescent="0.2">
      <c r="B174" s="504">
        <v>171</v>
      </c>
      <c r="C174" s="205" t="s">
        <v>362</v>
      </c>
      <c r="D174" t="e">
        <f>CONSULTORÍAS!#REF!</f>
        <v>#REF!</v>
      </c>
      <c r="E174" s="205" t="s">
        <v>408</v>
      </c>
      <c r="F174" s="504">
        <v>0</v>
      </c>
      <c r="G174" s="504">
        <v>0</v>
      </c>
      <c r="H174" s="504">
        <v>0</v>
      </c>
      <c r="I174" s="504">
        <v>0</v>
      </c>
      <c r="J174" s="504">
        <v>0</v>
      </c>
      <c r="K174" s="504" t="e">
        <f>CONSULTORÍAS!#REF!</f>
        <v>#REF!</v>
      </c>
    </row>
    <row r="175" spans="2:13" x14ac:dyDescent="0.2">
      <c r="B175" s="504">
        <v>172</v>
      </c>
      <c r="C175" s="205" t="s">
        <v>362</v>
      </c>
      <c r="D175" t="e">
        <f>CONSULTORÍAS!#REF!</f>
        <v>#REF!</v>
      </c>
      <c r="E175" t="s">
        <v>255</v>
      </c>
      <c r="F175" s="504">
        <v>0</v>
      </c>
      <c r="G175" s="504">
        <v>0</v>
      </c>
      <c r="H175" s="504">
        <v>0</v>
      </c>
      <c r="I175" s="504">
        <v>0</v>
      </c>
      <c r="J175" s="504">
        <v>0</v>
      </c>
      <c r="K175" s="504" t="e">
        <f>CONSULTORÍAS!#REF!</f>
        <v>#REF!</v>
      </c>
      <c r="M175" s="505" t="e">
        <f>SUM(K164:K176)</f>
        <v>#REF!</v>
      </c>
    </row>
    <row r="176" spans="2:13" x14ac:dyDescent="0.2">
      <c r="B176" s="504">
        <v>173</v>
      </c>
      <c r="C176" s="205" t="s">
        <v>362</v>
      </c>
      <c r="D176" t="e">
        <f>CONSULTORÍAS!#REF!</f>
        <v>#REF!</v>
      </c>
      <c r="E176" t="s">
        <v>352</v>
      </c>
      <c r="F176" s="504">
        <v>0</v>
      </c>
      <c r="G176" s="504">
        <v>0</v>
      </c>
      <c r="H176" s="504">
        <v>0</v>
      </c>
      <c r="I176" s="504">
        <v>0</v>
      </c>
      <c r="J176" s="504">
        <v>0</v>
      </c>
      <c r="K176" s="504">
        <v>6</v>
      </c>
    </row>
    <row r="177" spans="3:11" x14ac:dyDescent="0.2">
      <c r="C177" s="205"/>
    </row>
    <row r="178" spans="3:11" x14ac:dyDescent="0.2">
      <c r="C178" s="205"/>
      <c r="G178" s="504"/>
      <c r="H178" s="504"/>
      <c r="I178" s="504"/>
      <c r="J178" s="504"/>
      <c r="K178" s="504"/>
    </row>
    <row r="179" spans="3:11" x14ac:dyDescent="0.2">
      <c r="C179" s="205"/>
    </row>
    <row r="180" spans="3:11" x14ac:dyDescent="0.2">
      <c r="F180" s="2" t="e">
        <f>SUM(F4:F176)</f>
        <v>#REF!</v>
      </c>
      <c r="G180" s="504" t="e">
        <f t="shared" ref="G180:K180" si="0">SUM(G4:G176)</f>
        <v>#REF!</v>
      </c>
      <c r="H180" s="504" t="e">
        <f t="shared" si="0"/>
        <v>#REF!</v>
      </c>
      <c r="I180" s="504" t="e">
        <f t="shared" si="0"/>
        <v>#REF!</v>
      </c>
      <c r="J180" s="504" t="e">
        <f t="shared" si="0"/>
        <v>#REF!</v>
      </c>
      <c r="K180" s="504" t="e">
        <f t="shared" si="0"/>
        <v>#REF!</v>
      </c>
    </row>
    <row r="181" spans="3:11" ht="15.95" customHeight="1" x14ac:dyDescent="0.2"/>
    <row r="182" spans="3:11" ht="15.95" customHeight="1" x14ac:dyDescent="0.2">
      <c r="K182" t="e">
        <f>SUM(F180:K180)</f>
        <v>#REF!</v>
      </c>
    </row>
  </sheetData>
  <autoFilter ref="B3:K176">
    <sortState ref="B4:K176">
      <sortCondition ref="B3:B176"/>
    </sortState>
  </autoFilter>
  <pageMargins left="0.7" right="0.7" top="0.75" bottom="0.75" header="0.3" footer="0.3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37</vt:i4>
      </vt:variant>
      <vt:variant>
        <vt:lpstr>Rangos con nombre</vt:lpstr>
      </vt:variant>
      <vt:variant>
        <vt:i4>8</vt:i4>
      </vt:variant>
    </vt:vector>
  </HeadingPairs>
  <TitlesOfParts>
    <vt:vector size="45" baseType="lpstr">
      <vt:lpstr>COS</vt:lpstr>
      <vt:lpstr>OM</vt:lpstr>
      <vt:lpstr>SIST ARM</vt:lpstr>
      <vt:lpstr>NAVEG</vt:lpstr>
      <vt:lpstr>OP NAV</vt:lpstr>
      <vt:lpstr>SIST ING</vt:lpstr>
      <vt:lpstr>ADMINIST</vt:lpstr>
      <vt:lpstr>ESP IM</vt:lpstr>
      <vt:lpstr>ESP AB</vt:lpstr>
      <vt:lpstr>ESP LT</vt:lpstr>
      <vt:lpstr>METOD INV</vt:lpstr>
      <vt:lpstr>NAUTICA</vt:lpstr>
      <vt:lpstr>FOR NAVAL</vt:lpstr>
      <vt:lpstr>LENGUAJE</vt:lpstr>
      <vt:lpstr>HISTORIA</vt:lpstr>
      <vt:lpstr>HIST NAV </vt:lpstr>
      <vt:lpstr>DEREC</vt:lpstr>
      <vt:lpstr>FILOSOF</vt:lpstr>
      <vt:lpstr>ETICA</vt:lpstr>
      <vt:lpstr>PSICOL </vt:lpstr>
      <vt:lpstr>MANDO</vt:lpstr>
      <vt:lpstr>FUND. NAVALES</vt:lpstr>
      <vt:lpstr>MATEM </vt:lpstr>
      <vt:lpstr>FISICA</vt:lpstr>
      <vt:lpstr>ELECTR </vt:lpstr>
      <vt:lpstr>QUÍM</vt:lpstr>
      <vt:lpstr>CÍRCULOS</vt:lpstr>
      <vt:lpstr>CONSULTORÍAS</vt:lpstr>
      <vt:lpstr>ED FÍSICA 1ER AÑO</vt:lpstr>
      <vt:lpstr>ED FÍSICA 2DO AÑO</vt:lpstr>
      <vt:lpstr>ED FISICA</vt:lpstr>
      <vt:lpstr>PROF ED. FISC.</vt:lpstr>
      <vt:lpstr>CONSOLIDADO</vt:lpstr>
      <vt:lpstr>JEFE CATEDRA</vt:lpstr>
      <vt:lpstr>ASESOR DE CURSO</vt:lpstr>
      <vt:lpstr>Hoja3</vt:lpstr>
      <vt:lpstr>Hoja2</vt:lpstr>
      <vt:lpstr>OM!Área_de_impresión</vt:lpstr>
      <vt:lpstr>LAB_1</vt:lpstr>
      <vt:lpstr>LAB_2</vt:lpstr>
      <vt:lpstr>NOMBRES</vt:lpstr>
      <vt:lpstr>profes</vt:lpstr>
      <vt:lpstr>profesores</vt:lpstr>
      <vt:lpstr>SISTEMATICAS1</vt:lpstr>
      <vt:lpstr>SISTEMATICAS2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Eduardo Sims San Román</dc:creator>
  <cp:lastModifiedBy>H06 Jefe Planificación EC. Sandro Álvarez J.</cp:lastModifiedBy>
  <cp:lastPrinted>2025-08-06T13:37:45Z</cp:lastPrinted>
  <dcterms:created xsi:type="dcterms:W3CDTF">2023-10-31T05:37:45Z</dcterms:created>
  <dcterms:modified xsi:type="dcterms:W3CDTF">2025-11-20T20:32:45Z</dcterms:modified>
</cp:coreProperties>
</file>