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2"/>
  <c r="M13"/>
  <c r="M14"/>
  <c r="M15"/>
  <c r="M16"/>
  <c r="M17"/>
  <c r="M18"/>
  <c r="M19"/>
  <c r="M20"/>
  <c r="M21"/>
  <c r="M22"/>
  <c r="M23"/>
  <c r="M24"/>
  <c r="M25"/>
  <c r="M11"/>
  <c r="J7"/>
  <c r="J9"/>
  <c r="L7"/>
  <c r="I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8"/>
  <c r="J10"/>
  <c r="J11"/>
  <c r="J12"/>
  <c r="J13"/>
  <c r="J14"/>
  <c r="J15"/>
  <c r="J16"/>
  <c r="J17"/>
  <c r="J18"/>
  <c r="J19"/>
  <c r="J20"/>
  <c r="J21"/>
  <c r="J22"/>
  <c r="J23"/>
  <c r="J24"/>
  <c r="J25"/>
  <c r="I25"/>
  <c r="I8"/>
  <c r="I9"/>
  <c r="I10"/>
  <c r="I11"/>
  <c r="I12"/>
  <c r="I13"/>
  <c r="I14"/>
  <c r="I15"/>
  <c r="I16"/>
  <c r="I17"/>
  <c r="I18"/>
  <c r="I19"/>
  <c r="I20"/>
  <c r="I21"/>
  <c r="I22"/>
  <c r="I23"/>
  <c r="I24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<sst xmlns="http://schemas.openxmlformats.org/spreadsheetml/2006/main" count="87" uniqueCount="70">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</sst>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5" borderId="1" applyNumberFormat="0" applyAlignment="0" applyProtection="0"/>
  </cellStyleXfs>
  <cellXfs count="1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2" fontId="0" fillId="0" borderId="3" xfId="0" applyNumberFormat="1" applyBorder="1"/>
    <xf numFmtId="0" fontId="4" fillId="6" borderId="2" xfId="1" applyFont="1" applyFill="1" applyBorder="1"/>
    <xf numFmtId="166" fontId="0" fillId="0" borderId="5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</cellXfs>
  <cellStyles count="2">
    <cellStyle name="Celda de comprobación" xfId="1" builtinId="23"/>
    <cellStyle name="Normal" xfId="0" builtinId="0"/>
  </cellStyles>
  <dxfs count="6">
    <dxf>
      <font>
        <color theme="2" tint="-0.749961851863155"/>
      </font>
    </dxf>
    <dxf>
      <numFmt numFmtId="0" formatCode="General"/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2" tint="-0.749961851863155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152400</xdr:rowOff>
    </xdr:from>
    <xdr:to>
      <xdr:col>9</xdr:col>
      <xdr:colOff>28575</xdr:colOff>
      <xdr:row>18</xdr:row>
      <xdr:rowOff>66675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15240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J25" sqref="J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8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8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8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8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8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8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>
      <c r="A27" s="9"/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2">
        <f>D27*$D$25+E27*$E$25+F27*$F$25+G27*$G$25</f>
        <v>8.3550000000000004</v>
      </c>
    </row>
    <row r="28" spans="1:1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2">
        <f>D28*$D$25+E28*$E$25+F28*$F$25+G28*$G$25</f>
        <v>8.0150000000000006</v>
      </c>
    </row>
    <row r="29" spans="1:1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2">
        <f>D29*$D$25+E29*$E$25+F29*$F$25+G29*$G$25</f>
        <v>8.004999999999999</v>
      </c>
    </row>
    <row r="30" spans="1:1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>D30*$D$25+E30*$E$25+F30*$F$25+G30*$G$25</f>
        <v>7.5449999999999999</v>
      </c>
    </row>
    <row r="31" spans="1:1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2">
        <f>D31*$D$25+E31*$E$25+F31*$F$25+G31*$G$25</f>
        <v>6.95</v>
      </c>
    </row>
    <row r="32" spans="1:11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2">
        <f>D32*$D$25+E32*$E$25+F32*$F$25+G32*$G$25</f>
        <v>6.9349999999999996</v>
      </c>
    </row>
    <row r="33" spans="2:8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>D33*$D$25+E33*$E$25+F33*$F$25+G33*$G$25</f>
        <v>6.84</v>
      </c>
    </row>
    <row r="34" spans="2:8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1">
        <v>5.8</v>
      </c>
      <c r="H34" s="1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M33"/>
  <sheetViews>
    <sheetView tabSelected="1" topLeftCell="C4" workbookViewId="0">
      <selection activeCell="N9" sqref="N9"/>
    </sheetView>
  </sheetViews>
  <sheetFormatPr baseColWidth="10" defaultRowHeight="15.75"/>
  <cols>
    <col min="11" max="11" width="14.25" customWidth="1"/>
    <col min="12" max="12" width="20" customWidth="1"/>
    <col min="13" max="13" width="18" customWidth="1"/>
  </cols>
  <sheetData>
    <row r="3" spans="1:1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>
      <c r="A4" s="16"/>
      <c r="B4" s="16"/>
      <c r="C4" s="16"/>
      <c r="D4" s="16"/>
      <c r="E4" s="16"/>
      <c r="F4" s="16" t="s">
        <v>30</v>
      </c>
      <c r="G4" s="16"/>
      <c r="H4" s="16"/>
      <c r="I4" s="16">
        <v>0.6</v>
      </c>
      <c r="J4" s="16"/>
      <c r="K4" s="16">
        <v>0.4</v>
      </c>
      <c r="L4" s="16"/>
      <c r="M4" s="16"/>
    </row>
    <row r="5" spans="1:13" ht="16.5" thickBo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ht="16.5" thickBot="1">
      <c r="A6" s="16"/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1:13" ht="16.5" thickBot="1">
      <c r="A7" s="16"/>
      <c r="B7" s="14" t="s">
        <v>14</v>
      </c>
      <c r="C7" s="14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4">
        <f>AVERAGE(D7:H7)</f>
        <v>8.08</v>
      </c>
      <c r="J7" s="14" t="str">
        <f>IF(I7&gt;=8,"Eximido","Rinde examen")</f>
        <v>Eximido</v>
      </c>
      <c r="K7" s="14"/>
      <c r="L7" s="14">
        <f>AVERAGE(I7*$I$4+K7*$K$4)</f>
        <v>4.8479999999999999</v>
      </c>
      <c r="M7" s="14" t="str">
        <f t="shared" ref="M7:M10" si="0">IF(L7&gt;=6,"Aprobado","Reprobado")</f>
        <v>Reprobado</v>
      </c>
    </row>
    <row r="8" spans="1:13" ht="16.5" thickBot="1">
      <c r="A8" s="16"/>
      <c r="B8" s="14" t="s">
        <v>16</v>
      </c>
      <c r="C8" s="14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4">
        <f t="shared" ref="I8:I24" si="1">AVERAGE(D8:H8)</f>
        <v>5.4799999999999995</v>
      </c>
      <c r="J8" s="14" t="str">
        <f t="shared" ref="J8:J25" si="2">IF(I8&gt;=8,"Eximido","Rinde examen")</f>
        <v>Rinde examen</v>
      </c>
      <c r="K8" s="14">
        <v>8.4</v>
      </c>
      <c r="L8" s="14">
        <f t="shared" ref="L8:L25" si="3">AVERAGE(I8*$I$4+K8*$K$4)</f>
        <v>6.6479999999999997</v>
      </c>
      <c r="M8" s="14" t="str">
        <f t="shared" si="0"/>
        <v>Aprobado</v>
      </c>
    </row>
    <row r="9" spans="1:13" ht="16.5" thickBot="1">
      <c r="A9" s="16"/>
      <c r="B9" s="14" t="s">
        <v>18</v>
      </c>
      <c r="C9" s="14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4">
        <f t="shared" si="1"/>
        <v>6.9799999999999995</v>
      </c>
      <c r="J9" s="14" t="str">
        <f>IF(I9&gt;=8,"Eximido","Rinde examen")</f>
        <v>Rinde examen</v>
      </c>
      <c r="K9" s="14">
        <v>9</v>
      </c>
      <c r="L9" s="14">
        <f t="shared" si="3"/>
        <v>7.7880000000000003</v>
      </c>
      <c r="M9" s="14" t="str">
        <f t="shared" si="0"/>
        <v>Aprobado</v>
      </c>
    </row>
    <row r="10" spans="1:13" ht="16.5" thickBot="1">
      <c r="A10" s="16"/>
      <c r="B10" s="14" t="s">
        <v>20</v>
      </c>
      <c r="C10" s="14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4">
        <f t="shared" si="1"/>
        <v>6.9</v>
      </c>
      <c r="J10" s="14" t="str">
        <f t="shared" si="2"/>
        <v>Rinde examen</v>
      </c>
      <c r="K10" s="14">
        <v>7.5</v>
      </c>
      <c r="L10" s="14">
        <f t="shared" si="3"/>
        <v>7.14</v>
      </c>
      <c r="M10" s="14" t="str">
        <f t="shared" si="0"/>
        <v>Aprobado</v>
      </c>
    </row>
    <row r="11" spans="1:13" ht="16.5" thickBot="1">
      <c r="A11" s="16"/>
      <c r="B11" s="14" t="s">
        <v>22</v>
      </c>
      <c r="C11" s="14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4">
        <f t="shared" si="1"/>
        <v>7.0400000000000009</v>
      </c>
      <c r="J11" s="14" t="str">
        <f t="shared" si="2"/>
        <v>Rinde examen</v>
      </c>
      <c r="K11" s="14">
        <v>8.1999999999999993</v>
      </c>
      <c r="L11" s="14">
        <f t="shared" si="3"/>
        <v>7.5039999999999996</v>
      </c>
      <c r="M11" s="14" t="str">
        <f>IF(L11&gt;=6,"Aprobado","Reprobado")</f>
        <v>Aprobado</v>
      </c>
    </row>
    <row r="12" spans="1:13" ht="16.5" thickBot="1">
      <c r="A12" s="16"/>
      <c r="B12" s="14" t="s">
        <v>24</v>
      </c>
      <c r="C12" s="14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4">
        <f t="shared" si="1"/>
        <v>7.62</v>
      </c>
      <c r="J12" s="14" t="str">
        <f t="shared" si="2"/>
        <v>Rinde examen</v>
      </c>
      <c r="K12" s="14">
        <v>9.5</v>
      </c>
      <c r="L12" s="14">
        <f t="shared" si="3"/>
        <v>8.3719999999999999</v>
      </c>
      <c r="M12" s="14" t="str">
        <f t="shared" ref="M12:M25" si="4">IF(L12&gt;=6,"Aprobado","Reprobado")</f>
        <v>Aprobado</v>
      </c>
    </row>
    <row r="13" spans="1:13" ht="16.5" thickBot="1">
      <c r="A13" s="16"/>
      <c r="B13" s="14" t="s">
        <v>26</v>
      </c>
      <c r="C13" s="14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4">
        <f t="shared" si="1"/>
        <v>6.7200000000000006</v>
      </c>
      <c r="J13" s="14" t="str">
        <f t="shared" si="2"/>
        <v>Rinde examen</v>
      </c>
      <c r="K13" s="14">
        <v>8.5</v>
      </c>
      <c r="L13" s="14">
        <f t="shared" si="3"/>
        <v>7.4320000000000004</v>
      </c>
      <c r="M13" s="14" t="str">
        <f t="shared" si="4"/>
        <v>Aprobado</v>
      </c>
    </row>
    <row r="14" spans="1:13" ht="16.5" thickBot="1">
      <c r="A14" s="16"/>
      <c r="B14" s="14" t="s">
        <v>28</v>
      </c>
      <c r="C14" s="14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4">
        <f t="shared" si="1"/>
        <v>6.7</v>
      </c>
      <c r="J14" s="14" t="str">
        <f t="shared" si="2"/>
        <v>Rinde examen</v>
      </c>
      <c r="K14" s="14">
        <v>8.4</v>
      </c>
      <c r="L14" s="14">
        <f t="shared" si="3"/>
        <v>7.38</v>
      </c>
      <c r="M14" s="14" t="str">
        <f t="shared" si="4"/>
        <v>Aprobado</v>
      </c>
    </row>
    <row r="15" spans="1:13" ht="16.5" thickBot="1">
      <c r="A15" s="16"/>
      <c r="B15" s="14" t="s">
        <v>57</v>
      </c>
      <c r="C15" s="14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4">
        <f t="shared" si="1"/>
        <v>8.3800000000000008</v>
      </c>
      <c r="J15" s="14" t="str">
        <f t="shared" si="2"/>
        <v>Eximido</v>
      </c>
      <c r="K15" s="14"/>
      <c r="L15" s="14">
        <f t="shared" si="3"/>
        <v>5.0280000000000005</v>
      </c>
      <c r="M15" s="14" t="str">
        <f t="shared" si="4"/>
        <v>Reprobado</v>
      </c>
    </row>
    <row r="16" spans="1:13" ht="16.5" thickBot="1">
      <c r="A16" s="16"/>
      <c r="B16" s="14" t="s">
        <v>58</v>
      </c>
      <c r="C16" s="14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4">
        <f t="shared" si="1"/>
        <v>7.9599999999999991</v>
      </c>
      <c r="J16" s="14" t="str">
        <f t="shared" si="2"/>
        <v>Rinde examen</v>
      </c>
      <c r="K16" s="14">
        <v>7.9</v>
      </c>
      <c r="L16" s="14">
        <f t="shared" si="3"/>
        <v>7.9359999999999991</v>
      </c>
      <c r="M16" s="14" t="str">
        <f t="shared" si="4"/>
        <v>Aprobado</v>
      </c>
    </row>
    <row r="17" spans="1:13" ht="16.5" thickBot="1">
      <c r="A17" s="16"/>
      <c r="B17" s="14" t="s">
        <v>59</v>
      </c>
      <c r="C17" s="14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4">
        <f t="shared" si="1"/>
        <v>6.1</v>
      </c>
      <c r="J17" s="14" t="str">
        <f t="shared" si="2"/>
        <v>Rinde examen</v>
      </c>
      <c r="K17" s="14">
        <v>8.9</v>
      </c>
      <c r="L17" s="14">
        <f t="shared" si="3"/>
        <v>7.2200000000000006</v>
      </c>
      <c r="M17" s="14" t="str">
        <f t="shared" si="4"/>
        <v>Aprobado</v>
      </c>
    </row>
    <row r="18" spans="1:13" ht="16.5" thickBot="1">
      <c r="A18" s="16"/>
      <c r="B18" s="14" t="s">
        <v>60</v>
      </c>
      <c r="C18" s="14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4">
        <f t="shared" si="1"/>
        <v>4.6599999999999993</v>
      </c>
      <c r="J18" s="14" t="str">
        <f t="shared" si="2"/>
        <v>Rinde examen</v>
      </c>
      <c r="K18" s="14">
        <v>4.5</v>
      </c>
      <c r="L18" s="14">
        <f t="shared" si="3"/>
        <v>4.5959999999999992</v>
      </c>
      <c r="M18" s="14" t="str">
        <f t="shared" si="4"/>
        <v>Reprobado</v>
      </c>
    </row>
    <row r="19" spans="1:13" ht="16.5" thickBot="1">
      <c r="A19" s="16"/>
      <c r="B19" s="14" t="s">
        <v>61</v>
      </c>
      <c r="C19" s="14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4">
        <f t="shared" si="1"/>
        <v>8.0400000000000009</v>
      </c>
      <c r="J19" s="14" t="str">
        <f t="shared" si="2"/>
        <v>Eximido</v>
      </c>
      <c r="K19" s="14"/>
      <c r="L19" s="14">
        <f t="shared" si="3"/>
        <v>4.8240000000000007</v>
      </c>
      <c r="M19" s="14" t="str">
        <f t="shared" si="4"/>
        <v>Reprobado</v>
      </c>
    </row>
    <row r="20" spans="1:13" ht="16.5" thickBot="1">
      <c r="A20" s="16"/>
      <c r="B20" s="14" t="s">
        <v>62</v>
      </c>
      <c r="C20" s="14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4">
        <f t="shared" si="1"/>
        <v>4.4800000000000004</v>
      </c>
      <c r="J20" s="14" t="str">
        <f t="shared" si="2"/>
        <v>Rinde examen</v>
      </c>
      <c r="K20" s="14">
        <v>4.8</v>
      </c>
      <c r="L20" s="14">
        <f t="shared" si="3"/>
        <v>4.6080000000000005</v>
      </c>
      <c r="M20" s="14" t="str">
        <f t="shared" si="4"/>
        <v>Reprobado</v>
      </c>
    </row>
    <row r="21" spans="1:13" ht="16.5" thickBot="1">
      <c r="A21" s="16"/>
      <c r="B21" s="14" t="s">
        <v>63</v>
      </c>
      <c r="C21" s="14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4">
        <f t="shared" si="1"/>
        <v>4.16</v>
      </c>
      <c r="J21" s="14" t="str">
        <f t="shared" si="2"/>
        <v>Rinde examen</v>
      </c>
      <c r="K21" s="14">
        <v>5.5</v>
      </c>
      <c r="L21" s="14">
        <f t="shared" si="3"/>
        <v>4.6959999999999997</v>
      </c>
      <c r="M21" s="14" t="str">
        <f t="shared" si="4"/>
        <v>Reprobado</v>
      </c>
    </row>
    <row r="22" spans="1:13" ht="16.5" thickBot="1">
      <c r="A22" s="16"/>
      <c r="B22" s="14" t="s">
        <v>64</v>
      </c>
      <c r="C22" s="14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4">
        <f t="shared" si="1"/>
        <v>6.7799999999999994</v>
      </c>
      <c r="J22" s="14" t="str">
        <f t="shared" si="2"/>
        <v>Rinde examen</v>
      </c>
      <c r="K22" s="14">
        <v>9.4</v>
      </c>
      <c r="L22" s="14">
        <f t="shared" si="3"/>
        <v>7.8279999999999994</v>
      </c>
      <c r="M22" s="14" t="str">
        <f t="shared" si="4"/>
        <v>Aprobado</v>
      </c>
    </row>
    <row r="23" spans="1:13" ht="16.5" thickBot="1">
      <c r="A23" s="16"/>
      <c r="B23" s="14" t="s">
        <v>65</v>
      </c>
      <c r="C23" s="14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4">
        <f t="shared" si="1"/>
        <v>8.58</v>
      </c>
      <c r="J23" s="14" t="str">
        <f t="shared" si="2"/>
        <v>Eximido</v>
      </c>
      <c r="K23" s="14"/>
      <c r="L23" s="14">
        <f t="shared" si="3"/>
        <v>5.1479999999999997</v>
      </c>
      <c r="M23" s="14" t="str">
        <f t="shared" si="4"/>
        <v>Reprobado</v>
      </c>
    </row>
    <row r="24" spans="1:13" ht="16.5" thickBot="1">
      <c r="A24" s="16"/>
      <c r="B24" s="14" t="s">
        <v>66</v>
      </c>
      <c r="C24" s="14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4">
        <f t="shared" si="1"/>
        <v>2.4799999999999995</v>
      </c>
      <c r="J24" s="14" t="str">
        <f t="shared" si="2"/>
        <v>Rinde examen</v>
      </c>
      <c r="K24" s="14">
        <v>4.3</v>
      </c>
      <c r="L24" s="14">
        <f t="shared" si="3"/>
        <v>3.2079999999999997</v>
      </c>
      <c r="M24" s="14" t="str">
        <f t="shared" si="4"/>
        <v>Reprobado</v>
      </c>
    </row>
    <row r="25" spans="1:13" ht="16.5" thickBot="1">
      <c r="A25" s="16"/>
      <c r="B25" s="14" t="s">
        <v>67</v>
      </c>
      <c r="C25" s="14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4">
        <f>AVERAGE(D25:H25)</f>
        <v>8.379999999999999</v>
      </c>
      <c r="J25" s="14" t="str">
        <f t="shared" si="2"/>
        <v>Eximido</v>
      </c>
      <c r="K25" s="14"/>
      <c r="L25" s="14">
        <f t="shared" si="3"/>
        <v>5.0279999999999996</v>
      </c>
      <c r="M25" s="14" t="str">
        <f t="shared" si="4"/>
        <v>Reprobado</v>
      </c>
    </row>
    <row r="26" spans="1:1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5"/>
      <c r="B27" s="15" t="s">
        <v>52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>
      <c r="B28" t="s">
        <v>53</v>
      </c>
    </row>
    <row r="29" spans="1:13">
      <c r="B29" t="s">
        <v>54</v>
      </c>
    </row>
    <row r="30" spans="1:13">
      <c r="B30" t="s">
        <v>55</v>
      </c>
    </row>
    <row r="31" spans="1:13">
      <c r="B31" t="s">
        <v>68</v>
      </c>
    </row>
    <row r="32" spans="1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2025-05-05T14:43:47Z</dcterms:modified>
</cp:coreProperties>
</file>