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7" i="2"/>
  <c r="I37"/>
  <c r="J37"/>
  <c r="K37"/>
  <c r="H36"/>
  <c r="I36"/>
  <c r="J36"/>
  <c r="K36"/>
  <c r="H35"/>
  <c r="I35"/>
  <c r="J35"/>
  <c r="K35"/>
  <c r="H34"/>
  <c r="I34"/>
  <c r="J34"/>
  <c r="K34"/>
  <c r="H33"/>
  <c r="I33"/>
  <c r="J33"/>
  <c r="K33"/>
  <c r="H32"/>
  <c r="I32"/>
  <c r="J32"/>
  <c r="K32"/>
  <c r="H31"/>
  <c r="I31"/>
  <c r="J31"/>
  <c r="K31"/>
  <c r="H30"/>
  <c r="I30"/>
  <c r="J30"/>
  <c r="K30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<sst xmlns="http://schemas.openxmlformats.org/spreadsheetml/2006/main" count="72" uniqueCount="45">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</sst>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165" formatCode="&quot;$&quot;\ #,##0.00"/>
    <numFmt numFmtId="167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5" xfId="0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9" fontId="5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165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180975</xdr:rowOff>
    </xdr:from>
    <xdr:to>
      <xdr:col>7</xdr:col>
      <xdr:colOff>514350</xdr:colOff>
      <xdr:row>19</xdr:row>
      <xdr:rowOff>95250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" y="38100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876300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40" workbookViewId="0">
      <selection activeCell="C22" sqref="C22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4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24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24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24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24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24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2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>
      <c r="A24" s="3"/>
      <c r="B24" s="3"/>
      <c r="C24" s="3"/>
      <c r="D24" s="3"/>
      <c r="E24" s="3"/>
      <c r="F24" s="3"/>
      <c r="G24" s="3"/>
      <c r="H24" s="3"/>
      <c r="I24" s="3"/>
    </row>
    <row r="25" spans="1:11" ht="21.95" customHeight="1" thickBot="1">
      <c r="A25" s="3"/>
      <c r="B25" s="3"/>
      <c r="C25" s="3"/>
      <c r="D25" s="23">
        <v>0.35</v>
      </c>
      <c r="E25" s="23">
        <v>0.25</v>
      </c>
      <c r="F25" s="23">
        <v>0.1</v>
      </c>
      <c r="G25" s="23">
        <v>0.3</v>
      </c>
      <c r="H25" s="3"/>
      <c r="I25" s="3"/>
    </row>
    <row r="26" spans="1:11" ht="21.95" customHeight="1" thickBot="1">
      <c r="A26" s="3"/>
      <c r="B26" s="13" t="s">
        <v>7</v>
      </c>
      <c r="C26" s="14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  <c r="I26" s="3"/>
    </row>
    <row r="27" spans="1:11" ht="21.95" customHeight="1" thickBot="1">
      <c r="B27" s="17" t="s">
        <v>18</v>
      </c>
      <c r="C27" s="17" t="s">
        <v>19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 t="shared" ref="H27:H34" si="0">D27*$D$25+E27*$E$25+F27*$F$25+G27*$G$25</f>
        <v>8.3550000000000004</v>
      </c>
      <c r="I27" s="3"/>
    </row>
    <row r="28" spans="1:11" ht="21.95" customHeight="1" thickBot="1">
      <c r="B28" s="19" t="s">
        <v>16</v>
      </c>
      <c r="C28" s="19" t="s">
        <v>17</v>
      </c>
      <c r="D28" s="19">
        <v>8.9</v>
      </c>
      <c r="E28" s="19">
        <v>8</v>
      </c>
      <c r="F28" s="19">
        <v>8.9</v>
      </c>
      <c r="G28" s="19">
        <v>6.7</v>
      </c>
      <c r="H28" s="18">
        <f t="shared" si="0"/>
        <v>8.0150000000000006</v>
      </c>
      <c r="I28" s="3"/>
    </row>
    <row r="29" spans="1:11" ht="21.95" customHeight="1" thickBot="1">
      <c r="B29" s="12" t="s">
        <v>28</v>
      </c>
      <c r="C29" s="12" t="s">
        <v>29</v>
      </c>
      <c r="D29" s="12">
        <v>8</v>
      </c>
      <c r="E29" s="12">
        <v>9.5</v>
      </c>
      <c r="F29" s="12">
        <v>5.8</v>
      </c>
      <c r="G29" s="12">
        <v>7.5</v>
      </c>
      <c r="H29" s="18">
        <f t="shared" si="0"/>
        <v>8.004999999999999</v>
      </c>
      <c r="I29" s="3"/>
    </row>
    <row r="30" spans="1:11" ht="21.95" customHeight="1" thickBot="1">
      <c r="B30" s="12" t="s">
        <v>26</v>
      </c>
      <c r="C30" s="12" t="s">
        <v>27</v>
      </c>
      <c r="D30" s="12">
        <v>5.7</v>
      </c>
      <c r="E30" s="12">
        <v>8.8000000000000007</v>
      </c>
      <c r="F30" s="12">
        <v>6.8</v>
      </c>
      <c r="G30" s="12">
        <v>8.9</v>
      </c>
      <c r="H30" s="20">
        <f t="shared" si="0"/>
        <v>7.5449999999999999</v>
      </c>
      <c r="I30" s="3"/>
    </row>
    <row r="31" spans="1:11" ht="21.95" customHeight="1" thickBot="1">
      <c r="B31" s="12" t="s">
        <v>14</v>
      </c>
      <c r="C31" s="12" t="s">
        <v>15</v>
      </c>
      <c r="D31" s="12">
        <v>5.9</v>
      </c>
      <c r="E31" s="12">
        <v>6.9</v>
      </c>
      <c r="F31" s="12">
        <v>7.9</v>
      </c>
      <c r="G31" s="12">
        <v>7.9</v>
      </c>
      <c r="H31" s="20">
        <f t="shared" si="0"/>
        <v>6.95</v>
      </c>
      <c r="I31" s="3"/>
    </row>
    <row r="32" spans="1:11" ht="21.95" customHeight="1" thickBot="1">
      <c r="B32" s="12" t="s">
        <v>24</v>
      </c>
      <c r="C32" s="12" t="s">
        <v>25</v>
      </c>
      <c r="D32" s="12">
        <v>5.8</v>
      </c>
      <c r="E32" s="12">
        <v>7.9</v>
      </c>
      <c r="F32" s="12">
        <v>8.9</v>
      </c>
      <c r="G32" s="12">
        <v>6.8</v>
      </c>
      <c r="H32" s="20">
        <f t="shared" si="0"/>
        <v>6.9349999999999996</v>
      </c>
      <c r="I32" s="3"/>
    </row>
    <row r="33" spans="2:9" ht="21.95" customHeight="1" thickBot="1">
      <c r="B33" s="21" t="s">
        <v>20</v>
      </c>
      <c r="C33" s="21" t="s">
        <v>21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0">
        <f t="shared" si="0"/>
        <v>6.84</v>
      </c>
      <c r="I33" s="3"/>
    </row>
    <row r="34" spans="2:9" ht="21.95" customHeight="1" thickBot="1">
      <c r="B34" s="21" t="s">
        <v>22</v>
      </c>
      <c r="C34" s="21" t="s">
        <v>23</v>
      </c>
      <c r="D34" s="21">
        <v>6.8</v>
      </c>
      <c r="E34" s="21">
        <v>6.7</v>
      </c>
      <c r="F34" s="21">
        <v>7.8</v>
      </c>
      <c r="G34" s="21">
        <v>5.8</v>
      </c>
      <c r="H34" s="22">
        <f t="shared" si="0"/>
        <v>6.5750000000000002</v>
      </c>
      <c r="I34" s="3"/>
    </row>
    <row r="35" spans="2:9" ht="21.95" customHeight="1">
      <c r="B35" s="3"/>
      <c r="C35" s="3"/>
      <c r="D35" s="3"/>
      <c r="E35" s="3"/>
      <c r="F35" s="3"/>
      <c r="G35" s="3"/>
      <c r="H35" s="3"/>
      <c r="I35" s="3"/>
    </row>
    <row r="36" spans="2:9">
      <c r="B36" s="3"/>
      <c r="C36" s="3"/>
      <c r="D36" s="3"/>
      <c r="E36" s="3"/>
      <c r="F36" s="3"/>
      <c r="G36" s="3"/>
      <c r="H36" s="3"/>
      <c r="I36" s="3"/>
    </row>
  </sheetData>
  <sortState ref="B27:H34">
    <sortCondition descending="1" ref="H27"/>
  </sortState>
  <mergeCells count="1">
    <mergeCell ref="A3:A13"/>
  </mergeCells>
  <conditionalFormatting sqref="D27:G34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8"/>
  <sheetViews>
    <sheetView tabSelected="1" topLeftCell="B25" workbookViewId="0">
      <selection activeCell="E21" sqref="E21"/>
    </sheetView>
  </sheetViews>
  <sheetFormatPr baseColWidth="10" defaultRowHeight="15.75"/>
  <cols>
    <col min="3" max="8" width="13.625" customWidth="1"/>
    <col min="9" max="9" width="19.75" bestFit="1" customWidth="1"/>
    <col min="10" max="10" width="13.625" customWidth="1"/>
    <col min="11" max="11" width="15.125" bestFit="1" customWidth="1"/>
    <col min="12" max="12" width="13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2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2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2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2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2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2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2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2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2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>
      <c r="C28" s="28" t="s">
        <v>33</v>
      </c>
      <c r="D28" s="30"/>
      <c r="E28" s="32" t="s">
        <v>34</v>
      </c>
      <c r="F28" s="32" t="s">
        <v>35</v>
      </c>
      <c r="G28" s="32" t="s">
        <v>36</v>
      </c>
      <c r="H28" s="32" t="s">
        <v>37</v>
      </c>
      <c r="I28" s="32" t="s">
        <v>38</v>
      </c>
      <c r="J28" s="32" t="s">
        <v>32</v>
      </c>
      <c r="K28" s="32" t="s">
        <v>39</v>
      </c>
    </row>
    <row r="29" spans="1:14" ht="21.95" customHeight="1" thickBot="1">
      <c r="C29" s="29"/>
      <c r="D29" s="31"/>
      <c r="E29" s="33"/>
      <c r="F29" s="33"/>
      <c r="G29" s="33"/>
      <c r="H29" s="33"/>
      <c r="I29" s="33"/>
      <c r="J29" s="33"/>
      <c r="K29" s="33"/>
    </row>
    <row r="30" spans="1:14" ht="21.95" customHeight="1">
      <c r="C30" s="6" t="s">
        <v>14</v>
      </c>
      <c r="D30" s="6" t="s">
        <v>15</v>
      </c>
      <c r="E30" s="6" t="s">
        <v>30</v>
      </c>
      <c r="F30" s="6">
        <v>2</v>
      </c>
      <c r="G30" s="26">
        <v>680000</v>
      </c>
      <c r="H30" s="27">
        <f>G30+G30*10%*F30</f>
        <v>816000</v>
      </c>
      <c r="I30" s="27">
        <f>IF(E30="fonasa",H30*$G$24,H30*$G$25)</f>
        <v>57120.000000000007</v>
      </c>
      <c r="J30" s="27">
        <f>H30*$G$26</f>
        <v>97920</v>
      </c>
      <c r="K30" s="27">
        <f>H30-I30-$J$30</f>
        <v>660960</v>
      </c>
    </row>
    <row r="31" spans="1:14" ht="21.95" customHeight="1">
      <c r="C31" s="6" t="s">
        <v>16</v>
      </c>
      <c r="D31" s="6" t="s">
        <v>17</v>
      </c>
      <c r="E31" s="6" t="s">
        <v>31</v>
      </c>
      <c r="F31" s="6">
        <v>3</v>
      </c>
      <c r="G31" s="26">
        <v>780000</v>
      </c>
      <c r="H31" s="27">
        <f t="shared" ref="H31:H37" si="0">G31+G31*10%*F31</f>
        <v>1014000</v>
      </c>
      <c r="I31" s="27">
        <f t="shared" ref="I31:I37" si="1">IF(E31="fonasa",H31*$G$24,H31*$G$25)</f>
        <v>81120</v>
      </c>
      <c r="J31" s="27">
        <f t="shared" ref="J31:J37" si="2">H31*$G$26</f>
        <v>121680</v>
      </c>
      <c r="K31" s="27">
        <f>$H$31-$I$31-$J$31</f>
        <v>811200</v>
      </c>
    </row>
    <row r="32" spans="1:14" ht="21.95" customHeight="1">
      <c r="C32" s="6" t="s">
        <v>18</v>
      </c>
      <c r="D32" s="6" t="s">
        <v>19</v>
      </c>
      <c r="E32" s="6" t="s">
        <v>31</v>
      </c>
      <c r="F32" s="6">
        <v>1</v>
      </c>
      <c r="G32" s="26">
        <v>1200000</v>
      </c>
      <c r="H32" s="27">
        <f t="shared" si="0"/>
        <v>1320000</v>
      </c>
      <c r="I32" s="27">
        <f t="shared" si="1"/>
        <v>105600</v>
      </c>
      <c r="J32" s="27">
        <f t="shared" si="2"/>
        <v>158400</v>
      </c>
      <c r="K32" s="27">
        <f>$H$32-$I$32-$J$32</f>
        <v>1056000</v>
      </c>
    </row>
    <row r="33" spans="3:11" ht="21.95" customHeight="1">
      <c r="C33" s="6" t="s">
        <v>20</v>
      </c>
      <c r="D33" s="6" t="s">
        <v>21</v>
      </c>
      <c r="E33" s="6" t="s">
        <v>30</v>
      </c>
      <c r="F33" s="6">
        <v>3</v>
      </c>
      <c r="G33" s="26">
        <v>890000</v>
      </c>
      <c r="H33" s="27">
        <f t="shared" si="0"/>
        <v>1157000</v>
      </c>
      <c r="I33" s="27">
        <f t="shared" si="1"/>
        <v>80990.000000000015</v>
      </c>
      <c r="J33" s="27">
        <f t="shared" si="2"/>
        <v>138840</v>
      </c>
      <c r="K33" s="27">
        <f>H33-I33-$J$33</f>
        <v>937170</v>
      </c>
    </row>
    <row r="34" spans="3:11" ht="21.95" customHeight="1">
      <c r="C34" s="6" t="s">
        <v>22</v>
      </c>
      <c r="D34" s="6" t="s">
        <v>23</v>
      </c>
      <c r="E34" s="6" t="s">
        <v>30</v>
      </c>
      <c r="F34" s="6">
        <v>2</v>
      </c>
      <c r="G34" s="26">
        <v>680000</v>
      </c>
      <c r="H34" s="27">
        <f t="shared" si="0"/>
        <v>816000</v>
      </c>
      <c r="I34" s="27">
        <f t="shared" si="1"/>
        <v>57120.000000000007</v>
      </c>
      <c r="J34" s="27">
        <f t="shared" si="2"/>
        <v>97920</v>
      </c>
      <c r="K34" s="27">
        <f>H34-I34-J34</f>
        <v>660960</v>
      </c>
    </row>
    <row r="35" spans="3:11" ht="21.95" customHeight="1">
      <c r="C35" s="6" t="s">
        <v>24</v>
      </c>
      <c r="D35" s="6" t="s">
        <v>25</v>
      </c>
      <c r="E35" s="6" t="s">
        <v>31</v>
      </c>
      <c r="F35" s="6">
        <v>4</v>
      </c>
      <c r="G35" s="26">
        <v>580000</v>
      </c>
      <c r="H35" s="27">
        <f t="shared" si="0"/>
        <v>812000</v>
      </c>
      <c r="I35" s="27">
        <f t="shared" si="1"/>
        <v>64960</v>
      </c>
      <c r="J35" s="27">
        <f t="shared" si="2"/>
        <v>97440</v>
      </c>
      <c r="K35" s="27">
        <f>H35-I35-J35</f>
        <v>649600</v>
      </c>
    </row>
    <row r="36" spans="3:11" ht="21.95" customHeight="1">
      <c r="C36" s="6" t="s">
        <v>26</v>
      </c>
      <c r="D36" s="6" t="s">
        <v>27</v>
      </c>
      <c r="E36" s="6" t="s">
        <v>31</v>
      </c>
      <c r="F36" s="6">
        <v>3</v>
      </c>
      <c r="G36" s="26">
        <v>780000</v>
      </c>
      <c r="H36" s="27">
        <f t="shared" si="0"/>
        <v>1014000</v>
      </c>
      <c r="I36" s="27">
        <f t="shared" si="1"/>
        <v>81120</v>
      </c>
      <c r="J36" s="27">
        <f t="shared" si="2"/>
        <v>121680</v>
      </c>
      <c r="K36" s="27">
        <f>H36-I36-J36</f>
        <v>811200</v>
      </c>
    </row>
    <row r="37" spans="3:11" ht="21.95" customHeight="1">
      <c r="C37" s="6" t="s">
        <v>28</v>
      </c>
      <c r="D37" s="6" t="s">
        <v>29</v>
      </c>
      <c r="E37" s="6" t="s">
        <v>31</v>
      </c>
      <c r="F37" s="6">
        <v>5</v>
      </c>
      <c r="G37" s="26">
        <v>890000</v>
      </c>
      <c r="H37" s="27">
        <f t="shared" si="0"/>
        <v>1335000</v>
      </c>
      <c r="I37" s="27">
        <f t="shared" si="1"/>
        <v>106800</v>
      </c>
      <c r="J37" s="27">
        <f t="shared" si="2"/>
        <v>160200</v>
      </c>
      <c r="K37" s="27">
        <f>H37-I37-J37</f>
        <v>1068000</v>
      </c>
    </row>
    <row r="38" spans="3:11">
      <c r="C38" s="3"/>
      <c r="D38" s="3"/>
      <c r="E38" s="3"/>
      <c r="F38" s="3"/>
      <c r="G38" s="3"/>
      <c r="H38" s="3"/>
      <c r="I38" s="3"/>
      <c r="J38" s="3"/>
      <c r="K38" s="3"/>
    </row>
  </sheetData>
  <mergeCells count="9">
    <mergeCell ref="I28:I29"/>
    <mergeCell ref="J28:J29"/>
    <mergeCell ref="K28:K29"/>
    <mergeCell ref="E28:E29"/>
    <mergeCell ref="F28:F29"/>
    <mergeCell ref="G28:G29"/>
    <mergeCell ref="H28:H29"/>
    <mergeCell ref="A6:A16"/>
    <mergeCell ref="C28:D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2022-04-04T14:02:18Z</dcterms:created>
  <dcterms:modified xsi:type="dcterms:W3CDTF">2023-04-26T16:42:41Z</dcterms:modified>
</cp:coreProperties>
</file>