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/>
  <mc:AlternateContent xmlns:mc="http://schemas.openxmlformats.org/markup-compatibility/2006">
    <mc:Choice Requires="x15">
      <x15ac:absPath xmlns:x15ac="http://schemas.microsoft.com/office/spreadsheetml/2010/11/ac" url="/Users/YANINA/Desktop/"/>
    </mc:Choice>
  </mc:AlternateContent>
  <xr:revisionPtr revIDLastSave="0" documentId="13_ncr:1_{D6480274-ACDF-2644-AB65-D51C42CE9B41}" xr6:coauthVersionLast="45" xr6:coauthVersionMax="45" xr10:uidLastSave="{00000000-0000-0000-0000-000000000000}"/>
  <bookViews>
    <workbookView xWindow="0" yWindow="460" windowWidth="25600" windowHeight="15540" activeTab="4" xr2:uid="{00000000-000D-0000-FFFF-FFFF00000000}"/>
  </bookViews>
  <sheets>
    <sheet name="CLASE 1" sheetId="1" r:id="rId1"/>
    <sheet name="Entorno" sheetId="2" r:id="rId2"/>
    <sheet name="Tipo de Datos" sheetId="3" r:id="rId3"/>
    <sheet name="Formato" sheetId="4" r:id="rId4"/>
    <sheet name="Filtrar Datos" sheetId="9" r:id="rId5"/>
    <sheet name="Fórmula" sheetId="5" r:id="rId6"/>
    <sheet name="Celdas Absolutas y Relativas" sheetId="6" r:id="rId7"/>
    <sheet name="ACTIVIDAD 1 Plantilla Sueldos" sheetId="7" r:id="rId8"/>
    <sheet name="ACTIVIDAD" sheetId="8" state="hidden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12" roundtripDataSignature="AMtx7mh8hUrdVY8zTrMaGy6HjpLpaH4cfw=="/>
    </ext>
  </extLst>
</workbook>
</file>

<file path=xl/calcChain.xml><?xml version="1.0" encoding="utf-8"?>
<calcChain xmlns="http://schemas.openxmlformats.org/spreadsheetml/2006/main">
  <c r="D46" i="9" l="1"/>
  <c r="E46" i="9"/>
  <c r="F46" i="9" s="1"/>
  <c r="D42" i="9"/>
  <c r="E42" i="9"/>
  <c r="F42" i="9" s="1"/>
  <c r="D43" i="9"/>
  <c r="E43" i="9"/>
  <c r="F43" i="9" s="1"/>
  <c r="D44" i="9"/>
  <c r="E44" i="9"/>
  <c r="F44" i="9" s="1"/>
  <c r="D45" i="9"/>
  <c r="E45" i="9"/>
  <c r="F45" i="9"/>
  <c r="D35" i="9"/>
  <c r="E35" i="9"/>
  <c r="F35" i="9" s="1"/>
  <c r="D36" i="9"/>
  <c r="E36" i="9"/>
  <c r="F36" i="9" s="1"/>
  <c r="D37" i="9"/>
  <c r="E37" i="9"/>
  <c r="F37" i="9" s="1"/>
  <c r="D38" i="9"/>
  <c r="E38" i="9"/>
  <c r="F38" i="9" s="1"/>
  <c r="D39" i="9"/>
  <c r="E39" i="9"/>
  <c r="F39" i="9" s="1"/>
  <c r="D40" i="9"/>
  <c r="E40" i="9"/>
  <c r="F40" i="9" s="1"/>
  <c r="D41" i="9"/>
  <c r="E41" i="9"/>
  <c r="F41" i="9" s="1"/>
  <c r="D29" i="9"/>
  <c r="E29" i="9"/>
  <c r="F29" i="9" s="1"/>
  <c r="D30" i="9"/>
  <c r="E30" i="9"/>
  <c r="F30" i="9" s="1"/>
  <c r="D31" i="9"/>
  <c r="E31" i="9"/>
  <c r="F31" i="9" s="1"/>
  <c r="D32" i="9"/>
  <c r="E32" i="9"/>
  <c r="F32" i="9" s="1"/>
  <c r="D33" i="9"/>
  <c r="E33" i="9"/>
  <c r="F33" i="9" s="1"/>
  <c r="D34" i="9"/>
  <c r="E34" i="9"/>
  <c r="F34" i="9"/>
  <c r="D21" i="9"/>
  <c r="E21" i="9"/>
  <c r="F21" i="9" s="1"/>
  <c r="D22" i="9"/>
  <c r="E22" i="9"/>
  <c r="F22" i="9" s="1"/>
  <c r="D23" i="9"/>
  <c r="E23" i="9"/>
  <c r="F23" i="9" s="1"/>
  <c r="D24" i="9"/>
  <c r="E24" i="9"/>
  <c r="F24" i="9" s="1"/>
  <c r="D25" i="9"/>
  <c r="E25" i="9"/>
  <c r="F25" i="9" s="1"/>
  <c r="D26" i="9"/>
  <c r="E26" i="9"/>
  <c r="F26" i="9" s="1"/>
  <c r="D27" i="9"/>
  <c r="E27" i="9"/>
  <c r="F27" i="9" s="1"/>
  <c r="D28" i="9"/>
  <c r="E28" i="9"/>
  <c r="F28" i="9" s="1"/>
  <c r="D12" i="9"/>
  <c r="E12" i="9"/>
  <c r="F12" i="9" s="1"/>
  <c r="D13" i="9"/>
  <c r="E13" i="9"/>
  <c r="F13" i="9" s="1"/>
  <c r="D14" i="9"/>
  <c r="E14" i="9"/>
  <c r="F14" i="9" s="1"/>
  <c r="D15" i="9"/>
  <c r="E15" i="9"/>
  <c r="F15" i="9" s="1"/>
  <c r="D16" i="9"/>
  <c r="E16" i="9"/>
  <c r="F16" i="9" s="1"/>
  <c r="D17" i="9"/>
  <c r="E17" i="9"/>
  <c r="F17" i="9" s="1"/>
  <c r="D18" i="9"/>
  <c r="E18" i="9"/>
  <c r="F18" i="9" s="1"/>
  <c r="D19" i="9"/>
  <c r="E19" i="9"/>
  <c r="F19" i="9" s="1"/>
  <c r="D20" i="9"/>
  <c r="E20" i="9"/>
  <c r="F20" i="9" s="1"/>
  <c r="E8" i="9"/>
  <c r="F8" i="9" s="1"/>
  <c r="E9" i="9"/>
  <c r="F9" i="9" s="1"/>
  <c r="E10" i="9"/>
  <c r="F10" i="9" s="1"/>
  <c r="E11" i="9"/>
  <c r="F11" i="9" s="1"/>
  <c r="E7" i="9"/>
  <c r="F7" i="9" s="1"/>
  <c r="D8" i="9"/>
  <c r="D9" i="9"/>
  <c r="D10" i="9"/>
  <c r="D11" i="9"/>
  <c r="D7" i="9"/>
  <c r="D56" i="6" l="1"/>
  <c r="E56" i="6"/>
  <c r="F56" i="6"/>
  <c r="D57" i="6"/>
  <c r="E57" i="6"/>
  <c r="F57" i="6"/>
  <c r="D58" i="6"/>
  <c r="E58" i="6"/>
  <c r="D59" i="6"/>
  <c r="E59" i="6"/>
  <c r="F59" i="6"/>
  <c r="E55" i="6"/>
  <c r="F55" i="6"/>
  <c r="D55" i="6"/>
  <c r="F47" i="6"/>
  <c r="F58" i="6" s="1"/>
  <c r="D43" i="8"/>
  <c r="H42" i="8"/>
  <c r="G42" i="8"/>
  <c r="F42" i="8"/>
  <c r="E42" i="8"/>
  <c r="H41" i="8"/>
  <c r="G41" i="8"/>
  <c r="F41" i="8"/>
  <c r="E41" i="8"/>
  <c r="H40" i="8"/>
  <c r="G40" i="8"/>
  <c r="F40" i="8"/>
  <c r="E40" i="8"/>
  <c r="H39" i="8"/>
  <c r="G39" i="8"/>
  <c r="F39" i="8"/>
  <c r="E39" i="8"/>
  <c r="H38" i="8"/>
  <c r="G38" i="8"/>
  <c r="G43" i="8" s="1"/>
  <c r="F38" i="8"/>
  <c r="E38" i="8"/>
  <c r="D37" i="8"/>
  <c r="H36" i="8"/>
  <c r="G36" i="8"/>
  <c r="F36" i="8"/>
  <c r="E36" i="8"/>
  <c r="H35" i="8"/>
  <c r="G35" i="8"/>
  <c r="F35" i="8"/>
  <c r="E35" i="8"/>
  <c r="H34" i="8"/>
  <c r="G34" i="8"/>
  <c r="F34" i="8"/>
  <c r="E34" i="8"/>
  <c r="H33" i="8"/>
  <c r="G33" i="8"/>
  <c r="G37" i="8" s="1"/>
  <c r="F33" i="8"/>
  <c r="E33" i="8"/>
  <c r="E37" i="8" s="1"/>
  <c r="H31" i="8"/>
  <c r="G31" i="8"/>
  <c r="F31" i="8"/>
  <c r="E31" i="8"/>
  <c r="H30" i="8"/>
  <c r="G30" i="8"/>
  <c r="F30" i="8"/>
  <c r="E30" i="8"/>
  <c r="H29" i="8"/>
  <c r="H32" i="8" s="1"/>
  <c r="G29" i="8"/>
  <c r="F29" i="8"/>
  <c r="E29" i="8"/>
  <c r="D27" i="8"/>
  <c r="H26" i="8"/>
  <c r="G26" i="8"/>
  <c r="F26" i="8"/>
  <c r="E26" i="8"/>
  <c r="H25" i="8"/>
  <c r="G25" i="8"/>
  <c r="F25" i="8"/>
  <c r="E25" i="8"/>
  <c r="H24" i="8"/>
  <c r="G24" i="8"/>
  <c r="F24" i="8"/>
  <c r="E24" i="8"/>
  <c r="H23" i="8"/>
  <c r="G23" i="8"/>
  <c r="F23" i="8"/>
  <c r="E23" i="8"/>
  <c r="H22" i="8"/>
  <c r="G22" i="8"/>
  <c r="F22" i="8"/>
  <c r="F27" i="8" s="1"/>
  <c r="E22" i="8"/>
  <c r="D21" i="8"/>
  <c r="H20" i="8"/>
  <c r="G20" i="8"/>
  <c r="F20" i="8"/>
  <c r="E20" i="8"/>
  <c r="H19" i="8"/>
  <c r="G19" i="8"/>
  <c r="F19" i="8"/>
  <c r="E19" i="8"/>
  <c r="H18" i="8"/>
  <c r="G18" i="8"/>
  <c r="F18" i="8"/>
  <c r="E18" i="8"/>
  <c r="H17" i="8"/>
  <c r="G17" i="8"/>
  <c r="G21" i="8" s="1"/>
  <c r="F17" i="8"/>
  <c r="E17" i="8"/>
  <c r="E21" i="8" s="1"/>
  <c r="H15" i="8"/>
  <c r="G15" i="8"/>
  <c r="F15" i="8"/>
  <c r="E15" i="8"/>
  <c r="H14" i="8"/>
  <c r="G14" i="8"/>
  <c r="F14" i="8"/>
  <c r="E14" i="8"/>
  <c r="H13" i="8"/>
  <c r="G13" i="8"/>
  <c r="F13" i="8"/>
  <c r="F16" i="8" s="1"/>
  <c r="E13" i="8"/>
  <c r="E16" i="8" s="1"/>
  <c r="I3" i="8"/>
  <c r="D71" i="6"/>
  <c r="D70" i="6"/>
  <c r="D69" i="6"/>
  <c r="F45" i="6"/>
  <c r="E36" i="6"/>
  <c r="G36" i="6" s="1"/>
  <c r="D36" i="6"/>
  <c r="F36" i="6" s="1"/>
  <c r="E35" i="6"/>
  <c r="G35" i="6" s="1"/>
  <c r="D35" i="6"/>
  <c r="F35" i="6" s="1"/>
  <c r="E34" i="6"/>
  <c r="G34" i="6" s="1"/>
  <c r="D34" i="6"/>
  <c r="F34" i="6" s="1"/>
  <c r="E33" i="6"/>
  <c r="G33" i="6" s="1"/>
  <c r="D33" i="6"/>
  <c r="F33" i="6" s="1"/>
  <c r="E32" i="6"/>
  <c r="G32" i="6" s="1"/>
  <c r="D32" i="6"/>
  <c r="F32" i="6" s="1"/>
  <c r="D25" i="6"/>
  <c r="C25" i="6"/>
  <c r="D24" i="6"/>
  <c r="C24" i="6"/>
  <c r="D23" i="6"/>
  <c r="C23" i="6"/>
  <c r="D22" i="6"/>
  <c r="C22" i="6"/>
  <c r="D21" i="6"/>
  <c r="C21" i="6"/>
  <c r="H19" i="5"/>
  <c r="F17" i="5"/>
  <c r="B28" i="3"/>
  <c r="B27" i="3" a="1"/>
  <c r="B27" i="3" s="1"/>
  <c r="B26" i="3"/>
  <c r="B25" i="3"/>
  <c r="B24" i="3"/>
  <c r="E21" i="3"/>
  <c r="E20" i="3"/>
  <c r="E19" i="3"/>
  <c r="E18" i="3"/>
  <c r="C16" i="3"/>
  <c r="F16" i="3" s="1"/>
  <c r="C15" i="3"/>
  <c r="F15" i="3" s="1"/>
  <c r="C14" i="3"/>
  <c r="F14" i="3" s="1"/>
  <c r="E43" i="8" l="1"/>
  <c r="G16" i="8"/>
  <c r="H27" i="8"/>
  <c r="G32" i="8"/>
  <c r="G44" i="8" s="1"/>
  <c r="F43" i="8"/>
  <c r="G27" i="8"/>
  <c r="H43" i="8"/>
  <c r="E25" i="6"/>
  <c r="E23" i="6"/>
  <c r="E24" i="6"/>
  <c r="I22" i="8"/>
  <c r="I23" i="8"/>
  <c r="I25" i="8"/>
  <c r="I26" i="8"/>
  <c r="E22" i="6"/>
  <c r="F21" i="8"/>
  <c r="F28" i="8" s="1"/>
  <c r="E27" i="8"/>
  <c r="H16" i="8"/>
  <c r="I29" i="8"/>
  <c r="I30" i="8"/>
  <c r="I31" i="8"/>
  <c r="H37" i="8"/>
  <c r="I14" i="8"/>
  <c r="I15" i="8"/>
  <c r="H21" i="8"/>
  <c r="F32" i="8"/>
  <c r="I34" i="8"/>
  <c r="I35" i="8"/>
  <c r="I36" i="8"/>
  <c r="E21" i="6"/>
  <c r="I18" i="8"/>
  <c r="I19" i="8"/>
  <c r="I20" i="8"/>
  <c r="F37" i="8"/>
  <c r="I39" i="8"/>
  <c r="I40" i="8"/>
  <c r="I41" i="8"/>
  <c r="I42" i="8"/>
  <c r="I13" i="8"/>
  <c r="I17" i="8"/>
  <c r="I24" i="8"/>
  <c r="I38" i="8"/>
  <c r="E32" i="8"/>
  <c r="I33" i="8"/>
  <c r="G28" i="8" l="1"/>
  <c r="I43" i="8"/>
  <c r="I27" i="8"/>
  <c r="I37" i="8"/>
  <c r="H44" i="8"/>
  <c r="F44" i="8"/>
  <c r="I21" i="8"/>
  <c r="H28" i="8"/>
  <c r="E28" i="8"/>
  <c r="I16" i="8"/>
  <c r="E44" i="8"/>
  <c r="I32" i="8"/>
  <c r="I44" i="8" l="1"/>
  <c r="I28" i="8"/>
</calcChain>
</file>

<file path=xl/sharedStrings.xml><?xml version="1.0" encoding="utf-8"?>
<sst xmlns="http://schemas.openxmlformats.org/spreadsheetml/2006/main" count="333" uniqueCount="260">
  <si>
    <t>EXCEL</t>
  </si>
  <si>
    <t>Clase 1</t>
  </si>
  <si>
    <t>1.1</t>
  </si>
  <si>
    <t>Entorno de trabajo</t>
  </si>
  <si>
    <t>1.2</t>
  </si>
  <si>
    <t>Tipo de datos</t>
  </si>
  <si>
    <t>1.3</t>
  </si>
  <si>
    <t>Formato</t>
  </si>
  <si>
    <t>1.4</t>
  </si>
  <si>
    <t>Fórmulas</t>
  </si>
  <si>
    <t>1.5</t>
  </si>
  <si>
    <t>Referencias Relativas y Absolutas</t>
  </si>
  <si>
    <t>1.6</t>
  </si>
  <si>
    <t>Formato Personalizado</t>
  </si>
  <si>
    <t>Entorno de Trabajo</t>
  </si>
  <si>
    <t>Tipos de Datos</t>
  </si>
  <si>
    <t>Numérico</t>
  </si>
  <si>
    <t>$1000</t>
  </si>
  <si>
    <t>Texto</t>
  </si>
  <si>
    <t>Hola</t>
  </si>
  <si>
    <t xml:space="preserve"> 20%</t>
  </si>
  <si>
    <t>1.0</t>
  </si>
  <si>
    <t>A540</t>
  </si>
  <si>
    <t>Fecha</t>
  </si>
  <si>
    <t>días desde 1/enero/1900</t>
  </si>
  <si>
    <t>Horas</t>
  </si>
  <si>
    <t>del día</t>
  </si>
  <si>
    <t>ADVERTENCIAS DE POSIBLES ERRORES</t>
  </si>
  <si>
    <t>División por Cero</t>
  </si>
  <si>
    <t>Problema de existencia de número</t>
  </si>
  <si>
    <t>Operatoria con texto</t>
  </si>
  <si>
    <t>hola</t>
  </si>
  <si>
    <t>Error en el nombre de la función</t>
  </si>
  <si>
    <t>No disponible</t>
  </si>
  <si>
    <t>Cantidad de dígitos mayor al  tamaño de la celda</t>
  </si>
  <si>
    <t>Observación:</t>
  </si>
  <si>
    <t>Para cambiar separación de miles y de decimales ir:</t>
  </si>
  <si>
    <t xml:space="preserve">          Preferencias del sistema /</t>
  </si>
  <si>
    <t xml:space="preserve">Idioma y Región / </t>
  </si>
  <si>
    <t>Avanzado</t>
  </si>
  <si>
    <t>Formatos</t>
  </si>
  <si>
    <t>FORMATO DE CELDAS</t>
  </si>
  <si>
    <t>Valor / Texto</t>
  </si>
  <si>
    <t xml:space="preserve">Formato </t>
  </si>
  <si>
    <t>Resultado</t>
  </si>
  <si>
    <t>Cinta</t>
  </si>
  <si>
    <t>Nombre</t>
  </si>
  <si>
    <t>Negrita</t>
  </si>
  <si>
    <t>Cursiva</t>
  </si>
  <si>
    <t>Sub-rayado</t>
  </si>
  <si>
    <t>Aumento tamaño</t>
  </si>
  <si>
    <t>Disminución tamaño</t>
  </si>
  <si>
    <t>Estilo de la fuente</t>
  </si>
  <si>
    <t>Bordes</t>
  </si>
  <si>
    <t>Relleno fondo</t>
  </si>
  <si>
    <t>Color de la fuente</t>
  </si>
  <si>
    <t>Alineación Superior</t>
  </si>
  <si>
    <t>Alineación centro</t>
  </si>
  <si>
    <t>Alineación inferior</t>
  </si>
  <si>
    <t>Alineación izquierda</t>
  </si>
  <si>
    <t>Alineación derecha</t>
  </si>
  <si>
    <t>Texto en ángulo</t>
  </si>
  <si>
    <t>Ajuste del texto en la celda</t>
  </si>
  <si>
    <t>Prueba para demostrar el formato</t>
  </si>
  <si>
    <t>Celdas combinadas</t>
  </si>
  <si>
    <t>Contabilidad ($)</t>
  </si>
  <si>
    <t>Porcentaje</t>
  </si>
  <si>
    <t>Millares</t>
  </si>
  <si>
    <t>Aumento decimales</t>
  </si>
  <si>
    <t>Disminuación decimales</t>
  </si>
  <si>
    <t>Ecuación de 2do. Grado:</t>
  </si>
  <si>
    <t>Fórmula :</t>
  </si>
  <si>
    <t xml:space="preserve">Ingresar Coeficientes </t>
  </si>
  <si>
    <t>Raíces</t>
  </si>
  <si>
    <t xml:space="preserve">a =  </t>
  </si>
  <si>
    <r>
      <t>x</t>
    </r>
    <r>
      <rPr>
        <sz val="12"/>
        <rFont val="Arial"/>
        <family val="2"/>
      </rPr>
      <t>1</t>
    </r>
    <r>
      <rPr>
        <sz val="12"/>
        <color theme="1"/>
        <rFont val="Arial"/>
        <family val="2"/>
      </rPr>
      <t xml:space="preserve"> =</t>
    </r>
  </si>
  <si>
    <t>Discriminante</t>
  </si>
  <si>
    <t xml:space="preserve">b =  </t>
  </si>
  <si>
    <t xml:space="preserve">c =  </t>
  </si>
  <si>
    <r>
      <t>x</t>
    </r>
    <r>
      <rPr>
        <sz val="12"/>
        <rFont val="Arial"/>
        <family val="2"/>
      </rPr>
      <t>2</t>
    </r>
    <r>
      <rPr>
        <sz val="12"/>
        <color theme="1"/>
        <rFont val="Arial"/>
        <family val="2"/>
      </rPr>
      <t xml:space="preserve"> =</t>
    </r>
  </si>
  <si>
    <t>Columna</t>
  </si>
  <si>
    <t>Relativa</t>
  </si>
  <si>
    <t>Absoluta</t>
  </si>
  <si>
    <t>Fila</t>
  </si>
  <si>
    <t>G27</t>
  </si>
  <si>
    <r>
      <rPr>
        <sz val="14"/>
        <color rgb="FFFF0000"/>
        <rFont val="Calibri"/>
        <family val="2"/>
      </rPr>
      <t>$</t>
    </r>
    <r>
      <rPr>
        <sz val="14"/>
        <color theme="1"/>
        <rFont val="Calibri"/>
        <family val="2"/>
      </rPr>
      <t>G27</t>
    </r>
  </si>
  <si>
    <r>
      <t>G</t>
    </r>
    <r>
      <rPr>
        <sz val="14"/>
        <color rgb="FFFF0000"/>
        <rFont val="Calibri"/>
        <family val="2"/>
      </rPr>
      <t>$</t>
    </r>
    <r>
      <rPr>
        <sz val="14"/>
        <color theme="1"/>
        <rFont val="Calibri"/>
        <family val="2"/>
      </rPr>
      <t>27</t>
    </r>
  </si>
  <si>
    <r>
      <rPr>
        <sz val="14"/>
        <color rgb="FFFF0000"/>
        <rFont val="Calibri"/>
        <family val="2"/>
      </rPr>
      <t>$</t>
    </r>
    <r>
      <rPr>
        <sz val="14"/>
        <color theme="1"/>
        <rFont val="Calibri"/>
        <family val="2"/>
      </rPr>
      <t>G</t>
    </r>
    <r>
      <rPr>
        <sz val="14"/>
        <color rgb="FFFF0000"/>
        <rFont val="Calibri"/>
        <family val="2"/>
      </rPr>
      <t>$</t>
    </r>
    <r>
      <rPr>
        <sz val="14"/>
        <color theme="1"/>
        <rFont val="Calibri"/>
        <family val="2"/>
      </rPr>
      <t>27</t>
    </r>
  </si>
  <si>
    <r>
      <t>Algunas veces, cuando </t>
    </r>
    <r>
      <rPr>
        <b/>
        <sz val="14"/>
        <color theme="1"/>
        <rFont val="Calibri"/>
        <family val="2"/>
      </rPr>
      <t xml:space="preserve">Copias  </t>
    </r>
    <r>
      <rPr>
        <sz val="14"/>
        <color theme="1"/>
        <rFont val="Calibri"/>
        <family val="2"/>
      </rPr>
      <t>y </t>
    </r>
    <r>
      <rPr>
        <b/>
        <sz val="14"/>
        <color theme="1"/>
        <rFont val="Calibri"/>
        <family val="2"/>
      </rPr>
      <t>Pegas</t>
    </r>
    <r>
      <rPr>
        <sz val="14"/>
        <color theme="1"/>
        <rFont val="Calibri"/>
        <family val="2"/>
      </rPr>
      <t>  una Fórmula, no querrás que se cambie una o más referencias de </t>
    </r>
    <r>
      <rPr>
        <b/>
        <sz val="14"/>
        <color theme="1"/>
        <rFont val="Calibri"/>
        <family val="2"/>
      </rPr>
      <t>Celdas</t>
    </r>
    <r>
      <rPr>
        <sz val="14"/>
        <color theme="1"/>
        <rFont val="Calibri"/>
        <family val="2"/>
      </rPr>
      <t xml:space="preserve">. </t>
    </r>
  </si>
  <si>
    <r>
      <t>Las </t>
    </r>
    <r>
      <rPr>
        <b/>
        <sz val="14"/>
        <color theme="1"/>
        <rFont val="Calibri"/>
        <family val="2"/>
      </rPr>
      <t>Referencias Absolutas</t>
    </r>
    <r>
      <rPr>
        <sz val="14"/>
        <color theme="1"/>
        <rFont val="Calibri"/>
        <family val="2"/>
      </rPr>
      <t xml:space="preserve"> resuelven este problema. </t>
    </r>
  </si>
  <si>
    <r>
      <t>La </t>
    </r>
    <r>
      <rPr>
        <b/>
        <sz val="14"/>
        <color theme="1"/>
        <rFont val="Calibri"/>
        <family val="2"/>
      </rPr>
      <t>Referencias Absolutas</t>
    </r>
    <r>
      <rPr>
        <sz val="14"/>
        <color theme="1"/>
        <rFont val="Calibri"/>
        <family val="2"/>
      </rPr>
      <t>, en una fórmula, siempre se refieren a la misma </t>
    </r>
    <r>
      <rPr>
        <b/>
        <sz val="14"/>
        <color theme="1"/>
        <rFont val="Calibri"/>
        <family val="2"/>
      </rPr>
      <t>Celda</t>
    </r>
    <r>
      <rPr>
        <sz val="14"/>
        <color theme="1"/>
        <rFont val="Calibri"/>
        <family val="2"/>
      </rPr>
      <t> o rango de </t>
    </r>
    <r>
      <rPr>
        <b/>
        <sz val="14"/>
        <color theme="1"/>
        <rFont val="Calibri"/>
        <family val="2"/>
      </rPr>
      <t>Celdas </t>
    </r>
    <r>
      <rPr>
        <sz val="14"/>
        <color theme="1"/>
        <rFont val="Calibri"/>
        <family val="2"/>
      </rPr>
      <t>en una  </t>
    </r>
    <r>
      <rPr>
        <b/>
        <sz val="14"/>
        <color theme="1"/>
        <rFont val="Calibri"/>
        <family val="2"/>
      </rPr>
      <t>Fórmula</t>
    </r>
    <r>
      <rPr>
        <sz val="14"/>
        <color theme="1"/>
        <rFont val="Calibri"/>
        <family val="2"/>
      </rPr>
      <t xml:space="preserve">. </t>
    </r>
  </si>
  <si>
    <t>Si una Fórmula es copiada a una ubicación diferente, la Referencia Absoluta  permanecerá igual.</t>
  </si>
  <si>
    <t xml:space="preserve">CASO </t>
  </si>
  <si>
    <t>Fórmulas con columna y fila relativa</t>
  </si>
  <si>
    <t>Productos</t>
  </si>
  <si>
    <t>Unidades</t>
  </si>
  <si>
    <t>Precio</t>
  </si>
  <si>
    <t>Total</t>
  </si>
  <si>
    <t>Producto1</t>
  </si>
  <si>
    <t>Producto2</t>
  </si>
  <si>
    <t>Producto3</t>
  </si>
  <si>
    <t>Producto4</t>
  </si>
  <si>
    <t>Producto5</t>
  </si>
  <si>
    <t>Fórmulas con fila relativa y columna absoluta</t>
  </si>
  <si>
    <t>Costo</t>
  </si>
  <si>
    <t>Unid. Vendidas Tienda 1</t>
  </si>
  <si>
    <t>Unid. Vendidas Tienda 2</t>
  </si>
  <si>
    <t>Venta Tienda 1</t>
  </si>
  <si>
    <t>Venta Tienda 2</t>
  </si>
  <si>
    <t>Fórmulas con fila absoluta y columna relativa</t>
  </si>
  <si>
    <t>Puntaje</t>
  </si>
  <si>
    <t>Alumnos</t>
  </si>
  <si>
    <t>Respuestas Alumnos</t>
  </si>
  <si>
    <t>Alumno 1</t>
  </si>
  <si>
    <t>Alumno 2</t>
  </si>
  <si>
    <t>Alumno 3</t>
  </si>
  <si>
    <t>Alumno 4</t>
  </si>
  <si>
    <t>Alumno 5</t>
  </si>
  <si>
    <t>RESULTADO</t>
  </si>
  <si>
    <t>Fórmulas con fila  y columna absolutas</t>
  </si>
  <si>
    <t>Valor UF:</t>
  </si>
  <si>
    <t>Gastos</t>
  </si>
  <si>
    <t>UF</t>
  </si>
  <si>
    <t>CH$</t>
  </si>
  <si>
    <t>Colegio</t>
  </si>
  <si>
    <t>Hipotecario</t>
  </si>
  <si>
    <t xml:space="preserve">Seguro </t>
  </si>
  <si>
    <t>Actividad 1:  Planilla de Sueldo</t>
  </si>
  <si>
    <t>Consigna:</t>
  </si>
  <si>
    <t>% AFP :</t>
  </si>
  <si>
    <t>% ISAPRE :</t>
  </si>
  <si>
    <t>Fecha Depósito :</t>
  </si>
  <si>
    <t>Apellido</t>
  </si>
  <si>
    <t>Sueldo Base</t>
  </si>
  <si>
    <t>Horas Extras</t>
  </si>
  <si>
    <t>Total Renta Imponible</t>
  </si>
  <si>
    <t>Cotización AFP</t>
  </si>
  <si>
    <t>Cotización Isapre</t>
  </si>
  <si>
    <t>Renta Líquida</t>
  </si>
  <si>
    <t>Aránguiz</t>
  </si>
  <si>
    <t>Pedro</t>
  </si>
  <si>
    <t>Amaro</t>
  </si>
  <si>
    <t>Juan</t>
  </si>
  <si>
    <t>Arrueste</t>
  </si>
  <si>
    <t>Alfonso</t>
  </si>
  <si>
    <t>Bermudez</t>
  </si>
  <si>
    <t>Carla</t>
  </si>
  <si>
    <t>Briones</t>
  </si>
  <si>
    <t>Rosario</t>
  </si>
  <si>
    <t>Cordero</t>
  </si>
  <si>
    <t>Verónica</t>
  </si>
  <si>
    <t>Cordova</t>
  </si>
  <si>
    <t>Manuela</t>
  </si>
  <si>
    <t>Faúndez</t>
  </si>
  <si>
    <t>Mónica</t>
  </si>
  <si>
    <t>Godoy</t>
  </si>
  <si>
    <t>Rubén</t>
  </si>
  <si>
    <t>Herrera</t>
  </si>
  <si>
    <t>Javier</t>
  </si>
  <si>
    <t>Leiva</t>
  </si>
  <si>
    <t>César</t>
  </si>
  <si>
    <t>Miranda</t>
  </si>
  <si>
    <t>Daniela</t>
  </si>
  <si>
    <t>Morales</t>
  </si>
  <si>
    <t>Antonia</t>
  </si>
  <si>
    <t>Verdejo</t>
  </si>
  <si>
    <t>Roberto</t>
  </si>
  <si>
    <t>Velásquez</t>
  </si>
  <si>
    <t>Ramiro</t>
  </si>
  <si>
    <t>Zamora</t>
  </si>
  <si>
    <t>Viviana</t>
  </si>
  <si>
    <t>DATOS CONCESIONARIO:</t>
  </si>
  <si>
    <t>Fecha:</t>
  </si>
  <si>
    <t>Nombre:</t>
  </si>
  <si>
    <t>Dirección:</t>
  </si>
  <si>
    <t>AÑOS</t>
  </si>
  <si>
    <t>MARCAS</t>
  </si>
  <si>
    <t>MODELOS</t>
  </si>
  <si>
    <t>1er. Trim.</t>
  </si>
  <si>
    <t>2do. Trim.</t>
  </si>
  <si>
    <t>3er. Trim.</t>
  </si>
  <si>
    <t>4to. Trim.</t>
  </si>
  <si>
    <t>Total Año</t>
  </si>
  <si>
    <t>AÑO 2018</t>
  </si>
  <si>
    <t>HONDA</t>
  </si>
  <si>
    <t>Prelude</t>
  </si>
  <si>
    <t>Civic</t>
  </si>
  <si>
    <t>Accord</t>
  </si>
  <si>
    <t>HYUNDAI</t>
  </si>
  <si>
    <t>Excel</t>
  </si>
  <si>
    <t>Elantra</t>
  </si>
  <si>
    <t>Scoupe</t>
  </si>
  <si>
    <t>Sonata</t>
  </si>
  <si>
    <t>MAZDA</t>
  </si>
  <si>
    <t>Protege</t>
  </si>
  <si>
    <t>MPV</t>
  </si>
  <si>
    <t>RX-7</t>
  </si>
  <si>
    <t>TOTAL</t>
  </si>
  <si>
    <t>AÑO 2019</t>
  </si>
  <si>
    <t>Resp 1</t>
  </si>
  <si>
    <t>Resp 2</t>
  </si>
  <si>
    <t>Resp 3</t>
  </si>
  <si>
    <t>0 : contesta mal</t>
  </si>
  <si>
    <t>1 : contesta bien</t>
  </si>
  <si>
    <r>
      <t>D44*</t>
    </r>
    <r>
      <rPr>
        <b/>
        <sz val="12"/>
        <color rgb="FFFF0000"/>
        <rFont val="Calibri"/>
        <family val="2"/>
      </rPr>
      <t>D$54</t>
    </r>
  </si>
  <si>
    <t>Integrantes:</t>
  </si>
  <si>
    <t xml:space="preserve">1.- </t>
  </si>
  <si>
    <t xml:space="preserve">2.- </t>
  </si>
  <si>
    <t xml:space="preserve">3.- </t>
  </si>
  <si>
    <t xml:space="preserve">4.- </t>
  </si>
  <si>
    <t xml:space="preserve">5.- </t>
  </si>
  <si>
    <t xml:space="preserve">6.- </t>
  </si>
  <si>
    <t xml:space="preserve">7.- </t>
  </si>
  <si>
    <t>Referencia Absoluta y Relativas</t>
  </si>
  <si>
    <t>Ejemplo:</t>
  </si>
  <si>
    <t>Ingreso por H.Extra</t>
  </si>
  <si>
    <r>
      <t xml:space="preserve"> 1. Dar formato a los títulos: Centrados, Textos ajustados, Ennegrecido. 
 2. Formato de texto Arial 12.
 3. Dar colores alternos a la tabla.
 4. Valorizar las Horas Extras por trabajador, usando celdas relativas o absolutas, según 
     corresponda.
 5. Calcular Renta imponible.
 6. Determinar Cotizaciones de AFP e Isapre, haciendo uso de celdas relativas o absolutas, según 
    corresponda.
 7. Calcular Renta Líquida. 
 8. Dar formato de Moneda sin decimales a las celdas que corresponden a dinero, alineado a la 
     derecha
 9. Dar formato de fecha tipo día/mes /año.
10. Dar formato de % a las celdas de AFP e Isapre.
11. Ordenar la Planilla por </t>
    </r>
    <r>
      <rPr>
        <b/>
        <sz val="12"/>
        <color theme="1"/>
        <rFont val="Arial"/>
        <family val="2"/>
      </rPr>
      <t>Renta Líquida</t>
    </r>
    <r>
      <rPr>
        <sz val="12"/>
        <color theme="1"/>
        <rFont val="Arial"/>
        <family val="2"/>
      </rPr>
      <t xml:space="preserve">.(menor a mayor)
12.- Subir Actividad a CANVAS por Grupo. 
        Nombre archivo por ejemplo: </t>
    </r>
    <r>
      <rPr>
        <b/>
        <sz val="12"/>
        <color theme="1"/>
        <rFont val="Arial"/>
        <family val="2"/>
      </rPr>
      <t>Excel_Actividad1_Alfa</t>
    </r>
    <r>
      <rPr>
        <sz val="12"/>
        <color theme="1"/>
        <rFont val="Arial"/>
        <family val="2"/>
      </rPr>
      <t xml:space="preserve">
</t>
    </r>
    <r>
      <rPr>
        <b/>
        <sz val="12"/>
        <rFont val="Arial"/>
        <family val="2"/>
      </rPr>
      <t>Tiempo: 15 minutos</t>
    </r>
  </si>
  <si>
    <t>1.7</t>
  </si>
  <si>
    <t>Filtrar datos</t>
  </si>
  <si>
    <t>Filtrar Datos</t>
  </si>
  <si>
    <t>Nº</t>
  </si>
  <si>
    <t>Edad</t>
  </si>
  <si>
    <t>Peso</t>
  </si>
  <si>
    <t>Altura</t>
  </si>
  <si>
    <t>IMC</t>
  </si>
  <si>
    <t>Alumno 6</t>
  </si>
  <si>
    <t>Alumno 7</t>
  </si>
  <si>
    <t>Alumno 8</t>
  </si>
  <si>
    <t>Alumno 9</t>
  </si>
  <si>
    <t>Alumno 10</t>
  </si>
  <si>
    <t>Alumno 11</t>
  </si>
  <si>
    <t>Alumno 12</t>
  </si>
  <si>
    <t>Alumno 13</t>
  </si>
  <si>
    <t>Alumno 14</t>
  </si>
  <si>
    <t>Alumno 15</t>
  </si>
  <si>
    <t>Alumno 16</t>
  </si>
  <si>
    <t>Alumno 17</t>
  </si>
  <si>
    <t>Alumno 18</t>
  </si>
  <si>
    <t>Alumno 19</t>
  </si>
  <si>
    <t>Alumno 20</t>
  </si>
  <si>
    <t>Alumno 21</t>
  </si>
  <si>
    <t>Alumno 22</t>
  </si>
  <si>
    <t>Alumno 23</t>
  </si>
  <si>
    <t>Alumno 24</t>
  </si>
  <si>
    <t>Alumno 25</t>
  </si>
  <si>
    <t>Alumno 26</t>
  </si>
  <si>
    <t>Alumno 27</t>
  </si>
  <si>
    <t>Alumno 28</t>
  </si>
  <si>
    <t>Alumno 29</t>
  </si>
  <si>
    <t>Alumno 30</t>
  </si>
  <si>
    <t>Alumno 31</t>
  </si>
  <si>
    <t>Alumno 32</t>
  </si>
  <si>
    <t>Alumno 33</t>
  </si>
  <si>
    <t>Alumno 34</t>
  </si>
  <si>
    <t>Alumno 35</t>
  </si>
  <si>
    <t>Alumno 36</t>
  </si>
  <si>
    <t>Alumno 37</t>
  </si>
  <si>
    <t>Alumno 38</t>
  </si>
  <si>
    <t>Alumno 39</t>
  </si>
  <si>
    <t>Alumno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</si>
</sst>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9">
    <numFmt numFmtId="42" formatCode="_-&quot;$&quot;* #,##0_-;\-&quot;$&quot;* #,##0_-;_-&quot;$&quot;* &quot;-&quot;_-;_-@_-"/>
    <numFmt numFmtId="164" formatCode="d\.m"/>
    <numFmt numFmtId="165" formatCode="d\-m\-yyyy"/>
    <numFmt numFmtId="166" formatCode="d&quot;-&quot;mmm&quot;-&quot;yyyy"/>
    <numFmt numFmtId="167" formatCode="dddd&quot;, &quot;d&quot; de &quot;mmmm&quot; de &quot;yyyy"/>
    <numFmt numFmtId="168" formatCode="h:mm:ss"/>
    <numFmt numFmtId="169" formatCode="#,##0.0000000"/>
    <numFmt numFmtId="170" formatCode="#,##0.000000"/>
    <numFmt numFmtId="171" formatCode="_-&quot;$&quot;* #,##0_-;\-&quot;$&quot;* #,##0_-;_-&quot;$&quot;* &quot;-&quot;_-;_-@"/>
    <numFmt numFmtId="172" formatCode="_-* #,##0_-;\-* #,##0_-;_-* &quot;-&quot;_-;_-@"/>
    <numFmt numFmtId="173" formatCode="0.0000"/>
    <numFmt numFmtId="174" formatCode="0.0"/>
    <numFmt numFmtId="175" formatCode="d/m/yyyy"/>
    <numFmt numFmtId="176" formatCode="0.000"/>
    <numFmt numFmtId="177" formatCode="&quot;$&quot;#,##0"/>
    <numFmt numFmtId="178" formatCode="[$-F800]dddd\,\ mmmm\ dd\,\ yyyy"/>
    <numFmt numFmtId="179" formatCode="&quot;UF&quot;\ \ #,##0"/>
    <numFmt numFmtId="180" formatCode="##0.00\ &quot;UF&quot;"/>
    <numFmt numFmtId="181" formatCode="\ @*."/>
  </numFmts>
  <fonts count="54">
    <font>
      <sz val="12"/>
      <color theme="1"/>
      <name val="Arial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26"/>
      <color theme="1"/>
      <name val="Libre Franklin"/>
    </font>
    <font>
      <sz val="18"/>
      <color theme="1"/>
      <name val="Libre Franklin"/>
    </font>
    <font>
      <sz val="16"/>
      <color rgb="FF385623"/>
      <name val="Libre Franklin"/>
    </font>
    <font>
      <sz val="16"/>
      <color rgb="FF385623"/>
      <name val="Arial"/>
      <family val="2"/>
    </font>
    <font>
      <sz val="18"/>
      <color theme="1"/>
      <name val="Arial"/>
      <family val="2"/>
    </font>
    <font>
      <sz val="17"/>
      <color rgb="FF385623"/>
      <name val="Arial"/>
      <family val="2"/>
    </font>
    <font>
      <b/>
      <sz val="12"/>
      <color rgb="FF548135"/>
      <name val="Calibri"/>
      <family val="2"/>
    </font>
    <font>
      <b/>
      <sz val="18"/>
      <color rgb="FF000000"/>
      <name val="Calibri"/>
      <family val="2"/>
    </font>
    <font>
      <sz val="14"/>
      <color theme="1"/>
      <name val="Calibri"/>
      <family val="2"/>
    </font>
    <font>
      <sz val="18"/>
      <color theme="1"/>
      <name val="Calibri"/>
      <family val="2"/>
    </font>
    <font>
      <sz val="14"/>
      <color theme="1"/>
      <name val="Libre Franklin"/>
    </font>
    <font>
      <sz val="12"/>
      <color theme="1"/>
      <name val="Calibri"/>
      <family val="2"/>
    </font>
    <font>
      <sz val="12"/>
      <name val="Arial"/>
      <family val="2"/>
    </font>
    <font>
      <sz val="12"/>
      <color theme="0"/>
      <name val="Calibri"/>
      <family val="2"/>
    </font>
    <font>
      <sz val="12"/>
      <color theme="1"/>
      <name val="Libre Franklin"/>
    </font>
    <font>
      <b/>
      <sz val="12"/>
      <color theme="1"/>
      <name val="Libre Franklin"/>
    </font>
    <font>
      <b/>
      <sz val="12"/>
      <color theme="1"/>
      <name val="Calibri"/>
      <family val="2"/>
    </font>
    <font>
      <i/>
      <sz val="12"/>
      <color theme="1"/>
      <name val="Calibri"/>
      <family val="2"/>
    </font>
    <font>
      <u/>
      <sz val="12"/>
      <color theme="1"/>
      <name val="Calibri"/>
      <family val="2"/>
    </font>
    <font>
      <sz val="9"/>
      <color theme="1"/>
      <name val="Calibri"/>
      <family val="2"/>
    </font>
    <font>
      <sz val="12"/>
      <color theme="1"/>
      <name val="Quintessential"/>
    </font>
    <font>
      <sz val="12"/>
      <color rgb="FF2F5496"/>
      <name val="Calibri"/>
      <family val="2"/>
    </font>
    <font>
      <sz val="16"/>
      <color theme="1"/>
      <name val="Calibri"/>
      <family val="2"/>
    </font>
    <font>
      <b/>
      <sz val="24"/>
      <color rgb="FF385623"/>
      <name val="Calibri"/>
      <family val="2"/>
    </font>
    <font>
      <sz val="12"/>
      <color theme="0"/>
      <name val="Calibri"/>
      <family val="2"/>
    </font>
    <font>
      <sz val="20"/>
      <color rgb="FF385623"/>
      <name val="Libre Franklin"/>
    </font>
    <font>
      <sz val="16"/>
      <color theme="1"/>
      <name val="Libre Franklin"/>
    </font>
    <font>
      <b/>
      <sz val="16"/>
      <color theme="1"/>
      <name val="Libre Franklin"/>
    </font>
    <font>
      <b/>
      <sz val="18"/>
      <color rgb="FF38761D"/>
      <name val="Libre Franklin"/>
    </font>
    <font>
      <b/>
      <sz val="18"/>
      <color rgb="FF38761D"/>
      <name val="Calibri"/>
      <family val="2"/>
    </font>
    <font>
      <sz val="20"/>
      <color theme="1"/>
      <name val="Calibri"/>
      <family val="2"/>
    </font>
    <font>
      <b/>
      <sz val="16"/>
      <color rgb="FF38761D"/>
      <name val="Libre Franklin"/>
    </font>
    <font>
      <b/>
      <sz val="14"/>
      <color theme="1"/>
      <name val="Calibri"/>
      <family val="2"/>
    </font>
    <font>
      <b/>
      <sz val="16"/>
      <color theme="0"/>
      <name val="Libre Franklin"/>
    </font>
    <font>
      <b/>
      <sz val="12"/>
      <color theme="1"/>
      <name val="Calibri"/>
      <family val="2"/>
    </font>
    <font>
      <sz val="24"/>
      <color theme="1"/>
      <name val="Libre Franklin"/>
    </font>
    <font>
      <sz val="14"/>
      <color rgb="FFFF0000"/>
      <name val="Calibri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2"/>
      <color rgb="FF9C5700"/>
      <name val="Calibri"/>
      <family val="2"/>
      <scheme val="minor"/>
    </font>
    <font>
      <sz val="26"/>
      <color rgb="FFFF0000"/>
      <name val="Libre Franklin"/>
    </font>
    <font>
      <sz val="28"/>
      <color rgb="FFFF0000"/>
      <name val="Libre Franklin"/>
    </font>
    <font>
      <sz val="18"/>
      <color rgb="FFFF0000"/>
      <name val="Libre Franklin"/>
    </font>
    <font>
      <sz val="12"/>
      <color rgb="FFFF0000"/>
      <name val="Arial"/>
      <family val="2"/>
    </font>
    <font>
      <b/>
      <sz val="12"/>
      <color rgb="FFFF0000"/>
      <name val="Calibri"/>
      <family val="2"/>
    </font>
    <font>
      <b/>
      <sz val="18"/>
      <color rgb="FFFF0000"/>
      <name val="Calibri"/>
      <family val="2"/>
    </font>
    <font>
      <sz val="24"/>
      <color rgb="FFFF0000"/>
      <name val="Libre Franklin"/>
    </font>
    <font>
      <b/>
      <sz val="12"/>
      <color theme="1"/>
      <name val="Arial"/>
      <family val="2"/>
    </font>
    <font>
      <sz val="8"/>
      <color theme="1"/>
      <name val="Apple Cancillería"/>
    </font>
    <font>
      <sz val="26"/>
      <color theme="1"/>
      <name val="Arial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E2EFD9"/>
        <bgColor rgb="FFE2EFD9"/>
      </patternFill>
    </fill>
    <fill>
      <patternFill patternType="solid">
        <fgColor theme="7"/>
        <bgColor theme="7"/>
      </patternFill>
    </fill>
    <fill>
      <patternFill patternType="solid">
        <fgColor rgb="FFFFE598"/>
        <bgColor rgb="FFFFE598"/>
      </patternFill>
    </fill>
    <fill>
      <patternFill patternType="solid">
        <fgColor rgb="FF385623"/>
        <bgColor rgb="FF385623"/>
      </patternFill>
    </fill>
    <fill>
      <patternFill patternType="solid">
        <fgColor rgb="FFFFEB9C"/>
      </patternFill>
    </fill>
    <fill>
      <patternFill patternType="solid">
        <fgColor theme="9" tint="0.59999389629810485"/>
        <bgColor indexed="64"/>
      </patternFill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theme="9" tint="-0.24994659260841701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2" fontId="41" fillId="0" borderId="0" applyFont="0" applyFill="0" applyBorder="0" applyAlignment="0" applyProtection="0"/>
    <xf numFmtId="0" fontId="42" fillId="9" borderId="0" applyNumberFormat="0" applyBorder="0" applyAlignment="0" applyProtection="0"/>
  </cellStyleXfs>
  <cellXfs count="210">
    <xf numFmtId="0" fontId="0" fillId="0" borderId="0" xfId="0" applyFont="1" applyAlignment="1"/>
    <xf numFmtId="0" fontId="2" fillId="0" borderId="0" xfId="0" applyFont="1"/>
    <xf numFmtId="0" fontId="4" fillId="0" borderId="0" xfId="0" applyFont="1"/>
    <xf numFmtId="49" fontId="5" fillId="0" borderId="0" xfId="0" applyNumberFormat="1" applyFont="1" applyAlignment="1">
      <alignment horizontal="center"/>
    </xf>
    <xf numFmtId="0" fontId="5" fillId="0" borderId="0" xfId="0" applyFont="1" applyAlignment="1"/>
    <xf numFmtId="0" fontId="4" fillId="2" borderId="1" xfId="0" applyFont="1" applyFill="1" applyBorder="1"/>
    <xf numFmtId="0" fontId="2" fillId="2" borderId="1" xfId="0" applyFont="1" applyFill="1" applyBorder="1"/>
    <xf numFmtId="0" fontId="6" fillId="0" borderId="2" xfId="0" applyFont="1" applyBorder="1" applyAlignment="1"/>
    <xf numFmtId="0" fontId="2" fillId="3" borderId="3" xfId="0" applyFont="1" applyFill="1" applyBorder="1" applyAlignment="1"/>
    <xf numFmtId="0" fontId="6" fillId="0" borderId="4" xfId="0" applyFont="1" applyBorder="1" applyAlignment="1"/>
    <xf numFmtId="0" fontId="2" fillId="3" borderId="5" xfId="0" applyFont="1" applyFill="1" applyBorder="1" applyAlignment="1"/>
    <xf numFmtId="0" fontId="6" fillId="0" borderId="4" xfId="0" applyFont="1" applyBorder="1" applyAlignment="1"/>
    <xf numFmtId="49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/>
    <xf numFmtId="0" fontId="7" fillId="0" borderId="1" xfId="0" applyFont="1" applyBorder="1" applyAlignment="1"/>
    <xf numFmtId="0" fontId="2" fillId="0" borderId="3" xfId="0" applyFont="1" applyBorder="1" applyAlignment="1"/>
    <xf numFmtId="0" fontId="2" fillId="0" borderId="2" xfId="0" applyFont="1" applyBorder="1" applyAlignment="1"/>
    <xf numFmtId="49" fontId="2" fillId="0" borderId="6" xfId="0" applyNumberFormat="1" applyFont="1" applyBorder="1" applyAlignment="1"/>
    <xf numFmtId="49" fontId="6" fillId="0" borderId="4" xfId="0" applyNumberFormat="1" applyFont="1" applyBorder="1" applyAlignment="1">
      <alignment horizontal="center"/>
    </xf>
    <xf numFmtId="0" fontId="6" fillId="0" borderId="5" xfId="0" applyFont="1" applyBorder="1" applyAlignment="1"/>
    <xf numFmtId="0" fontId="2" fillId="0" borderId="5" xfId="0" applyFont="1" applyBorder="1" applyAlignment="1"/>
    <xf numFmtId="0" fontId="2" fillId="0" borderId="4" xfId="0" applyFont="1" applyBorder="1" applyAlignment="1"/>
    <xf numFmtId="49" fontId="6" fillId="0" borderId="5" xfId="0" applyNumberFormat="1" applyFont="1" applyBorder="1" applyAlignment="1">
      <alignment horizontal="center"/>
    </xf>
    <xf numFmtId="0" fontId="6" fillId="0" borderId="5" xfId="0" applyFont="1" applyBorder="1" applyAlignment="1"/>
    <xf numFmtId="0" fontId="6" fillId="0" borderId="5" xfId="0" applyFont="1" applyBorder="1" applyAlignment="1"/>
    <xf numFmtId="49" fontId="2" fillId="0" borderId="7" xfId="0" applyNumberFormat="1" applyFont="1" applyBorder="1" applyAlignment="1"/>
    <xf numFmtId="49" fontId="2" fillId="0" borderId="5" xfId="0" applyNumberFormat="1" applyFont="1" applyBorder="1" applyAlignment="1"/>
    <xf numFmtId="164" fontId="6" fillId="0" borderId="5" xfId="0" applyNumberFormat="1" applyFont="1" applyBorder="1" applyAlignment="1">
      <alignment horizontal="center"/>
    </xf>
    <xf numFmtId="0" fontId="8" fillId="0" borderId="5" xfId="0" applyFont="1" applyBorder="1" applyAlignment="1"/>
    <xf numFmtId="0" fontId="2" fillId="0" borderId="7" xfId="0" applyFont="1" applyBorder="1" applyAlignment="1"/>
    <xf numFmtId="0" fontId="9" fillId="0" borderId="0" xfId="0" applyFont="1"/>
    <xf numFmtId="0" fontId="2" fillId="0" borderId="8" xfId="0" applyFont="1" applyBorder="1"/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4" borderId="0" xfId="0" applyFont="1" applyFill="1" applyAlignme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/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9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11" fontId="11" fillId="0" borderId="0" xfId="0" applyNumberFormat="1" applyFont="1" applyAlignment="1">
      <alignment horizontal="right" vertical="center"/>
    </xf>
    <xf numFmtId="0" fontId="11" fillId="0" borderId="0" xfId="0" applyFont="1" applyAlignment="1"/>
    <xf numFmtId="0" fontId="4" fillId="4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1" fillId="0" borderId="0" xfId="0" applyFont="1" applyAlignment="1">
      <alignment horizontal="left" vertical="center"/>
    </xf>
    <xf numFmtId="165" fontId="2" fillId="0" borderId="0" xfId="0" applyNumberFormat="1" applyFont="1" applyAlignment="1"/>
    <xf numFmtId="14" fontId="11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6" fontId="11" fillId="0" borderId="0" xfId="0" applyNumberFormat="1" applyFont="1" applyAlignment="1">
      <alignment horizontal="right" vertical="center"/>
    </xf>
    <xf numFmtId="167" fontId="11" fillId="0" borderId="0" xfId="0" applyNumberFormat="1" applyFont="1" applyAlignment="1">
      <alignment horizontal="left" vertical="center"/>
    </xf>
    <xf numFmtId="0" fontId="13" fillId="0" borderId="0" xfId="0" applyFont="1" applyAlignment="1">
      <alignment vertical="center"/>
    </xf>
    <xf numFmtId="168" fontId="11" fillId="0" borderId="0" xfId="0" applyNumberFormat="1" applyFont="1" applyAlignment="1"/>
    <xf numFmtId="169" fontId="11" fillId="0" borderId="0" xfId="0" applyNumberFormat="1" applyFont="1" applyAlignment="1"/>
    <xf numFmtId="0" fontId="14" fillId="0" borderId="0" xfId="0" applyFont="1" applyAlignment="1"/>
    <xf numFmtId="21" fontId="11" fillId="0" borderId="0" xfId="0" applyNumberFormat="1" applyFont="1" applyAlignment="1"/>
    <xf numFmtId="170" fontId="11" fillId="0" borderId="0" xfId="0" applyNumberFormat="1" applyFont="1" applyAlignment="1"/>
    <xf numFmtId="46" fontId="11" fillId="0" borderId="0" xfId="0" applyNumberFormat="1" applyFont="1" applyAlignment="1"/>
    <xf numFmtId="0" fontId="11" fillId="2" borderId="0" xfId="0" applyFont="1" applyFill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12" xfId="0" applyFont="1" applyBorder="1"/>
    <xf numFmtId="0" fontId="2" fillId="0" borderId="13" xfId="0" applyFont="1" applyBorder="1"/>
    <xf numFmtId="0" fontId="16" fillId="0" borderId="13" xfId="0" applyFont="1" applyBorder="1"/>
    <xf numFmtId="0" fontId="16" fillId="0" borderId="0" xfId="0" applyFont="1"/>
    <xf numFmtId="4" fontId="2" fillId="0" borderId="14" xfId="0" applyNumberFormat="1" applyFont="1" applyBorder="1" applyAlignment="1"/>
    <xf numFmtId="0" fontId="2" fillId="0" borderId="14" xfId="0" applyFont="1" applyBorder="1"/>
    <xf numFmtId="0" fontId="14" fillId="0" borderId="0" xfId="0" applyFont="1"/>
    <xf numFmtId="0" fontId="18" fillId="5" borderId="15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" fillId="0" borderId="19" xfId="0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0" fontId="2" fillId="0" borderId="20" xfId="0" applyFont="1" applyBorder="1" applyAlignment="1">
      <alignment horizontal="center" vertical="top"/>
    </xf>
    <xf numFmtId="0" fontId="2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" fillId="0" borderId="20" xfId="0" applyFont="1" applyBorder="1" applyAlignment="1">
      <alignment horizontal="left" vertical="center"/>
    </xf>
    <xf numFmtId="0" fontId="2" fillId="0" borderId="20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20" xfId="0" applyFont="1" applyBorder="1" applyAlignment="1">
      <alignment horizontal="center" vertical="center" textRotation="180"/>
    </xf>
    <xf numFmtId="0" fontId="2" fillId="0" borderId="0" xfId="0" applyFont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horizontal="left" vertical="center"/>
    </xf>
    <xf numFmtId="171" fontId="2" fillId="0" borderId="26" xfId="0" applyNumberFormat="1" applyFont="1" applyBorder="1" applyAlignment="1">
      <alignment horizontal="center" vertical="center"/>
    </xf>
    <xf numFmtId="0" fontId="2" fillId="5" borderId="28" xfId="0" applyFont="1" applyFill="1" applyBorder="1" applyAlignment="1">
      <alignment vertical="center"/>
    </xf>
    <xf numFmtId="0" fontId="2" fillId="5" borderId="29" xfId="0" applyFont="1" applyFill="1" applyBorder="1" applyAlignment="1">
      <alignment horizontal="left" vertical="center"/>
    </xf>
    <xf numFmtId="9" fontId="20" fillId="5" borderId="30" xfId="0" applyNumberFormat="1" applyFont="1" applyFill="1" applyBorder="1" applyAlignment="1">
      <alignment horizontal="right" vertical="center"/>
    </xf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horizontal="left" vertical="center"/>
    </xf>
    <xf numFmtId="172" fontId="2" fillId="0" borderId="32" xfId="0" applyNumberFormat="1" applyFont="1" applyBorder="1" applyAlignment="1">
      <alignment horizontal="center" vertical="center"/>
    </xf>
    <xf numFmtId="173" fontId="2" fillId="5" borderId="30" xfId="0" applyNumberFormat="1" applyFont="1" applyFill="1" applyBorder="1" applyAlignment="1">
      <alignment horizontal="right" vertical="center"/>
    </xf>
    <xf numFmtId="0" fontId="2" fillId="0" borderId="34" xfId="0" applyFont="1" applyBorder="1" applyAlignment="1">
      <alignment vertical="center"/>
    </xf>
    <xf numFmtId="0" fontId="2" fillId="0" borderId="14" xfId="0" applyFont="1" applyBorder="1" applyAlignment="1">
      <alignment horizontal="left" vertical="center"/>
    </xf>
    <xf numFmtId="174" fontId="2" fillId="0" borderId="35" xfId="0" applyNumberFormat="1" applyFont="1" applyBorder="1" applyAlignment="1">
      <alignment horizontal="right" vertical="center"/>
    </xf>
    <xf numFmtId="175" fontId="2" fillId="0" borderId="0" xfId="0" applyNumberFormat="1" applyFont="1"/>
    <xf numFmtId="0" fontId="27" fillId="0" borderId="0" xfId="0" applyFont="1" applyAlignment="1"/>
    <xf numFmtId="0" fontId="28" fillId="0" borderId="0" xfId="0" applyFont="1"/>
    <xf numFmtId="0" fontId="29" fillId="0" borderId="0" xfId="0" applyFont="1"/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left"/>
    </xf>
    <xf numFmtId="0" fontId="3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9" fillId="0" borderId="0" xfId="0" applyFont="1" applyAlignment="1">
      <alignment horizontal="center"/>
    </xf>
    <xf numFmtId="0" fontId="33" fillId="0" borderId="0" xfId="0" applyFont="1" applyAlignment="1">
      <alignment horizontal="right" vertical="center"/>
    </xf>
    <xf numFmtId="0" fontId="25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76" fontId="12" fillId="5" borderId="1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33" fillId="0" borderId="0" xfId="0" applyFont="1" applyAlignment="1">
      <alignment horizontal="right"/>
    </xf>
    <xf numFmtId="0" fontId="2" fillId="5" borderId="1" xfId="0" applyFont="1" applyFill="1" applyBorder="1"/>
    <xf numFmtId="0" fontId="2" fillId="0" borderId="0" xfId="0" applyFont="1" applyAlignment="1">
      <alignment horizontal="right"/>
    </xf>
    <xf numFmtId="0" fontId="35" fillId="0" borderId="20" xfId="0" applyFont="1" applyBorder="1" applyAlignment="1">
      <alignment horizontal="center" vertical="center"/>
    </xf>
    <xf numFmtId="0" fontId="35" fillId="0" borderId="22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5" borderId="36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 wrapText="1"/>
    </xf>
    <xf numFmtId="0" fontId="2" fillId="7" borderId="36" xfId="0" applyFont="1" applyFill="1" applyBorder="1" applyAlignment="1">
      <alignment horizontal="center" vertical="center" wrapText="1"/>
    </xf>
    <xf numFmtId="0" fontId="2" fillId="7" borderId="36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37" xfId="0" applyFont="1" applyBorder="1"/>
    <xf numFmtId="0" fontId="37" fillId="4" borderId="0" xfId="0" applyFont="1" applyFill="1" applyAlignment="1">
      <alignment vertical="top"/>
    </xf>
    <xf numFmtId="0" fontId="14" fillId="0" borderId="0" xfId="0" applyFont="1" applyAlignment="1">
      <alignment vertical="top"/>
    </xf>
    <xf numFmtId="0" fontId="14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10" fontId="14" fillId="0" borderId="0" xfId="0" applyNumberFormat="1" applyFont="1" applyAlignment="1"/>
    <xf numFmtId="3" fontId="14" fillId="0" borderId="0" xfId="0" applyNumberFormat="1" applyFont="1" applyAlignment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38" fillId="0" borderId="0" xfId="0" applyFont="1"/>
    <xf numFmtId="0" fontId="17" fillId="0" borderId="0" xfId="0" applyFont="1"/>
    <xf numFmtId="175" fontId="22" fillId="0" borderId="0" xfId="0" applyNumberFormat="1" applyFont="1" applyAlignment="1">
      <alignment horizontal="center"/>
    </xf>
    <xf numFmtId="178" fontId="22" fillId="0" borderId="0" xfId="0" applyNumberFormat="1" applyFont="1" applyAlignment="1">
      <alignment horizontal="center"/>
    </xf>
    <xf numFmtId="0" fontId="0" fillId="0" borderId="0" xfId="0" applyFont="1" applyAlignment="1">
      <alignment vertical="center"/>
    </xf>
    <xf numFmtId="0" fontId="18" fillId="0" borderId="8" xfId="0" applyFont="1" applyBorder="1"/>
    <xf numFmtId="0" fontId="43" fillId="0" borderId="8" xfId="0" applyFont="1" applyBorder="1"/>
    <xf numFmtId="0" fontId="44" fillId="0" borderId="8" xfId="0" applyFont="1" applyBorder="1"/>
    <xf numFmtId="0" fontId="45" fillId="0" borderId="0" xfId="0" applyFont="1" applyAlignment="1">
      <alignment vertical="center"/>
    </xf>
    <xf numFmtId="0" fontId="46" fillId="0" borderId="0" xfId="0" applyFont="1" applyAlignment="1">
      <alignment vertical="center"/>
    </xf>
    <xf numFmtId="0" fontId="25" fillId="0" borderId="0" xfId="0" applyFont="1" applyAlignment="1">
      <alignment horizontal="right" vertical="center"/>
    </xf>
    <xf numFmtId="177" fontId="36" fillId="8" borderId="1" xfId="0" applyNumberFormat="1" applyFont="1" applyFill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2" fillId="0" borderId="0" xfId="0" quotePrefix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9" fontId="2" fillId="0" borderId="0" xfId="0" applyNumberFormat="1" applyFont="1" applyAlignment="1">
      <alignment horizontal="center" vertical="center"/>
    </xf>
    <xf numFmtId="180" fontId="2" fillId="0" borderId="0" xfId="0" applyNumberFormat="1" applyFont="1" applyAlignment="1">
      <alignment horizontal="center" vertical="center"/>
    </xf>
    <xf numFmtId="0" fontId="2" fillId="10" borderId="0" xfId="0" applyFont="1" applyFill="1" applyAlignment="1"/>
    <xf numFmtId="0" fontId="37" fillId="0" borderId="0" xfId="0" applyFont="1" applyFill="1" applyAlignment="1">
      <alignment vertical="top"/>
    </xf>
    <xf numFmtId="0" fontId="41" fillId="0" borderId="0" xfId="0" applyFont="1" applyFill="1" applyAlignment="1">
      <alignment vertical="top" wrapText="1"/>
    </xf>
    <xf numFmtId="0" fontId="19" fillId="0" borderId="0" xfId="0" applyFont="1" applyFill="1" applyAlignment="1">
      <alignment vertical="top"/>
    </xf>
    <xf numFmtId="181" fontId="41" fillId="0" borderId="0" xfId="0" applyNumberFormat="1" applyFont="1" applyFill="1" applyAlignment="1">
      <alignment vertical="top"/>
    </xf>
    <xf numFmtId="181" fontId="41" fillId="0" borderId="0" xfId="0" applyNumberFormat="1" applyFont="1" applyAlignment="1">
      <alignment vertical="top"/>
    </xf>
    <xf numFmtId="0" fontId="49" fillId="0" borderId="8" xfId="0" applyFont="1" applyBorder="1"/>
    <xf numFmtId="177" fontId="2" fillId="7" borderId="1" xfId="1" applyNumberFormat="1" applyFont="1" applyFill="1" applyBorder="1" applyAlignment="1">
      <alignment horizontal="center" vertical="center"/>
    </xf>
    <xf numFmtId="0" fontId="14" fillId="4" borderId="0" xfId="0" applyNumberFormat="1" applyFont="1" applyFill="1" applyAlignment="1">
      <alignment horizontal="center"/>
    </xf>
    <xf numFmtId="0" fontId="2" fillId="1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" fillId="0" borderId="0" xfId="2" applyFont="1" applyFill="1" applyAlignment="1"/>
    <xf numFmtId="0" fontId="1" fillId="0" borderId="7" xfId="2" applyFont="1" applyFill="1" applyBorder="1" applyAlignment="1"/>
    <xf numFmtId="0" fontId="1" fillId="0" borderId="7" xfId="2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51" fillId="0" borderId="7" xfId="2" applyFont="1" applyFill="1" applyBorder="1"/>
    <xf numFmtId="0" fontId="3" fillId="0" borderId="38" xfId="0" applyFont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/>
    </xf>
    <xf numFmtId="0" fontId="15" fillId="0" borderId="10" xfId="0" applyFont="1" applyBorder="1"/>
    <xf numFmtId="0" fontId="15" fillId="0" borderId="11" xfId="0" applyFont="1" applyBorder="1"/>
    <xf numFmtId="0" fontId="18" fillId="5" borderId="16" xfId="0" applyFont="1" applyFill="1" applyBorder="1" applyAlignment="1">
      <alignment horizontal="center"/>
    </xf>
    <xf numFmtId="0" fontId="15" fillId="0" borderId="17" xfId="0" applyFont="1" applyBorder="1"/>
    <xf numFmtId="0" fontId="15" fillId="0" borderId="18" xfId="0" applyFont="1" applyBorder="1"/>
    <xf numFmtId="0" fontId="25" fillId="0" borderId="21" xfId="0" applyFont="1" applyBorder="1" applyAlignment="1">
      <alignment horizontal="center" vertical="center"/>
    </xf>
    <xf numFmtId="0" fontId="15" fillId="0" borderId="27" xfId="0" applyFont="1" applyBorder="1"/>
    <xf numFmtId="0" fontId="15" fillId="0" borderId="33" xfId="0" applyFont="1" applyBorder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22" xfId="0" applyFont="1" applyBorder="1" applyAlignment="1">
      <alignment horizontal="center" vertical="center"/>
    </xf>
    <xf numFmtId="0" fontId="15" fillId="0" borderId="23" xfId="0" applyFont="1" applyBorder="1"/>
    <xf numFmtId="0" fontId="32" fillId="0" borderId="0" xfId="0" applyFont="1" applyAlignment="1">
      <alignment horizontal="right"/>
    </xf>
    <xf numFmtId="0" fontId="32" fillId="0" borderId="0" xfId="0" applyFont="1" applyAlignment="1">
      <alignment horizontal="left"/>
    </xf>
    <xf numFmtId="0" fontId="26" fillId="0" borderId="0" xfId="0" applyFont="1" applyAlignment="1">
      <alignment horizontal="center"/>
    </xf>
    <xf numFmtId="0" fontId="2" fillId="5" borderId="16" xfId="0" applyFont="1" applyFill="1" applyBorder="1" applyAlignment="1">
      <alignment horizontal="center" vertical="center"/>
    </xf>
    <xf numFmtId="0" fontId="15" fillId="0" borderId="17" xfId="0" applyFont="1" applyBorder="1" applyAlignment="1">
      <alignment vertical="center"/>
    </xf>
    <xf numFmtId="0" fontId="15" fillId="0" borderId="18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1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vertical="center"/>
    </xf>
    <xf numFmtId="0" fontId="11" fillId="0" borderId="21" xfId="0" applyFont="1" applyBorder="1" applyAlignment="1">
      <alignment horizontal="center" vertical="center"/>
    </xf>
    <xf numFmtId="0" fontId="15" fillId="0" borderId="33" xfId="0" applyFont="1" applyBorder="1" applyAlignment="1">
      <alignment vertical="center"/>
    </xf>
    <xf numFmtId="1" fontId="11" fillId="0" borderId="0" xfId="0" applyNumberFormat="1" applyFont="1" applyAlignment="1">
      <alignment horizontal="left" vertical="center" wrapText="1"/>
    </xf>
    <xf numFmtId="0" fontId="48" fillId="0" borderId="37" xfId="0" applyFont="1" applyBorder="1" applyAlignment="1"/>
    <xf numFmtId="0" fontId="46" fillId="0" borderId="37" xfId="0" applyFont="1" applyBorder="1"/>
    <xf numFmtId="0" fontId="41" fillId="4" borderId="0" xfId="0" applyFont="1" applyFill="1" applyAlignment="1">
      <alignment vertical="top" wrapText="1"/>
    </xf>
    <xf numFmtId="0" fontId="7" fillId="0" borderId="0" xfId="0" applyFont="1" applyAlignment="1">
      <alignment horizontal="center" vertical="center"/>
    </xf>
    <xf numFmtId="0" fontId="43" fillId="0" borderId="39" xfId="0" applyFont="1" applyBorder="1" applyAlignment="1">
      <alignment horizontal="left" vertical="center"/>
    </xf>
    <xf numFmtId="0" fontId="43" fillId="0" borderId="39" xfId="0" applyFont="1" applyBorder="1" applyAlignment="1">
      <alignment horizontal="center" vertical="center"/>
    </xf>
    <xf numFmtId="0" fontId="52" fillId="0" borderId="39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Moneda [0]" xfId="1" builtinId="7"/>
    <cellStyle name="Neutral" xfId="2" builtinId="28"/>
    <cellStyle name="Normal" xfId="0" builtinId="0"/>
  </cellStyles>
  <dxfs count="4">
    <dxf>
      <font>
        <color theme="1"/>
      </font>
      <fill>
        <patternFill patternType="none">
          <bgColor auto="1"/>
        </patternFill>
      </fill>
    </dxf>
    <dxf>
      <fill>
        <patternFill patternType="solid">
          <fgColor rgb="FFEEF7E3"/>
          <bgColor rgb="FFEEF7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BC34A"/>
          <bgColor rgb="FF8BC34A"/>
        </patternFill>
      </fill>
    </dxf>
  </dxfs>
  <tableStyles count="2">
    <tableStyle name="ACTIVIDAD 1 Plantilla Sueldos-style" pivot="0" count="3" xr9:uid="{00000000-0011-0000-FFFF-FFFF00000000}">
      <tableStyleElement type="headerRow" dxfId="3"/>
      <tableStyleElement type="firstRowStripe" dxfId="2"/>
      <tableStyleElement type="secondRowStripe" dxfId="1"/>
    </tableStyle>
    <tableStyle name="Estilo de tabla 1" pivot="0" count="1" xr9:uid="{73FD6977-D37A-5546-8EC7-D06BFC1E4031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'Filtrar Datos'!$E$7:$E$46</c:f>
              <c:numCache>
                <c:formatCode>General</c:formatCode>
                <c:ptCount val="40"/>
                <c:pt idx="0">
                  <c:v>65.900000000000006</c:v>
                </c:pt>
                <c:pt idx="1">
                  <c:v>50.3</c:v>
                </c:pt>
                <c:pt idx="2">
                  <c:v>56.6</c:v>
                </c:pt>
                <c:pt idx="3">
                  <c:v>51.5</c:v>
                </c:pt>
                <c:pt idx="4">
                  <c:v>69.3</c:v>
                </c:pt>
                <c:pt idx="5">
                  <c:v>59.3</c:v>
                </c:pt>
                <c:pt idx="6">
                  <c:v>65.599999999999994</c:v>
                </c:pt>
                <c:pt idx="7">
                  <c:v>54.3</c:v>
                </c:pt>
                <c:pt idx="8">
                  <c:v>69.7</c:v>
                </c:pt>
                <c:pt idx="9">
                  <c:v>71.900000000000006</c:v>
                </c:pt>
                <c:pt idx="10">
                  <c:v>72</c:v>
                </c:pt>
                <c:pt idx="11">
                  <c:v>60.5</c:v>
                </c:pt>
                <c:pt idx="12">
                  <c:v>71.900000000000006</c:v>
                </c:pt>
                <c:pt idx="13">
                  <c:v>62.2</c:v>
                </c:pt>
                <c:pt idx="14">
                  <c:v>57.3</c:v>
                </c:pt>
                <c:pt idx="15">
                  <c:v>68.2</c:v>
                </c:pt>
                <c:pt idx="16">
                  <c:v>70.8</c:v>
                </c:pt>
                <c:pt idx="17">
                  <c:v>64.900000000000006</c:v>
                </c:pt>
                <c:pt idx="18">
                  <c:v>57.4</c:v>
                </c:pt>
                <c:pt idx="19">
                  <c:v>57.9</c:v>
                </c:pt>
                <c:pt idx="20">
                  <c:v>63.9</c:v>
                </c:pt>
                <c:pt idx="21">
                  <c:v>63.5</c:v>
                </c:pt>
                <c:pt idx="22">
                  <c:v>52.5</c:v>
                </c:pt>
                <c:pt idx="23">
                  <c:v>67.599999999999994</c:v>
                </c:pt>
                <c:pt idx="24">
                  <c:v>50.4</c:v>
                </c:pt>
                <c:pt idx="25">
                  <c:v>69.5</c:v>
                </c:pt>
                <c:pt idx="26">
                  <c:v>53</c:v>
                </c:pt>
                <c:pt idx="27">
                  <c:v>50.5</c:v>
                </c:pt>
                <c:pt idx="28">
                  <c:v>66.5</c:v>
                </c:pt>
                <c:pt idx="29">
                  <c:v>50.8</c:v>
                </c:pt>
                <c:pt idx="30">
                  <c:v>59</c:v>
                </c:pt>
                <c:pt idx="31">
                  <c:v>65.3</c:v>
                </c:pt>
                <c:pt idx="32">
                  <c:v>61.5</c:v>
                </c:pt>
                <c:pt idx="33">
                  <c:v>51.9</c:v>
                </c:pt>
                <c:pt idx="34">
                  <c:v>61.5</c:v>
                </c:pt>
                <c:pt idx="35">
                  <c:v>67.3</c:v>
                </c:pt>
                <c:pt idx="36">
                  <c:v>54.3</c:v>
                </c:pt>
                <c:pt idx="37">
                  <c:v>57.6</c:v>
                </c:pt>
                <c:pt idx="38">
                  <c:v>56.9</c:v>
                </c:pt>
                <c:pt idx="39">
                  <c:v>52.4</c:v>
                </c:pt>
              </c:numCache>
            </c:numRef>
          </c:xVal>
          <c:yVal>
            <c:numRef>
              <c:f>'Filtrar Datos'!$F$7:$F$46</c:f>
              <c:numCache>
                <c:formatCode>General</c:formatCode>
                <c:ptCount val="40"/>
                <c:pt idx="0">
                  <c:v>166.9</c:v>
                </c:pt>
                <c:pt idx="1">
                  <c:v>157.30000000000001</c:v>
                </c:pt>
                <c:pt idx="2">
                  <c:v>154.6</c:v>
                </c:pt>
                <c:pt idx="3">
                  <c:v>154.5</c:v>
                </c:pt>
                <c:pt idx="4">
                  <c:v>172.3</c:v>
                </c:pt>
                <c:pt idx="5">
                  <c:v>157.30000000000001</c:v>
                </c:pt>
                <c:pt idx="6">
                  <c:v>175.6</c:v>
                </c:pt>
                <c:pt idx="7">
                  <c:v>164.3</c:v>
                </c:pt>
                <c:pt idx="8">
                  <c:v>174.7</c:v>
                </c:pt>
                <c:pt idx="9">
                  <c:v>175.9</c:v>
                </c:pt>
                <c:pt idx="10">
                  <c:v>179</c:v>
                </c:pt>
                <c:pt idx="11">
                  <c:v>168.5</c:v>
                </c:pt>
                <c:pt idx="12">
                  <c:v>169.9</c:v>
                </c:pt>
                <c:pt idx="13">
                  <c:v>170.2</c:v>
                </c:pt>
                <c:pt idx="14">
                  <c:v>155.30000000000001</c:v>
                </c:pt>
                <c:pt idx="15">
                  <c:v>170.2</c:v>
                </c:pt>
                <c:pt idx="16">
                  <c:v>166.8</c:v>
                </c:pt>
                <c:pt idx="17">
                  <c:v>166.9</c:v>
                </c:pt>
                <c:pt idx="18">
                  <c:v>165.4</c:v>
                </c:pt>
                <c:pt idx="19">
                  <c:v>159.9</c:v>
                </c:pt>
                <c:pt idx="20">
                  <c:v>165.9</c:v>
                </c:pt>
                <c:pt idx="21">
                  <c:v>167.5</c:v>
                </c:pt>
                <c:pt idx="22">
                  <c:v>158.5</c:v>
                </c:pt>
                <c:pt idx="23">
                  <c:v>170.6</c:v>
                </c:pt>
                <c:pt idx="24">
                  <c:v>149.4</c:v>
                </c:pt>
                <c:pt idx="25">
                  <c:v>179.5</c:v>
                </c:pt>
                <c:pt idx="26">
                  <c:v>157</c:v>
                </c:pt>
                <c:pt idx="27">
                  <c:v>150.5</c:v>
                </c:pt>
                <c:pt idx="28">
                  <c:v>171.5</c:v>
                </c:pt>
                <c:pt idx="29">
                  <c:v>153.80000000000001</c:v>
                </c:pt>
                <c:pt idx="30">
                  <c:v>162</c:v>
                </c:pt>
                <c:pt idx="31">
                  <c:v>161.30000000000001</c:v>
                </c:pt>
                <c:pt idx="32">
                  <c:v>163.5</c:v>
                </c:pt>
                <c:pt idx="33">
                  <c:v>151.9</c:v>
                </c:pt>
                <c:pt idx="34">
                  <c:v>160.5</c:v>
                </c:pt>
                <c:pt idx="35">
                  <c:v>163.30000000000001</c:v>
                </c:pt>
                <c:pt idx="36">
                  <c:v>153.30000000000001</c:v>
                </c:pt>
                <c:pt idx="37">
                  <c:v>154.6</c:v>
                </c:pt>
                <c:pt idx="38">
                  <c:v>158.9</c:v>
                </c:pt>
                <c:pt idx="39">
                  <c:v>153.4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75C-514D-9159-9A5BC20D0F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226047"/>
        <c:axId val="160915455"/>
      </c:scatterChart>
      <c:valAx>
        <c:axId val="922260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60915455"/>
        <c:crosses val="autoZero"/>
        <c:crossBetween val="midCat"/>
      </c:valAx>
      <c:valAx>
        <c:axId val="160915455"/>
        <c:scaling>
          <c:orientation val="minMax"/>
          <c:min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922260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4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600075</xdr:colOff>
      <xdr:row>0</xdr:row>
      <xdr:rowOff>-10763739</xdr:rowOff>
    </xdr:from>
    <xdr:ext cx="3448050" cy="95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327275" y="-10763739"/>
          <a:ext cx="3448050" cy="9525"/>
          <a:chOff x="3621975" y="3775238"/>
          <a:chExt cx="3448050" cy="9525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3621975" y="3775238"/>
            <a:ext cx="3448050" cy="9525"/>
          </a:xfrm>
          <a:prstGeom prst="straightConnector1">
            <a:avLst/>
          </a:prstGeom>
          <a:noFill/>
          <a:ln w="19050" cap="flat" cmpd="sng">
            <a:solidFill>
              <a:srgbClr val="385623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0</xdr:col>
      <xdr:colOff>781050</xdr:colOff>
      <xdr:row>2</xdr:row>
      <xdr:rowOff>133350</xdr:rowOff>
    </xdr:from>
    <xdr:ext cx="5495925" cy="24447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81050" y="793750"/>
          <a:ext cx="5495925" cy="2444750"/>
        </a:xfrm>
        <a:prstGeom prst="roundRect">
          <a:avLst>
            <a:gd name="adj" fmla="val 16667"/>
          </a:avLst>
        </a:prstGeom>
        <a:noFill/>
        <a:ln w="12700" cap="flat" cmpd="sng">
          <a:solidFill>
            <a:srgbClr val="38562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twoCellAnchor editAs="oneCell">
    <xdr:from>
      <xdr:col>0</xdr:col>
      <xdr:colOff>0</xdr:colOff>
      <xdr:row>0</xdr:row>
      <xdr:rowOff>0</xdr:rowOff>
    </xdr:from>
    <xdr:to>
      <xdr:col>1</xdr:col>
      <xdr:colOff>76200</xdr:colOff>
      <xdr:row>3</xdr:row>
      <xdr:rowOff>190500</xdr:rowOff>
    </xdr:to>
    <xdr:pic>
      <xdr:nvPicPr>
        <xdr:cNvPr id="6" name="Imagen 5" descr="ESCUDO ESNAVAL">
          <a:extLst>
            <a:ext uri="{FF2B5EF4-FFF2-40B4-BE49-F238E27FC236}">
              <a16:creationId xmlns:a16="http://schemas.microsoft.com/office/drawing/2014/main" id="{442B4AF7-AFD2-0844-B50E-368842209D18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 contrast="26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8700" cy="1041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904875</xdr:colOff>
      <xdr:row>3</xdr:row>
      <xdr:rowOff>104775</xdr:rowOff>
    </xdr:from>
    <xdr:ext cx="11029950" cy="5553075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0</xdr:colOff>
      <xdr:row>0</xdr:row>
      <xdr:rowOff>0</xdr:rowOff>
    </xdr:from>
    <xdr:to>
      <xdr:col>1</xdr:col>
      <xdr:colOff>88900</xdr:colOff>
      <xdr:row>4</xdr:row>
      <xdr:rowOff>38100</xdr:rowOff>
    </xdr:to>
    <xdr:pic>
      <xdr:nvPicPr>
        <xdr:cNvPr id="4" name="Imagen 3" descr="ESCUDO ESNAVAL">
          <a:extLst>
            <a:ext uri="{FF2B5EF4-FFF2-40B4-BE49-F238E27FC236}">
              <a16:creationId xmlns:a16="http://schemas.microsoft.com/office/drawing/2014/main" id="{1FFFBF91-C2A4-FB48-8978-F89593C75081}"/>
            </a:ext>
          </a:extLst>
        </xdr:cNvPr>
        <xdr:cNvPicPr/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 contrast="26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8700" cy="1041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47625</xdr:colOff>
      <xdr:row>31</xdr:row>
      <xdr:rowOff>180975</xdr:rowOff>
    </xdr:from>
    <xdr:ext cx="190500" cy="200025"/>
    <xdr:pic>
      <xdr:nvPicPr>
        <xdr:cNvPr id="3" name="image3.png" descr="Manzan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0</xdr:colOff>
      <xdr:row>0</xdr:row>
      <xdr:rowOff>0</xdr:rowOff>
    </xdr:from>
    <xdr:to>
      <xdr:col>1</xdr:col>
      <xdr:colOff>88900</xdr:colOff>
      <xdr:row>3</xdr:row>
      <xdr:rowOff>63500</xdr:rowOff>
    </xdr:to>
    <xdr:pic>
      <xdr:nvPicPr>
        <xdr:cNvPr id="4" name="Imagen 3" descr="ESCUDO ESNAVAL">
          <a:extLst>
            <a:ext uri="{FF2B5EF4-FFF2-40B4-BE49-F238E27FC236}">
              <a16:creationId xmlns:a16="http://schemas.microsoft.com/office/drawing/2014/main" id="{4F278D59-9232-5D48-9673-6C3E2964A4FE}"/>
            </a:ext>
          </a:extLst>
        </xdr:cNvPr>
        <xdr:cNvPicPr/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 contrast="26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8700" cy="1041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28575</xdr:rowOff>
    </xdr:from>
    <xdr:ext cx="609600" cy="104775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 rot="5400000">
          <a:off x="5303138" y="3479963"/>
          <a:ext cx="85725" cy="600075"/>
        </a:xfrm>
        <a:prstGeom prst="rightBrace">
          <a:avLst>
            <a:gd name="adj1" fmla="val 8333"/>
            <a:gd name="adj2" fmla="val 50000"/>
          </a:avLst>
        </a:prstGeom>
        <a:noFill/>
        <a:ln w="12700" cap="flat" cmpd="sng">
          <a:solidFill>
            <a:srgbClr val="548135"/>
          </a:solidFill>
          <a:prstDash val="dot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619125</xdr:colOff>
      <xdr:row>8</xdr:row>
      <xdr:rowOff>19050</xdr:rowOff>
    </xdr:from>
    <xdr:ext cx="1762125" cy="142875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 rot="5400000">
          <a:off x="5279325" y="2908463"/>
          <a:ext cx="133350" cy="1743075"/>
        </a:xfrm>
        <a:prstGeom prst="rightBrace">
          <a:avLst>
            <a:gd name="adj1" fmla="val 8333"/>
            <a:gd name="adj2" fmla="val 50000"/>
          </a:avLst>
        </a:prstGeom>
        <a:noFill/>
        <a:ln w="12700" cap="flat" cmpd="sng">
          <a:solidFill>
            <a:srgbClr val="548135"/>
          </a:solidFill>
          <a:prstDash val="dot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590550</xdr:colOff>
      <xdr:row>8</xdr:row>
      <xdr:rowOff>19050</xdr:rowOff>
    </xdr:from>
    <xdr:ext cx="2114550" cy="142875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 rot="5400000">
          <a:off x="5279325" y="2727488"/>
          <a:ext cx="133350" cy="2105025"/>
        </a:xfrm>
        <a:prstGeom prst="rightBrace">
          <a:avLst>
            <a:gd name="adj1" fmla="val 8333"/>
            <a:gd name="adj2" fmla="val 50000"/>
          </a:avLst>
        </a:prstGeom>
        <a:noFill/>
        <a:ln w="12700" cap="flat" cmpd="sng">
          <a:solidFill>
            <a:srgbClr val="548135"/>
          </a:solidFill>
          <a:prstDash val="dot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5</xdr:col>
      <xdr:colOff>266700</xdr:colOff>
      <xdr:row>8</xdr:row>
      <xdr:rowOff>19050</xdr:rowOff>
    </xdr:from>
    <xdr:ext cx="1085850" cy="133350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 rot="5400000">
          <a:off x="5288850" y="3241838"/>
          <a:ext cx="114300" cy="1076325"/>
        </a:xfrm>
        <a:prstGeom prst="rightBrace">
          <a:avLst>
            <a:gd name="adj1" fmla="val 8333"/>
            <a:gd name="adj2" fmla="val 50000"/>
          </a:avLst>
        </a:prstGeom>
        <a:noFill/>
        <a:ln w="12700" cap="flat" cmpd="sng">
          <a:solidFill>
            <a:srgbClr val="548135"/>
          </a:solidFill>
          <a:prstDash val="dot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©</a:t>
          </a:r>
          <a:endParaRPr sz="1400"/>
        </a:p>
      </xdr:txBody>
    </xdr:sp>
    <xdr:clientData fLocksWithSheet="0"/>
  </xdr:oneCellAnchor>
  <xdr:oneCellAnchor>
    <xdr:from>
      <xdr:col>6</xdr:col>
      <xdr:colOff>476250</xdr:colOff>
      <xdr:row>8</xdr:row>
      <xdr:rowOff>19050</xdr:rowOff>
    </xdr:from>
    <xdr:ext cx="1257300" cy="114300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 rot="5400000">
          <a:off x="5293613" y="3160875"/>
          <a:ext cx="104775" cy="1238250"/>
        </a:xfrm>
        <a:prstGeom prst="rightBrace">
          <a:avLst>
            <a:gd name="adj1" fmla="val 8333"/>
            <a:gd name="adj2" fmla="val 50000"/>
          </a:avLst>
        </a:prstGeom>
        <a:noFill/>
        <a:ln w="12700" cap="flat" cmpd="sng">
          <a:solidFill>
            <a:srgbClr val="548135"/>
          </a:solidFill>
          <a:prstDash val="dot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8</xdr:col>
      <xdr:colOff>19050</xdr:colOff>
      <xdr:row>8</xdr:row>
      <xdr:rowOff>28575</xdr:rowOff>
    </xdr:from>
    <xdr:ext cx="1133475" cy="114300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 rot="5400000">
          <a:off x="5293613" y="3218025"/>
          <a:ext cx="104775" cy="1123950"/>
        </a:xfrm>
        <a:prstGeom prst="rightBrace">
          <a:avLst>
            <a:gd name="adj1" fmla="val 8333"/>
            <a:gd name="adj2" fmla="val 50000"/>
          </a:avLst>
        </a:prstGeom>
        <a:noFill/>
        <a:ln w="12700" cap="flat" cmpd="sng">
          <a:solidFill>
            <a:srgbClr val="548135"/>
          </a:solidFill>
          <a:prstDash val="dot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95250</xdr:colOff>
      <xdr:row>8</xdr:row>
      <xdr:rowOff>133350</xdr:rowOff>
    </xdr:from>
    <xdr:ext cx="400050" cy="238125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5150738" y="3665700"/>
          <a:ext cx="390525" cy="228600"/>
        </a:xfrm>
        <a:prstGeom prst="ellipse">
          <a:avLst/>
        </a:prstGeom>
        <a:solidFill>
          <a:srgbClr val="C4E0B2"/>
        </a:solidFill>
        <a:ln w="12700" cap="flat" cmpd="sng">
          <a:solidFill>
            <a:srgbClr val="AEABA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1</a:t>
          </a:r>
          <a:endParaRPr sz="1400"/>
        </a:p>
      </xdr:txBody>
    </xdr:sp>
    <xdr:clientData fLocksWithSheet="0"/>
  </xdr:oneCellAnchor>
  <xdr:oneCellAnchor>
    <xdr:from>
      <xdr:col>3</xdr:col>
      <xdr:colOff>1333500</xdr:colOff>
      <xdr:row>8</xdr:row>
      <xdr:rowOff>171450</xdr:rowOff>
    </xdr:from>
    <xdr:ext cx="581025" cy="247650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5065013" y="3665700"/>
          <a:ext cx="561975" cy="228600"/>
        </a:xfrm>
        <a:prstGeom prst="ellipse">
          <a:avLst/>
        </a:prstGeom>
        <a:solidFill>
          <a:srgbClr val="C4E0B2"/>
        </a:solidFill>
        <a:ln w="12700" cap="flat" cmpd="sng">
          <a:solidFill>
            <a:srgbClr val="AEABA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3</a:t>
          </a:r>
          <a:endParaRPr sz="1400"/>
        </a:p>
      </xdr:txBody>
    </xdr:sp>
    <xdr:clientData fLocksWithSheet="0"/>
  </xdr:oneCellAnchor>
  <xdr:oneCellAnchor>
    <xdr:from>
      <xdr:col>2</xdr:col>
      <xdr:colOff>381000</xdr:colOff>
      <xdr:row>8</xdr:row>
      <xdr:rowOff>161925</xdr:rowOff>
    </xdr:from>
    <xdr:ext cx="400050" cy="247650"/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5150738" y="3665700"/>
          <a:ext cx="390525" cy="228600"/>
        </a:xfrm>
        <a:prstGeom prst="ellipse">
          <a:avLst/>
        </a:prstGeom>
        <a:solidFill>
          <a:srgbClr val="C4E0B2"/>
        </a:solidFill>
        <a:ln w="12700" cap="flat" cmpd="sng">
          <a:solidFill>
            <a:srgbClr val="AEABA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2</a:t>
          </a:r>
          <a:endParaRPr sz="1400"/>
        </a:p>
      </xdr:txBody>
    </xdr:sp>
    <xdr:clientData fLocksWithSheet="0"/>
  </xdr:oneCellAnchor>
  <xdr:oneCellAnchor>
    <xdr:from>
      <xdr:col>5</xdr:col>
      <xdr:colOff>571500</xdr:colOff>
      <xdr:row>8</xdr:row>
      <xdr:rowOff>161925</xdr:rowOff>
    </xdr:from>
    <xdr:ext cx="485775" cy="247650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5107875" y="3665700"/>
          <a:ext cx="476250" cy="228600"/>
        </a:xfrm>
        <a:prstGeom prst="ellipse">
          <a:avLst/>
        </a:prstGeom>
        <a:solidFill>
          <a:srgbClr val="C4E0B2"/>
        </a:solidFill>
        <a:ln w="12700" cap="flat" cmpd="sng">
          <a:solidFill>
            <a:srgbClr val="AEABA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4</a:t>
          </a:r>
          <a:endParaRPr sz="1400"/>
        </a:p>
      </xdr:txBody>
    </xdr:sp>
    <xdr:clientData fLocksWithSheet="0"/>
  </xdr:oneCellAnchor>
  <xdr:oneCellAnchor>
    <xdr:from>
      <xdr:col>7</xdr:col>
      <xdr:colOff>28575</xdr:colOff>
      <xdr:row>8</xdr:row>
      <xdr:rowOff>152400</xdr:rowOff>
    </xdr:from>
    <xdr:ext cx="400050" cy="238125"/>
    <xdr:sp macro="" textlink="">
      <xdr:nvSpPr>
        <xdr:cNvPr id="15" name="Shape 15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5150738" y="3665700"/>
          <a:ext cx="390525" cy="228600"/>
        </a:xfrm>
        <a:prstGeom prst="ellipse">
          <a:avLst/>
        </a:prstGeom>
        <a:solidFill>
          <a:srgbClr val="C4E0B2"/>
        </a:solidFill>
        <a:ln w="12700" cap="flat" cmpd="sng">
          <a:solidFill>
            <a:srgbClr val="AEABA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5</a:t>
          </a:r>
          <a:endParaRPr sz="1400"/>
        </a:p>
      </xdr:txBody>
    </xdr:sp>
    <xdr:clientData fLocksWithSheet="0"/>
  </xdr:oneCellAnchor>
  <xdr:oneCellAnchor>
    <xdr:from>
      <xdr:col>8</xdr:col>
      <xdr:colOff>628650</xdr:colOff>
      <xdr:row>8</xdr:row>
      <xdr:rowOff>142875</xdr:rowOff>
    </xdr:from>
    <xdr:ext cx="485775" cy="238125"/>
    <xdr:sp macro="" textlink="">
      <xdr:nvSpPr>
        <xdr:cNvPr id="16" name="Shape 16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5107875" y="3665700"/>
          <a:ext cx="476250" cy="228600"/>
        </a:xfrm>
        <a:prstGeom prst="ellipse">
          <a:avLst/>
        </a:prstGeom>
        <a:solidFill>
          <a:srgbClr val="C4E0B2"/>
        </a:solidFill>
        <a:ln w="12700" cap="flat" cmpd="sng">
          <a:solidFill>
            <a:srgbClr val="AEABA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6</a:t>
          </a:r>
          <a:endParaRPr sz="1400"/>
        </a:p>
      </xdr:txBody>
    </xdr:sp>
    <xdr:clientData fLocksWithSheet="0"/>
  </xdr:oneCellAnchor>
  <xdr:oneCellAnchor>
    <xdr:from>
      <xdr:col>0</xdr:col>
      <xdr:colOff>895350</xdr:colOff>
      <xdr:row>9</xdr:row>
      <xdr:rowOff>190500</xdr:rowOff>
    </xdr:from>
    <xdr:ext cx="704850" cy="723900"/>
    <xdr:sp macro="" textlink="">
      <xdr:nvSpPr>
        <xdr:cNvPr id="17" name="Shape 17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4996674" y="3420799"/>
          <a:ext cx="698653" cy="718402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Cortar 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Copiar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Pegar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Formato</a:t>
          </a:r>
          <a:endParaRPr sz="1100"/>
        </a:p>
      </xdr:txBody>
    </xdr:sp>
    <xdr:clientData fLocksWithSheet="0"/>
  </xdr:oneCellAnchor>
  <xdr:oneCellAnchor>
    <xdr:from>
      <xdr:col>2</xdr:col>
      <xdr:colOff>285750</xdr:colOff>
      <xdr:row>10</xdr:row>
      <xdr:rowOff>0</xdr:rowOff>
    </xdr:from>
    <xdr:ext cx="1114425" cy="1047750"/>
    <xdr:sp macro="" textlink="">
      <xdr:nvSpPr>
        <xdr:cNvPr id="18" name="Shape 18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/>
      </xdr:nvSpPr>
      <xdr:spPr>
        <a:xfrm>
          <a:off x="4790720" y="3256491"/>
          <a:ext cx="1110560" cy="1047018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Tipografía celda 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Tamaño 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Color letra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Color celdas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Borde celdas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638175</xdr:colOff>
      <xdr:row>10</xdr:row>
      <xdr:rowOff>0</xdr:rowOff>
    </xdr:from>
    <xdr:ext cx="1362075" cy="895350"/>
    <xdr:sp macro="" textlink="">
      <xdr:nvSpPr>
        <xdr:cNvPr id="19" name="Shap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/>
      </xdr:nvSpPr>
      <xdr:spPr>
        <a:xfrm>
          <a:off x="4668539" y="3334686"/>
          <a:ext cx="1354923" cy="890628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Alineación vertical 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Alineación horizontal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Combinar celdas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Ajustar texto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Orientación</a:t>
          </a:r>
          <a:endParaRPr sz="1100"/>
        </a:p>
      </xdr:txBody>
    </xdr:sp>
    <xdr:clientData fLocksWithSheet="0"/>
  </xdr:oneCellAnchor>
  <xdr:oneCellAnchor>
    <xdr:from>
      <xdr:col>5</xdr:col>
      <xdr:colOff>285750</xdr:colOff>
      <xdr:row>10</xdr:row>
      <xdr:rowOff>0</xdr:rowOff>
    </xdr:from>
    <xdr:ext cx="1276350" cy="742950"/>
    <xdr:sp macro="" textlink="">
      <xdr:nvSpPr>
        <xdr:cNvPr id="20" name="Shape 20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/>
      </xdr:nvSpPr>
      <xdr:spPr>
        <a:xfrm>
          <a:off x="4708293" y="3413009"/>
          <a:ext cx="1275414" cy="733983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Formato 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Aumento decim.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Disminución decim.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8</xdr:col>
      <xdr:colOff>685800</xdr:colOff>
      <xdr:row>10</xdr:row>
      <xdr:rowOff>0</xdr:rowOff>
    </xdr:from>
    <xdr:ext cx="876300" cy="723900"/>
    <xdr:sp macro="" textlink="">
      <xdr:nvSpPr>
        <xdr:cNvPr id="21" name="Shape 21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/>
      </xdr:nvSpPr>
      <xdr:spPr>
        <a:xfrm>
          <a:off x="4912195" y="3420799"/>
          <a:ext cx="867610" cy="718402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Autosuma 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Filtro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Buscar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Reemplazar</a:t>
          </a:r>
          <a:endParaRPr sz="1100"/>
        </a:p>
      </xdr:txBody>
    </xdr:sp>
    <xdr:clientData fLocksWithSheet="0"/>
  </xdr:oneCellAnchor>
  <xdr:oneCellAnchor>
    <xdr:from>
      <xdr:col>6</xdr:col>
      <xdr:colOff>685800</xdr:colOff>
      <xdr:row>10</xdr:row>
      <xdr:rowOff>0</xdr:rowOff>
    </xdr:from>
    <xdr:ext cx="1495425" cy="723900"/>
    <xdr:sp macro="" textlink="">
      <xdr:nvSpPr>
        <xdr:cNvPr id="22" name="Shape 2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/>
      </xdr:nvSpPr>
      <xdr:spPr>
        <a:xfrm>
          <a:off x="4602110" y="3420799"/>
          <a:ext cx="1487780" cy="718402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Inserta Filas/columnas 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Eliminar Filas/columnas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Formato condicional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- Formato de Tabla</a:t>
          </a:r>
          <a:endParaRPr sz="1400"/>
        </a:p>
      </xdr:txBody>
    </xdr:sp>
    <xdr:clientData fLocksWithSheet="0"/>
  </xdr:oneCellAnchor>
  <xdr:oneCellAnchor>
    <xdr:from>
      <xdr:col>1</xdr:col>
      <xdr:colOff>0</xdr:colOff>
      <xdr:row>5</xdr:row>
      <xdr:rowOff>0</xdr:rowOff>
    </xdr:from>
    <xdr:ext cx="8162925" cy="609600"/>
    <xdr:pic>
      <xdr:nvPicPr>
        <xdr:cNvPr id="2" name="image5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247650</xdr:colOff>
      <xdr:row>20</xdr:row>
      <xdr:rowOff>123825</xdr:rowOff>
    </xdr:from>
    <xdr:ext cx="3381375" cy="704850"/>
    <xdr:pic>
      <xdr:nvPicPr>
        <xdr:cNvPr id="3" name="image6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504825</xdr:colOff>
      <xdr:row>31</xdr:row>
      <xdr:rowOff>57150</xdr:rowOff>
    </xdr:from>
    <xdr:ext cx="3152775" cy="962025"/>
    <xdr:pic>
      <xdr:nvPicPr>
        <xdr:cNvPr id="4" name="image7.pn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45</xdr:row>
      <xdr:rowOff>0</xdr:rowOff>
    </xdr:from>
    <xdr:ext cx="2276475" cy="933450"/>
    <xdr:pic>
      <xdr:nvPicPr>
        <xdr:cNvPr id="24" name="image4.png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0</xdr:colOff>
      <xdr:row>0</xdr:row>
      <xdr:rowOff>0</xdr:rowOff>
    </xdr:from>
    <xdr:to>
      <xdr:col>0</xdr:col>
      <xdr:colOff>936625</xdr:colOff>
      <xdr:row>3</xdr:row>
      <xdr:rowOff>134937</xdr:rowOff>
    </xdr:to>
    <xdr:pic>
      <xdr:nvPicPr>
        <xdr:cNvPr id="25" name="Imagen 24" descr="ESCUDO ESNAVAL">
          <a:extLst>
            <a:ext uri="{FF2B5EF4-FFF2-40B4-BE49-F238E27FC236}">
              <a16:creationId xmlns:a16="http://schemas.microsoft.com/office/drawing/2014/main" id="{C1F0CF99-27FE-0044-9BF0-AEC2887A9423}"/>
            </a:ext>
          </a:extLst>
        </xdr:cNvPr>
        <xdr:cNvPicPr/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 contrast="26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6625" cy="1000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76200</xdr:colOff>
      <xdr:row>4</xdr:row>
      <xdr:rowOff>0</xdr:rowOff>
    </xdr:to>
    <xdr:pic>
      <xdr:nvPicPr>
        <xdr:cNvPr id="2" name="Imagen 1" descr="ESCUDO ESNAVAL">
          <a:extLst>
            <a:ext uri="{FF2B5EF4-FFF2-40B4-BE49-F238E27FC236}">
              <a16:creationId xmlns:a16="http://schemas.microsoft.com/office/drawing/2014/main" id="{8897FA0C-6140-0841-9301-103685DCD79D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 contrast="26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8700" cy="10414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5</xdr:col>
      <xdr:colOff>914400</xdr:colOff>
      <xdr:row>26</xdr:row>
      <xdr:rowOff>127000</xdr:rowOff>
    </xdr:from>
    <xdr:to>
      <xdr:col>10</xdr:col>
      <xdr:colOff>723900</xdr:colOff>
      <xdr:row>40</xdr:row>
      <xdr:rowOff>25400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7E73908-243A-6544-A023-CEF590FABB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581025</xdr:colOff>
      <xdr:row>5</xdr:row>
      <xdr:rowOff>28575</xdr:rowOff>
    </xdr:from>
    <xdr:ext cx="1781175" cy="295275"/>
    <xdr:sp macro="" textlink="">
      <xdr:nvSpPr>
        <xdr:cNvPr id="23" name="Shape 23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 txBox="1"/>
      </xdr:nvSpPr>
      <xdr:spPr>
        <a:xfrm>
          <a:off x="4458353" y="3636595"/>
          <a:ext cx="1775294" cy="28681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800"/>
        </a:p>
      </xdr:txBody>
    </xdr:sp>
    <xdr:clientData fLocksWithSheet="0"/>
  </xdr:oneCellAnchor>
  <xdr:oneCellAnchor>
    <xdr:from>
      <xdr:col>6</xdr:col>
      <xdr:colOff>1066800</xdr:colOff>
      <xdr:row>8</xdr:row>
      <xdr:rowOff>200025</xdr:rowOff>
    </xdr:from>
    <xdr:ext cx="1628775" cy="457200"/>
    <xdr:pic>
      <xdr:nvPicPr>
        <xdr:cNvPr id="3" name="image8.png" title="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438150</xdr:colOff>
      <xdr:row>7</xdr:row>
      <xdr:rowOff>180975</xdr:rowOff>
    </xdr:from>
    <xdr:ext cx="2876550" cy="990600"/>
    <xdr:pic>
      <xdr:nvPicPr>
        <xdr:cNvPr id="4" name="image9.png" title="Imagen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</xdr:row>
      <xdr:rowOff>161925</xdr:rowOff>
    </xdr:from>
    <xdr:ext cx="2181225" cy="428625"/>
    <xdr:pic>
      <xdr:nvPicPr>
        <xdr:cNvPr id="5" name="image10.png" title="Imagen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0</xdr:colOff>
      <xdr:row>0</xdr:row>
      <xdr:rowOff>0</xdr:rowOff>
    </xdr:from>
    <xdr:to>
      <xdr:col>1</xdr:col>
      <xdr:colOff>88900</xdr:colOff>
      <xdr:row>3</xdr:row>
      <xdr:rowOff>127000</xdr:rowOff>
    </xdr:to>
    <xdr:pic>
      <xdr:nvPicPr>
        <xdr:cNvPr id="7" name="Imagen 6" descr="ESCUDO ESNAVAL">
          <a:extLst>
            <a:ext uri="{FF2B5EF4-FFF2-40B4-BE49-F238E27FC236}">
              <a16:creationId xmlns:a16="http://schemas.microsoft.com/office/drawing/2014/main" id="{B00AAA35-9421-3345-81D5-298AB02C297A}"/>
            </a:ext>
          </a:extLst>
        </xdr:cNvPr>
        <xdr:cNvPicPr/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 contrast="26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8700" cy="1041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76200</xdr:colOff>
      <xdr:row>8</xdr:row>
      <xdr:rowOff>47625</xdr:rowOff>
    </xdr:from>
    <xdr:ext cx="257175" cy="219075"/>
    <xdr:sp macro="" textlink="">
      <xdr:nvSpPr>
        <xdr:cNvPr id="25" name="Shape 25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/>
      </xdr:nvSpPr>
      <xdr:spPr>
        <a:xfrm>
          <a:off x="5226938" y="3675225"/>
          <a:ext cx="238125" cy="209550"/>
        </a:xfrm>
        <a:prstGeom prst="ellipse">
          <a:avLst/>
        </a:prstGeom>
        <a:solidFill>
          <a:srgbClr val="385623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Libre Franklin"/>
              <a:ea typeface="Libre Franklin"/>
              <a:cs typeface="Libre Franklin"/>
              <a:sym typeface="Libre Franklin"/>
            </a:rPr>
            <a:t>1</a:t>
          </a:r>
          <a:endParaRPr sz="1400"/>
        </a:p>
      </xdr:txBody>
    </xdr:sp>
    <xdr:clientData fLocksWithSheet="0"/>
  </xdr:oneCellAnchor>
  <xdr:oneCellAnchor>
    <xdr:from>
      <xdr:col>4</xdr:col>
      <xdr:colOff>47625</xdr:colOff>
      <xdr:row>8</xdr:row>
      <xdr:rowOff>38100</xdr:rowOff>
    </xdr:from>
    <xdr:ext cx="257175" cy="219075"/>
    <xdr:sp macro="" textlink="">
      <xdr:nvSpPr>
        <xdr:cNvPr id="26" name="Shape 26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/>
      </xdr:nvSpPr>
      <xdr:spPr>
        <a:xfrm>
          <a:off x="5226938" y="3675225"/>
          <a:ext cx="238125" cy="209550"/>
        </a:xfrm>
        <a:prstGeom prst="ellipse">
          <a:avLst/>
        </a:prstGeom>
        <a:solidFill>
          <a:srgbClr val="385623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Libre Franklin"/>
              <a:ea typeface="Libre Franklin"/>
              <a:cs typeface="Libre Franklin"/>
              <a:sym typeface="Libre Franklin"/>
            </a:rPr>
            <a:t>2</a:t>
          </a:r>
          <a:endParaRPr sz="1400"/>
        </a:p>
      </xdr:txBody>
    </xdr:sp>
    <xdr:clientData fLocksWithSheet="0"/>
  </xdr:oneCellAnchor>
  <xdr:oneCellAnchor>
    <xdr:from>
      <xdr:col>3</xdr:col>
      <xdr:colOff>66675</xdr:colOff>
      <xdr:row>9</xdr:row>
      <xdr:rowOff>28575</xdr:rowOff>
    </xdr:from>
    <xdr:ext cx="257175" cy="219075"/>
    <xdr:sp macro="" textlink="">
      <xdr:nvSpPr>
        <xdr:cNvPr id="27" name="Shape 27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/>
      </xdr:nvSpPr>
      <xdr:spPr>
        <a:xfrm>
          <a:off x="5226938" y="3675225"/>
          <a:ext cx="238125" cy="209550"/>
        </a:xfrm>
        <a:prstGeom prst="ellipse">
          <a:avLst/>
        </a:prstGeom>
        <a:solidFill>
          <a:srgbClr val="385623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Libre Franklin"/>
              <a:ea typeface="Libre Franklin"/>
              <a:cs typeface="Libre Franklin"/>
              <a:sym typeface="Libre Franklin"/>
            </a:rPr>
            <a:t>3</a:t>
          </a:r>
          <a:endParaRPr sz="1400"/>
        </a:p>
      </xdr:txBody>
    </xdr:sp>
    <xdr:clientData fLocksWithSheet="0"/>
  </xdr:oneCellAnchor>
  <xdr:oneCellAnchor>
    <xdr:from>
      <xdr:col>4</xdr:col>
      <xdr:colOff>47625</xdr:colOff>
      <xdr:row>9</xdr:row>
      <xdr:rowOff>38100</xdr:rowOff>
    </xdr:from>
    <xdr:ext cx="257175" cy="219075"/>
    <xdr:sp macro="" textlink="">
      <xdr:nvSpPr>
        <xdr:cNvPr id="28" name="Shape 28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/>
      </xdr:nvSpPr>
      <xdr:spPr>
        <a:xfrm>
          <a:off x="5226938" y="3675225"/>
          <a:ext cx="238125" cy="209550"/>
        </a:xfrm>
        <a:prstGeom prst="ellipse">
          <a:avLst/>
        </a:prstGeom>
        <a:solidFill>
          <a:srgbClr val="385623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Libre Franklin"/>
              <a:ea typeface="Libre Franklin"/>
              <a:cs typeface="Libre Franklin"/>
              <a:sym typeface="Libre Franklin"/>
            </a:rPr>
            <a:t>4</a:t>
          </a:r>
          <a:endParaRPr sz="1400"/>
        </a:p>
      </xdr:txBody>
    </xdr:sp>
    <xdr:clientData fLocksWithSheet="0"/>
  </xdr:oneCellAnchor>
  <xdr:oneCellAnchor>
    <xdr:from>
      <xdr:col>1</xdr:col>
      <xdr:colOff>784225</xdr:colOff>
      <xdr:row>17</xdr:row>
      <xdr:rowOff>76200</xdr:rowOff>
    </xdr:from>
    <xdr:ext cx="276225" cy="257175"/>
    <xdr:sp macro="" textlink="">
      <xdr:nvSpPr>
        <xdr:cNvPr id="29" name="Shape 2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/>
      </xdr:nvSpPr>
      <xdr:spPr>
        <a:xfrm>
          <a:off x="1724025" y="3314700"/>
          <a:ext cx="276225" cy="257175"/>
        </a:xfrm>
        <a:prstGeom prst="ellipse">
          <a:avLst/>
        </a:prstGeom>
        <a:solidFill>
          <a:srgbClr val="385623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Libre Franklin"/>
              <a:ea typeface="Libre Franklin"/>
              <a:cs typeface="Libre Franklin"/>
              <a:sym typeface="Libre Franklin"/>
            </a:rPr>
            <a:t>1</a:t>
          </a:r>
          <a:endParaRPr sz="1400"/>
        </a:p>
      </xdr:txBody>
    </xdr:sp>
    <xdr:clientData fLocksWithSheet="0"/>
  </xdr:oneCellAnchor>
  <xdr:oneCellAnchor>
    <xdr:from>
      <xdr:col>5</xdr:col>
      <xdr:colOff>542925</xdr:colOff>
      <xdr:row>18</xdr:row>
      <xdr:rowOff>114300</xdr:rowOff>
    </xdr:from>
    <xdr:ext cx="1638300" cy="381000"/>
    <xdr:sp macro="" textlink="">
      <xdr:nvSpPr>
        <xdr:cNvPr id="30" name="Shape 30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/>
      </xdr:nvSpPr>
      <xdr:spPr>
        <a:xfrm>
          <a:off x="4531613" y="3594263"/>
          <a:ext cx="1628775" cy="371475"/>
        </a:xfrm>
        <a:custGeom>
          <a:avLst/>
          <a:gdLst/>
          <a:ahLst/>
          <a:cxnLst/>
          <a:rect l="l" t="t" r="r" b="b"/>
          <a:pathLst>
            <a:path w="120000" h="120000" extrusionOk="0">
              <a:moveTo>
                <a:pt x="0" y="0"/>
              </a:moveTo>
              <a:lnTo>
                <a:pt x="120000" y="0"/>
              </a:lnTo>
              <a:lnTo>
                <a:pt x="120000" y="120000"/>
              </a:lnTo>
              <a:lnTo>
                <a:pt x="0" y="120000"/>
              </a:lnTo>
              <a:close/>
            </a:path>
            <a:path w="120000" h="120000" fill="none" extrusionOk="0">
              <a:moveTo>
                <a:pt x="-10000" y="22500"/>
              </a:moveTo>
              <a:lnTo>
                <a:pt x="-20000" y="22500"/>
              </a:lnTo>
              <a:lnTo>
                <a:pt x="-56000" y="135000"/>
              </a:lnTo>
            </a:path>
          </a:pathLst>
        </a:custGeom>
        <a:solidFill>
          <a:srgbClr val="E1EFD8"/>
        </a:solidFill>
        <a:ln w="12700" cap="flat" cmpd="sng">
          <a:solidFill>
            <a:srgbClr val="38562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dk1"/>
              </a:solidFill>
              <a:latin typeface="Libre Franklin"/>
              <a:ea typeface="Libre Franklin"/>
              <a:cs typeface="Libre Franklin"/>
              <a:sym typeface="Libre Franklin"/>
            </a:rPr>
            <a:t>=C21*D21</a:t>
          </a:r>
          <a:endParaRPr sz="1400"/>
        </a:p>
      </xdr:txBody>
    </xdr:sp>
    <xdr:clientData fLocksWithSheet="0"/>
  </xdr:oneCellAnchor>
  <xdr:oneCellAnchor>
    <xdr:from>
      <xdr:col>1</xdr:col>
      <xdr:colOff>746125</xdr:colOff>
      <xdr:row>28</xdr:row>
      <xdr:rowOff>38100</xdr:rowOff>
    </xdr:from>
    <xdr:ext cx="276225" cy="257175"/>
    <xdr:sp macro="" textlink="">
      <xdr:nvSpPr>
        <xdr:cNvPr id="31" name="Shape 31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/>
      </xdr:nvSpPr>
      <xdr:spPr>
        <a:xfrm>
          <a:off x="1685925" y="5537200"/>
          <a:ext cx="276225" cy="257175"/>
        </a:xfrm>
        <a:prstGeom prst="ellipse">
          <a:avLst/>
        </a:prstGeom>
        <a:solidFill>
          <a:srgbClr val="385623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Libre Franklin"/>
              <a:ea typeface="Libre Franklin"/>
              <a:cs typeface="Libre Franklin"/>
              <a:sym typeface="Libre Franklin"/>
            </a:rPr>
            <a:t>2</a:t>
          </a:r>
          <a:endParaRPr sz="1400"/>
        </a:p>
      </xdr:txBody>
    </xdr:sp>
    <xdr:clientData fLocksWithSheet="0"/>
  </xdr:oneCellAnchor>
  <xdr:oneCellAnchor>
    <xdr:from>
      <xdr:col>6</xdr:col>
      <xdr:colOff>76200</xdr:colOff>
      <xdr:row>28</xdr:row>
      <xdr:rowOff>57150</xdr:rowOff>
    </xdr:from>
    <xdr:ext cx="1409700" cy="276225"/>
    <xdr:sp macro="" textlink="">
      <xdr:nvSpPr>
        <xdr:cNvPr id="32" name="Shape 32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/>
      </xdr:nvSpPr>
      <xdr:spPr>
        <a:xfrm>
          <a:off x="4650675" y="3646650"/>
          <a:ext cx="1390650" cy="266700"/>
        </a:xfrm>
        <a:custGeom>
          <a:avLst/>
          <a:gdLst/>
          <a:ahLst/>
          <a:cxnLst/>
          <a:rect l="l" t="t" r="r" b="b"/>
          <a:pathLst>
            <a:path w="120000" h="120000" extrusionOk="0">
              <a:moveTo>
                <a:pt x="0" y="0"/>
              </a:moveTo>
              <a:lnTo>
                <a:pt x="120000" y="0"/>
              </a:lnTo>
              <a:lnTo>
                <a:pt x="120000" y="120000"/>
              </a:lnTo>
              <a:lnTo>
                <a:pt x="0" y="120000"/>
              </a:lnTo>
              <a:close/>
            </a:path>
            <a:path w="120000" h="120000" fill="none" extrusionOk="0">
              <a:moveTo>
                <a:pt x="-10000" y="22500"/>
              </a:moveTo>
              <a:lnTo>
                <a:pt x="-20000" y="22500"/>
              </a:lnTo>
              <a:lnTo>
                <a:pt x="-56000" y="135000"/>
              </a:lnTo>
            </a:path>
          </a:pathLst>
        </a:custGeom>
        <a:solidFill>
          <a:srgbClr val="E1EFD8"/>
        </a:solidFill>
        <a:ln w="12700" cap="flat" cmpd="sng">
          <a:solidFill>
            <a:srgbClr val="38562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dk1"/>
              </a:solidFill>
              <a:latin typeface="Libre Franklin"/>
              <a:ea typeface="Libre Franklin"/>
              <a:cs typeface="Libre Franklin"/>
              <a:sym typeface="Libre Franklin"/>
            </a:rPr>
            <a:t>=</a:t>
          </a:r>
          <a:r>
            <a:rPr lang="en-US" sz="1600">
              <a:solidFill>
                <a:srgbClr val="FF0000"/>
              </a:solidFill>
              <a:latin typeface="Libre Franklin"/>
              <a:ea typeface="Libre Franklin"/>
              <a:cs typeface="Libre Franklin"/>
              <a:sym typeface="Libre Franklin"/>
            </a:rPr>
            <a:t>$C</a:t>
          </a:r>
          <a:r>
            <a:rPr lang="en-US" sz="1600">
              <a:solidFill>
                <a:schemeClr val="dk1"/>
              </a:solidFill>
              <a:latin typeface="Libre Franklin"/>
              <a:ea typeface="Libre Franklin"/>
              <a:cs typeface="Libre Franklin"/>
              <a:sym typeface="Libre Franklin"/>
            </a:rPr>
            <a:t>32*D32</a:t>
          </a:r>
          <a:endParaRPr sz="1400"/>
        </a:p>
      </xdr:txBody>
    </xdr:sp>
    <xdr:clientData fLocksWithSheet="0"/>
  </xdr:oneCellAnchor>
  <xdr:oneCellAnchor>
    <xdr:from>
      <xdr:col>1</xdr:col>
      <xdr:colOff>733425</xdr:colOff>
      <xdr:row>39</xdr:row>
      <xdr:rowOff>63500</xdr:rowOff>
    </xdr:from>
    <xdr:ext cx="276225" cy="257175"/>
    <xdr:sp macro="" textlink="">
      <xdr:nvSpPr>
        <xdr:cNvPr id="33" name="Shape 33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/>
      </xdr:nvSpPr>
      <xdr:spPr>
        <a:xfrm>
          <a:off x="1673225" y="7772400"/>
          <a:ext cx="276225" cy="257175"/>
        </a:xfrm>
        <a:prstGeom prst="ellipse">
          <a:avLst/>
        </a:prstGeom>
        <a:solidFill>
          <a:srgbClr val="385623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Libre Franklin"/>
              <a:ea typeface="Libre Franklin"/>
              <a:cs typeface="Libre Franklin"/>
              <a:sym typeface="Libre Franklin"/>
            </a:rPr>
            <a:t>3</a:t>
          </a:r>
          <a:endParaRPr sz="1400"/>
        </a:p>
      </xdr:txBody>
    </xdr:sp>
    <xdr:clientData fLocksWithSheet="0"/>
  </xdr:oneCellAnchor>
  <xdr:oneCellAnchor>
    <xdr:from>
      <xdr:col>1</xdr:col>
      <xdr:colOff>733425</xdr:colOff>
      <xdr:row>63</xdr:row>
      <xdr:rowOff>63500</xdr:rowOff>
    </xdr:from>
    <xdr:ext cx="276225" cy="257175"/>
    <xdr:sp macro="" textlink="">
      <xdr:nvSpPr>
        <xdr:cNvPr id="34" name="Shape 3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/>
      </xdr:nvSpPr>
      <xdr:spPr>
        <a:xfrm>
          <a:off x="1673225" y="12331700"/>
          <a:ext cx="276225" cy="257175"/>
        </a:xfrm>
        <a:prstGeom prst="ellipse">
          <a:avLst/>
        </a:prstGeom>
        <a:solidFill>
          <a:srgbClr val="385623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Libre Franklin"/>
              <a:ea typeface="Libre Franklin"/>
              <a:cs typeface="Libre Franklin"/>
              <a:sym typeface="Libre Franklin"/>
            </a:rPr>
            <a:t>4</a:t>
          </a:r>
          <a:endParaRPr sz="1400"/>
        </a:p>
      </xdr:txBody>
    </xdr:sp>
    <xdr:clientData fLocksWithSheet="0"/>
  </xdr:oneCellAnchor>
  <xdr:oneCellAnchor>
    <xdr:from>
      <xdr:col>4</xdr:col>
      <xdr:colOff>771525</xdr:colOff>
      <xdr:row>66</xdr:row>
      <xdr:rowOff>123825</xdr:rowOff>
    </xdr:from>
    <xdr:ext cx="2190750" cy="495300"/>
    <xdr:sp macro="" textlink="">
      <xdr:nvSpPr>
        <xdr:cNvPr id="35" name="Shape 35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/>
      </xdr:nvSpPr>
      <xdr:spPr>
        <a:xfrm>
          <a:off x="4255388" y="3537113"/>
          <a:ext cx="2181225" cy="485775"/>
        </a:xfrm>
        <a:custGeom>
          <a:avLst/>
          <a:gdLst/>
          <a:ahLst/>
          <a:cxnLst/>
          <a:rect l="l" t="t" r="r" b="b"/>
          <a:pathLst>
            <a:path w="120000" h="120000" extrusionOk="0">
              <a:moveTo>
                <a:pt x="0" y="0"/>
              </a:moveTo>
              <a:lnTo>
                <a:pt x="120000" y="0"/>
              </a:lnTo>
              <a:lnTo>
                <a:pt x="120000" y="120000"/>
              </a:lnTo>
              <a:lnTo>
                <a:pt x="0" y="120000"/>
              </a:lnTo>
              <a:close/>
            </a:path>
            <a:path w="120000" h="120000" fill="none" extrusionOk="0">
              <a:moveTo>
                <a:pt x="-10000" y="22500"/>
              </a:moveTo>
              <a:lnTo>
                <a:pt x="-20000" y="22500"/>
              </a:lnTo>
              <a:lnTo>
                <a:pt x="-59722" y="93823"/>
              </a:lnTo>
            </a:path>
          </a:pathLst>
        </a:custGeom>
        <a:solidFill>
          <a:srgbClr val="E1EFD8"/>
        </a:solidFill>
        <a:ln w="12700" cap="flat" cmpd="sng">
          <a:solidFill>
            <a:srgbClr val="38562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dk1"/>
              </a:solidFill>
              <a:latin typeface="Libre Franklin"/>
              <a:ea typeface="Libre Franklin"/>
              <a:cs typeface="Libre Franklin"/>
              <a:sym typeface="Libre Franklin"/>
            </a:rPr>
            <a:t>=D56*</a:t>
          </a:r>
          <a:r>
            <a:rPr lang="en-US" sz="1600">
              <a:solidFill>
                <a:srgbClr val="FF0000"/>
              </a:solidFill>
              <a:latin typeface="Libre Franklin"/>
              <a:ea typeface="Libre Franklin"/>
              <a:cs typeface="Libre Franklin"/>
              <a:sym typeface="Libre Franklin"/>
            </a:rPr>
            <a:t>$</a:t>
          </a:r>
          <a:r>
            <a:rPr lang="en-US" sz="1600">
              <a:solidFill>
                <a:schemeClr val="dk1"/>
              </a:solidFill>
              <a:latin typeface="Libre Franklin"/>
              <a:ea typeface="Libre Franklin"/>
              <a:cs typeface="Libre Franklin"/>
              <a:sym typeface="Libre Franklin"/>
            </a:rPr>
            <a:t>D</a:t>
          </a:r>
          <a:r>
            <a:rPr lang="en-US" sz="1600">
              <a:solidFill>
                <a:srgbClr val="FF0000"/>
              </a:solidFill>
              <a:latin typeface="Libre Franklin"/>
              <a:ea typeface="Libre Franklin"/>
              <a:cs typeface="Libre Franklin"/>
              <a:sym typeface="Libre Franklin"/>
            </a:rPr>
            <a:t>$</a:t>
          </a:r>
          <a:r>
            <a:rPr lang="en-US" sz="1600">
              <a:solidFill>
                <a:schemeClr val="dk1"/>
              </a:solidFill>
              <a:latin typeface="Libre Franklin"/>
              <a:ea typeface="Libre Franklin"/>
              <a:cs typeface="Libre Franklin"/>
              <a:sym typeface="Libre Franklin"/>
            </a:rPr>
            <a:t>66</a:t>
          </a:r>
          <a:endParaRPr sz="1600">
            <a:solidFill>
              <a:srgbClr val="FF0000"/>
            </a:solidFill>
            <a:latin typeface="Libre Franklin"/>
            <a:ea typeface="Libre Franklin"/>
            <a:cs typeface="Libre Franklin"/>
            <a:sym typeface="Libre Franklin"/>
          </a:endParaRPr>
        </a:p>
      </xdr:txBody>
    </xdr:sp>
    <xdr:clientData fLocksWithSheet="0"/>
  </xdr:oneCellAnchor>
  <xdr:oneCellAnchor>
    <xdr:from>
      <xdr:col>7</xdr:col>
      <xdr:colOff>561975</xdr:colOff>
      <xdr:row>29</xdr:row>
      <xdr:rowOff>114300</xdr:rowOff>
    </xdr:from>
    <xdr:ext cx="1409700" cy="371475"/>
    <xdr:sp macro="" textlink="">
      <xdr:nvSpPr>
        <xdr:cNvPr id="36" name="Shape 36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/>
      </xdr:nvSpPr>
      <xdr:spPr>
        <a:xfrm>
          <a:off x="4645913" y="3603788"/>
          <a:ext cx="1400175" cy="352425"/>
        </a:xfrm>
        <a:custGeom>
          <a:avLst/>
          <a:gdLst/>
          <a:ahLst/>
          <a:cxnLst/>
          <a:rect l="l" t="t" r="r" b="b"/>
          <a:pathLst>
            <a:path w="120000" h="120000" extrusionOk="0">
              <a:moveTo>
                <a:pt x="0" y="0"/>
              </a:moveTo>
              <a:lnTo>
                <a:pt x="120000" y="0"/>
              </a:lnTo>
              <a:lnTo>
                <a:pt x="120000" y="120000"/>
              </a:lnTo>
              <a:lnTo>
                <a:pt x="0" y="120000"/>
              </a:lnTo>
              <a:close/>
            </a:path>
            <a:path w="120000" h="120000" fill="none" extrusionOk="0">
              <a:moveTo>
                <a:pt x="-10000" y="22500"/>
              </a:moveTo>
              <a:lnTo>
                <a:pt x="-20000" y="22500"/>
              </a:lnTo>
              <a:lnTo>
                <a:pt x="-56000" y="135000"/>
              </a:lnTo>
            </a:path>
          </a:pathLst>
        </a:custGeom>
        <a:solidFill>
          <a:srgbClr val="E1EFD8"/>
        </a:solidFill>
        <a:ln w="12700" cap="flat" cmpd="sng">
          <a:solidFill>
            <a:srgbClr val="38562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dk1"/>
              </a:solidFill>
              <a:latin typeface="Libre Franklin"/>
              <a:ea typeface="Libre Franklin"/>
              <a:cs typeface="Libre Franklin"/>
              <a:sym typeface="Libre Franklin"/>
            </a:rPr>
            <a:t>=</a:t>
          </a:r>
          <a:r>
            <a:rPr lang="en-US" sz="1600">
              <a:solidFill>
                <a:srgbClr val="FF0000"/>
              </a:solidFill>
              <a:latin typeface="Libre Franklin"/>
              <a:ea typeface="Libre Franklin"/>
              <a:cs typeface="Libre Franklin"/>
              <a:sym typeface="Libre Franklin"/>
            </a:rPr>
            <a:t>$C</a:t>
          </a:r>
          <a:r>
            <a:rPr lang="en-US" sz="1600">
              <a:solidFill>
                <a:schemeClr val="dk1"/>
              </a:solidFill>
              <a:latin typeface="Libre Franklin"/>
              <a:ea typeface="Libre Franklin"/>
              <a:cs typeface="Libre Franklin"/>
              <a:sym typeface="Libre Franklin"/>
            </a:rPr>
            <a:t>32*E32</a:t>
          </a:r>
          <a:endParaRPr sz="1400"/>
        </a:p>
      </xdr:txBody>
    </xdr:sp>
    <xdr:clientData fLocksWithSheet="0"/>
  </xdr:oneCellAnchor>
  <xdr:twoCellAnchor editAs="oneCell">
    <xdr:from>
      <xdr:col>0</xdr:col>
      <xdr:colOff>0</xdr:colOff>
      <xdr:row>0</xdr:row>
      <xdr:rowOff>0</xdr:rowOff>
    </xdr:from>
    <xdr:to>
      <xdr:col>1</xdr:col>
      <xdr:colOff>84341</xdr:colOff>
      <xdr:row>4</xdr:row>
      <xdr:rowOff>31913</xdr:rowOff>
    </xdr:to>
    <xdr:pic>
      <xdr:nvPicPr>
        <xdr:cNvPr id="15" name="Imagen 14" descr="ESCUDO ESNAVAL">
          <a:extLst>
            <a:ext uri="{FF2B5EF4-FFF2-40B4-BE49-F238E27FC236}">
              <a16:creationId xmlns:a16="http://schemas.microsoft.com/office/drawing/2014/main" id="{3BEB2DDD-193C-8141-B8E2-EAF44E94D6B3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 contrast="26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8700" cy="1041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619125" cy="164782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1047750</xdr:colOff>
      <xdr:row>7</xdr:row>
      <xdr:rowOff>190500</xdr:rowOff>
    </xdr:from>
    <xdr:ext cx="2981325" cy="695325"/>
    <xdr:pic>
      <xdr:nvPicPr>
        <xdr:cNvPr id="3" name="image11.png" title="Imagen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A1:Z1004"/>
  <sheetViews>
    <sheetView showGridLines="0" workbookViewId="0">
      <selection activeCell="D15" sqref="D15"/>
    </sheetView>
  </sheetViews>
  <sheetFormatPr baseColWidth="10" defaultColWidth="11.28515625" defaultRowHeight="15" customHeight="1"/>
  <cols>
    <col min="1" max="1" width="10.7109375" customWidth="1"/>
    <col min="2" max="2" width="8.7109375" customWidth="1"/>
    <col min="3" max="3" width="7.140625" customWidth="1"/>
    <col min="4" max="8" width="10.7109375" customWidth="1"/>
    <col min="9" max="26" width="10.5703125" customWidth="1"/>
  </cols>
  <sheetData>
    <row r="1" spans="1:26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145" customFormat="1" ht="37" customHeight="1" thickBot="1">
      <c r="A2" s="126"/>
      <c r="C2" s="175" t="s">
        <v>0</v>
      </c>
      <c r="D2" s="175"/>
      <c r="E2" s="175"/>
      <c r="F2" s="175"/>
      <c r="G2" s="175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</row>
    <row r="3" spans="1:26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5" customHeight="1">
      <c r="A4" s="1"/>
      <c r="B4" s="2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" customHeight="1">
      <c r="A5" s="1"/>
      <c r="C5" s="3" t="s">
        <v>2</v>
      </c>
      <c r="D5" s="4" t="s">
        <v>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" customHeight="1">
      <c r="A6" s="1"/>
      <c r="C6" s="3" t="s">
        <v>4</v>
      </c>
      <c r="D6" s="4" t="s">
        <v>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" customHeight="1">
      <c r="A7" s="1"/>
      <c r="C7" s="3" t="s">
        <v>6</v>
      </c>
      <c r="D7" s="4" t="s">
        <v>7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173" customFormat="1" ht="20" customHeight="1">
      <c r="A8" s="1"/>
      <c r="C8" s="3" t="s">
        <v>8</v>
      </c>
      <c r="D8" s="4" t="s">
        <v>218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0" customHeight="1">
      <c r="A9" s="1"/>
      <c r="C9" s="3" t="s">
        <v>10</v>
      </c>
      <c r="D9" s="4" t="s">
        <v>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0" customHeight="1">
      <c r="A10" s="1"/>
      <c r="C10" s="3" t="s">
        <v>12</v>
      </c>
      <c r="D10" s="4" t="s">
        <v>11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0" customHeight="1">
      <c r="A11" s="1"/>
      <c r="C11" s="3" t="s">
        <v>217</v>
      </c>
      <c r="D11" s="4" t="s">
        <v>13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" customHeight="1">
      <c r="A13" s="1"/>
      <c r="B13" s="5"/>
      <c r="C13" s="6"/>
      <c r="D13" s="6"/>
      <c r="E13" s="6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0" customHeight="1">
      <c r="A14" s="1"/>
      <c r="C14" s="3"/>
      <c r="D14" s="7"/>
      <c r="E14" s="8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0" customHeight="1">
      <c r="A15" s="1"/>
      <c r="C15" s="3"/>
      <c r="D15" s="9"/>
      <c r="E15" s="10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0" customHeight="1">
      <c r="A16" s="1"/>
      <c r="C16" s="3"/>
      <c r="D16" s="9"/>
      <c r="E16" s="10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0" customHeight="1">
      <c r="A17" s="1"/>
      <c r="C17" s="3"/>
      <c r="D17" s="9"/>
      <c r="E17" s="10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0" customHeight="1">
      <c r="A18" s="1"/>
      <c r="B18" s="6"/>
      <c r="C18" s="3"/>
      <c r="D18" s="11"/>
      <c r="E18" s="10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1"/>
      <c r="B19" s="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" customHeight="1">
      <c r="A20" s="1"/>
      <c r="B20" s="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0" customHeight="1">
      <c r="A21" s="1"/>
      <c r="C21" s="12"/>
      <c r="D21" s="9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" customHeight="1">
      <c r="A22" s="1"/>
      <c r="C22" s="12"/>
      <c r="D22" s="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0" customHeight="1">
      <c r="A23" s="1"/>
      <c r="C23" s="12"/>
      <c r="D23" s="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0" customHeight="1">
      <c r="A24" s="1"/>
      <c r="C24" s="13"/>
      <c r="D24" s="1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0" customHeight="1">
      <c r="A25" s="1"/>
      <c r="C25" s="13"/>
      <c r="D25" s="1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C26" s="14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1" customHeight="1">
      <c r="A27" s="1"/>
      <c r="B27" s="15"/>
      <c r="C27" s="16"/>
      <c r="D27" s="16"/>
      <c r="E27" s="16"/>
      <c r="F27" s="16"/>
      <c r="G27" s="17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" customHeight="1">
      <c r="A28" s="1"/>
      <c r="B28" s="18"/>
      <c r="C28" s="19"/>
      <c r="D28" s="20"/>
      <c r="E28" s="21"/>
      <c r="F28" s="21"/>
      <c r="G28" s="2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" customHeight="1">
      <c r="A29" s="1"/>
      <c r="B29" s="18"/>
      <c r="C29" s="23"/>
      <c r="D29" s="24"/>
      <c r="E29" s="21"/>
      <c r="F29" s="21"/>
      <c r="G29" s="2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" customHeight="1">
      <c r="A30" s="1"/>
      <c r="B30" s="18"/>
      <c r="C30" s="19"/>
      <c r="D30" s="25"/>
      <c r="E30" s="21"/>
      <c r="F30" s="21"/>
      <c r="G30" s="2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" customHeight="1">
      <c r="A31" s="1"/>
      <c r="B31" s="18"/>
      <c r="C31" s="23"/>
      <c r="D31" s="20"/>
      <c r="E31" s="21"/>
      <c r="F31" s="21"/>
      <c r="G31" s="2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" customHeight="1">
      <c r="A32" s="1"/>
      <c r="B32" s="26"/>
      <c r="C32" s="23"/>
      <c r="D32" s="20"/>
      <c r="E32" s="21"/>
      <c r="F32" s="21"/>
      <c r="G32" s="2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26"/>
      <c r="C33" s="27"/>
      <c r="D33" s="21"/>
      <c r="E33" s="21"/>
      <c r="F33" s="21"/>
      <c r="G33" s="2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2" customHeight="1">
      <c r="A34" s="1"/>
      <c r="B34" s="15"/>
      <c r="C34" s="21"/>
      <c r="D34" s="21"/>
      <c r="E34" s="21"/>
      <c r="F34" s="21"/>
      <c r="G34" s="2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1" customHeight="1">
      <c r="A35" s="1"/>
      <c r="B35" s="26"/>
      <c r="C35" s="28"/>
      <c r="D35" s="29"/>
      <c r="E35" s="21"/>
      <c r="F35" s="21"/>
      <c r="G35" s="2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1" customHeight="1">
      <c r="A36" s="1"/>
      <c r="B36" s="26"/>
      <c r="C36" s="28"/>
      <c r="D36" s="20"/>
      <c r="E36" s="21"/>
      <c r="F36" s="21"/>
      <c r="G36" s="2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30"/>
      <c r="C37" s="27"/>
      <c r="D37" s="21"/>
      <c r="E37" s="21"/>
      <c r="F37" s="21"/>
      <c r="G37" s="2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</sheetData>
  <mergeCells count="1">
    <mergeCell ref="C2:G2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6AA84F"/>
  </sheetPr>
  <dimension ref="A1:F1000"/>
  <sheetViews>
    <sheetView showGridLines="0" workbookViewId="0">
      <selection activeCell="A2" sqref="A2"/>
    </sheetView>
  </sheetViews>
  <sheetFormatPr baseColWidth="10" defaultColWidth="11.28515625" defaultRowHeight="15" customHeight="1"/>
  <cols>
    <col min="1" max="26" width="10.5703125" customWidth="1"/>
  </cols>
  <sheetData>
    <row r="1" spans="1:6" ht="15.75" customHeight="1">
      <c r="A1" s="31"/>
    </row>
    <row r="2" spans="1:6" ht="34" customHeight="1">
      <c r="A2" s="31"/>
      <c r="B2" s="147" t="s">
        <v>14</v>
      </c>
      <c r="C2" s="32"/>
      <c r="D2" s="32"/>
      <c r="E2" s="32"/>
      <c r="F2" s="32"/>
    </row>
    <row r="3" spans="1:6" ht="15.75" customHeight="1"/>
    <row r="4" spans="1:6" ht="15.75" customHeight="1"/>
    <row r="5" spans="1:6" ht="15.75" customHeight="1"/>
    <row r="6" spans="1:6" ht="15.75" customHeight="1"/>
    <row r="7" spans="1:6" ht="15.75" customHeight="1"/>
    <row r="8" spans="1:6" ht="15.75" customHeight="1"/>
    <row r="9" spans="1:6" ht="15.75" customHeight="1"/>
    <row r="10" spans="1:6" ht="15.75" customHeight="1"/>
    <row r="11" spans="1:6" ht="15.75" customHeight="1"/>
    <row r="12" spans="1:6" ht="15.75" customHeight="1"/>
    <row r="13" spans="1:6" ht="15.75" customHeight="1"/>
    <row r="14" spans="1:6" ht="15.75" customHeight="1"/>
    <row r="15" spans="1:6" ht="15.75" customHeight="1"/>
    <row r="16" spans="1: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6AA84F"/>
  </sheetPr>
  <dimension ref="A1:Z1013"/>
  <sheetViews>
    <sheetView showGridLines="0" workbookViewId="0">
      <selection activeCell="B1" sqref="B1"/>
    </sheetView>
  </sheetViews>
  <sheetFormatPr baseColWidth="10" defaultColWidth="11.28515625" defaultRowHeight="15" customHeight="1"/>
  <cols>
    <col min="1" max="1" width="10.5703125" customWidth="1"/>
    <col min="2" max="2" width="13.7109375" customWidth="1"/>
    <col min="3" max="3" width="27.85546875" customWidth="1"/>
    <col min="4" max="4" width="3.42578125" customWidth="1"/>
    <col min="5" max="5" width="11.85546875" customWidth="1"/>
    <col min="6" max="6" width="11.7109375" customWidth="1"/>
    <col min="7" max="7" width="7.7109375" customWidth="1"/>
    <col min="8" max="26" width="10.5703125" customWidth="1"/>
  </cols>
  <sheetData>
    <row r="1" spans="1:26" ht="40.5" customHeight="1">
      <c r="A1" s="33"/>
      <c r="B1" s="147" t="s">
        <v>15</v>
      </c>
      <c r="C1" s="32"/>
      <c r="D1" s="32"/>
      <c r="E1" s="3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>
      <c r="A2" s="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9.5" customHeight="1">
      <c r="A3" s="34"/>
      <c r="B3" s="35" t="s">
        <v>16</v>
      </c>
      <c r="C3" s="36" t="s">
        <v>17</v>
      </c>
      <c r="D3" s="37"/>
      <c r="E3" s="37"/>
      <c r="G3" s="3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>
      <c r="A4" s="34"/>
      <c r="B4" s="39"/>
      <c r="C4" s="40">
        <v>0.2</v>
      </c>
      <c r="D4" s="41"/>
      <c r="E4" s="41"/>
      <c r="F4" s="38"/>
      <c r="G4" s="3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5" customHeight="1">
      <c r="A5" s="34"/>
      <c r="B5" s="39"/>
      <c r="C5" s="36">
        <v>2.9999999999999997E-4</v>
      </c>
      <c r="D5" s="41"/>
      <c r="E5" s="41"/>
      <c r="F5" s="38"/>
      <c r="G5" s="3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>
      <c r="A6" s="34"/>
      <c r="B6" s="39"/>
      <c r="C6" s="42">
        <v>4.0000000000000001E-8</v>
      </c>
      <c r="D6" s="41"/>
      <c r="E6" s="41"/>
      <c r="F6" s="38"/>
      <c r="G6" s="3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>
      <c r="A7" s="34"/>
      <c r="B7" s="39"/>
      <c r="C7" s="42">
        <v>2.3E+20</v>
      </c>
      <c r="D7" s="41"/>
      <c r="E7" s="41"/>
      <c r="F7" s="38"/>
      <c r="G7" s="3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9.5" customHeight="1">
      <c r="A8" s="34"/>
      <c r="B8" s="39"/>
      <c r="C8" s="43"/>
      <c r="D8" s="41"/>
      <c r="E8" s="41"/>
      <c r="F8" s="38"/>
      <c r="G8" s="3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>
      <c r="A9" s="34"/>
      <c r="B9" s="44" t="s">
        <v>18</v>
      </c>
      <c r="C9" s="45" t="s">
        <v>19</v>
      </c>
      <c r="D9" s="41"/>
      <c r="E9" s="41"/>
      <c r="F9" s="38"/>
      <c r="G9" s="3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9.5" customHeight="1">
      <c r="A10" s="34"/>
      <c r="C10" s="46" t="s">
        <v>20</v>
      </c>
      <c r="D10" s="41"/>
      <c r="E10" s="41"/>
      <c r="F10" s="38"/>
      <c r="G10" s="3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0.25" customHeight="1">
      <c r="A11" s="34"/>
      <c r="B11" s="39"/>
      <c r="C11" s="47" t="s">
        <v>21</v>
      </c>
      <c r="D11" s="41"/>
      <c r="E11" s="41"/>
      <c r="F11" s="38"/>
      <c r="G11" s="3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9.5" customHeight="1">
      <c r="A12" s="34"/>
      <c r="B12" s="39"/>
      <c r="C12" s="47" t="s">
        <v>22</v>
      </c>
      <c r="D12" s="41"/>
      <c r="E12" s="41"/>
      <c r="F12" s="38"/>
      <c r="G12" s="3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9.5" customHeight="1">
      <c r="A13" s="34"/>
      <c r="B13" s="39"/>
      <c r="C13" s="41"/>
      <c r="D13" s="41"/>
      <c r="E13" s="41"/>
      <c r="F13" s="38"/>
      <c r="G13" s="38"/>
      <c r="H13" s="48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9.5" customHeight="1">
      <c r="A14" s="34"/>
      <c r="B14" s="44" t="s">
        <v>23</v>
      </c>
      <c r="C14" s="49">
        <f t="shared" ref="C14:C16" ca="1" si="0">TODAY()</f>
        <v>44315</v>
      </c>
      <c r="D14" s="41"/>
      <c r="E14" s="41"/>
      <c r="F14" s="50">
        <f t="shared" ref="F14:F16" ca="1" si="1">C14</f>
        <v>44315</v>
      </c>
      <c r="G14" s="51" t="s">
        <v>24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>
      <c r="C15" s="52">
        <f t="shared" ca="1" si="0"/>
        <v>44315</v>
      </c>
      <c r="D15" s="37"/>
      <c r="E15" s="37"/>
      <c r="F15" s="50">
        <f t="shared" ca="1" si="1"/>
        <v>44315</v>
      </c>
    </row>
    <row r="16" spans="1:26" ht="19.5" customHeight="1">
      <c r="C16" s="53">
        <f t="shared" ca="1" si="0"/>
        <v>44315</v>
      </c>
      <c r="D16" s="53"/>
      <c r="E16" s="53"/>
      <c r="F16" s="50">
        <f t="shared" ca="1" si="1"/>
        <v>44315</v>
      </c>
    </row>
    <row r="17" spans="1:26" ht="19.5" customHeight="1"/>
    <row r="18" spans="1:26" ht="19.5" customHeight="1">
      <c r="B18" s="54" t="s">
        <v>25</v>
      </c>
      <c r="C18" s="55">
        <v>3.4722222222222224E-4</v>
      </c>
      <c r="D18" s="37"/>
      <c r="E18" s="56">
        <f t="shared" ref="E18:E21" si="2">C18</f>
        <v>3.4722222222222224E-4</v>
      </c>
      <c r="F18" s="57" t="s">
        <v>26</v>
      </c>
    </row>
    <row r="19" spans="1:26" ht="19.5" customHeight="1">
      <c r="B19" s="37"/>
      <c r="C19" s="58">
        <v>2.0833333333333332E-2</v>
      </c>
      <c r="D19" s="37"/>
      <c r="E19" s="59">
        <f t="shared" si="2"/>
        <v>2.0833333333333332E-2</v>
      </c>
      <c r="F19" s="57" t="s">
        <v>26</v>
      </c>
    </row>
    <row r="20" spans="1:26" ht="19.5" customHeight="1">
      <c r="B20" s="37"/>
      <c r="C20" s="58">
        <v>0.5</v>
      </c>
      <c r="D20" s="37"/>
      <c r="E20" s="59">
        <f t="shared" si="2"/>
        <v>0.5</v>
      </c>
      <c r="F20" s="57" t="s">
        <v>26</v>
      </c>
    </row>
    <row r="21" spans="1:26" ht="19.5" customHeight="1">
      <c r="B21" s="37"/>
      <c r="C21" s="60">
        <v>1.5</v>
      </c>
      <c r="D21" s="37"/>
      <c r="E21" s="59">
        <f t="shared" si="2"/>
        <v>1.5</v>
      </c>
      <c r="F21" s="57" t="s">
        <v>26</v>
      </c>
    </row>
    <row r="22" spans="1:26" ht="24.75" customHeight="1">
      <c r="A22" s="61"/>
      <c r="B22" s="62"/>
      <c r="C22" s="62"/>
      <c r="D22" s="62"/>
      <c r="E22" s="62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ht="24.75" customHeight="1">
      <c r="A23" s="63"/>
      <c r="B23" s="176" t="s">
        <v>27</v>
      </c>
      <c r="C23" s="177"/>
      <c r="D23" s="177"/>
      <c r="E23" s="178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</row>
    <row r="24" spans="1:26" ht="15.75" customHeight="1">
      <c r="B24" s="64" t="e">
        <f>1/0</f>
        <v>#DIV/0!</v>
      </c>
      <c r="C24" s="64" t="s">
        <v>28</v>
      </c>
      <c r="D24" s="64"/>
      <c r="E24" s="64"/>
    </row>
    <row r="25" spans="1:26" ht="15.75" customHeight="1">
      <c r="B25" s="65" t="e">
        <f>SQRT(-1)</f>
        <v>#NUM!</v>
      </c>
      <c r="C25" s="65" t="s">
        <v>29</v>
      </c>
      <c r="D25" s="65"/>
      <c r="E25" s="66"/>
      <c r="F25" s="67"/>
      <c r="G25" s="67"/>
    </row>
    <row r="26" spans="1:26" ht="15.75" customHeight="1">
      <c r="B26" s="65" t="e">
        <f>+F26*G26</f>
        <v>#VALUE!</v>
      </c>
      <c r="C26" s="65" t="s">
        <v>30</v>
      </c>
      <c r="D26" s="65"/>
      <c r="E26" s="66"/>
      <c r="F26" s="67">
        <v>2</v>
      </c>
      <c r="G26" s="67" t="s">
        <v>31</v>
      </c>
    </row>
    <row r="27" spans="1:26" ht="15.75" customHeight="1">
      <c r="B27" s="65" t="e">
        <f t="array" aca="1" ref="B27" ca="1">byscarv(E27,F26:G26,2,0)</f>
        <v>#NAME?</v>
      </c>
      <c r="C27" s="65" t="s">
        <v>32</v>
      </c>
      <c r="D27" s="65"/>
      <c r="E27" s="66">
        <v>3</v>
      </c>
      <c r="F27" s="67"/>
      <c r="G27" s="67"/>
    </row>
    <row r="28" spans="1:26" ht="15.75" customHeight="1">
      <c r="B28" s="65" t="e">
        <f>VLOOKUP(E28,F27:G27,2,0)</f>
        <v>#N/A</v>
      </c>
      <c r="C28" s="65" t="s">
        <v>33</v>
      </c>
      <c r="D28" s="65"/>
      <c r="E28" s="65"/>
    </row>
    <row r="29" spans="1:26" ht="15.75" customHeight="1">
      <c r="B29" s="68">
        <v>9.9999999999999895E+20</v>
      </c>
      <c r="C29" s="69" t="s">
        <v>34</v>
      </c>
      <c r="D29" s="69"/>
      <c r="E29" s="69"/>
    </row>
    <row r="30" spans="1:26" ht="15.75" customHeight="1"/>
    <row r="31" spans="1:26" ht="15.75" customHeight="1"/>
    <row r="32" spans="1:26" ht="15.75" customHeight="1">
      <c r="B32" s="57" t="s">
        <v>35</v>
      </c>
      <c r="C32" s="70" t="s">
        <v>36</v>
      </c>
    </row>
    <row r="33" spans="3:3" ht="15.75" customHeight="1">
      <c r="C33" s="70" t="s">
        <v>37</v>
      </c>
    </row>
    <row r="34" spans="3:3" ht="15.75" customHeight="1">
      <c r="C34" s="70" t="s">
        <v>38</v>
      </c>
    </row>
    <row r="35" spans="3:3" ht="15.75" customHeight="1">
      <c r="C35" s="70" t="s">
        <v>39</v>
      </c>
    </row>
    <row r="36" spans="3:3" ht="15.75" customHeight="1"/>
    <row r="37" spans="3:3" ht="15.75" customHeight="1"/>
    <row r="38" spans="3:3" ht="15.75" customHeight="1"/>
    <row r="39" spans="3:3" ht="15.75" customHeight="1"/>
    <row r="40" spans="3:3" ht="15.75" customHeight="1"/>
    <row r="41" spans="3:3" ht="15.75" customHeight="1"/>
    <row r="42" spans="3:3" ht="15.75" customHeight="1"/>
    <row r="43" spans="3:3" ht="15.75" customHeight="1"/>
    <row r="44" spans="3:3" ht="15.75" customHeight="1"/>
    <row r="45" spans="3:3" ht="15.75" customHeight="1"/>
    <row r="46" spans="3:3" ht="15.75" customHeight="1"/>
    <row r="47" spans="3:3" ht="15.75" customHeight="1"/>
    <row r="48" spans="3:3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</sheetData>
  <mergeCells count="1">
    <mergeCell ref="B23:E23"/>
  </mergeCells>
  <pageMargins left="0.7" right="0.7" top="0.75" bottom="0.75" header="0" footer="0"/>
  <pageSetup orientation="landscape"/>
  <ignoredErrors>
    <ignoredError sqref="C3 C10" numberStoredAsText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6AA84F"/>
  </sheetPr>
  <dimension ref="A1:I1000"/>
  <sheetViews>
    <sheetView showGridLines="0" zoomScale="160" workbookViewId="0"/>
  </sheetViews>
  <sheetFormatPr baseColWidth="10" defaultColWidth="11.28515625" defaultRowHeight="15" customHeight="1"/>
  <cols>
    <col min="1" max="1" width="12.7109375" customWidth="1"/>
    <col min="2" max="3" width="10.5703125" customWidth="1"/>
    <col min="4" max="4" width="18.140625" customWidth="1"/>
    <col min="5" max="26" width="10.5703125" customWidth="1"/>
  </cols>
  <sheetData>
    <row r="1" spans="1:6" ht="15.75" customHeight="1">
      <c r="A1" s="31"/>
    </row>
    <row r="2" spans="1:6" ht="38" customHeight="1">
      <c r="A2" s="31"/>
      <c r="B2" s="147" t="s">
        <v>40</v>
      </c>
      <c r="C2" s="32"/>
      <c r="D2" s="32"/>
      <c r="E2" s="32"/>
      <c r="F2" s="32"/>
    </row>
    <row r="3" spans="1:6" ht="15.75" customHeight="1">
      <c r="A3" s="31"/>
    </row>
    <row r="4" spans="1:6" ht="15.75" customHeight="1">
      <c r="A4" s="31"/>
      <c r="B4" s="146" t="s">
        <v>41</v>
      </c>
      <c r="C4" s="32"/>
    </row>
    <row r="5" spans="1:6" ht="15.75" customHeight="1"/>
    <row r="6" spans="1:6" ht="15.75" customHeight="1"/>
    <row r="7" spans="1:6" ht="15.75" customHeight="1"/>
    <row r="8" spans="1:6" ht="15.75" customHeight="1"/>
    <row r="9" spans="1:6" ht="15.75" customHeight="1"/>
    <row r="10" spans="1:6" ht="15.75" customHeight="1"/>
    <row r="11" spans="1:6" ht="15.75" customHeight="1"/>
    <row r="12" spans="1:6" ht="15.75" customHeight="1"/>
    <row r="13" spans="1:6" ht="15.75" customHeight="1"/>
    <row r="14" spans="1:6" ht="15.75" customHeight="1"/>
    <row r="15" spans="1:6" ht="15.75" customHeight="1"/>
    <row r="16" spans="1:6" ht="15.75" customHeight="1"/>
    <row r="17" spans="2:9" ht="15.75" customHeight="1">
      <c r="B17" s="71" t="s">
        <v>42</v>
      </c>
      <c r="C17" s="71"/>
      <c r="D17" s="71" t="s">
        <v>43</v>
      </c>
      <c r="E17" s="71" t="s">
        <v>44</v>
      </c>
      <c r="F17" s="179" t="s">
        <v>45</v>
      </c>
      <c r="G17" s="180"/>
      <c r="H17" s="180"/>
      <c r="I17" s="181"/>
    </row>
    <row r="18" spans="2:9" ht="15.75" customHeight="1"/>
    <row r="19" spans="2:9" ht="15.75" customHeight="1">
      <c r="B19" s="185" t="s">
        <v>46</v>
      </c>
      <c r="D19" s="34" t="s">
        <v>47</v>
      </c>
      <c r="E19" s="72" t="s">
        <v>46</v>
      </c>
    </row>
    <row r="20" spans="2:9" ht="15.75" customHeight="1">
      <c r="B20" s="186"/>
      <c r="D20" s="34" t="s">
        <v>48</v>
      </c>
      <c r="E20" s="73" t="s">
        <v>46</v>
      </c>
    </row>
    <row r="21" spans="2:9" ht="15.75" customHeight="1">
      <c r="B21" s="186"/>
      <c r="D21" s="34" t="s">
        <v>49</v>
      </c>
      <c r="E21" s="74" t="s">
        <v>46</v>
      </c>
    </row>
    <row r="22" spans="2:9" ht="15.75" customHeight="1">
      <c r="B22" s="186"/>
      <c r="D22" s="34" t="s">
        <v>50</v>
      </c>
      <c r="E22" s="75" t="s">
        <v>46</v>
      </c>
    </row>
    <row r="23" spans="2:9" ht="15.75" customHeight="1">
      <c r="B23" s="186"/>
      <c r="D23" s="34" t="s">
        <v>51</v>
      </c>
      <c r="E23" s="76" t="s">
        <v>46</v>
      </c>
    </row>
    <row r="24" spans="2:9" ht="15.75" customHeight="1">
      <c r="B24" s="186"/>
      <c r="D24" s="34" t="s">
        <v>52</v>
      </c>
      <c r="E24" s="77" t="s">
        <v>46</v>
      </c>
    </row>
    <row r="25" spans="2:9" ht="15.75" customHeight="1">
      <c r="B25" s="186"/>
      <c r="D25" s="34" t="s">
        <v>53</v>
      </c>
      <c r="E25" s="78" t="s">
        <v>46</v>
      </c>
    </row>
    <row r="26" spans="2:9" ht="15.75" customHeight="1">
      <c r="B26" s="186"/>
      <c r="D26" s="34" t="s">
        <v>54</v>
      </c>
      <c r="E26" s="79" t="s">
        <v>46</v>
      </c>
    </row>
    <row r="27" spans="2:9" ht="15.75" customHeight="1">
      <c r="B27" s="186"/>
      <c r="D27" s="34" t="s">
        <v>55</v>
      </c>
      <c r="E27" s="80" t="s">
        <v>46</v>
      </c>
    </row>
    <row r="28" spans="2:9" ht="15.75" customHeight="1"/>
    <row r="29" spans="2:9" ht="15.75" customHeight="1">
      <c r="B29" s="71" t="s">
        <v>42</v>
      </c>
      <c r="C29" s="71"/>
      <c r="D29" s="71" t="s">
        <v>43</v>
      </c>
      <c r="E29" s="71" t="s">
        <v>44</v>
      </c>
      <c r="F29" s="179" t="s">
        <v>45</v>
      </c>
      <c r="G29" s="180"/>
      <c r="H29" s="180"/>
      <c r="I29" s="181"/>
    </row>
    <row r="30" spans="2:9" ht="15.75" customHeight="1"/>
    <row r="31" spans="2:9" ht="24" customHeight="1">
      <c r="B31" s="185" t="s">
        <v>46</v>
      </c>
      <c r="D31" s="38" t="s">
        <v>56</v>
      </c>
      <c r="E31" s="81" t="s">
        <v>46</v>
      </c>
    </row>
    <row r="32" spans="2:9" ht="24" customHeight="1">
      <c r="B32" s="186"/>
      <c r="D32" s="38" t="s">
        <v>57</v>
      </c>
      <c r="E32" s="82" t="s">
        <v>46</v>
      </c>
    </row>
    <row r="33" spans="2:9" ht="24" customHeight="1">
      <c r="B33" s="186"/>
      <c r="D33" s="38" t="s">
        <v>58</v>
      </c>
      <c r="E33" s="83" t="s">
        <v>46</v>
      </c>
    </row>
    <row r="34" spans="2:9" ht="21.75" customHeight="1">
      <c r="B34" s="186"/>
      <c r="D34" s="38" t="s">
        <v>59</v>
      </c>
      <c r="E34" s="84" t="s">
        <v>46</v>
      </c>
    </row>
    <row r="35" spans="2:9" ht="21.75" customHeight="1">
      <c r="B35" s="186"/>
      <c r="D35" s="38" t="s">
        <v>57</v>
      </c>
      <c r="E35" s="82" t="s">
        <v>46</v>
      </c>
    </row>
    <row r="36" spans="2:9" ht="21.75" customHeight="1">
      <c r="B36" s="186"/>
      <c r="D36" s="38" t="s">
        <v>60</v>
      </c>
      <c r="E36" s="85" t="s">
        <v>46</v>
      </c>
    </row>
    <row r="37" spans="2:9" ht="21.75" customHeight="1">
      <c r="B37" s="186"/>
      <c r="D37" s="38"/>
      <c r="E37" s="86"/>
    </row>
    <row r="38" spans="2:9" ht="51" customHeight="1">
      <c r="B38" s="186"/>
      <c r="D38" s="38" t="s">
        <v>61</v>
      </c>
      <c r="E38" s="87" t="s">
        <v>46</v>
      </c>
    </row>
    <row r="39" spans="2:9" ht="15.75" customHeight="1">
      <c r="B39" s="186"/>
      <c r="D39" s="88" t="s">
        <v>62</v>
      </c>
      <c r="E39" s="89" t="s">
        <v>63</v>
      </c>
    </row>
    <row r="40" spans="2:9" ht="15.75" customHeight="1">
      <c r="B40" s="186"/>
      <c r="D40" s="34" t="s">
        <v>64</v>
      </c>
      <c r="E40" s="187" t="s">
        <v>46</v>
      </c>
      <c r="F40" s="180"/>
      <c r="G40" s="188"/>
    </row>
    <row r="41" spans="2:9" ht="15.75" customHeight="1"/>
    <row r="42" spans="2:9" ht="15.75" customHeight="1"/>
    <row r="43" spans="2:9" ht="15.75" customHeight="1">
      <c r="B43" s="71" t="s">
        <v>42</v>
      </c>
      <c r="C43" s="71"/>
      <c r="D43" s="71" t="s">
        <v>43</v>
      </c>
      <c r="E43" s="71" t="s">
        <v>44</v>
      </c>
      <c r="F43" s="179" t="s">
        <v>45</v>
      </c>
      <c r="G43" s="180"/>
      <c r="H43" s="180"/>
      <c r="I43" s="181"/>
    </row>
    <row r="44" spans="2:9" ht="15.75" customHeight="1">
      <c r="E44" s="34"/>
    </row>
    <row r="45" spans="2:9" ht="15.75" customHeight="1">
      <c r="B45" s="182">
        <v>1000</v>
      </c>
      <c r="C45" s="90"/>
      <c r="D45" s="91" t="s">
        <v>65</v>
      </c>
      <c r="E45" s="92">
        <v>1000</v>
      </c>
    </row>
    <row r="46" spans="2:9" ht="15.75" customHeight="1">
      <c r="B46" s="183"/>
      <c r="C46" s="93"/>
      <c r="D46" s="94" t="s">
        <v>66</v>
      </c>
      <c r="E46" s="95">
        <v>1000</v>
      </c>
    </row>
    <row r="47" spans="2:9" ht="15.75" customHeight="1">
      <c r="B47" s="183"/>
      <c r="C47" s="96"/>
      <c r="D47" s="97" t="s">
        <v>67</v>
      </c>
      <c r="E47" s="98">
        <v>1000</v>
      </c>
    </row>
    <row r="48" spans="2:9" ht="15.75" customHeight="1">
      <c r="B48" s="183"/>
      <c r="C48" s="93"/>
      <c r="D48" s="94" t="s">
        <v>68</v>
      </c>
      <c r="E48" s="99">
        <v>1000</v>
      </c>
    </row>
    <row r="49" spans="2:6" ht="15.75" customHeight="1">
      <c r="B49" s="184"/>
      <c r="C49" s="100"/>
      <c r="D49" s="101" t="s">
        <v>69</v>
      </c>
      <c r="E49" s="102">
        <v>1000</v>
      </c>
    </row>
    <row r="50" spans="2:6" ht="15.75" customHeight="1"/>
    <row r="51" spans="2:6" ht="15.75" customHeight="1"/>
    <row r="52" spans="2:6" ht="15.75" customHeight="1"/>
    <row r="53" spans="2:6" ht="15.75" customHeight="1"/>
    <row r="54" spans="2:6" ht="15.75" customHeight="1"/>
    <row r="55" spans="2:6" ht="15.75" customHeight="1"/>
    <row r="56" spans="2:6" ht="15.75" customHeight="1">
      <c r="E56" s="103"/>
      <c r="F56" s="103"/>
    </row>
    <row r="57" spans="2:6" ht="15.75" customHeight="1"/>
    <row r="58" spans="2:6" ht="15.75" customHeight="1"/>
    <row r="59" spans="2:6" ht="15.75" customHeight="1"/>
    <row r="60" spans="2:6" ht="15.75" customHeight="1"/>
    <row r="61" spans="2:6" ht="15.75" customHeight="1"/>
    <row r="62" spans="2:6" ht="15.75" customHeight="1"/>
    <row r="63" spans="2:6" ht="15.75" customHeight="1"/>
    <row r="64" spans="2:6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F43:I43"/>
    <mergeCell ref="B45:B49"/>
    <mergeCell ref="F17:I17"/>
    <mergeCell ref="B19:B27"/>
    <mergeCell ref="F29:I29"/>
    <mergeCell ref="B31:B40"/>
    <mergeCell ref="E40:G40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F55C7-1BC9-F540-BEF4-77A176C96509}">
  <sheetPr>
    <tabColor theme="9"/>
  </sheetPr>
  <dimension ref="B2:J46"/>
  <sheetViews>
    <sheetView tabSelected="1" topLeftCell="A19" workbookViewId="0">
      <selection activeCell="I23" sqref="I23"/>
    </sheetView>
  </sheetViews>
  <sheetFormatPr baseColWidth="10" defaultRowHeight="16"/>
  <cols>
    <col min="1" max="16384" width="10.7109375" style="209"/>
  </cols>
  <sheetData>
    <row r="2" spans="2:10" ht="34" thickBot="1">
      <c r="B2" s="206" t="s">
        <v>219</v>
      </c>
      <c r="C2" s="207"/>
      <c r="D2" s="207"/>
      <c r="E2" s="208"/>
      <c r="F2" s="208"/>
      <c r="G2" s="208"/>
      <c r="H2" s="208"/>
      <c r="I2" s="208"/>
      <c r="J2" s="208"/>
    </row>
    <row r="6" spans="2:10" s="205" customFormat="1" ht="31" customHeight="1">
      <c r="B6" s="205" t="s">
        <v>220</v>
      </c>
      <c r="C6" s="205" t="s">
        <v>46</v>
      </c>
      <c r="D6" s="205" t="s">
        <v>221</v>
      </c>
      <c r="E6" s="205" t="s">
        <v>222</v>
      </c>
      <c r="F6" s="205" t="s">
        <v>223</v>
      </c>
      <c r="G6" s="205" t="s">
        <v>224</v>
      </c>
    </row>
    <row r="7" spans="2:10">
      <c r="B7" s="209">
        <v>1</v>
      </c>
      <c r="C7" s="172" t="s">
        <v>113</v>
      </c>
      <c r="D7" s="209">
        <f ca="1">RANDBETWEEN(17,22)</f>
        <v>17</v>
      </c>
      <c r="E7" s="209">
        <f ca="1">RANDBETWEEN(500,720)/10</f>
        <v>65.900000000000006</v>
      </c>
      <c r="F7" s="209">
        <f ca="1">E7+100+RANDBETWEEN(-4,10)</f>
        <v>166.9</v>
      </c>
    </row>
    <row r="8" spans="2:10">
      <c r="B8" s="209">
        <v>2</v>
      </c>
      <c r="C8" s="172" t="s">
        <v>114</v>
      </c>
      <c r="D8" s="209">
        <f t="shared" ref="D8:D46" ca="1" si="0">RANDBETWEEN(17,22)</f>
        <v>21</v>
      </c>
      <c r="E8" s="209">
        <f t="shared" ref="E8:E46" ca="1" si="1">RANDBETWEEN(500,720)/10</f>
        <v>50.3</v>
      </c>
      <c r="F8" s="209">
        <f t="shared" ref="F8:F46" ca="1" si="2">E8+100+RANDBETWEEN(-4,10)</f>
        <v>157.30000000000001</v>
      </c>
    </row>
    <row r="9" spans="2:10">
      <c r="B9" s="209">
        <v>3</v>
      </c>
      <c r="C9" s="172" t="s">
        <v>115</v>
      </c>
      <c r="D9" s="209">
        <f t="shared" ca="1" si="0"/>
        <v>20</v>
      </c>
      <c r="E9" s="209">
        <f t="shared" ca="1" si="1"/>
        <v>56.6</v>
      </c>
      <c r="F9" s="209">
        <f t="shared" ca="1" si="2"/>
        <v>154.6</v>
      </c>
    </row>
    <row r="10" spans="2:10">
      <c r="B10" s="209">
        <v>4</v>
      </c>
      <c r="C10" s="172" t="s">
        <v>116</v>
      </c>
      <c r="D10" s="209">
        <f t="shared" ca="1" si="0"/>
        <v>17</v>
      </c>
      <c r="E10" s="209">
        <f t="shared" ca="1" si="1"/>
        <v>51.5</v>
      </c>
      <c r="F10" s="209">
        <f t="shared" ca="1" si="2"/>
        <v>154.5</v>
      </c>
    </row>
    <row r="11" spans="2:10">
      <c r="B11" s="209">
        <v>5</v>
      </c>
      <c r="C11" s="172" t="s">
        <v>117</v>
      </c>
      <c r="D11" s="209">
        <f t="shared" ca="1" si="0"/>
        <v>20</v>
      </c>
      <c r="E11" s="209">
        <f t="shared" ca="1" si="1"/>
        <v>69.3</v>
      </c>
      <c r="F11" s="209">
        <f t="shared" ca="1" si="2"/>
        <v>172.3</v>
      </c>
    </row>
    <row r="12" spans="2:10">
      <c r="B12" s="209">
        <v>6</v>
      </c>
      <c r="C12" s="172" t="s">
        <v>225</v>
      </c>
      <c r="D12" s="209">
        <f t="shared" ca="1" si="0"/>
        <v>18</v>
      </c>
      <c r="E12" s="209">
        <f t="shared" ca="1" si="1"/>
        <v>59.3</v>
      </c>
      <c r="F12" s="209">
        <f t="shared" ca="1" si="2"/>
        <v>157.30000000000001</v>
      </c>
    </row>
    <row r="13" spans="2:10">
      <c r="B13" s="209">
        <v>7</v>
      </c>
      <c r="C13" s="172" t="s">
        <v>226</v>
      </c>
      <c r="D13" s="209">
        <f t="shared" ca="1" si="0"/>
        <v>19</v>
      </c>
      <c r="E13" s="209">
        <f t="shared" ca="1" si="1"/>
        <v>65.599999999999994</v>
      </c>
      <c r="F13" s="209">
        <f t="shared" ca="1" si="2"/>
        <v>175.6</v>
      </c>
    </row>
    <row r="14" spans="2:10">
      <c r="B14" s="209">
        <v>8</v>
      </c>
      <c r="C14" s="172" t="s">
        <v>227</v>
      </c>
      <c r="D14" s="209">
        <f t="shared" ca="1" si="0"/>
        <v>21</v>
      </c>
      <c r="E14" s="209">
        <f t="shared" ca="1" si="1"/>
        <v>54.3</v>
      </c>
      <c r="F14" s="209">
        <f t="shared" ca="1" si="2"/>
        <v>164.3</v>
      </c>
    </row>
    <row r="15" spans="2:10">
      <c r="B15" s="209">
        <v>9</v>
      </c>
      <c r="C15" s="172" t="s">
        <v>228</v>
      </c>
      <c r="D15" s="209">
        <f t="shared" ca="1" si="0"/>
        <v>19</v>
      </c>
      <c r="E15" s="209">
        <f t="shared" ca="1" si="1"/>
        <v>69.7</v>
      </c>
      <c r="F15" s="209">
        <f t="shared" ca="1" si="2"/>
        <v>174.7</v>
      </c>
    </row>
    <row r="16" spans="2:10">
      <c r="B16" s="209">
        <v>10</v>
      </c>
      <c r="C16" s="172" t="s">
        <v>229</v>
      </c>
      <c r="D16" s="209">
        <f t="shared" ca="1" si="0"/>
        <v>18</v>
      </c>
      <c r="E16" s="209">
        <f t="shared" ca="1" si="1"/>
        <v>71.900000000000006</v>
      </c>
      <c r="F16" s="209">
        <f t="shared" ca="1" si="2"/>
        <v>175.9</v>
      </c>
    </row>
    <row r="17" spans="2:6">
      <c r="B17" s="209">
        <v>11</v>
      </c>
      <c r="C17" s="172" t="s">
        <v>230</v>
      </c>
      <c r="D17" s="209">
        <f t="shared" ca="1" si="0"/>
        <v>19</v>
      </c>
      <c r="E17" s="209">
        <f t="shared" ca="1" si="1"/>
        <v>72</v>
      </c>
      <c r="F17" s="209">
        <f t="shared" ca="1" si="2"/>
        <v>179</v>
      </c>
    </row>
    <row r="18" spans="2:6">
      <c r="B18" s="209">
        <v>12</v>
      </c>
      <c r="C18" s="172" t="s">
        <v>231</v>
      </c>
      <c r="D18" s="209">
        <f t="shared" ca="1" si="0"/>
        <v>17</v>
      </c>
      <c r="E18" s="209">
        <f t="shared" ca="1" si="1"/>
        <v>60.5</v>
      </c>
      <c r="F18" s="209">
        <f t="shared" ca="1" si="2"/>
        <v>168.5</v>
      </c>
    </row>
    <row r="19" spans="2:6">
      <c r="B19" s="209">
        <v>13</v>
      </c>
      <c r="C19" s="172" t="s">
        <v>232</v>
      </c>
      <c r="D19" s="209">
        <f t="shared" ca="1" si="0"/>
        <v>17</v>
      </c>
      <c r="E19" s="209">
        <f t="shared" ca="1" si="1"/>
        <v>71.900000000000006</v>
      </c>
      <c r="F19" s="209">
        <f t="shared" ca="1" si="2"/>
        <v>169.9</v>
      </c>
    </row>
    <row r="20" spans="2:6">
      <c r="B20" s="209">
        <v>14</v>
      </c>
      <c r="C20" s="172" t="s">
        <v>233</v>
      </c>
      <c r="D20" s="209">
        <f t="shared" ca="1" si="0"/>
        <v>21</v>
      </c>
      <c r="E20" s="209">
        <f t="shared" ca="1" si="1"/>
        <v>62.2</v>
      </c>
      <c r="F20" s="209">
        <f t="shared" ca="1" si="2"/>
        <v>170.2</v>
      </c>
    </row>
    <row r="21" spans="2:6">
      <c r="B21" s="209">
        <v>15</v>
      </c>
      <c r="C21" s="172" t="s">
        <v>234</v>
      </c>
      <c r="D21" s="209">
        <f t="shared" ca="1" si="0"/>
        <v>19</v>
      </c>
      <c r="E21" s="209">
        <f t="shared" ca="1" si="1"/>
        <v>57.3</v>
      </c>
      <c r="F21" s="209">
        <f t="shared" ca="1" si="2"/>
        <v>155.30000000000001</v>
      </c>
    </row>
    <row r="22" spans="2:6">
      <c r="B22" s="209">
        <v>16</v>
      </c>
      <c r="C22" s="172" t="s">
        <v>235</v>
      </c>
      <c r="D22" s="209">
        <f t="shared" ca="1" si="0"/>
        <v>19</v>
      </c>
      <c r="E22" s="209">
        <f t="shared" ca="1" si="1"/>
        <v>68.2</v>
      </c>
      <c r="F22" s="209">
        <f t="shared" ca="1" si="2"/>
        <v>170.2</v>
      </c>
    </row>
    <row r="23" spans="2:6">
      <c r="B23" s="209">
        <v>17</v>
      </c>
      <c r="C23" s="172" t="s">
        <v>236</v>
      </c>
      <c r="D23" s="209">
        <f t="shared" ca="1" si="0"/>
        <v>17</v>
      </c>
      <c r="E23" s="209">
        <f t="shared" ca="1" si="1"/>
        <v>70.8</v>
      </c>
      <c r="F23" s="209">
        <f t="shared" ca="1" si="2"/>
        <v>166.8</v>
      </c>
    </row>
    <row r="24" spans="2:6">
      <c r="B24" s="209">
        <v>18</v>
      </c>
      <c r="C24" s="172" t="s">
        <v>237</v>
      </c>
      <c r="D24" s="209">
        <f t="shared" ca="1" si="0"/>
        <v>21</v>
      </c>
      <c r="E24" s="209">
        <f t="shared" ca="1" si="1"/>
        <v>64.900000000000006</v>
      </c>
      <c r="F24" s="209">
        <f t="shared" ca="1" si="2"/>
        <v>166.9</v>
      </c>
    </row>
    <row r="25" spans="2:6">
      <c r="B25" s="209">
        <v>19</v>
      </c>
      <c r="C25" s="172" t="s">
        <v>238</v>
      </c>
      <c r="D25" s="209">
        <f t="shared" ca="1" si="0"/>
        <v>21</v>
      </c>
      <c r="E25" s="209">
        <f t="shared" ca="1" si="1"/>
        <v>57.4</v>
      </c>
      <c r="F25" s="209">
        <f t="shared" ca="1" si="2"/>
        <v>165.4</v>
      </c>
    </row>
    <row r="26" spans="2:6">
      <c r="B26" s="209">
        <v>20</v>
      </c>
      <c r="C26" s="172" t="s">
        <v>239</v>
      </c>
      <c r="D26" s="209">
        <f t="shared" ca="1" si="0"/>
        <v>18</v>
      </c>
      <c r="E26" s="209">
        <f t="shared" ca="1" si="1"/>
        <v>57.9</v>
      </c>
      <c r="F26" s="209">
        <f t="shared" ca="1" si="2"/>
        <v>159.9</v>
      </c>
    </row>
    <row r="27" spans="2:6">
      <c r="B27" s="209">
        <v>21</v>
      </c>
      <c r="C27" s="172" t="s">
        <v>240</v>
      </c>
      <c r="D27" s="209">
        <f t="shared" ca="1" si="0"/>
        <v>22</v>
      </c>
      <c r="E27" s="209">
        <f t="shared" ca="1" si="1"/>
        <v>63.9</v>
      </c>
      <c r="F27" s="209">
        <f t="shared" ca="1" si="2"/>
        <v>165.9</v>
      </c>
    </row>
    <row r="28" spans="2:6">
      <c r="B28" s="209">
        <v>22</v>
      </c>
      <c r="C28" s="172" t="s">
        <v>241</v>
      </c>
      <c r="D28" s="209">
        <f t="shared" ca="1" si="0"/>
        <v>19</v>
      </c>
      <c r="E28" s="209">
        <f t="shared" ca="1" si="1"/>
        <v>63.5</v>
      </c>
      <c r="F28" s="209">
        <f t="shared" ca="1" si="2"/>
        <v>167.5</v>
      </c>
    </row>
    <row r="29" spans="2:6">
      <c r="B29" s="209">
        <v>23</v>
      </c>
      <c r="C29" s="172" t="s">
        <v>242</v>
      </c>
      <c r="D29" s="209">
        <f t="shared" ca="1" si="0"/>
        <v>22</v>
      </c>
      <c r="E29" s="209">
        <f t="shared" ca="1" si="1"/>
        <v>52.5</v>
      </c>
      <c r="F29" s="209">
        <f t="shared" ca="1" si="2"/>
        <v>158.5</v>
      </c>
    </row>
    <row r="30" spans="2:6">
      <c r="B30" s="209">
        <v>24</v>
      </c>
      <c r="C30" s="172" t="s">
        <v>243</v>
      </c>
      <c r="D30" s="209">
        <f t="shared" ca="1" si="0"/>
        <v>19</v>
      </c>
      <c r="E30" s="209">
        <f t="shared" ca="1" si="1"/>
        <v>67.599999999999994</v>
      </c>
      <c r="F30" s="209">
        <f t="shared" ca="1" si="2"/>
        <v>170.6</v>
      </c>
    </row>
    <row r="31" spans="2:6">
      <c r="B31" s="209">
        <v>25</v>
      </c>
      <c r="C31" s="172" t="s">
        <v>244</v>
      </c>
      <c r="D31" s="209">
        <f t="shared" ca="1" si="0"/>
        <v>17</v>
      </c>
      <c r="E31" s="209">
        <f t="shared" ca="1" si="1"/>
        <v>50.4</v>
      </c>
      <c r="F31" s="209">
        <f t="shared" ca="1" si="2"/>
        <v>149.4</v>
      </c>
    </row>
    <row r="32" spans="2:6">
      <c r="B32" s="209">
        <v>26</v>
      </c>
      <c r="C32" s="172" t="s">
        <v>245</v>
      </c>
      <c r="D32" s="209">
        <f t="shared" ca="1" si="0"/>
        <v>17</v>
      </c>
      <c r="E32" s="209">
        <f t="shared" ca="1" si="1"/>
        <v>69.5</v>
      </c>
      <c r="F32" s="209">
        <f t="shared" ca="1" si="2"/>
        <v>179.5</v>
      </c>
    </row>
    <row r="33" spans="2:6">
      <c r="B33" s="209">
        <v>27</v>
      </c>
      <c r="C33" s="172" t="s">
        <v>246</v>
      </c>
      <c r="D33" s="209">
        <f t="shared" ca="1" si="0"/>
        <v>17</v>
      </c>
      <c r="E33" s="209">
        <f t="shared" ca="1" si="1"/>
        <v>53</v>
      </c>
      <c r="F33" s="209">
        <f t="shared" ca="1" si="2"/>
        <v>157</v>
      </c>
    </row>
    <row r="34" spans="2:6">
      <c r="B34" s="209">
        <v>28</v>
      </c>
      <c r="C34" s="172" t="s">
        <v>247</v>
      </c>
      <c r="D34" s="209">
        <f t="shared" ca="1" si="0"/>
        <v>20</v>
      </c>
      <c r="E34" s="209">
        <f t="shared" ca="1" si="1"/>
        <v>50.5</v>
      </c>
      <c r="F34" s="209">
        <f t="shared" ca="1" si="2"/>
        <v>150.5</v>
      </c>
    </row>
    <row r="35" spans="2:6">
      <c r="B35" s="209">
        <v>29</v>
      </c>
      <c r="C35" s="172" t="s">
        <v>248</v>
      </c>
      <c r="D35" s="209">
        <f t="shared" ca="1" si="0"/>
        <v>22</v>
      </c>
      <c r="E35" s="209">
        <f t="shared" ca="1" si="1"/>
        <v>66.5</v>
      </c>
      <c r="F35" s="209">
        <f t="shared" ca="1" si="2"/>
        <v>171.5</v>
      </c>
    </row>
    <row r="36" spans="2:6">
      <c r="B36" s="209">
        <v>30</v>
      </c>
      <c r="C36" s="172" t="s">
        <v>249</v>
      </c>
      <c r="D36" s="209">
        <f t="shared" ca="1" si="0"/>
        <v>18</v>
      </c>
      <c r="E36" s="209">
        <f t="shared" ca="1" si="1"/>
        <v>50.8</v>
      </c>
      <c r="F36" s="209">
        <f t="shared" ca="1" si="2"/>
        <v>153.80000000000001</v>
      </c>
    </row>
    <row r="37" spans="2:6">
      <c r="B37" s="209">
        <v>31</v>
      </c>
      <c r="C37" s="172" t="s">
        <v>250</v>
      </c>
      <c r="D37" s="209">
        <f t="shared" ca="1" si="0"/>
        <v>17</v>
      </c>
      <c r="E37" s="209">
        <f t="shared" ca="1" si="1"/>
        <v>59</v>
      </c>
      <c r="F37" s="209">
        <f t="shared" ca="1" si="2"/>
        <v>162</v>
      </c>
    </row>
    <row r="38" spans="2:6">
      <c r="B38" s="209">
        <v>32</v>
      </c>
      <c r="C38" s="172" t="s">
        <v>251</v>
      </c>
      <c r="D38" s="209">
        <f t="shared" ca="1" si="0"/>
        <v>22</v>
      </c>
      <c r="E38" s="209">
        <f t="shared" ca="1" si="1"/>
        <v>65.3</v>
      </c>
      <c r="F38" s="209">
        <f t="shared" ca="1" si="2"/>
        <v>161.30000000000001</v>
      </c>
    </row>
    <row r="39" spans="2:6">
      <c r="B39" s="209">
        <v>33</v>
      </c>
      <c r="C39" s="172" t="s">
        <v>252</v>
      </c>
      <c r="D39" s="209">
        <f t="shared" ca="1" si="0"/>
        <v>18</v>
      </c>
      <c r="E39" s="209">
        <f t="shared" ca="1" si="1"/>
        <v>61.5</v>
      </c>
      <c r="F39" s="209">
        <f t="shared" ca="1" si="2"/>
        <v>163.5</v>
      </c>
    </row>
    <row r="40" spans="2:6">
      <c r="B40" s="209">
        <v>34</v>
      </c>
      <c r="C40" s="172" t="s">
        <v>253</v>
      </c>
      <c r="D40" s="209">
        <f t="shared" ca="1" si="0"/>
        <v>21</v>
      </c>
      <c r="E40" s="209">
        <f t="shared" ca="1" si="1"/>
        <v>51.9</v>
      </c>
      <c r="F40" s="209">
        <f t="shared" ca="1" si="2"/>
        <v>151.9</v>
      </c>
    </row>
    <row r="41" spans="2:6">
      <c r="B41" s="209">
        <v>35</v>
      </c>
      <c r="C41" s="172" t="s">
        <v>254</v>
      </c>
      <c r="D41" s="209">
        <f t="shared" ca="1" si="0"/>
        <v>22</v>
      </c>
      <c r="E41" s="209">
        <f t="shared" ca="1" si="1"/>
        <v>61.5</v>
      </c>
      <c r="F41" s="209">
        <f t="shared" ca="1" si="2"/>
        <v>160.5</v>
      </c>
    </row>
    <row r="42" spans="2:6">
      <c r="B42" s="209">
        <v>36</v>
      </c>
      <c r="C42" s="172" t="s">
        <v>255</v>
      </c>
      <c r="D42" s="209">
        <f t="shared" ca="1" si="0"/>
        <v>21</v>
      </c>
      <c r="E42" s="209">
        <f t="shared" ca="1" si="1"/>
        <v>67.3</v>
      </c>
      <c r="F42" s="209">
        <f t="shared" ca="1" si="2"/>
        <v>163.30000000000001</v>
      </c>
    </row>
    <row r="43" spans="2:6">
      <c r="B43" s="209">
        <v>37</v>
      </c>
      <c r="C43" s="172" t="s">
        <v>256</v>
      </c>
      <c r="D43" s="209">
        <f t="shared" ca="1" si="0"/>
        <v>17</v>
      </c>
      <c r="E43" s="209">
        <f t="shared" ca="1" si="1"/>
        <v>54.3</v>
      </c>
      <c r="F43" s="209">
        <f t="shared" ca="1" si="2"/>
        <v>153.30000000000001</v>
      </c>
    </row>
    <row r="44" spans="2:6">
      <c r="B44" s="209">
        <v>38</v>
      </c>
      <c r="C44" s="172" t="s">
        <v>257</v>
      </c>
      <c r="D44" s="209">
        <f t="shared" ca="1" si="0"/>
        <v>17</v>
      </c>
      <c r="E44" s="209">
        <f t="shared" ca="1" si="1"/>
        <v>57.6</v>
      </c>
      <c r="F44" s="209">
        <f t="shared" ca="1" si="2"/>
        <v>154.6</v>
      </c>
    </row>
    <row r="45" spans="2:6">
      <c r="B45" s="209">
        <v>39</v>
      </c>
      <c r="C45" s="172" t="s">
        <v>258</v>
      </c>
      <c r="D45" s="209">
        <f t="shared" ca="1" si="0"/>
        <v>18</v>
      </c>
      <c r="E45" s="209">
        <f t="shared" ca="1" si="1"/>
        <v>56.9</v>
      </c>
      <c r="F45" s="209">
        <f t="shared" ca="1" si="2"/>
        <v>158.9</v>
      </c>
    </row>
    <row r="46" spans="2:6">
      <c r="B46" s="209">
        <v>40</v>
      </c>
      <c r="C46" s="172" t="s">
        <v>259</v>
      </c>
      <c r="D46" s="209">
        <f t="shared" ca="1" si="0"/>
        <v>21</v>
      </c>
      <c r="E46" s="209">
        <f t="shared" ca="1" si="1"/>
        <v>52.4</v>
      </c>
      <c r="F46" s="209">
        <f t="shared" ca="1" si="2"/>
        <v>153.4</v>
      </c>
    </row>
  </sheetData>
  <phoneticPr fontId="53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AA84F"/>
  </sheetPr>
  <dimension ref="A1:I998"/>
  <sheetViews>
    <sheetView showGridLines="0" workbookViewId="0">
      <selection activeCell="F26" sqref="F26"/>
    </sheetView>
  </sheetViews>
  <sheetFormatPr baseColWidth="10" defaultColWidth="11.28515625" defaultRowHeight="15" customHeight="1"/>
  <cols>
    <col min="1" max="1" width="10.5703125" customWidth="1"/>
    <col min="2" max="2" width="17.140625" customWidth="1"/>
    <col min="3" max="3" width="10.5703125" customWidth="1"/>
    <col min="4" max="4" width="12.5703125" customWidth="1"/>
    <col min="5" max="5" width="17.140625" customWidth="1"/>
    <col min="6" max="6" width="14.42578125" customWidth="1"/>
    <col min="7" max="7" width="16" customWidth="1"/>
    <col min="8" max="8" width="15.28515625" customWidth="1"/>
    <col min="9" max="26" width="10.5703125" customWidth="1"/>
  </cols>
  <sheetData>
    <row r="1" spans="1:9" ht="15.75" customHeight="1">
      <c r="A1" s="70"/>
    </row>
    <row r="2" spans="1:9" ht="15.75" customHeight="1"/>
    <row r="3" spans="1:9" ht="42" customHeight="1">
      <c r="B3" s="148" t="s">
        <v>9</v>
      </c>
      <c r="C3" s="32"/>
      <c r="D3" s="32"/>
      <c r="E3" s="32"/>
      <c r="F3" s="32"/>
      <c r="G3" s="32"/>
      <c r="H3" s="32"/>
      <c r="I3" s="32"/>
    </row>
    <row r="4" spans="1:9" ht="15.75" customHeight="1"/>
    <row r="5" spans="1:9" ht="15.75" customHeight="1"/>
    <row r="6" spans="1:9" ht="28" customHeight="1">
      <c r="B6" s="191" t="s">
        <v>70</v>
      </c>
      <c r="C6" s="191"/>
      <c r="D6" s="191"/>
    </row>
    <row r="7" spans="1:9" ht="15.75" customHeight="1">
      <c r="I7" s="104">
        <v>0</v>
      </c>
    </row>
    <row r="8" spans="1:9" ht="15.75" customHeight="1"/>
    <row r="9" spans="1:9" ht="15.75" customHeight="1">
      <c r="B9" s="105"/>
    </row>
    <row r="10" spans="1:9" ht="15.75" customHeight="1">
      <c r="B10" s="106"/>
      <c r="D10" s="107"/>
      <c r="E10" s="107"/>
      <c r="F10" s="107"/>
      <c r="G10" s="108"/>
    </row>
    <row r="11" spans="1:9" ht="15.75" customHeight="1">
      <c r="C11" s="109" t="s">
        <v>71</v>
      </c>
      <c r="E11" s="110"/>
    </row>
    <row r="12" spans="1:9" ht="15.75" customHeight="1">
      <c r="E12" s="110"/>
    </row>
    <row r="13" spans="1:9" ht="15.75" customHeight="1"/>
    <row r="14" spans="1:9" ht="26.25" customHeight="1"/>
    <row r="15" spans="1:9" ht="26" customHeight="1">
      <c r="B15" s="189" t="s">
        <v>72</v>
      </c>
      <c r="C15" s="186"/>
      <c r="F15" s="190" t="s">
        <v>73</v>
      </c>
      <c r="G15" s="186"/>
    </row>
    <row r="16" spans="1:9" ht="4.5" customHeight="1">
      <c r="B16" s="111"/>
      <c r="C16" s="111"/>
      <c r="D16" s="107"/>
      <c r="E16" s="107"/>
      <c r="F16" s="107"/>
      <c r="G16" s="108"/>
    </row>
    <row r="17" spans="2:8" ht="15.75" customHeight="1">
      <c r="B17" s="112" t="s">
        <v>74</v>
      </c>
      <c r="C17" s="113">
        <v>1</v>
      </c>
      <c r="E17" s="114" t="s">
        <v>75</v>
      </c>
      <c r="F17" s="115">
        <f>(-C19+SQRT(C19^2-4*C17*C21))/(2*C17)</f>
        <v>1.4494897427831779</v>
      </c>
      <c r="H17" s="116" t="s">
        <v>76</v>
      </c>
    </row>
    <row r="18" spans="2:8" ht="10.5" customHeight="1">
      <c r="B18" s="117"/>
      <c r="C18" s="118"/>
    </row>
    <row r="19" spans="2:8" ht="15.75" customHeight="1">
      <c r="B19" s="112" t="s">
        <v>77</v>
      </c>
      <c r="C19" s="119">
        <v>2</v>
      </c>
      <c r="H19" s="118">
        <f>C19^2-4*C17*C21</f>
        <v>24</v>
      </c>
    </row>
    <row r="20" spans="2:8" ht="10.5" customHeight="1">
      <c r="B20" s="120"/>
      <c r="C20" s="118"/>
    </row>
    <row r="21" spans="2:8" ht="15.75" customHeight="1">
      <c r="B21" s="112" t="s">
        <v>78</v>
      </c>
      <c r="C21" s="119">
        <v>-5</v>
      </c>
      <c r="E21" s="114" t="s">
        <v>79</v>
      </c>
      <c r="F21" s="121"/>
    </row>
    <row r="22" spans="2:8" ht="15.75" customHeight="1">
      <c r="B22" s="122"/>
    </row>
    <row r="23" spans="2:8" ht="15.75" customHeight="1"/>
    <row r="24" spans="2:8" ht="15.75" customHeight="1"/>
    <row r="25" spans="2:8" ht="15.75" customHeight="1"/>
    <row r="26" spans="2:8" ht="15.75" customHeight="1"/>
    <row r="27" spans="2:8" ht="15.75" customHeight="1"/>
    <row r="28" spans="2:8" ht="15.75" customHeight="1"/>
    <row r="29" spans="2:8" ht="15.75" customHeight="1"/>
    <row r="30" spans="2:8" ht="15.75" customHeight="1"/>
    <row r="31" spans="2:8" ht="15.75" customHeight="1"/>
    <row r="32" spans="2:8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3">
    <mergeCell ref="B15:C15"/>
    <mergeCell ref="F15:G15"/>
    <mergeCell ref="B6:D6"/>
  </mergeCells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6AA84F"/>
  </sheetPr>
  <dimension ref="A1:Z1000"/>
  <sheetViews>
    <sheetView showGridLines="0" topLeftCell="A26" zoomScale="117" zoomScaleNormal="117" workbookViewId="0">
      <selection activeCell="C44" sqref="C44:C48"/>
    </sheetView>
  </sheetViews>
  <sheetFormatPr baseColWidth="10" defaultColWidth="11.28515625" defaultRowHeight="15" customHeight="1"/>
  <cols>
    <col min="1" max="1" width="10.5703125" style="145" customWidth="1"/>
    <col min="2" max="5" width="16" style="145" customWidth="1"/>
    <col min="6" max="6" width="20.5703125" style="145" customWidth="1"/>
    <col min="7" max="7" width="16" style="145" customWidth="1"/>
    <col min="8" max="26" width="10.5703125" style="145" customWidth="1"/>
    <col min="27" max="16384" width="11.28515625" style="145"/>
  </cols>
  <sheetData>
    <row r="1" spans="1:26" ht="15.75" customHeight="1"/>
    <row r="2" spans="1:26" ht="15.75" customHeight="1"/>
    <row r="3" spans="1:26" ht="33" customHeight="1" thickBot="1">
      <c r="B3" s="164" t="s">
        <v>213</v>
      </c>
      <c r="C3" s="164"/>
      <c r="D3" s="164"/>
      <c r="E3" s="164"/>
    </row>
    <row r="4" spans="1:26" ht="15.75" customHeight="1">
      <c r="B4" s="126"/>
      <c r="C4" s="38"/>
      <c r="D4" s="126"/>
      <c r="E4" s="38"/>
    </row>
    <row r="5" spans="1:26" ht="15.75" customHeight="1">
      <c r="B5" s="63" t="s">
        <v>214</v>
      </c>
      <c r="C5" s="126"/>
      <c r="D5" s="126"/>
      <c r="E5" s="126"/>
    </row>
    <row r="6" spans="1:26" ht="15.75" customHeight="1">
      <c r="B6" s="126"/>
      <c r="C6" s="38"/>
      <c r="D6" s="126"/>
      <c r="E6" s="38"/>
    </row>
    <row r="7" spans="1:26" ht="15.75" customHeight="1">
      <c r="A7" s="63"/>
      <c r="B7" s="63"/>
      <c r="C7" s="41"/>
      <c r="D7" s="197" t="s">
        <v>80</v>
      </c>
      <c r="E7" s="198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</row>
    <row r="8" spans="1:26" ht="15.75" customHeight="1">
      <c r="A8" s="63"/>
      <c r="B8" s="63"/>
      <c r="C8" s="41"/>
      <c r="D8" s="123" t="s">
        <v>81</v>
      </c>
      <c r="E8" s="123" t="s">
        <v>82</v>
      </c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</row>
    <row r="9" spans="1:26" ht="15.75" customHeight="1">
      <c r="A9" s="63"/>
      <c r="B9" s="199" t="s">
        <v>83</v>
      </c>
      <c r="C9" s="124" t="s">
        <v>81</v>
      </c>
      <c r="D9" s="125" t="s">
        <v>84</v>
      </c>
      <c r="E9" s="125" t="s">
        <v>85</v>
      </c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</row>
    <row r="10" spans="1:26" ht="15.75" customHeight="1">
      <c r="A10" s="63"/>
      <c r="B10" s="200"/>
      <c r="C10" s="124" t="s">
        <v>82</v>
      </c>
      <c r="D10" s="125" t="s">
        <v>86</v>
      </c>
      <c r="E10" s="125" t="s">
        <v>87</v>
      </c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</row>
    <row r="11" spans="1:26" ht="15.75" customHeight="1">
      <c r="B11" s="126"/>
      <c r="C11" s="38"/>
      <c r="D11" s="126"/>
      <c r="E11" s="38"/>
    </row>
    <row r="12" spans="1:26" ht="20" customHeight="1">
      <c r="B12" s="201" t="s">
        <v>88</v>
      </c>
      <c r="C12" s="201"/>
      <c r="D12" s="201"/>
      <c r="E12" s="201"/>
      <c r="F12" s="201"/>
      <c r="G12" s="201"/>
    </row>
    <row r="13" spans="1:26" ht="20" customHeight="1">
      <c r="A13" s="126"/>
      <c r="B13" s="201" t="s">
        <v>89</v>
      </c>
      <c r="C13" s="201"/>
      <c r="D13" s="201"/>
      <c r="E13" s="201"/>
      <c r="F13" s="201"/>
      <c r="G13" s="201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</row>
    <row r="14" spans="1:26" ht="20" customHeight="1">
      <c r="B14" s="201" t="s">
        <v>90</v>
      </c>
      <c r="C14" s="201"/>
      <c r="D14" s="201"/>
      <c r="E14" s="201"/>
      <c r="F14" s="201"/>
      <c r="G14" s="201"/>
    </row>
    <row r="15" spans="1:26" ht="20" customHeight="1">
      <c r="B15" s="201" t="s">
        <v>91</v>
      </c>
      <c r="C15" s="201"/>
      <c r="D15" s="201"/>
      <c r="E15" s="201"/>
      <c r="F15" s="201"/>
      <c r="G15" s="201"/>
    </row>
    <row r="16" spans="1:26" ht="15.75" customHeight="1"/>
    <row r="17" spans="2:7" ht="15.75" customHeight="1"/>
    <row r="18" spans="2:7" s="150" customFormat="1" ht="28" customHeight="1">
      <c r="B18" s="149" t="s">
        <v>92</v>
      </c>
      <c r="C18" s="149" t="s">
        <v>93</v>
      </c>
    </row>
    <row r="19" spans="2:7" ht="15.75" customHeight="1"/>
    <row r="20" spans="2:7" ht="15.75" customHeight="1">
      <c r="B20" s="127" t="s">
        <v>94</v>
      </c>
      <c r="C20" s="127" t="s">
        <v>95</v>
      </c>
      <c r="D20" s="127" t="s">
        <v>96</v>
      </c>
      <c r="E20" s="127" t="s">
        <v>97</v>
      </c>
    </row>
    <row r="21" spans="2:7" ht="15.75" customHeight="1">
      <c r="B21" s="38" t="s">
        <v>98</v>
      </c>
      <c r="C21" s="38">
        <f t="shared" ref="C21:C25" ca="1" si="0">RANDBETWEEN(2,10)</f>
        <v>7</v>
      </c>
      <c r="D21" s="38">
        <f t="shared" ref="D21:D25" ca="1" si="1">RANDBETWEEN(200,500)</f>
        <v>311</v>
      </c>
      <c r="E21" s="50">
        <f t="shared" ref="E21:E25" ca="1" si="2">C21*D21</f>
        <v>2177</v>
      </c>
    </row>
    <row r="22" spans="2:7" ht="15.75" customHeight="1">
      <c r="B22" s="38" t="s">
        <v>99</v>
      </c>
      <c r="C22" s="38">
        <f t="shared" ca="1" si="0"/>
        <v>3</v>
      </c>
      <c r="D22" s="38">
        <f t="shared" ca="1" si="1"/>
        <v>473</v>
      </c>
      <c r="E22" s="50">
        <f t="shared" ca="1" si="2"/>
        <v>1419</v>
      </c>
    </row>
    <row r="23" spans="2:7" ht="15.75" customHeight="1">
      <c r="B23" s="38" t="s">
        <v>100</v>
      </c>
      <c r="C23" s="38">
        <f t="shared" ca="1" si="0"/>
        <v>7</v>
      </c>
      <c r="D23" s="38">
        <f t="shared" ca="1" si="1"/>
        <v>261</v>
      </c>
      <c r="E23" s="50">
        <f t="shared" ca="1" si="2"/>
        <v>1827</v>
      </c>
    </row>
    <row r="24" spans="2:7" ht="15.75" customHeight="1">
      <c r="B24" s="38" t="s">
        <v>101</v>
      </c>
      <c r="C24" s="38">
        <f t="shared" ca="1" si="0"/>
        <v>8</v>
      </c>
      <c r="D24" s="38">
        <f t="shared" ca="1" si="1"/>
        <v>298</v>
      </c>
      <c r="E24" s="50">
        <f t="shared" ca="1" si="2"/>
        <v>2384</v>
      </c>
    </row>
    <row r="25" spans="2:7" ht="15.75" customHeight="1">
      <c r="B25" s="38" t="s">
        <v>102</v>
      </c>
      <c r="C25" s="38">
        <f t="shared" ca="1" si="0"/>
        <v>7</v>
      </c>
      <c r="D25" s="38">
        <f t="shared" ca="1" si="1"/>
        <v>344</v>
      </c>
      <c r="E25" s="50">
        <f t="shared" ca="1" si="2"/>
        <v>2408</v>
      </c>
    </row>
    <row r="26" spans="2:7" ht="15.75" customHeight="1"/>
    <row r="27" spans="2:7" ht="15.75" customHeight="1"/>
    <row r="28" spans="2:7" ht="15.75" customHeight="1"/>
    <row r="29" spans="2:7" s="150" customFormat="1" ht="24" customHeight="1">
      <c r="B29" s="149" t="s">
        <v>92</v>
      </c>
      <c r="C29" s="149" t="s">
        <v>103</v>
      </c>
    </row>
    <row r="30" spans="2:7" ht="15.75" customHeight="1"/>
    <row r="31" spans="2:7" ht="33" customHeight="1">
      <c r="B31" s="128" t="s">
        <v>94</v>
      </c>
      <c r="C31" s="129" t="s">
        <v>104</v>
      </c>
      <c r="D31" s="128" t="s">
        <v>105</v>
      </c>
      <c r="E31" s="128" t="s">
        <v>106</v>
      </c>
      <c r="F31" s="128" t="s">
        <v>107</v>
      </c>
      <c r="G31" s="128" t="s">
        <v>108</v>
      </c>
    </row>
    <row r="32" spans="2:7" ht="15.75" customHeight="1">
      <c r="B32" s="38" t="s">
        <v>98</v>
      </c>
      <c r="C32" s="165">
        <v>5</v>
      </c>
      <c r="D32" s="38">
        <f t="shared" ref="D32:E32" ca="1" si="3">RANDBETWEEN(200,500)</f>
        <v>456</v>
      </c>
      <c r="E32" s="38">
        <f t="shared" ca="1" si="3"/>
        <v>409</v>
      </c>
      <c r="F32" s="38">
        <f t="shared" ref="F32:G32" ca="1" si="4">+$C32*D32</f>
        <v>2280</v>
      </c>
      <c r="G32" s="38">
        <f t="shared" ca="1" si="4"/>
        <v>2045</v>
      </c>
    </row>
    <row r="33" spans="2:8" ht="15.75" customHeight="1">
      <c r="B33" s="38" t="s">
        <v>99</v>
      </c>
      <c r="C33" s="165">
        <v>10</v>
      </c>
      <c r="D33" s="38">
        <f t="shared" ref="D33:E33" ca="1" si="5">RANDBETWEEN(200,500)</f>
        <v>404</v>
      </c>
      <c r="E33" s="38">
        <f t="shared" ca="1" si="5"/>
        <v>423</v>
      </c>
      <c r="F33" s="38">
        <f t="shared" ref="F33:G33" ca="1" si="6">+$C33*D33</f>
        <v>4040</v>
      </c>
      <c r="G33" s="38">
        <f t="shared" ca="1" si="6"/>
        <v>4230</v>
      </c>
    </row>
    <row r="34" spans="2:8" ht="15.75" customHeight="1">
      <c r="B34" s="38" t="s">
        <v>100</v>
      </c>
      <c r="C34" s="165">
        <v>15</v>
      </c>
      <c r="D34" s="38">
        <f t="shared" ref="D34:E34" ca="1" si="7">RANDBETWEEN(200,500)</f>
        <v>489</v>
      </c>
      <c r="E34" s="38">
        <f t="shared" ca="1" si="7"/>
        <v>272</v>
      </c>
      <c r="F34" s="38">
        <f t="shared" ref="F34:G34" ca="1" si="8">+$C34*D34</f>
        <v>7335</v>
      </c>
      <c r="G34" s="38">
        <f t="shared" ca="1" si="8"/>
        <v>4080</v>
      </c>
    </row>
    <row r="35" spans="2:8" ht="15.75" customHeight="1">
      <c r="B35" s="38" t="s">
        <v>101</v>
      </c>
      <c r="C35" s="165">
        <v>20</v>
      </c>
      <c r="D35" s="38">
        <f t="shared" ref="D35:E35" ca="1" si="9">RANDBETWEEN(200,500)</f>
        <v>485</v>
      </c>
      <c r="E35" s="38">
        <f t="shared" ca="1" si="9"/>
        <v>370</v>
      </c>
      <c r="F35" s="38">
        <f t="shared" ref="F35:G35" ca="1" si="10">+$C35*D35</f>
        <v>9700</v>
      </c>
      <c r="G35" s="38">
        <f t="shared" ca="1" si="10"/>
        <v>7400</v>
      </c>
    </row>
    <row r="36" spans="2:8" ht="15.75" customHeight="1">
      <c r="B36" s="38" t="s">
        <v>102</v>
      </c>
      <c r="C36" s="165">
        <v>25</v>
      </c>
      <c r="D36" s="38">
        <f t="shared" ref="D36:E36" ca="1" si="11">RANDBETWEEN(200,500)</f>
        <v>212</v>
      </c>
      <c r="E36" s="38">
        <f t="shared" ca="1" si="11"/>
        <v>472</v>
      </c>
      <c r="F36" s="38">
        <f t="shared" ref="F36:G36" ca="1" si="12">+$C36*D36</f>
        <v>5300</v>
      </c>
      <c r="G36" s="38">
        <f t="shared" ca="1" si="12"/>
        <v>11800</v>
      </c>
    </row>
    <row r="37" spans="2:8" ht="15.75" customHeight="1"/>
    <row r="38" spans="2:8" ht="15.75" customHeight="1"/>
    <row r="39" spans="2:8" ht="15.75" customHeight="1"/>
    <row r="40" spans="2:8" s="150" customFormat="1" ht="28" customHeight="1">
      <c r="B40" s="149" t="s">
        <v>92</v>
      </c>
      <c r="C40" s="149" t="s">
        <v>109</v>
      </c>
    </row>
    <row r="41" spans="2:8" ht="15.75" customHeight="1"/>
    <row r="42" spans="2:8" ht="15.75" customHeight="1">
      <c r="D42" s="192" t="s">
        <v>110</v>
      </c>
      <c r="E42" s="193"/>
      <c r="F42" s="194"/>
    </row>
    <row r="43" spans="2:8" ht="17" customHeight="1">
      <c r="B43" s="127"/>
      <c r="C43" s="127" t="s">
        <v>111</v>
      </c>
      <c r="D43" s="130" t="s">
        <v>199</v>
      </c>
      <c r="E43" s="130" t="s">
        <v>200</v>
      </c>
      <c r="F43" s="130" t="s">
        <v>201</v>
      </c>
    </row>
    <row r="44" spans="2:8" ht="15.75" customHeight="1">
      <c r="B44" s="195" t="s">
        <v>112</v>
      </c>
      <c r="C44" s="38" t="s">
        <v>113</v>
      </c>
      <c r="D44" s="38">
        <v>0</v>
      </c>
      <c r="E44" s="38">
        <v>1</v>
      </c>
      <c r="F44" s="50">
        <v>0</v>
      </c>
      <c r="H44" s="153" t="s">
        <v>202</v>
      </c>
    </row>
    <row r="45" spans="2:8" ht="15.75" customHeight="1">
      <c r="B45" s="196"/>
      <c r="C45" s="38" t="s">
        <v>114</v>
      </c>
      <c r="D45" s="38">
        <v>1</v>
      </c>
      <c r="E45" s="38">
        <v>0</v>
      </c>
      <c r="F45" s="50">
        <f>D45*E45</f>
        <v>0</v>
      </c>
      <c r="H45" s="153" t="s">
        <v>203</v>
      </c>
    </row>
    <row r="46" spans="2:8" ht="15.75" customHeight="1">
      <c r="B46" s="196"/>
      <c r="C46" s="38" t="s">
        <v>115</v>
      </c>
      <c r="D46" s="38">
        <v>0</v>
      </c>
      <c r="E46" s="38">
        <v>0</v>
      </c>
      <c r="F46" s="50">
        <v>1</v>
      </c>
    </row>
    <row r="47" spans="2:8" ht="15.75" customHeight="1">
      <c r="B47" s="196"/>
      <c r="C47" s="38" t="s">
        <v>116</v>
      </c>
      <c r="D47" s="38">
        <v>0</v>
      </c>
      <c r="E47" s="38">
        <v>0</v>
      </c>
      <c r="F47" s="50">
        <f>D47*E47</f>
        <v>0</v>
      </c>
    </row>
    <row r="48" spans="2:8" ht="15.75" customHeight="1">
      <c r="B48" s="196"/>
      <c r="C48" s="38" t="s">
        <v>117</v>
      </c>
      <c r="D48" s="38">
        <v>0</v>
      </c>
      <c r="E48" s="38">
        <v>1</v>
      </c>
      <c r="F48" s="50">
        <v>0</v>
      </c>
    </row>
    <row r="49" spans="2:6" ht="7" customHeight="1">
      <c r="B49" s="88"/>
      <c r="C49" s="38"/>
      <c r="D49" s="38"/>
      <c r="E49" s="38"/>
      <c r="F49" s="50"/>
    </row>
    <row r="50" spans="2:6" ht="7" customHeight="1">
      <c r="B50" s="88"/>
      <c r="C50" s="38"/>
      <c r="D50" s="38"/>
      <c r="E50" s="38"/>
      <c r="F50" s="50"/>
    </row>
    <row r="52" spans="2:6" ht="15.75" customHeight="1">
      <c r="B52" s="88"/>
      <c r="C52" s="38"/>
      <c r="D52" s="154" t="s">
        <v>204</v>
      </c>
      <c r="E52" s="38"/>
      <c r="F52" s="154"/>
    </row>
    <row r="53" spans="2:6" ht="15.75" customHeight="1">
      <c r="D53" s="192" t="s">
        <v>118</v>
      </c>
      <c r="E53" s="193"/>
      <c r="F53" s="194"/>
    </row>
    <row r="54" spans="2:6" ht="15.75" customHeight="1">
      <c r="C54" s="127" t="s">
        <v>111</v>
      </c>
      <c r="D54" s="127">
        <v>1</v>
      </c>
      <c r="E54" s="127">
        <v>3</v>
      </c>
      <c r="F54" s="127">
        <v>5</v>
      </c>
    </row>
    <row r="55" spans="2:6" ht="15.75" customHeight="1">
      <c r="B55" s="195"/>
      <c r="C55" s="38" t="s">
        <v>113</v>
      </c>
      <c r="D55" s="38">
        <f t="shared" ref="D55:F59" si="13">+D44*D$54</f>
        <v>0</v>
      </c>
      <c r="E55" s="38">
        <f t="shared" si="13"/>
        <v>3</v>
      </c>
      <c r="F55" s="38">
        <f t="shared" si="13"/>
        <v>0</v>
      </c>
    </row>
    <row r="56" spans="2:6" ht="15.75" customHeight="1">
      <c r="B56" s="196"/>
      <c r="C56" s="38" t="s">
        <v>114</v>
      </c>
      <c r="D56" s="38">
        <f t="shared" si="13"/>
        <v>1</v>
      </c>
      <c r="E56" s="38">
        <f t="shared" si="13"/>
        <v>0</v>
      </c>
      <c r="F56" s="38">
        <f t="shared" si="13"/>
        <v>0</v>
      </c>
    </row>
    <row r="57" spans="2:6" ht="15.75" customHeight="1">
      <c r="B57" s="196"/>
      <c r="C57" s="38" t="s">
        <v>115</v>
      </c>
      <c r="D57" s="38">
        <f t="shared" si="13"/>
        <v>0</v>
      </c>
      <c r="E57" s="38">
        <f t="shared" si="13"/>
        <v>0</v>
      </c>
      <c r="F57" s="38">
        <f t="shared" si="13"/>
        <v>5</v>
      </c>
    </row>
    <row r="58" spans="2:6" ht="15.75" customHeight="1">
      <c r="B58" s="196"/>
      <c r="C58" s="38" t="s">
        <v>116</v>
      </c>
      <c r="D58" s="38">
        <f t="shared" si="13"/>
        <v>0</v>
      </c>
      <c r="E58" s="38">
        <f t="shared" si="13"/>
        <v>0</v>
      </c>
      <c r="F58" s="38">
        <f t="shared" si="13"/>
        <v>0</v>
      </c>
    </row>
    <row r="59" spans="2:6" ht="15.75" customHeight="1">
      <c r="B59" s="196"/>
      <c r="C59" s="38" t="s">
        <v>117</v>
      </c>
      <c r="D59" s="38">
        <f t="shared" si="13"/>
        <v>0</v>
      </c>
      <c r="E59" s="38">
        <f t="shared" si="13"/>
        <v>3</v>
      </c>
      <c r="F59" s="38">
        <f t="shared" si="13"/>
        <v>0</v>
      </c>
    </row>
    <row r="60" spans="2:6" ht="6" customHeight="1"/>
    <row r="61" spans="2:6" ht="6" customHeight="1"/>
    <row r="62" spans="2:6" ht="15.75" customHeight="1"/>
    <row r="63" spans="2:6" ht="15.75" customHeight="1"/>
    <row r="64" spans="2:6" s="150" customFormat="1" ht="27" customHeight="1">
      <c r="B64" s="149" t="s">
        <v>92</v>
      </c>
      <c r="C64" s="149" t="s">
        <v>119</v>
      </c>
    </row>
    <row r="65" spans="2:5" ht="15.75" customHeight="1"/>
    <row r="66" spans="2:5" ht="23" customHeight="1">
      <c r="C66" s="151" t="s">
        <v>120</v>
      </c>
      <c r="D66" s="152">
        <v>28700</v>
      </c>
    </row>
    <row r="67" spans="2:5" ht="15.75" customHeight="1"/>
    <row r="68" spans="2:5" ht="15.75" customHeight="1">
      <c r="B68" s="127" t="s">
        <v>121</v>
      </c>
      <c r="C68" s="127" t="s">
        <v>122</v>
      </c>
      <c r="D68" s="127" t="s">
        <v>123</v>
      </c>
      <c r="E68" s="38"/>
    </row>
    <row r="69" spans="2:5" ht="15.75" customHeight="1">
      <c r="B69" s="38" t="s">
        <v>124</v>
      </c>
      <c r="C69" s="157">
        <v>9</v>
      </c>
      <c r="D69" s="155">
        <f t="shared" ref="D69:D71" si="14">C69*$D$66</f>
        <v>258300</v>
      </c>
      <c r="E69" s="50"/>
    </row>
    <row r="70" spans="2:5" ht="15.75" customHeight="1">
      <c r="B70" s="38" t="s">
        <v>125</v>
      </c>
      <c r="C70" s="157">
        <v>22</v>
      </c>
      <c r="D70" s="155">
        <f t="shared" si="14"/>
        <v>631400</v>
      </c>
      <c r="E70" s="50"/>
    </row>
    <row r="71" spans="2:5" ht="15.75" customHeight="1">
      <c r="B71" s="38" t="s">
        <v>126</v>
      </c>
      <c r="C71" s="157">
        <v>0.3</v>
      </c>
      <c r="D71" s="155">
        <f t="shared" si="14"/>
        <v>8610</v>
      </c>
      <c r="E71" s="50"/>
    </row>
    <row r="72" spans="2:5" ht="15.75" customHeight="1">
      <c r="C72" s="156"/>
    </row>
    <row r="73" spans="2:5" ht="15.75" customHeight="1"/>
    <row r="74" spans="2:5" ht="15.75" customHeight="1"/>
    <row r="75" spans="2:5" ht="15.75" customHeight="1"/>
    <row r="76" spans="2:5" ht="15.75" customHeight="1"/>
    <row r="77" spans="2:5" ht="15.75" customHeight="1"/>
    <row r="78" spans="2:5" ht="15.75" customHeight="1"/>
    <row r="79" spans="2:5" ht="15.75" customHeight="1"/>
    <row r="80" spans="2:5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D53:F53"/>
    <mergeCell ref="B55:B59"/>
    <mergeCell ref="D7:E7"/>
    <mergeCell ref="B9:B10"/>
    <mergeCell ref="B12:G12"/>
    <mergeCell ref="B13:G13"/>
    <mergeCell ref="B14:G14"/>
    <mergeCell ref="B15:G15"/>
    <mergeCell ref="D42:F42"/>
    <mergeCell ref="B44:B48"/>
  </mergeCells>
  <pageMargins left="0.7" right="0.7" top="0.75" bottom="0.75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CC0000"/>
    <outlinePr summaryBelow="0" summaryRight="0"/>
  </sheetPr>
  <dimension ref="B1:J1009"/>
  <sheetViews>
    <sheetView showGridLines="0" topLeftCell="A8" zoomScale="132" zoomScaleNormal="132" workbookViewId="0">
      <selection activeCell="C5" sqref="C5"/>
    </sheetView>
  </sheetViews>
  <sheetFormatPr baseColWidth="10" defaultColWidth="11.28515625" defaultRowHeight="15" customHeight="1"/>
  <cols>
    <col min="2" max="2" width="12.7109375" customWidth="1"/>
    <col min="4" max="4" width="11.7109375" customWidth="1"/>
    <col min="5" max="5" width="9.85546875" customWidth="1"/>
    <col min="10" max="10" width="10.7109375" customWidth="1"/>
    <col min="11" max="11" width="4" customWidth="1"/>
  </cols>
  <sheetData>
    <row r="1" spans="2:10" ht="16">
      <c r="E1" s="131"/>
    </row>
    <row r="2" spans="2:10" ht="24">
      <c r="B2" s="202" t="s">
        <v>127</v>
      </c>
      <c r="C2" s="203"/>
      <c r="D2" s="203"/>
      <c r="E2" s="203"/>
      <c r="F2" s="203"/>
      <c r="G2" s="132"/>
      <c r="H2" s="132"/>
      <c r="I2" s="132"/>
    </row>
    <row r="3" spans="2:10" ht="16">
      <c r="E3" s="131"/>
    </row>
    <row r="4" spans="2:10" ht="264" customHeight="1">
      <c r="B4" s="133" t="s">
        <v>128</v>
      </c>
      <c r="C4" s="204" t="s">
        <v>216</v>
      </c>
      <c r="D4" s="186"/>
      <c r="E4" s="186"/>
      <c r="F4" s="186"/>
      <c r="G4" s="186"/>
      <c r="H4" s="186"/>
      <c r="I4" s="186"/>
      <c r="J4" s="134"/>
    </row>
    <row r="5" spans="2:10" ht="14" customHeight="1">
      <c r="B5" s="159"/>
      <c r="C5" s="160"/>
      <c r="J5" s="134"/>
    </row>
    <row r="6" spans="2:10" ht="34" customHeight="1">
      <c r="B6" s="161" t="s">
        <v>205</v>
      </c>
      <c r="C6" s="162" t="s">
        <v>206</v>
      </c>
      <c r="D6" s="163" t="s">
        <v>207</v>
      </c>
      <c r="E6" s="163" t="s">
        <v>208</v>
      </c>
      <c r="F6" s="163" t="s">
        <v>209</v>
      </c>
      <c r="G6" s="163" t="s">
        <v>210</v>
      </c>
      <c r="H6" s="163" t="s">
        <v>211</v>
      </c>
      <c r="I6" s="163" t="s">
        <v>212</v>
      </c>
      <c r="J6" s="134"/>
    </row>
    <row r="7" spans="2:10" ht="37" customHeight="1">
      <c r="B7" s="159"/>
      <c r="C7" s="160"/>
      <c r="J7" s="134"/>
    </row>
    <row r="8" spans="2:10" ht="16">
      <c r="D8" s="135"/>
      <c r="E8" s="136"/>
      <c r="H8" s="57"/>
      <c r="I8" s="137"/>
    </row>
    <row r="9" spans="2:10" ht="21.75" customHeight="1">
      <c r="D9" s="135"/>
      <c r="E9" s="136"/>
    </row>
    <row r="10" spans="2:10" ht="15.75" customHeight="1">
      <c r="D10" s="135"/>
      <c r="E10" s="136"/>
      <c r="H10" s="57" t="s">
        <v>129</v>
      </c>
      <c r="I10" s="166">
        <v>0.1</v>
      </c>
    </row>
    <row r="11" spans="2:10" ht="18.75" customHeight="1">
      <c r="E11" s="131"/>
      <c r="H11" s="57" t="s">
        <v>130</v>
      </c>
      <c r="I11" s="166">
        <v>7.0000000000000007E-2</v>
      </c>
    </row>
    <row r="12" spans="2:10" ht="18.75" customHeight="1">
      <c r="B12" s="57"/>
      <c r="C12" s="138"/>
      <c r="E12" s="131"/>
    </row>
    <row r="13" spans="2:10" ht="18.75" customHeight="1">
      <c r="B13" s="158" t="s">
        <v>131</v>
      </c>
      <c r="C13" s="167">
        <v>44104</v>
      </c>
      <c r="E13" s="131"/>
    </row>
    <row r="14" spans="2:10" ht="18.75" customHeight="1">
      <c r="E14" s="131"/>
    </row>
    <row r="15" spans="2:10" ht="16">
      <c r="B15" s="139"/>
      <c r="C15" s="139"/>
      <c r="D15" s="139"/>
      <c r="E15" s="139"/>
      <c r="F15" s="140"/>
      <c r="G15" s="140"/>
      <c r="H15" s="140"/>
      <c r="I15" s="140"/>
      <c r="J15" s="139"/>
    </row>
    <row r="16" spans="2:10" s="168" customFormat="1" ht="18">
      <c r="B16" s="174" t="s">
        <v>132</v>
      </c>
      <c r="C16" s="174" t="s">
        <v>46</v>
      </c>
      <c r="D16" s="174" t="s">
        <v>133</v>
      </c>
      <c r="E16" s="174" t="s">
        <v>134</v>
      </c>
      <c r="F16" s="174" t="s">
        <v>215</v>
      </c>
      <c r="G16" s="174" t="s">
        <v>135</v>
      </c>
      <c r="H16" s="174" t="s">
        <v>136</v>
      </c>
      <c r="I16" s="174" t="s">
        <v>137</v>
      </c>
      <c r="J16" s="174" t="s">
        <v>138</v>
      </c>
    </row>
    <row r="17" spans="2:10" s="168" customFormat="1" ht="18">
      <c r="B17" s="174" t="s">
        <v>139</v>
      </c>
      <c r="C17" s="174" t="s">
        <v>140</v>
      </c>
      <c r="D17" s="174">
        <v>1542107</v>
      </c>
      <c r="E17" s="174">
        <v>15</v>
      </c>
      <c r="F17" s="174"/>
      <c r="G17" s="174"/>
      <c r="H17" s="174"/>
      <c r="I17" s="174"/>
      <c r="J17" s="174"/>
    </row>
    <row r="18" spans="2:10" s="168" customFormat="1" ht="18">
      <c r="B18" s="174" t="s">
        <v>141</v>
      </c>
      <c r="C18" s="174" t="s">
        <v>142</v>
      </c>
      <c r="D18" s="174">
        <v>764183</v>
      </c>
      <c r="E18" s="174">
        <v>11</v>
      </c>
      <c r="F18" s="174"/>
      <c r="G18" s="174"/>
      <c r="H18" s="174"/>
      <c r="I18" s="174"/>
      <c r="J18" s="174"/>
    </row>
    <row r="19" spans="2:10" s="168" customFormat="1" ht="18">
      <c r="B19" s="174" t="s">
        <v>143</v>
      </c>
      <c r="C19" s="174" t="s">
        <v>144</v>
      </c>
      <c r="D19" s="174">
        <v>1378088</v>
      </c>
      <c r="E19" s="174">
        <v>7</v>
      </c>
      <c r="F19" s="174"/>
      <c r="G19" s="174"/>
      <c r="H19" s="174"/>
      <c r="I19" s="174"/>
      <c r="J19" s="174"/>
    </row>
    <row r="20" spans="2:10" s="168" customFormat="1" ht="18">
      <c r="B20" s="174" t="s">
        <v>145</v>
      </c>
      <c r="C20" s="174" t="s">
        <v>146</v>
      </c>
      <c r="D20" s="174">
        <v>928273</v>
      </c>
      <c r="E20" s="174">
        <v>9</v>
      </c>
      <c r="F20" s="174"/>
      <c r="G20" s="174"/>
      <c r="H20" s="174"/>
      <c r="I20" s="174"/>
      <c r="J20" s="174"/>
    </row>
    <row r="21" spans="2:10" s="168" customFormat="1" ht="18">
      <c r="B21" s="174" t="s">
        <v>147</v>
      </c>
      <c r="C21" s="174" t="s">
        <v>148</v>
      </c>
      <c r="D21" s="174">
        <v>1105465</v>
      </c>
      <c r="E21" s="174">
        <v>9</v>
      </c>
      <c r="F21" s="174"/>
      <c r="G21" s="174"/>
      <c r="H21" s="174"/>
      <c r="I21" s="174"/>
      <c r="J21" s="174"/>
    </row>
    <row r="22" spans="2:10" s="168" customFormat="1" ht="18">
      <c r="B22" s="174" t="s">
        <v>149</v>
      </c>
      <c r="C22" s="174" t="s">
        <v>150</v>
      </c>
      <c r="D22" s="174">
        <v>925155</v>
      </c>
      <c r="E22" s="174">
        <v>11</v>
      </c>
      <c r="F22" s="174"/>
      <c r="G22" s="174"/>
      <c r="H22" s="174"/>
      <c r="I22" s="174"/>
      <c r="J22" s="174"/>
    </row>
    <row r="23" spans="2:10" s="168" customFormat="1" ht="18">
      <c r="B23" s="174" t="s">
        <v>151</v>
      </c>
      <c r="C23" s="174" t="s">
        <v>152</v>
      </c>
      <c r="D23" s="174">
        <v>888784</v>
      </c>
      <c r="E23" s="174">
        <v>2</v>
      </c>
      <c r="F23" s="174"/>
      <c r="G23" s="174"/>
      <c r="H23" s="174"/>
      <c r="I23" s="174"/>
      <c r="J23" s="174"/>
    </row>
    <row r="24" spans="2:10" s="168" customFormat="1" ht="18">
      <c r="B24" s="174" t="s">
        <v>153</v>
      </c>
      <c r="C24" s="174" t="s">
        <v>154</v>
      </c>
      <c r="D24" s="174">
        <v>607628</v>
      </c>
      <c r="E24" s="174">
        <v>3</v>
      </c>
      <c r="F24" s="174"/>
      <c r="G24" s="174"/>
      <c r="H24" s="174"/>
      <c r="I24" s="174"/>
      <c r="J24" s="174"/>
    </row>
    <row r="25" spans="2:10" s="168" customFormat="1" ht="18">
      <c r="B25" s="174" t="s">
        <v>155</v>
      </c>
      <c r="C25" s="174" t="s">
        <v>156</v>
      </c>
      <c r="D25" s="174">
        <v>582773</v>
      </c>
      <c r="E25" s="174">
        <v>8</v>
      </c>
      <c r="F25" s="174"/>
      <c r="G25" s="174"/>
      <c r="H25" s="174"/>
      <c r="I25" s="174"/>
      <c r="J25" s="174"/>
    </row>
    <row r="26" spans="2:10" s="168" customFormat="1" ht="18">
      <c r="B26" s="174" t="s">
        <v>157</v>
      </c>
      <c r="C26" s="174" t="s">
        <v>158</v>
      </c>
      <c r="D26" s="174">
        <v>1180503</v>
      </c>
      <c r="E26" s="174">
        <v>5</v>
      </c>
      <c r="F26" s="174"/>
      <c r="G26" s="174"/>
      <c r="H26" s="174"/>
      <c r="I26" s="174"/>
      <c r="J26" s="174"/>
    </row>
    <row r="27" spans="2:10" s="168" customFormat="1" ht="18">
      <c r="B27" s="174" t="s">
        <v>159</v>
      </c>
      <c r="C27" s="174" t="s">
        <v>160</v>
      </c>
      <c r="D27" s="174">
        <v>1558924</v>
      </c>
      <c r="E27" s="174">
        <v>14</v>
      </c>
      <c r="F27" s="174"/>
      <c r="G27" s="174"/>
      <c r="H27" s="174"/>
      <c r="I27" s="174"/>
      <c r="J27" s="174"/>
    </row>
    <row r="28" spans="2:10" s="168" customFormat="1" ht="18">
      <c r="B28" s="174" t="s">
        <v>161</v>
      </c>
      <c r="C28" s="174" t="s">
        <v>162</v>
      </c>
      <c r="D28" s="174">
        <v>1309452</v>
      </c>
      <c r="E28" s="174">
        <v>9</v>
      </c>
      <c r="F28" s="174"/>
      <c r="G28" s="174"/>
      <c r="H28" s="174"/>
      <c r="I28" s="174"/>
      <c r="J28" s="174"/>
    </row>
    <row r="29" spans="2:10" s="168" customFormat="1" ht="18">
      <c r="B29" s="174" t="s">
        <v>163</v>
      </c>
      <c r="C29" s="174" t="s">
        <v>164</v>
      </c>
      <c r="D29" s="174">
        <v>1604571</v>
      </c>
      <c r="E29" s="174">
        <v>10</v>
      </c>
      <c r="F29" s="174"/>
      <c r="G29" s="174"/>
      <c r="H29" s="174"/>
      <c r="I29" s="174"/>
      <c r="J29" s="174"/>
    </row>
    <row r="30" spans="2:10" s="168" customFormat="1" ht="18">
      <c r="B30" s="174" t="s">
        <v>165</v>
      </c>
      <c r="C30" s="174" t="s">
        <v>166</v>
      </c>
      <c r="D30" s="174">
        <v>1752420</v>
      </c>
      <c r="E30" s="174">
        <v>13</v>
      </c>
      <c r="F30" s="174"/>
      <c r="G30" s="174"/>
      <c r="H30" s="174"/>
      <c r="I30" s="174"/>
      <c r="J30" s="174"/>
    </row>
    <row r="31" spans="2:10" s="168" customFormat="1" ht="18">
      <c r="B31" s="174" t="s">
        <v>167</v>
      </c>
      <c r="C31" s="174" t="s">
        <v>168</v>
      </c>
      <c r="D31" s="174">
        <v>868533</v>
      </c>
      <c r="E31" s="174">
        <v>10</v>
      </c>
      <c r="F31" s="174"/>
      <c r="G31" s="174"/>
      <c r="H31" s="174"/>
      <c r="I31" s="174"/>
      <c r="J31" s="174"/>
    </row>
    <row r="32" spans="2:10" s="168" customFormat="1" ht="18">
      <c r="B32" s="174" t="s">
        <v>169</v>
      </c>
      <c r="C32" s="174" t="s">
        <v>170</v>
      </c>
      <c r="D32" s="174">
        <v>687497</v>
      </c>
      <c r="E32" s="174">
        <v>11</v>
      </c>
      <c r="F32" s="174"/>
      <c r="G32" s="174"/>
      <c r="H32" s="174"/>
      <c r="I32" s="174"/>
      <c r="J32" s="174"/>
    </row>
    <row r="33" spans="2:10" ht="16">
      <c r="B33" s="170"/>
      <c r="C33" s="170"/>
      <c r="D33" s="170"/>
      <c r="E33" s="171"/>
      <c r="F33" s="170"/>
      <c r="G33" s="170"/>
      <c r="H33" s="170"/>
      <c r="I33" s="170"/>
      <c r="J33" s="169"/>
    </row>
    <row r="34" spans="2:10" ht="16">
      <c r="E34" s="131"/>
    </row>
    <row r="35" spans="2:10" ht="16">
      <c r="E35" s="131"/>
    </row>
    <row r="36" spans="2:10" ht="16">
      <c r="E36" s="131"/>
    </row>
    <row r="37" spans="2:10" ht="16">
      <c r="E37" s="131"/>
    </row>
    <row r="38" spans="2:10" ht="16">
      <c r="E38" s="131"/>
    </row>
    <row r="39" spans="2:10" ht="16">
      <c r="E39" s="131"/>
    </row>
    <row r="40" spans="2:10" ht="16">
      <c r="E40" s="131"/>
    </row>
    <row r="41" spans="2:10" ht="16">
      <c r="E41" s="131"/>
    </row>
    <row r="42" spans="2:10" ht="16">
      <c r="E42" s="131"/>
    </row>
    <row r="43" spans="2:10" ht="16">
      <c r="E43" s="131"/>
    </row>
    <row r="44" spans="2:10" ht="16">
      <c r="E44" s="131"/>
    </row>
    <row r="45" spans="2:10" ht="16">
      <c r="E45" s="131"/>
    </row>
    <row r="46" spans="2:10" ht="16">
      <c r="E46" s="131"/>
    </row>
    <row r="47" spans="2:10" ht="16">
      <c r="E47" s="131"/>
    </row>
    <row r="48" spans="2:10" ht="16">
      <c r="E48" s="131"/>
    </row>
    <row r="49" spans="5:5" ht="16">
      <c r="E49" s="131"/>
    </row>
    <row r="50" spans="5:5" ht="16">
      <c r="E50" s="131"/>
    </row>
    <row r="51" spans="5:5" ht="16">
      <c r="E51" s="131"/>
    </row>
    <row r="52" spans="5:5" ht="16">
      <c r="E52" s="131"/>
    </row>
    <row r="53" spans="5:5" ht="16">
      <c r="E53" s="131"/>
    </row>
    <row r="54" spans="5:5" ht="16">
      <c r="E54" s="131"/>
    </row>
    <row r="55" spans="5:5" ht="16">
      <c r="E55" s="131"/>
    </row>
    <row r="56" spans="5:5" ht="16">
      <c r="E56" s="131"/>
    </row>
    <row r="57" spans="5:5" ht="16">
      <c r="E57" s="131"/>
    </row>
    <row r="58" spans="5:5" ht="16">
      <c r="E58" s="131"/>
    </row>
    <row r="59" spans="5:5" ht="16">
      <c r="E59" s="131"/>
    </row>
    <row r="60" spans="5:5" ht="16">
      <c r="E60" s="131"/>
    </row>
    <row r="61" spans="5:5" ht="16">
      <c r="E61" s="131"/>
    </row>
    <row r="62" spans="5:5" ht="16">
      <c r="E62" s="131"/>
    </row>
    <row r="63" spans="5:5" ht="16">
      <c r="E63" s="131"/>
    </row>
    <row r="64" spans="5:5" ht="16">
      <c r="E64" s="131"/>
    </row>
    <row r="65" spans="5:5" ht="16">
      <c r="E65" s="131"/>
    </row>
    <row r="66" spans="5:5" ht="16">
      <c r="E66" s="131"/>
    </row>
    <row r="67" spans="5:5" ht="16">
      <c r="E67" s="131"/>
    </row>
    <row r="68" spans="5:5" ht="16">
      <c r="E68" s="131"/>
    </row>
    <row r="69" spans="5:5" ht="16">
      <c r="E69" s="131"/>
    </row>
    <row r="70" spans="5:5" ht="16">
      <c r="E70" s="131"/>
    </row>
    <row r="71" spans="5:5" ht="16">
      <c r="E71" s="131"/>
    </row>
    <row r="72" spans="5:5" ht="16">
      <c r="E72" s="131"/>
    </row>
    <row r="73" spans="5:5" ht="16">
      <c r="E73" s="131"/>
    </row>
    <row r="74" spans="5:5" ht="16">
      <c r="E74" s="131"/>
    </row>
    <row r="75" spans="5:5" ht="16">
      <c r="E75" s="131"/>
    </row>
    <row r="76" spans="5:5" ht="16">
      <c r="E76" s="131"/>
    </row>
    <row r="77" spans="5:5" ht="16">
      <c r="E77" s="131"/>
    </row>
    <row r="78" spans="5:5" ht="16">
      <c r="E78" s="131"/>
    </row>
    <row r="79" spans="5:5" ht="16">
      <c r="E79" s="131"/>
    </row>
    <row r="80" spans="5:5" ht="16">
      <c r="E80" s="131"/>
    </row>
    <row r="81" spans="5:5" ht="16">
      <c r="E81" s="131"/>
    </row>
    <row r="82" spans="5:5" ht="16">
      <c r="E82" s="131"/>
    </row>
    <row r="83" spans="5:5" ht="16">
      <c r="E83" s="131"/>
    </row>
    <row r="84" spans="5:5" ht="16">
      <c r="E84" s="131"/>
    </row>
    <row r="85" spans="5:5" ht="16">
      <c r="E85" s="131"/>
    </row>
    <row r="86" spans="5:5" ht="16">
      <c r="E86" s="131"/>
    </row>
    <row r="87" spans="5:5" ht="16">
      <c r="E87" s="131"/>
    </row>
    <row r="88" spans="5:5" ht="16">
      <c r="E88" s="131"/>
    </row>
    <row r="89" spans="5:5" ht="16">
      <c r="E89" s="131"/>
    </row>
    <row r="90" spans="5:5" ht="16">
      <c r="E90" s="131"/>
    </row>
    <row r="91" spans="5:5" ht="16">
      <c r="E91" s="131"/>
    </row>
    <row r="92" spans="5:5" ht="16">
      <c r="E92" s="131"/>
    </row>
    <row r="93" spans="5:5" ht="16">
      <c r="E93" s="131"/>
    </row>
    <row r="94" spans="5:5" ht="16">
      <c r="E94" s="131"/>
    </row>
    <row r="95" spans="5:5" ht="16">
      <c r="E95" s="131"/>
    </row>
    <row r="96" spans="5:5" ht="16">
      <c r="E96" s="131"/>
    </row>
    <row r="97" spans="5:5" ht="16">
      <c r="E97" s="131"/>
    </row>
    <row r="98" spans="5:5" ht="16">
      <c r="E98" s="131"/>
    </row>
    <row r="99" spans="5:5" ht="16">
      <c r="E99" s="131"/>
    </row>
    <row r="100" spans="5:5" ht="16">
      <c r="E100" s="131"/>
    </row>
    <row r="101" spans="5:5" ht="16">
      <c r="E101" s="131"/>
    </row>
    <row r="102" spans="5:5" ht="16">
      <c r="E102" s="131"/>
    </row>
    <row r="103" spans="5:5" ht="16">
      <c r="E103" s="131"/>
    </row>
    <row r="104" spans="5:5" ht="16">
      <c r="E104" s="131"/>
    </row>
    <row r="105" spans="5:5" ht="16">
      <c r="E105" s="131"/>
    </row>
    <row r="106" spans="5:5" ht="16">
      <c r="E106" s="131"/>
    </row>
    <row r="107" spans="5:5" ht="16">
      <c r="E107" s="131"/>
    </row>
    <row r="108" spans="5:5" ht="16">
      <c r="E108" s="131"/>
    </row>
    <row r="109" spans="5:5" ht="16">
      <c r="E109" s="131"/>
    </row>
    <row r="110" spans="5:5" ht="16">
      <c r="E110" s="131"/>
    </row>
    <row r="111" spans="5:5" ht="16">
      <c r="E111" s="131"/>
    </row>
    <row r="112" spans="5:5" ht="16">
      <c r="E112" s="131"/>
    </row>
    <row r="113" spans="5:5" ht="16">
      <c r="E113" s="131"/>
    </row>
    <row r="114" spans="5:5" ht="16">
      <c r="E114" s="131"/>
    </row>
    <row r="115" spans="5:5" ht="16">
      <c r="E115" s="131"/>
    </row>
    <row r="116" spans="5:5" ht="16">
      <c r="E116" s="131"/>
    </row>
    <row r="117" spans="5:5" ht="16">
      <c r="E117" s="131"/>
    </row>
    <row r="118" spans="5:5" ht="16">
      <c r="E118" s="131"/>
    </row>
    <row r="119" spans="5:5" ht="16">
      <c r="E119" s="131"/>
    </row>
    <row r="120" spans="5:5" ht="16">
      <c r="E120" s="131"/>
    </row>
    <row r="121" spans="5:5" ht="16">
      <c r="E121" s="131"/>
    </row>
    <row r="122" spans="5:5" ht="16">
      <c r="E122" s="131"/>
    </row>
    <row r="123" spans="5:5" ht="16">
      <c r="E123" s="131"/>
    </row>
    <row r="124" spans="5:5" ht="16">
      <c r="E124" s="131"/>
    </row>
    <row r="125" spans="5:5" ht="16">
      <c r="E125" s="131"/>
    </row>
    <row r="126" spans="5:5" ht="16">
      <c r="E126" s="131"/>
    </row>
    <row r="127" spans="5:5" ht="16">
      <c r="E127" s="131"/>
    </row>
    <row r="128" spans="5:5" ht="16">
      <c r="E128" s="131"/>
    </row>
    <row r="129" spans="5:5" ht="16">
      <c r="E129" s="131"/>
    </row>
    <row r="130" spans="5:5" ht="16">
      <c r="E130" s="131"/>
    </row>
    <row r="131" spans="5:5" ht="16">
      <c r="E131" s="131"/>
    </row>
    <row r="132" spans="5:5" ht="16">
      <c r="E132" s="131"/>
    </row>
    <row r="133" spans="5:5" ht="16">
      <c r="E133" s="131"/>
    </row>
    <row r="134" spans="5:5" ht="16">
      <c r="E134" s="131"/>
    </row>
    <row r="135" spans="5:5" ht="16">
      <c r="E135" s="131"/>
    </row>
    <row r="136" spans="5:5" ht="16">
      <c r="E136" s="131"/>
    </row>
    <row r="137" spans="5:5" ht="16">
      <c r="E137" s="131"/>
    </row>
    <row r="138" spans="5:5" ht="16">
      <c r="E138" s="131"/>
    </row>
    <row r="139" spans="5:5" ht="16">
      <c r="E139" s="131"/>
    </row>
    <row r="140" spans="5:5" ht="16">
      <c r="E140" s="131"/>
    </row>
    <row r="141" spans="5:5" ht="16">
      <c r="E141" s="131"/>
    </row>
    <row r="142" spans="5:5" ht="16">
      <c r="E142" s="131"/>
    </row>
    <row r="143" spans="5:5" ht="16">
      <c r="E143" s="131"/>
    </row>
    <row r="144" spans="5:5" ht="16">
      <c r="E144" s="131"/>
    </row>
    <row r="145" spans="5:5" ht="16">
      <c r="E145" s="131"/>
    </row>
    <row r="146" spans="5:5" ht="16">
      <c r="E146" s="131"/>
    </row>
    <row r="147" spans="5:5" ht="16">
      <c r="E147" s="131"/>
    </row>
    <row r="148" spans="5:5" ht="16">
      <c r="E148" s="131"/>
    </row>
    <row r="149" spans="5:5" ht="16">
      <c r="E149" s="131"/>
    </row>
    <row r="150" spans="5:5" ht="16">
      <c r="E150" s="131"/>
    </row>
    <row r="151" spans="5:5" ht="16">
      <c r="E151" s="131"/>
    </row>
    <row r="152" spans="5:5" ht="16">
      <c r="E152" s="131"/>
    </row>
    <row r="153" spans="5:5" ht="16">
      <c r="E153" s="131"/>
    </row>
    <row r="154" spans="5:5" ht="16">
      <c r="E154" s="131"/>
    </row>
    <row r="155" spans="5:5" ht="16">
      <c r="E155" s="131"/>
    </row>
    <row r="156" spans="5:5" ht="16">
      <c r="E156" s="131"/>
    </row>
    <row r="157" spans="5:5" ht="16">
      <c r="E157" s="131"/>
    </row>
    <row r="158" spans="5:5" ht="16">
      <c r="E158" s="131"/>
    </row>
    <row r="159" spans="5:5" ht="16">
      <c r="E159" s="131"/>
    </row>
    <row r="160" spans="5:5" ht="16">
      <c r="E160" s="131"/>
    </row>
    <row r="161" spans="5:5" ht="16">
      <c r="E161" s="131"/>
    </row>
    <row r="162" spans="5:5" ht="16">
      <c r="E162" s="131"/>
    </row>
    <row r="163" spans="5:5" ht="16">
      <c r="E163" s="131"/>
    </row>
    <row r="164" spans="5:5" ht="16">
      <c r="E164" s="131"/>
    </row>
    <row r="165" spans="5:5" ht="16">
      <c r="E165" s="131"/>
    </row>
    <row r="166" spans="5:5" ht="16">
      <c r="E166" s="131"/>
    </row>
    <row r="167" spans="5:5" ht="16">
      <c r="E167" s="131"/>
    </row>
    <row r="168" spans="5:5" ht="16">
      <c r="E168" s="131"/>
    </row>
    <row r="169" spans="5:5" ht="16">
      <c r="E169" s="131"/>
    </row>
    <row r="170" spans="5:5" ht="16">
      <c r="E170" s="131"/>
    </row>
    <row r="171" spans="5:5" ht="16">
      <c r="E171" s="131"/>
    </row>
    <row r="172" spans="5:5" ht="16">
      <c r="E172" s="131"/>
    </row>
    <row r="173" spans="5:5" ht="16">
      <c r="E173" s="131"/>
    </row>
    <row r="174" spans="5:5" ht="16">
      <c r="E174" s="131"/>
    </row>
    <row r="175" spans="5:5" ht="16">
      <c r="E175" s="131"/>
    </row>
    <row r="176" spans="5:5" ht="16">
      <c r="E176" s="131"/>
    </row>
    <row r="177" spans="5:5" ht="16">
      <c r="E177" s="131"/>
    </row>
    <row r="178" spans="5:5" ht="16">
      <c r="E178" s="131"/>
    </row>
    <row r="179" spans="5:5" ht="16">
      <c r="E179" s="131"/>
    </row>
    <row r="180" spans="5:5" ht="16">
      <c r="E180" s="131"/>
    </row>
    <row r="181" spans="5:5" ht="16">
      <c r="E181" s="131"/>
    </row>
    <row r="182" spans="5:5" ht="16">
      <c r="E182" s="131"/>
    </row>
    <row r="183" spans="5:5" ht="16">
      <c r="E183" s="131"/>
    </row>
    <row r="184" spans="5:5" ht="16">
      <c r="E184" s="131"/>
    </row>
    <row r="185" spans="5:5" ht="16">
      <c r="E185" s="131"/>
    </row>
    <row r="186" spans="5:5" ht="16">
      <c r="E186" s="131"/>
    </row>
    <row r="187" spans="5:5" ht="16">
      <c r="E187" s="131"/>
    </row>
    <row r="188" spans="5:5" ht="16">
      <c r="E188" s="131"/>
    </row>
    <row r="189" spans="5:5" ht="16">
      <c r="E189" s="131"/>
    </row>
    <row r="190" spans="5:5" ht="16">
      <c r="E190" s="131"/>
    </row>
    <row r="191" spans="5:5" ht="16">
      <c r="E191" s="131"/>
    </row>
    <row r="192" spans="5:5" ht="16">
      <c r="E192" s="131"/>
    </row>
    <row r="193" spans="5:5" ht="16">
      <c r="E193" s="131"/>
    </row>
    <row r="194" spans="5:5" ht="16">
      <c r="E194" s="131"/>
    </row>
    <row r="195" spans="5:5" ht="16">
      <c r="E195" s="131"/>
    </row>
    <row r="196" spans="5:5" ht="16">
      <c r="E196" s="131"/>
    </row>
    <row r="197" spans="5:5" ht="16">
      <c r="E197" s="131"/>
    </row>
    <row r="198" spans="5:5" ht="16">
      <c r="E198" s="131"/>
    </row>
    <row r="199" spans="5:5" ht="16">
      <c r="E199" s="131"/>
    </row>
    <row r="200" spans="5:5" ht="16">
      <c r="E200" s="131"/>
    </row>
    <row r="201" spans="5:5" ht="16">
      <c r="E201" s="131"/>
    </row>
    <row r="202" spans="5:5" ht="16">
      <c r="E202" s="131"/>
    </row>
    <row r="203" spans="5:5" ht="16">
      <c r="E203" s="131"/>
    </row>
    <row r="204" spans="5:5" ht="16">
      <c r="E204" s="131"/>
    </row>
    <row r="205" spans="5:5" ht="16">
      <c r="E205" s="131"/>
    </row>
    <row r="206" spans="5:5" ht="16">
      <c r="E206" s="131"/>
    </row>
    <row r="207" spans="5:5" ht="16">
      <c r="E207" s="131"/>
    </row>
    <row r="208" spans="5:5" ht="16">
      <c r="E208" s="131"/>
    </row>
    <row r="209" spans="5:5" ht="16">
      <c r="E209" s="131"/>
    </row>
    <row r="210" spans="5:5" ht="16">
      <c r="E210" s="131"/>
    </row>
    <row r="211" spans="5:5" ht="16">
      <c r="E211" s="131"/>
    </row>
    <row r="212" spans="5:5" ht="16">
      <c r="E212" s="131"/>
    </row>
    <row r="213" spans="5:5" ht="16">
      <c r="E213" s="131"/>
    </row>
    <row r="214" spans="5:5" ht="16">
      <c r="E214" s="131"/>
    </row>
    <row r="215" spans="5:5" ht="16">
      <c r="E215" s="131"/>
    </row>
    <row r="216" spans="5:5" ht="16">
      <c r="E216" s="131"/>
    </row>
    <row r="217" spans="5:5" ht="16">
      <c r="E217" s="131"/>
    </row>
    <row r="218" spans="5:5" ht="16">
      <c r="E218" s="131"/>
    </row>
    <row r="219" spans="5:5" ht="16">
      <c r="E219" s="131"/>
    </row>
    <row r="220" spans="5:5" ht="16">
      <c r="E220" s="131"/>
    </row>
    <row r="221" spans="5:5" ht="16">
      <c r="E221" s="131"/>
    </row>
    <row r="222" spans="5:5" ht="16">
      <c r="E222" s="131"/>
    </row>
    <row r="223" spans="5:5" ht="16">
      <c r="E223" s="131"/>
    </row>
    <row r="224" spans="5:5" ht="16">
      <c r="E224" s="131"/>
    </row>
    <row r="225" spans="5:5" ht="16">
      <c r="E225" s="131"/>
    </row>
    <row r="226" spans="5:5" ht="16">
      <c r="E226" s="131"/>
    </row>
    <row r="227" spans="5:5" ht="16">
      <c r="E227" s="131"/>
    </row>
    <row r="228" spans="5:5" ht="16">
      <c r="E228" s="131"/>
    </row>
    <row r="229" spans="5:5" ht="16">
      <c r="E229" s="131"/>
    </row>
    <row r="230" spans="5:5" ht="16">
      <c r="E230" s="131"/>
    </row>
    <row r="231" spans="5:5" ht="16">
      <c r="E231" s="131"/>
    </row>
    <row r="232" spans="5:5" ht="16">
      <c r="E232" s="131"/>
    </row>
    <row r="233" spans="5:5" ht="16">
      <c r="E233" s="131"/>
    </row>
    <row r="234" spans="5:5" ht="16">
      <c r="E234" s="131"/>
    </row>
    <row r="235" spans="5:5" ht="16">
      <c r="E235" s="131"/>
    </row>
    <row r="236" spans="5:5" ht="16">
      <c r="E236" s="131"/>
    </row>
    <row r="237" spans="5:5" ht="16">
      <c r="E237" s="131"/>
    </row>
    <row r="238" spans="5:5" ht="16">
      <c r="E238" s="131"/>
    </row>
    <row r="239" spans="5:5" ht="16">
      <c r="E239" s="131"/>
    </row>
    <row r="240" spans="5:5" ht="16">
      <c r="E240" s="131"/>
    </row>
    <row r="241" spans="5:5" ht="16">
      <c r="E241" s="131"/>
    </row>
    <row r="242" spans="5:5" ht="16">
      <c r="E242" s="131"/>
    </row>
    <row r="243" spans="5:5" ht="16">
      <c r="E243" s="131"/>
    </row>
    <row r="244" spans="5:5" ht="16">
      <c r="E244" s="131"/>
    </row>
    <row r="245" spans="5:5" ht="16">
      <c r="E245" s="131"/>
    </row>
    <row r="246" spans="5:5" ht="16">
      <c r="E246" s="131"/>
    </row>
    <row r="247" spans="5:5" ht="16">
      <c r="E247" s="131"/>
    </row>
    <row r="248" spans="5:5" ht="16">
      <c r="E248" s="131"/>
    </row>
    <row r="249" spans="5:5" ht="16">
      <c r="E249" s="131"/>
    </row>
    <row r="250" spans="5:5" ht="16">
      <c r="E250" s="131"/>
    </row>
    <row r="251" spans="5:5" ht="16">
      <c r="E251" s="131"/>
    </row>
    <row r="252" spans="5:5" ht="16">
      <c r="E252" s="131"/>
    </row>
    <row r="253" spans="5:5" ht="16">
      <c r="E253" s="131"/>
    </row>
    <row r="254" spans="5:5" ht="16">
      <c r="E254" s="131"/>
    </row>
    <row r="255" spans="5:5" ht="16">
      <c r="E255" s="131"/>
    </row>
    <row r="256" spans="5:5" ht="16">
      <c r="E256" s="131"/>
    </row>
    <row r="257" spans="5:5" ht="16">
      <c r="E257" s="131"/>
    </row>
    <row r="258" spans="5:5" ht="16">
      <c r="E258" s="131"/>
    </row>
    <row r="259" spans="5:5" ht="16">
      <c r="E259" s="131"/>
    </row>
    <row r="260" spans="5:5" ht="16">
      <c r="E260" s="131"/>
    </row>
    <row r="261" spans="5:5" ht="16">
      <c r="E261" s="131"/>
    </row>
    <row r="262" spans="5:5" ht="16">
      <c r="E262" s="131"/>
    </row>
    <row r="263" spans="5:5" ht="16">
      <c r="E263" s="131"/>
    </row>
    <row r="264" spans="5:5" ht="16">
      <c r="E264" s="131"/>
    </row>
    <row r="265" spans="5:5" ht="16">
      <c r="E265" s="131"/>
    </row>
    <row r="266" spans="5:5" ht="16">
      <c r="E266" s="131"/>
    </row>
    <row r="267" spans="5:5" ht="16">
      <c r="E267" s="131"/>
    </row>
    <row r="268" spans="5:5" ht="16">
      <c r="E268" s="131"/>
    </row>
    <row r="269" spans="5:5" ht="16">
      <c r="E269" s="131"/>
    </row>
    <row r="270" spans="5:5" ht="16">
      <c r="E270" s="131"/>
    </row>
    <row r="271" spans="5:5" ht="16">
      <c r="E271" s="131"/>
    </row>
    <row r="272" spans="5:5" ht="16">
      <c r="E272" s="131"/>
    </row>
    <row r="273" spans="5:5" ht="16">
      <c r="E273" s="131"/>
    </row>
    <row r="274" spans="5:5" ht="16">
      <c r="E274" s="131"/>
    </row>
    <row r="275" spans="5:5" ht="16">
      <c r="E275" s="131"/>
    </row>
    <row r="276" spans="5:5" ht="16">
      <c r="E276" s="131"/>
    </row>
    <row r="277" spans="5:5" ht="16">
      <c r="E277" s="131"/>
    </row>
    <row r="278" spans="5:5" ht="16">
      <c r="E278" s="131"/>
    </row>
    <row r="279" spans="5:5" ht="16">
      <c r="E279" s="131"/>
    </row>
    <row r="280" spans="5:5" ht="16">
      <c r="E280" s="131"/>
    </row>
    <row r="281" spans="5:5" ht="16">
      <c r="E281" s="131"/>
    </row>
    <row r="282" spans="5:5" ht="16">
      <c r="E282" s="131"/>
    </row>
    <row r="283" spans="5:5" ht="16">
      <c r="E283" s="131"/>
    </row>
    <row r="284" spans="5:5" ht="16">
      <c r="E284" s="131"/>
    </row>
    <row r="285" spans="5:5" ht="16">
      <c r="E285" s="131"/>
    </row>
    <row r="286" spans="5:5" ht="16">
      <c r="E286" s="131"/>
    </row>
    <row r="287" spans="5:5" ht="16">
      <c r="E287" s="131"/>
    </row>
    <row r="288" spans="5:5" ht="16">
      <c r="E288" s="131"/>
    </row>
    <row r="289" spans="5:5" ht="16">
      <c r="E289" s="131"/>
    </row>
    <row r="290" spans="5:5" ht="16">
      <c r="E290" s="131"/>
    </row>
    <row r="291" spans="5:5" ht="16">
      <c r="E291" s="131"/>
    </row>
    <row r="292" spans="5:5" ht="16">
      <c r="E292" s="131"/>
    </row>
    <row r="293" spans="5:5" ht="16">
      <c r="E293" s="131"/>
    </row>
    <row r="294" spans="5:5" ht="16">
      <c r="E294" s="131"/>
    </row>
    <row r="295" spans="5:5" ht="16">
      <c r="E295" s="131"/>
    </row>
    <row r="296" spans="5:5" ht="16">
      <c r="E296" s="131"/>
    </row>
    <row r="297" spans="5:5" ht="16">
      <c r="E297" s="131"/>
    </row>
    <row r="298" spans="5:5" ht="16">
      <c r="E298" s="131"/>
    </row>
    <row r="299" spans="5:5" ht="16">
      <c r="E299" s="131"/>
    </row>
    <row r="300" spans="5:5" ht="16">
      <c r="E300" s="131"/>
    </row>
    <row r="301" spans="5:5" ht="16">
      <c r="E301" s="131"/>
    </row>
    <row r="302" spans="5:5" ht="16">
      <c r="E302" s="131"/>
    </row>
    <row r="303" spans="5:5" ht="16">
      <c r="E303" s="131"/>
    </row>
    <row r="304" spans="5:5" ht="16">
      <c r="E304" s="131"/>
    </row>
    <row r="305" spans="5:5" ht="16">
      <c r="E305" s="131"/>
    </row>
    <row r="306" spans="5:5" ht="16">
      <c r="E306" s="131"/>
    </row>
    <row r="307" spans="5:5" ht="16">
      <c r="E307" s="131"/>
    </row>
    <row r="308" spans="5:5" ht="16">
      <c r="E308" s="131"/>
    </row>
    <row r="309" spans="5:5" ht="16">
      <c r="E309" s="131"/>
    </row>
    <row r="310" spans="5:5" ht="16">
      <c r="E310" s="131"/>
    </row>
    <row r="311" spans="5:5" ht="16">
      <c r="E311" s="131"/>
    </row>
    <row r="312" spans="5:5" ht="16">
      <c r="E312" s="131"/>
    </row>
    <row r="313" spans="5:5" ht="16">
      <c r="E313" s="131"/>
    </row>
    <row r="314" spans="5:5" ht="16">
      <c r="E314" s="131"/>
    </row>
    <row r="315" spans="5:5" ht="16">
      <c r="E315" s="131"/>
    </row>
    <row r="316" spans="5:5" ht="16">
      <c r="E316" s="131"/>
    </row>
    <row r="317" spans="5:5" ht="16">
      <c r="E317" s="131"/>
    </row>
    <row r="318" spans="5:5" ht="16">
      <c r="E318" s="131"/>
    </row>
    <row r="319" spans="5:5" ht="16">
      <c r="E319" s="131"/>
    </row>
    <row r="320" spans="5:5" ht="16">
      <c r="E320" s="131"/>
    </row>
    <row r="321" spans="5:5" ht="16">
      <c r="E321" s="131"/>
    </row>
    <row r="322" spans="5:5" ht="16">
      <c r="E322" s="131"/>
    </row>
    <row r="323" spans="5:5" ht="16">
      <c r="E323" s="131"/>
    </row>
    <row r="324" spans="5:5" ht="16">
      <c r="E324" s="131"/>
    </row>
    <row r="325" spans="5:5" ht="16">
      <c r="E325" s="131"/>
    </row>
    <row r="326" spans="5:5" ht="16">
      <c r="E326" s="131"/>
    </row>
    <row r="327" spans="5:5" ht="16">
      <c r="E327" s="131"/>
    </row>
    <row r="328" spans="5:5" ht="16">
      <c r="E328" s="131"/>
    </row>
    <row r="329" spans="5:5" ht="16">
      <c r="E329" s="131"/>
    </row>
    <row r="330" spans="5:5" ht="16">
      <c r="E330" s="131"/>
    </row>
    <row r="331" spans="5:5" ht="16">
      <c r="E331" s="131"/>
    </row>
    <row r="332" spans="5:5" ht="16">
      <c r="E332" s="131"/>
    </row>
    <row r="333" spans="5:5" ht="16">
      <c r="E333" s="131"/>
    </row>
    <row r="334" spans="5:5" ht="16">
      <c r="E334" s="131"/>
    </row>
    <row r="335" spans="5:5" ht="16">
      <c r="E335" s="131"/>
    </row>
    <row r="336" spans="5:5" ht="16">
      <c r="E336" s="131"/>
    </row>
    <row r="337" spans="5:5" ht="16">
      <c r="E337" s="131"/>
    </row>
    <row r="338" spans="5:5" ht="16">
      <c r="E338" s="131"/>
    </row>
    <row r="339" spans="5:5" ht="16">
      <c r="E339" s="131"/>
    </row>
    <row r="340" spans="5:5" ht="16">
      <c r="E340" s="131"/>
    </row>
    <row r="341" spans="5:5" ht="16">
      <c r="E341" s="131"/>
    </row>
    <row r="342" spans="5:5" ht="16">
      <c r="E342" s="131"/>
    </row>
    <row r="343" spans="5:5" ht="16">
      <c r="E343" s="131"/>
    </row>
    <row r="344" spans="5:5" ht="16">
      <c r="E344" s="131"/>
    </row>
    <row r="345" spans="5:5" ht="16">
      <c r="E345" s="131"/>
    </row>
    <row r="346" spans="5:5" ht="16">
      <c r="E346" s="131"/>
    </row>
    <row r="347" spans="5:5" ht="16">
      <c r="E347" s="131"/>
    </row>
    <row r="348" spans="5:5" ht="16">
      <c r="E348" s="131"/>
    </row>
    <row r="349" spans="5:5" ht="16">
      <c r="E349" s="131"/>
    </row>
    <row r="350" spans="5:5" ht="16">
      <c r="E350" s="131"/>
    </row>
    <row r="351" spans="5:5" ht="16">
      <c r="E351" s="131"/>
    </row>
    <row r="352" spans="5:5" ht="16">
      <c r="E352" s="131"/>
    </row>
    <row r="353" spans="5:5" ht="16">
      <c r="E353" s="131"/>
    </row>
    <row r="354" spans="5:5" ht="16">
      <c r="E354" s="131"/>
    </row>
    <row r="355" spans="5:5" ht="16">
      <c r="E355" s="131"/>
    </row>
    <row r="356" spans="5:5" ht="16">
      <c r="E356" s="131"/>
    </row>
    <row r="357" spans="5:5" ht="16">
      <c r="E357" s="131"/>
    </row>
    <row r="358" spans="5:5" ht="16">
      <c r="E358" s="131"/>
    </row>
    <row r="359" spans="5:5" ht="16">
      <c r="E359" s="131"/>
    </row>
    <row r="360" spans="5:5" ht="16">
      <c r="E360" s="131"/>
    </row>
    <row r="361" spans="5:5" ht="16">
      <c r="E361" s="131"/>
    </row>
    <row r="362" spans="5:5" ht="16">
      <c r="E362" s="131"/>
    </row>
    <row r="363" spans="5:5" ht="16">
      <c r="E363" s="131"/>
    </row>
    <row r="364" spans="5:5" ht="16">
      <c r="E364" s="131"/>
    </row>
    <row r="365" spans="5:5" ht="16">
      <c r="E365" s="131"/>
    </row>
    <row r="366" spans="5:5" ht="16">
      <c r="E366" s="131"/>
    </row>
    <row r="367" spans="5:5" ht="16">
      <c r="E367" s="131"/>
    </row>
    <row r="368" spans="5:5" ht="16">
      <c r="E368" s="131"/>
    </row>
    <row r="369" spans="5:5" ht="16">
      <c r="E369" s="131"/>
    </row>
    <row r="370" spans="5:5" ht="16">
      <c r="E370" s="131"/>
    </row>
    <row r="371" spans="5:5" ht="16">
      <c r="E371" s="131"/>
    </row>
    <row r="372" spans="5:5" ht="16">
      <c r="E372" s="131"/>
    </row>
    <row r="373" spans="5:5" ht="16">
      <c r="E373" s="131"/>
    </row>
    <row r="374" spans="5:5" ht="16">
      <c r="E374" s="131"/>
    </row>
    <row r="375" spans="5:5" ht="16">
      <c r="E375" s="131"/>
    </row>
    <row r="376" spans="5:5" ht="16">
      <c r="E376" s="131"/>
    </row>
    <row r="377" spans="5:5" ht="16">
      <c r="E377" s="131"/>
    </row>
    <row r="378" spans="5:5" ht="16">
      <c r="E378" s="131"/>
    </row>
    <row r="379" spans="5:5" ht="16">
      <c r="E379" s="131"/>
    </row>
    <row r="380" spans="5:5" ht="16">
      <c r="E380" s="131"/>
    </row>
    <row r="381" spans="5:5" ht="16">
      <c r="E381" s="131"/>
    </row>
    <row r="382" spans="5:5" ht="16">
      <c r="E382" s="131"/>
    </row>
    <row r="383" spans="5:5" ht="16">
      <c r="E383" s="131"/>
    </row>
    <row r="384" spans="5:5" ht="16">
      <c r="E384" s="131"/>
    </row>
    <row r="385" spans="5:5" ht="16">
      <c r="E385" s="131"/>
    </row>
    <row r="386" spans="5:5" ht="16">
      <c r="E386" s="131"/>
    </row>
    <row r="387" spans="5:5" ht="16">
      <c r="E387" s="131"/>
    </row>
    <row r="388" spans="5:5" ht="16">
      <c r="E388" s="131"/>
    </row>
    <row r="389" spans="5:5" ht="16">
      <c r="E389" s="131"/>
    </row>
    <row r="390" spans="5:5" ht="16">
      <c r="E390" s="131"/>
    </row>
    <row r="391" spans="5:5" ht="16">
      <c r="E391" s="131"/>
    </row>
    <row r="392" spans="5:5" ht="16">
      <c r="E392" s="131"/>
    </row>
    <row r="393" spans="5:5" ht="16">
      <c r="E393" s="131"/>
    </row>
    <row r="394" spans="5:5" ht="16">
      <c r="E394" s="131"/>
    </row>
    <row r="395" spans="5:5" ht="16">
      <c r="E395" s="131"/>
    </row>
    <row r="396" spans="5:5" ht="16">
      <c r="E396" s="131"/>
    </row>
    <row r="397" spans="5:5" ht="16">
      <c r="E397" s="131"/>
    </row>
    <row r="398" spans="5:5" ht="16">
      <c r="E398" s="131"/>
    </row>
    <row r="399" spans="5:5" ht="16">
      <c r="E399" s="131"/>
    </row>
    <row r="400" spans="5:5" ht="16">
      <c r="E400" s="131"/>
    </row>
    <row r="401" spans="5:5" ht="16">
      <c r="E401" s="131"/>
    </row>
    <row r="402" spans="5:5" ht="16">
      <c r="E402" s="131"/>
    </row>
    <row r="403" spans="5:5" ht="16">
      <c r="E403" s="131"/>
    </row>
    <row r="404" spans="5:5" ht="16">
      <c r="E404" s="131"/>
    </row>
    <row r="405" spans="5:5" ht="16">
      <c r="E405" s="131"/>
    </row>
    <row r="406" spans="5:5" ht="16">
      <c r="E406" s="131"/>
    </row>
    <row r="407" spans="5:5" ht="16">
      <c r="E407" s="131"/>
    </row>
    <row r="408" spans="5:5" ht="16">
      <c r="E408" s="131"/>
    </row>
    <row r="409" spans="5:5" ht="16">
      <c r="E409" s="131"/>
    </row>
    <row r="410" spans="5:5" ht="16">
      <c r="E410" s="131"/>
    </row>
    <row r="411" spans="5:5" ht="16">
      <c r="E411" s="131"/>
    </row>
    <row r="412" spans="5:5" ht="16">
      <c r="E412" s="131"/>
    </row>
    <row r="413" spans="5:5" ht="16">
      <c r="E413" s="131"/>
    </row>
    <row r="414" spans="5:5" ht="16">
      <c r="E414" s="131"/>
    </row>
    <row r="415" spans="5:5" ht="16">
      <c r="E415" s="131"/>
    </row>
    <row r="416" spans="5:5" ht="16">
      <c r="E416" s="131"/>
    </row>
    <row r="417" spans="5:5" ht="16">
      <c r="E417" s="131"/>
    </row>
    <row r="418" spans="5:5" ht="16">
      <c r="E418" s="131"/>
    </row>
    <row r="419" spans="5:5" ht="16">
      <c r="E419" s="131"/>
    </row>
    <row r="420" spans="5:5" ht="16">
      <c r="E420" s="131"/>
    </row>
    <row r="421" spans="5:5" ht="16">
      <c r="E421" s="131"/>
    </row>
    <row r="422" spans="5:5" ht="16">
      <c r="E422" s="131"/>
    </row>
    <row r="423" spans="5:5" ht="16">
      <c r="E423" s="131"/>
    </row>
    <row r="424" spans="5:5" ht="16">
      <c r="E424" s="131"/>
    </row>
    <row r="425" spans="5:5" ht="16">
      <c r="E425" s="131"/>
    </row>
    <row r="426" spans="5:5" ht="16">
      <c r="E426" s="131"/>
    </row>
    <row r="427" spans="5:5" ht="16">
      <c r="E427" s="131"/>
    </row>
    <row r="428" spans="5:5" ht="16">
      <c r="E428" s="131"/>
    </row>
    <row r="429" spans="5:5" ht="16">
      <c r="E429" s="131"/>
    </row>
    <row r="430" spans="5:5" ht="16">
      <c r="E430" s="131"/>
    </row>
    <row r="431" spans="5:5" ht="16">
      <c r="E431" s="131"/>
    </row>
    <row r="432" spans="5:5" ht="16">
      <c r="E432" s="131"/>
    </row>
    <row r="433" spans="5:5" ht="16">
      <c r="E433" s="131"/>
    </row>
    <row r="434" spans="5:5" ht="16">
      <c r="E434" s="131"/>
    </row>
    <row r="435" spans="5:5" ht="16">
      <c r="E435" s="131"/>
    </row>
    <row r="436" spans="5:5" ht="16">
      <c r="E436" s="131"/>
    </row>
    <row r="437" spans="5:5" ht="16">
      <c r="E437" s="131"/>
    </row>
    <row r="438" spans="5:5" ht="16">
      <c r="E438" s="131"/>
    </row>
    <row r="439" spans="5:5" ht="16">
      <c r="E439" s="131"/>
    </row>
    <row r="440" spans="5:5" ht="16">
      <c r="E440" s="131"/>
    </row>
    <row r="441" spans="5:5" ht="16">
      <c r="E441" s="131"/>
    </row>
    <row r="442" spans="5:5" ht="16">
      <c r="E442" s="131"/>
    </row>
    <row r="443" spans="5:5" ht="16">
      <c r="E443" s="131"/>
    </row>
    <row r="444" spans="5:5" ht="16">
      <c r="E444" s="131"/>
    </row>
    <row r="445" spans="5:5" ht="16">
      <c r="E445" s="131"/>
    </row>
    <row r="446" spans="5:5" ht="16">
      <c r="E446" s="131"/>
    </row>
    <row r="447" spans="5:5" ht="16">
      <c r="E447" s="131"/>
    </row>
    <row r="448" spans="5:5" ht="16">
      <c r="E448" s="131"/>
    </row>
    <row r="449" spans="5:5" ht="16">
      <c r="E449" s="131"/>
    </row>
    <row r="450" spans="5:5" ht="16">
      <c r="E450" s="131"/>
    </row>
    <row r="451" spans="5:5" ht="16">
      <c r="E451" s="131"/>
    </row>
    <row r="452" spans="5:5" ht="16">
      <c r="E452" s="131"/>
    </row>
    <row r="453" spans="5:5" ht="16">
      <c r="E453" s="131"/>
    </row>
    <row r="454" spans="5:5" ht="16">
      <c r="E454" s="131"/>
    </row>
    <row r="455" spans="5:5" ht="16">
      <c r="E455" s="131"/>
    </row>
    <row r="456" spans="5:5" ht="16">
      <c r="E456" s="131"/>
    </row>
    <row r="457" spans="5:5" ht="16">
      <c r="E457" s="131"/>
    </row>
    <row r="458" spans="5:5" ht="16">
      <c r="E458" s="131"/>
    </row>
    <row r="459" spans="5:5" ht="16">
      <c r="E459" s="131"/>
    </row>
    <row r="460" spans="5:5" ht="16">
      <c r="E460" s="131"/>
    </row>
    <row r="461" spans="5:5" ht="16">
      <c r="E461" s="131"/>
    </row>
    <row r="462" spans="5:5" ht="16">
      <c r="E462" s="131"/>
    </row>
    <row r="463" spans="5:5" ht="16">
      <c r="E463" s="131"/>
    </row>
    <row r="464" spans="5:5" ht="16">
      <c r="E464" s="131"/>
    </row>
    <row r="465" spans="5:5" ht="16">
      <c r="E465" s="131"/>
    </row>
    <row r="466" spans="5:5" ht="16">
      <c r="E466" s="131"/>
    </row>
    <row r="467" spans="5:5" ht="16">
      <c r="E467" s="131"/>
    </row>
    <row r="468" spans="5:5" ht="16">
      <c r="E468" s="131"/>
    </row>
    <row r="469" spans="5:5" ht="16">
      <c r="E469" s="131"/>
    </row>
    <row r="470" spans="5:5" ht="16">
      <c r="E470" s="131"/>
    </row>
    <row r="471" spans="5:5" ht="16">
      <c r="E471" s="131"/>
    </row>
    <row r="472" spans="5:5" ht="16">
      <c r="E472" s="131"/>
    </row>
    <row r="473" spans="5:5" ht="16">
      <c r="E473" s="131"/>
    </row>
    <row r="474" spans="5:5" ht="16">
      <c r="E474" s="131"/>
    </row>
    <row r="475" spans="5:5" ht="16">
      <c r="E475" s="131"/>
    </row>
    <row r="476" spans="5:5" ht="16">
      <c r="E476" s="131"/>
    </row>
    <row r="477" spans="5:5" ht="16">
      <c r="E477" s="131"/>
    </row>
    <row r="478" spans="5:5" ht="16">
      <c r="E478" s="131"/>
    </row>
    <row r="479" spans="5:5" ht="16">
      <c r="E479" s="131"/>
    </row>
    <row r="480" spans="5:5" ht="16">
      <c r="E480" s="131"/>
    </row>
    <row r="481" spans="5:5" ht="16">
      <c r="E481" s="131"/>
    </row>
    <row r="482" spans="5:5" ht="16">
      <c r="E482" s="131"/>
    </row>
    <row r="483" spans="5:5" ht="16">
      <c r="E483" s="131"/>
    </row>
    <row r="484" spans="5:5" ht="16">
      <c r="E484" s="131"/>
    </row>
    <row r="485" spans="5:5" ht="16">
      <c r="E485" s="131"/>
    </row>
    <row r="486" spans="5:5" ht="16">
      <c r="E486" s="131"/>
    </row>
    <row r="487" spans="5:5" ht="16">
      <c r="E487" s="131"/>
    </row>
    <row r="488" spans="5:5" ht="16">
      <c r="E488" s="131"/>
    </row>
    <row r="489" spans="5:5" ht="16">
      <c r="E489" s="131"/>
    </row>
    <row r="490" spans="5:5" ht="16">
      <c r="E490" s="131"/>
    </row>
    <row r="491" spans="5:5" ht="16">
      <c r="E491" s="131"/>
    </row>
    <row r="492" spans="5:5" ht="16">
      <c r="E492" s="131"/>
    </row>
    <row r="493" spans="5:5" ht="16">
      <c r="E493" s="131"/>
    </row>
    <row r="494" spans="5:5" ht="16">
      <c r="E494" s="131"/>
    </row>
    <row r="495" spans="5:5" ht="16">
      <c r="E495" s="131"/>
    </row>
    <row r="496" spans="5:5" ht="16">
      <c r="E496" s="131"/>
    </row>
    <row r="497" spans="5:5" ht="16">
      <c r="E497" s="131"/>
    </row>
    <row r="498" spans="5:5" ht="16">
      <c r="E498" s="131"/>
    </row>
    <row r="499" spans="5:5" ht="16">
      <c r="E499" s="131"/>
    </row>
    <row r="500" spans="5:5" ht="16">
      <c r="E500" s="131"/>
    </row>
    <row r="501" spans="5:5" ht="16">
      <c r="E501" s="131"/>
    </row>
    <row r="502" spans="5:5" ht="16">
      <c r="E502" s="131"/>
    </row>
    <row r="503" spans="5:5" ht="16">
      <c r="E503" s="131"/>
    </row>
    <row r="504" spans="5:5" ht="16">
      <c r="E504" s="131"/>
    </row>
    <row r="505" spans="5:5" ht="16">
      <c r="E505" s="131"/>
    </row>
    <row r="506" spans="5:5" ht="16">
      <c r="E506" s="131"/>
    </row>
    <row r="507" spans="5:5" ht="16">
      <c r="E507" s="131"/>
    </row>
    <row r="508" spans="5:5" ht="16">
      <c r="E508" s="131"/>
    </row>
    <row r="509" spans="5:5" ht="16">
      <c r="E509" s="131"/>
    </row>
    <row r="510" spans="5:5" ht="16">
      <c r="E510" s="131"/>
    </row>
    <row r="511" spans="5:5" ht="16">
      <c r="E511" s="131"/>
    </row>
    <row r="512" spans="5:5" ht="16">
      <c r="E512" s="131"/>
    </row>
    <row r="513" spans="5:5" ht="16">
      <c r="E513" s="131"/>
    </row>
    <row r="514" spans="5:5" ht="16">
      <c r="E514" s="131"/>
    </row>
    <row r="515" spans="5:5" ht="16">
      <c r="E515" s="131"/>
    </row>
    <row r="516" spans="5:5" ht="16">
      <c r="E516" s="131"/>
    </row>
    <row r="517" spans="5:5" ht="16">
      <c r="E517" s="131"/>
    </row>
    <row r="518" spans="5:5" ht="16">
      <c r="E518" s="131"/>
    </row>
    <row r="519" spans="5:5" ht="16">
      <c r="E519" s="131"/>
    </row>
    <row r="520" spans="5:5" ht="16">
      <c r="E520" s="131"/>
    </row>
    <row r="521" spans="5:5" ht="16">
      <c r="E521" s="131"/>
    </row>
    <row r="522" spans="5:5" ht="16">
      <c r="E522" s="131"/>
    </row>
    <row r="523" spans="5:5" ht="16">
      <c r="E523" s="131"/>
    </row>
    <row r="524" spans="5:5" ht="16">
      <c r="E524" s="131"/>
    </row>
    <row r="525" spans="5:5" ht="16">
      <c r="E525" s="131"/>
    </row>
    <row r="526" spans="5:5" ht="16">
      <c r="E526" s="131"/>
    </row>
    <row r="527" spans="5:5" ht="16">
      <c r="E527" s="131"/>
    </row>
    <row r="528" spans="5:5" ht="16">
      <c r="E528" s="131"/>
    </row>
    <row r="529" spans="5:5" ht="16">
      <c r="E529" s="131"/>
    </row>
    <row r="530" spans="5:5" ht="16">
      <c r="E530" s="131"/>
    </row>
    <row r="531" spans="5:5" ht="16">
      <c r="E531" s="131"/>
    </row>
    <row r="532" spans="5:5" ht="16">
      <c r="E532" s="131"/>
    </row>
    <row r="533" spans="5:5" ht="16">
      <c r="E533" s="131"/>
    </row>
    <row r="534" spans="5:5" ht="16">
      <c r="E534" s="131"/>
    </row>
    <row r="535" spans="5:5" ht="16">
      <c r="E535" s="131"/>
    </row>
    <row r="536" spans="5:5" ht="16">
      <c r="E536" s="131"/>
    </row>
    <row r="537" spans="5:5" ht="16">
      <c r="E537" s="131"/>
    </row>
    <row r="538" spans="5:5" ht="16">
      <c r="E538" s="131"/>
    </row>
    <row r="539" spans="5:5" ht="16">
      <c r="E539" s="131"/>
    </row>
    <row r="540" spans="5:5" ht="16">
      <c r="E540" s="131"/>
    </row>
    <row r="541" spans="5:5" ht="16">
      <c r="E541" s="131"/>
    </row>
    <row r="542" spans="5:5" ht="16">
      <c r="E542" s="131"/>
    </row>
    <row r="543" spans="5:5" ht="16">
      <c r="E543" s="131"/>
    </row>
    <row r="544" spans="5:5" ht="16">
      <c r="E544" s="131"/>
    </row>
    <row r="545" spans="5:5" ht="16">
      <c r="E545" s="131"/>
    </row>
    <row r="546" spans="5:5" ht="16">
      <c r="E546" s="131"/>
    </row>
    <row r="547" spans="5:5" ht="16">
      <c r="E547" s="131"/>
    </row>
    <row r="548" spans="5:5" ht="16">
      <c r="E548" s="131"/>
    </row>
    <row r="549" spans="5:5" ht="16">
      <c r="E549" s="131"/>
    </row>
    <row r="550" spans="5:5" ht="16">
      <c r="E550" s="131"/>
    </row>
    <row r="551" spans="5:5" ht="16">
      <c r="E551" s="131"/>
    </row>
    <row r="552" spans="5:5" ht="16">
      <c r="E552" s="131"/>
    </row>
    <row r="553" spans="5:5" ht="16">
      <c r="E553" s="131"/>
    </row>
    <row r="554" spans="5:5" ht="16">
      <c r="E554" s="131"/>
    </row>
    <row r="555" spans="5:5" ht="16">
      <c r="E555" s="131"/>
    </row>
    <row r="556" spans="5:5" ht="16">
      <c r="E556" s="131"/>
    </row>
    <row r="557" spans="5:5" ht="16">
      <c r="E557" s="131"/>
    </row>
    <row r="558" spans="5:5" ht="16">
      <c r="E558" s="131"/>
    </row>
    <row r="559" spans="5:5" ht="16">
      <c r="E559" s="131"/>
    </row>
    <row r="560" spans="5:5" ht="16">
      <c r="E560" s="131"/>
    </row>
    <row r="561" spans="5:5" ht="16">
      <c r="E561" s="131"/>
    </row>
    <row r="562" spans="5:5" ht="16">
      <c r="E562" s="131"/>
    </row>
    <row r="563" spans="5:5" ht="16">
      <c r="E563" s="131"/>
    </row>
    <row r="564" spans="5:5" ht="16">
      <c r="E564" s="131"/>
    </row>
    <row r="565" spans="5:5" ht="16">
      <c r="E565" s="131"/>
    </row>
    <row r="566" spans="5:5" ht="16">
      <c r="E566" s="131"/>
    </row>
    <row r="567" spans="5:5" ht="16">
      <c r="E567" s="131"/>
    </row>
    <row r="568" spans="5:5" ht="16">
      <c r="E568" s="131"/>
    </row>
    <row r="569" spans="5:5" ht="16">
      <c r="E569" s="131"/>
    </row>
    <row r="570" spans="5:5" ht="16">
      <c r="E570" s="131"/>
    </row>
    <row r="571" spans="5:5" ht="16">
      <c r="E571" s="131"/>
    </row>
    <row r="572" spans="5:5" ht="16">
      <c r="E572" s="131"/>
    </row>
    <row r="573" spans="5:5" ht="16">
      <c r="E573" s="131"/>
    </row>
    <row r="574" spans="5:5" ht="16">
      <c r="E574" s="131"/>
    </row>
    <row r="575" spans="5:5" ht="16">
      <c r="E575" s="131"/>
    </row>
    <row r="576" spans="5:5" ht="16">
      <c r="E576" s="131"/>
    </row>
    <row r="577" spans="5:5" ht="16">
      <c r="E577" s="131"/>
    </row>
    <row r="578" spans="5:5" ht="16">
      <c r="E578" s="131"/>
    </row>
    <row r="579" spans="5:5" ht="16">
      <c r="E579" s="131"/>
    </row>
    <row r="580" spans="5:5" ht="16">
      <c r="E580" s="131"/>
    </row>
    <row r="581" spans="5:5" ht="16">
      <c r="E581" s="131"/>
    </row>
    <row r="582" spans="5:5" ht="16">
      <c r="E582" s="131"/>
    </row>
    <row r="583" spans="5:5" ht="16">
      <c r="E583" s="131"/>
    </row>
    <row r="584" spans="5:5" ht="16">
      <c r="E584" s="131"/>
    </row>
    <row r="585" spans="5:5" ht="16">
      <c r="E585" s="131"/>
    </row>
    <row r="586" spans="5:5" ht="16">
      <c r="E586" s="131"/>
    </row>
    <row r="587" spans="5:5" ht="16">
      <c r="E587" s="131"/>
    </row>
    <row r="588" spans="5:5" ht="16">
      <c r="E588" s="131"/>
    </row>
    <row r="589" spans="5:5" ht="16">
      <c r="E589" s="131"/>
    </row>
    <row r="590" spans="5:5" ht="16">
      <c r="E590" s="131"/>
    </row>
    <row r="591" spans="5:5" ht="16">
      <c r="E591" s="131"/>
    </row>
    <row r="592" spans="5:5" ht="16">
      <c r="E592" s="131"/>
    </row>
    <row r="593" spans="5:5" ht="16">
      <c r="E593" s="131"/>
    </row>
    <row r="594" spans="5:5" ht="16">
      <c r="E594" s="131"/>
    </row>
    <row r="595" spans="5:5" ht="16">
      <c r="E595" s="131"/>
    </row>
    <row r="596" spans="5:5" ht="16">
      <c r="E596" s="131"/>
    </row>
    <row r="597" spans="5:5" ht="16">
      <c r="E597" s="131"/>
    </row>
    <row r="598" spans="5:5" ht="16">
      <c r="E598" s="131"/>
    </row>
    <row r="599" spans="5:5" ht="16">
      <c r="E599" s="131"/>
    </row>
    <row r="600" spans="5:5" ht="16">
      <c r="E600" s="131"/>
    </row>
    <row r="601" spans="5:5" ht="16">
      <c r="E601" s="131"/>
    </row>
    <row r="602" spans="5:5" ht="16">
      <c r="E602" s="131"/>
    </row>
    <row r="603" spans="5:5" ht="16">
      <c r="E603" s="131"/>
    </row>
    <row r="604" spans="5:5" ht="16">
      <c r="E604" s="131"/>
    </row>
    <row r="605" spans="5:5" ht="16">
      <c r="E605" s="131"/>
    </row>
    <row r="606" spans="5:5" ht="16">
      <c r="E606" s="131"/>
    </row>
    <row r="607" spans="5:5" ht="16">
      <c r="E607" s="131"/>
    </row>
    <row r="608" spans="5:5" ht="16">
      <c r="E608" s="131"/>
    </row>
    <row r="609" spans="5:5" ht="16">
      <c r="E609" s="131"/>
    </row>
    <row r="610" spans="5:5" ht="16">
      <c r="E610" s="131"/>
    </row>
    <row r="611" spans="5:5" ht="16">
      <c r="E611" s="131"/>
    </row>
    <row r="612" spans="5:5" ht="16">
      <c r="E612" s="131"/>
    </row>
    <row r="613" spans="5:5" ht="16">
      <c r="E613" s="131"/>
    </row>
    <row r="614" spans="5:5" ht="16">
      <c r="E614" s="131"/>
    </row>
    <row r="615" spans="5:5" ht="16">
      <c r="E615" s="131"/>
    </row>
    <row r="616" spans="5:5" ht="16">
      <c r="E616" s="131"/>
    </row>
    <row r="617" spans="5:5" ht="16">
      <c r="E617" s="131"/>
    </row>
    <row r="618" spans="5:5" ht="16">
      <c r="E618" s="131"/>
    </row>
    <row r="619" spans="5:5" ht="16">
      <c r="E619" s="131"/>
    </row>
    <row r="620" spans="5:5" ht="16">
      <c r="E620" s="131"/>
    </row>
    <row r="621" spans="5:5" ht="16">
      <c r="E621" s="131"/>
    </row>
    <row r="622" spans="5:5" ht="16">
      <c r="E622" s="131"/>
    </row>
    <row r="623" spans="5:5" ht="16">
      <c r="E623" s="131"/>
    </row>
    <row r="624" spans="5:5" ht="16">
      <c r="E624" s="131"/>
    </row>
    <row r="625" spans="5:5" ht="16">
      <c r="E625" s="131"/>
    </row>
    <row r="626" spans="5:5" ht="16">
      <c r="E626" s="131"/>
    </row>
    <row r="627" spans="5:5" ht="16">
      <c r="E627" s="131"/>
    </row>
    <row r="628" spans="5:5" ht="16">
      <c r="E628" s="131"/>
    </row>
    <row r="629" spans="5:5" ht="16">
      <c r="E629" s="131"/>
    </row>
    <row r="630" spans="5:5" ht="16">
      <c r="E630" s="131"/>
    </row>
    <row r="631" spans="5:5" ht="16">
      <c r="E631" s="131"/>
    </row>
    <row r="632" spans="5:5" ht="16">
      <c r="E632" s="131"/>
    </row>
    <row r="633" spans="5:5" ht="16">
      <c r="E633" s="131"/>
    </row>
    <row r="634" spans="5:5" ht="16">
      <c r="E634" s="131"/>
    </row>
    <row r="635" spans="5:5" ht="16">
      <c r="E635" s="131"/>
    </row>
    <row r="636" spans="5:5" ht="16">
      <c r="E636" s="131"/>
    </row>
    <row r="637" spans="5:5" ht="16">
      <c r="E637" s="131"/>
    </row>
    <row r="638" spans="5:5" ht="16">
      <c r="E638" s="131"/>
    </row>
    <row r="639" spans="5:5" ht="16">
      <c r="E639" s="131"/>
    </row>
    <row r="640" spans="5:5" ht="16">
      <c r="E640" s="131"/>
    </row>
    <row r="641" spans="5:5" ht="16">
      <c r="E641" s="131"/>
    </row>
    <row r="642" spans="5:5" ht="16">
      <c r="E642" s="131"/>
    </row>
    <row r="643" spans="5:5" ht="16">
      <c r="E643" s="131"/>
    </row>
    <row r="644" spans="5:5" ht="16">
      <c r="E644" s="131"/>
    </row>
    <row r="645" spans="5:5" ht="16">
      <c r="E645" s="131"/>
    </row>
    <row r="646" spans="5:5" ht="16">
      <c r="E646" s="131"/>
    </row>
    <row r="647" spans="5:5" ht="16">
      <c r="E647" s="131"/>
    </row>
    <row r="648" spans="5:5" ht="16">
      <c r="E648" s="131"/>
    </row>
    <row r="649" spans="5:5" ht="16">
      <c r="E649" s="131"/>
    </row>
    <row r="650" spans="5:5" ht="16">
      <c r="E650" s="131"/>
    </row>
    <row r="651" spans="5:5" ht="16">
      <c r="E651" s="131"/>
    </row>
    <row r="652" spans="5:5" ht="16">
      <c r="E652" s="131"/>
    </row>
    <row r="653" spans="5:5" ht="16">
      <c r="E653" s="131"/>
    </row>
    <row r="654" spans="5:5" ht="16">
      <c r="E654" s="131"/>
    </row>
    <row r="655" spans="5:5" ht="16">
      <c r="E655" s="131"/>
    </row>
    <row r="656" spans="5:5" ht="16">
      <c r="E656" s="131"/>
    </row>
    <row r="657" spans="5:5" ht="16">
      <c r="E657" s="131"/>
    </row>
    <row r="658" spans="5:5" ht="16">
      <c r="E658" s="131"/>
    </row>
    <row r="659" spans="5:5" ht="16">
      <c r="E659" s="131"/>
    </row>
    <row r="660" spans="5:5" ht="16">
      <c r="E660" s="131"/>
    </row>
    <row r="661" spans="5:5" ht="16">
      <c r="E661" s="131"/>
    </row>
    <row r="662" spans="5:5" ht="16">
      <c r="E662" s="131"/>
    </row>
    <row r="663" spans="5:5" ht="16">
      <c r="E663" s="131"/>
    </row>
    <row r="664" spans="5:5" ht="16">
      <c r="E664" s="131"/>
    </row>
    <row r="665" spans="5:5" ht="16">
      <c r="E665" s="131"/>
    </row>
    <row r="666" spans="5:5" ht="16">
      <c r="E666" s="131"/>
    </row>
    <row r="667" spans="5:5" ht="16">
      <c r="E667" s="131"/>
    </row>
    <row r="668" spans="5:5" ht="16">
      <c r="E668" s="131"/>
    </row>
    <row r="669" spans="5:5" ht="16">
      <c r="E669" s="131"/>
    </row>
    <row r="670" spans="5:5" ht="16">
      <c r="E670" s="131"/>
    </row>
    <row r="671" spans="5:5" ht="16">
      <c r="E671" s="131"/>
    </row>
    <row r="672" spans="5:5" ht="16">
      <c r="E672" s="131"/>
    </row>
    <row r="673" spans="5:5" ht="16">
      <c r="E673" s="131"/>
    </row>
    <row r="674" spans="5:5" ht="16">
      <c r="E674" s="131"/>
    </row>
    <row r="675" spans="5:5" ht="16">
      <c r="E675" s="131"/>
    </row>
    <row r="676" spans="5:5" ht="16">
      <c r="E676" s="131"/>
    </row>
    <row r="677" spans="5:5" ht="16">
      <c r="E677" s="131"/>
    </row>
    <row r="678" spans="5:5" ht="16">
      <c r="E678" s="131"/>
    </row>
    <row r="679" spans="5:5" ht="16">
      <c r="E679" s="131"/>
    </row>
    <row r="680" spans="5:5" ht="16">
      <c r="E680" s="131"/>
    </row>
    <row r="681" spans="5:5" ht="16">
      <c r="E681" s="131"/>
    </row>
    <row r="682" spans="5:5" ht="16">
      <c r="E682" s="131"/>
    </row>
    <row r="683" spans="5:5" ht="16">
      <c r="E683" s="131"/>
    </row>
    <row r="684" spans="5:5" ht="16">
      <c r="E684" s="131"/>
    </row>
    <row r="685" spans="5:5" ht="16">
      <c r="E685" s="131"/>
    </row>
    <row r="686" spans="5:5" ht="16">
      <c r="E686" s="131"/>
    </row>
    <row r="687" spans="5:5" ht="16">
      <c r="E687" s="131"/>
    </row>
    <row r="688" spans="5:5" ht="16">
      <c r="E688" s="131"/>
    </row>
    <row r="689" spans="5:5" ht="16">
      <c r="E689" s="131"/>
    </row>
    <row r="690" spans="5:5" ht="16">
      <c r="E690" s="131"/>
    </row>
    <row r="691" spans="5:5" ht="16">
      <c r="E691" s="131"/>
    </row>
    <row r="692" spans="5:5" ht="16">
      <c r="E692" s="131"/>
    </row>
    <row r="693" spans="5:5" ht="16">
      <c r="E693" s="131"/>
    </row>
    <row r="694" spans="5:5" ht="16">
      <c r="E694" s="131"/>
    </row>
    <row r="695" spans="5:5" ht="16">
      <c r="E695" s="131"/>
    </row>
    <row r="696" spans="5:5" ht="16">
      <c r="E696" s="131"/>
    </row>
    <row r="697" spans="5:5" ht="16">
      <c r="E697" s="131"/>
    </row>
    <row r="698" spans="5:5" ht="16">
      <c r="E698" s="131"/>
    </row>
    <row r="699" spans="5:5" ht="16">
      <c r="E699" s="131"/>
    </row>
    <row r="700" spans="5:5" ht="16">
      <c r="E700" s="131"/>
    </row>
    <row r="701" spans="5:5" ht="16">
      <c r="E701" s="131"/>
    </row>
    <row r="702" spans="5:5" ht="16">
      <c r="E702" s="131"/>
    </row>
    <row r="703" spans="5:5" ht="16">
      <c r="E703" s="131"/>
    </row>
    <row r="704" spans="5:5" ht="16">
      <c r="E704" s="131"/>
    </row>
    <row r="705" spans="5:5" ht="16">
      <c r="E705" s="131"/>
    </row>
    <row r="706" spans="5:5" ht="16">
      <c r="E706" s="131"/>
    </row>
    <row r="707" spans="5:5" ht="16">
      <c r="E707" s="131"/>
    </row>
    <row r="708" spans="5:5" ht="16">
      <c r="E708" s="131"/>
    </row>
    <row r="709" spans="5:5" ht="16">
      <c r="E709" s="131"/>
    </row>
    <row r="710" spans="5:5" ht="16">
      <c r="E710" s="131"/>
    </row>
    <row r="711" spans="5:5" ht="16">
      <c r="E711" s="131"/>
    </row>
    <row r="712" spans="5:5" ht="16">
      <c r="E712" s="131"/>
    </row>
    <row r="713" spans="5:5" ht="16">
      <c r="E713" s="131"/>
    </row>
    <row r="714" spans="5:5" ht="16">
      <c r="E714" s="131"/>
    </row>
    <row r="715" spans="5:5" ht="16">
      <c r="E715" s="131"/>
    </row>
    <row r="716" spans="5:5" ht="16">
      <c r="E716" s="131"/>
    </row>
    <row r="717" spans="5:5" ht="16">
      <c r="E717" s="131"/>
    </row>
    <row r="718" spans="5:5" ht="16">
      <c r="E718" s="131"/>
    </row>
    <row r="719" spans="5:5" ht="16">
      <c r="E719" s="131"/>
    </row>
    <row r="720" spans="5:5" ht="16">
      <c r="E720" s="131"/>
    </row>
    <row r="721" spans="5:5" ht="16">
      <c r="E721" s="131"/>
    </row>
    <row r="722" spans="5:5" ht="16">
      <c r="E722" s="131"/>
    </row>
    <row r="723" spans="5:5" ht="16">
      <c r="E723" s="131"/>
    </row>
    <row r="724" spans="5:5" ht="16">
      <c r="E724" s="131"/>
    </row>
    <row r="725" spans="5:5" ht="16">
      <c r="E725" s="131"/>
    </row>
    <row r="726" spans="5:5" ht="16">
      <c r="E726" s="131"/>
    </row>
    <row r="727" spans="5:5" ht="16">
      <c r="E727" s="131"/>
    </row>
    <row r="728" spans="5:5" ht="16">
      <c r="E728" s="131"/>
    </row>
    <row r="729" spans="5:5" ht="16">
      <c r="E729" s="131"/>
    </row>
    <row r="730" spans="5:5" ht="16">
      <c r="E730" s="131"/>
    </row>
    <row r="731" spans="5:5" ht="16">
      <c r="E731" s="131"/>
    </row>
    <row r="732" spans="5:5" ht="16">
      <c r="E732" s="131"/>
    </row>
    <row r="733" spans="5:5" ht="16">
      <c r="E733" s="131"/>
    </row>
    <row r="734" spans="5:5" ht="16">
      <c r="E734" s="131"/>
    </row>
    <row r="735" spans="5:5" ht="16">
      <c r="E735" s="131"/>
    </row>
    <row r="736" spans="5:5" ht="16">
      <c r="E736" s="131"/>
    </row>
    <row r="737" spans="5:5" ht="16">
      <c r="E737" s="131"/>
    </row>
    <row r="738" spans="5:5" ht="16">
      <c r="E738" s="131"/>
    </row>
    <row r="739" spans="5:5" ht="16">
      <c r="E739" s="131"/>
    </row>
    <row r="740" spans="5:5" ht="16">
      <c r="E740" s="131"/>
    </row>
    <row r="741" spans="5:5" ht="16">
      <c r="E741" s="131"/>
    </row>
    <row r="742" spans="5:5" ht="16">
      <c r="E742" s="131"/>
    </row>
    <row r="743" spans="5:5" ht="16">
      <c r="E743" s="131"/>
    </row>
    <row r="744" spans="5:5" ht="16">
      <c r="E744" s="131"/>
    </row>
    <row r="745" spans="5:5" ht="16">
      <c r="E745" s="131"/>
    </row>
    <row r="746" spans="5:5" ht="16">
      <c r="E746" s="131"/>
    </row>
    <row r="747" spans="5:5" ht="16">
      <c r="E747" s="131"/>
    </row>
    <row r="748" spans="5:5" ht="16">
      <c r="E748" s="131"/>
    </row>
    <row r="749" spans="5:5" ht="16">
      <c r="E749" s="131"/>
    </row>
    <row r="750" spans="5:5" ht="16">
      <c r="E750" s="131"/>
    </row>
    <row r="751" spans="5:5" ht="16">
      <c r="E751" s="131"/>
    </row>
    <row r="752" spans="5:5" ht="16">
      <c r="E752" s="131"/>
    </row>
    <row r="753" spans="5:5" ht="16">
      <c r="E753" s="131"/>
    </row>
    <row r="754" spans="5:5" ht="16">
      <c r="E754" s="131"/>
    </row>
    <row r="755" spans="5:5" ht="16">
      <c r="E755" s="131"/>
    </row>
    <row r="756" spans="5:5" ht="16">
      <c r="E756" s="131"/>
    </row>
    <row r="757" spans="5:5" ht="16">
      <c r="E757" s="131"/>
    </row>
    <row r="758" spans="5:5" ht="16">
      <c r="E758" s="131"/>
    </row>
    <row r="759" spans="5:5" ht="16">
      <c r="E759" s="131"/>
    </row>
    <row r="760" spans="5:5" ht="16">
      <c r="E760" s="131"/>
    </row>
    <row r="761" spans="5:5" ht="16">
      <c r="E761" s="131"/>
    </row>
    <row r="762" spans="5:5" ht="16">
      <c r="E762" s="131"/>
    </row>
    <row r="763" spans="5:5" ht="16">
      <c r="E763" s="131"/>
    </row>
    <row r="764" spans="5:5" ht="16">
      <c r="E764" s="131"/>
    </row>
    <row r="765" spans="5:5" ht="16">
      <c r="E765" s="131"/>
    </row>
    <row r="766" spans="5:5" ht="16">
      <c r="E766" s="131"/>
    </row>
    <row r="767" spans="5:5" ht="16">
      <c r="E767" s="131"/>
    </row>
    <row r="768" spans="5:5" ht="16">
      <c r="E768" s="131"/>
    </row>
    <row r="769" spans="5:5" ht="16">
      <c r="E769" s="131"/>
    </row>
    <row r="770" spans="5:5" ht="16">
      <c r="E770" s="131"/>
    </row>
    <row r="771" spans="5:5" ht="16">
      <c r="E771" s="131"/>
    </row>
    <row r="772" spans="5:5" ht="16">
      <c r="E772" s="131"/>
    </row>
    <row r="773" spans="5:5" ht="16">
      <c r="E773" s="131"/>
    </row>
    <row r="774" spans="5:5" ht="16">
      <c r="E774" s="131"/>
    </row>
    <row r="775" spans="5:5" ht="16">
      <c r="E775" s="131"/>
    </row>
    <row r="776" spans="5:5" ht="16">
      <c r="E776" s="131"/>
    </row>
    <row r="777" spans="5:5" ht="16">
      <c r="E777" s="131"/>
    </row>
    <row r="778" spans="5:5" ht="16">
      <c r="E778" s="131"/>
    </row>
    <row r="779" spans="5:5" ht="16">
      <c r="E779" s="131"/>
    </row>
    <row r="780" spans="5:5" ht="16">
      <c r="E780" s="131"/>
    </row>
    <row r="781" spans="5:5" ht="16">
      <c r="E781" s="131"/>
    </row>
    <row r="782" spans="5:5" ht="16">
      <c r="E782" s="131"/>
    </row>
    <row r="783" spans="5:5" ht="16">
      <c r="E783" s="131"/>
    </row>
    <row r="784" spans="5:5" ht="16">
      <c r="E784" s="131"/>
    </row>
    <row r="785" spans="5:5" ht="16">
      <c r="E785" s="131"/>
    </row>
    <row r="786" spans="5:5" ht="16">
      <c r="E786" s="131"/>
    </row>
    <row r="787" spans="5:5" ht="16">
      <c r="E787" s="131"/>
    </row>
    <row r="788" spans="5:5" ht="16">
      <c r="E788" s="131"/>
    </row>
    <row r="789" spans="5:5" ht="16">
      <c r="E789" s="131"/>
    </row>
    <row r="790" spans="5:5" ht="16">
      <c r="E790" s="131"/>
    </row>
    <row r="791" spans="5:5" ht="16">
      <c r="E791" s="131"/>
    </row>
    <row r="792" spans="5:5" ht="16">
      <c r="E792" s="131"/>
    </row>
    <row r="793" spans="5:5" ht="16">
      <c r="E793" s="131"/>
    </row>
    <row r="794" spans="5:5" ht="16">
      <c r="E794" s="131"/>
    </row>
    <row r="795" spans="5:5" ht="16">
      <c r="E795" s="131"/>
    </row>
    <row r="796" spans="5:5" ht="16">
      <c r="E796" s="131"/>
    </row>
    <row r="797" spans="5:5" ht="16">
      <c r="E797" s="131"/>
    </row>
    <row r="798" spans="5:5" ht="16">
      <c r="E798" s="131"/>
    </row>
    <row r="799" spans="5:5" ht="16">
      <c r="E799" s="131"/>
    </row>
    <row r="800" spans="5:5" ht="16">
      <c r="E800" s="131"/>
    </row>
    <row r="801" spans="5:5" ht="16">
      <c r="E801" s="131"/>
    </row>
    <row r="802" spans="5:5" ht="16">
      <c r="E802" s="131"/>
    </row>
    <row r="803" spans="5:5" ht="16">
      <c r="E803" s="131"/>
    </row>
    <row r="804" spans="5:5" ht="16">
      <c r="E804" s="131"/>
    </row>
    <row r="805" spans="5:5" ht="16">
      <c r="E805" s="131"/>
    </row>
    <row r="806" spans="5:5" ht="16">
      <c r="E806" s="131"/>
    </row>
    <row r="807" spans="5:5" ht="16">
      <c r="E807" s="131"/>
    </row>
    <row r="808" spans="5:5" ht="16">
      <c r="E808" s="131"/>
    </row>
    <row r="809" spans="5:5" ht="16">
      <c r="E809" s="131"/>
    </row>
    <row r="810" spans="5:5" ht="16">
      <c r="E810" s="131"/>
    </row>
    <row r="811" spans="5:5" ht="16">
      <c r="E811" s="131"/>
    </row>
    <row r="812" spans="5:5" ht="16">
      <c r="E812" s="131"/>
    </row>
    <row r="813" spans="5:5" ht="16">
      <c r="E813" s="131"/>
    </row>
    <row r="814" spans="5:5" ht="16">
      <c r="E814" s="131"/>
    </row>
    <row r="815" spans="5:5" ht="16">
      <c r="E815" s="131"/>
    </row>
    <row r="816" spans="5:5" ht="16">
      <c r="E816" s="131"/>
    </row>
    <row r="817" spans="5:5" ht="16">
      <c r="E817" s="131"/>
    </row>
    <row r="818" spans="5:5" ht="16">
      <c r="E818" s="131"/>
    </row>
    <row r="819" spans="5:5" ht="16">
      <c r="E819" s="131"/>
    </row>
    <row r="820" spans="5:5" ht="16">
      <c r="E820" s="131"/>
    </row>
    <row r="821" spans="5:5" ht="16">
      <c r="E821" s="131"/>
    </row>
    <row r="822" spans="5:5" ht="16">
      <c r="E822" s="131"/>
    </row>
    <row r="823" spans="5:5" ht="16">
      <c r="E823" s="131"/>
    </row>
    <row r="824" spans="5:5" ht="16">
      <c r="E824" s="131"/>
    </row>
    <row r="825" spans="5:5" ht="16">
      <c r="E825" s="131"/>
    </row>
    <row r="826" spans="5:5" ht="16">
      <c r="E826" s="131"/>
    </row>
    <row r="827" spans="5:5" ht="16">
      <c r="E827" s="131"/>
    </row>
    <row r="828" spans="5:5" ht="16">
      <c r="E828" s="131"/>
    </row>
    <row r="829" spans="5:5" ht="16">
      <c r="E829" s="131"/>
    </row>
    <row r="830" spans="5:5" ht="16">
      <c r="E830" s="131"/>
    </row>
    <row r="831" spans="5:5" ht="16">
      <c r="E831" s="131"/>
    </row>
    <row r="832" spans="5:5" ht="16">
      <c r="E832" s="131"/>
    </row>
    <row r="833" spans="5:5" ht="16">
      <c r="E833" s="131"/>
    </row>
    <row r="834" spans="5:5" ht="16">
      <c r="E834" s="131"/>
    </row>
    <row r="835" spans="5:5" ht="16">
      <c r="E835" s="131"/>
    </row>
    <row r="836" spans="5:5" ht="16">
      <c r="E836" s="131"/>
    </row>
    <row r="837" spans="5:5" ht="16">
      <c r="E837" s="131"/>
    </row>
    <row r="838" spans="5:5" ht="16">
      <c r="E838" s="131"/>
    </row>
    <row r="839" spans="5:5" ht="16">
      <c r="E839" s="131"/>
    </row>
    <row r="840" spans="5:5" ht="16">
      <c r="E840" s="131"/>
    </row>
    <row r="841" spans="5:5" ht="16">
      <c r="E841" s="131"/>
    </row>
    <row r="842" spans="5:5" ht="16">
      <c r="E842" s="131"/>
    </row>
    <row r="843" spans="5:5" ht="16">
      <c r="E843" s="131"/>
    </row>
    <row r="844" spans="5:5" ht="16">
      <c r="E844" s="131"/>
    </row>
    <row r="845" spans="5:5" ht="16">
      <c r="E845" s="131"/>
    </row>
    <row r="846" spans="5:5" ht="16">
      <c r="E846" s="131"/>
    </row>
    <row r="847" spans="5:5" ht="16">
      <c r="E847" s="131"/>
    </row>
    <row r="848" spans="5:5" ht="16">
      <c r="E848" s="131"/>
    </row>
    <row r="849" spans="5:5" ht="16">
      <c r="E849" s="131"/>
    </row>
    <row r="850" spans="5:5" ht="16">
      <c r="E850" s="131"/>
    </row>
    <row r="851" spans="5:5" ht="16">
      <c r="E851" s="131"/>
    </row>
    <row r="852" spans="5:5" ht="16">
      <c r="E852" s="131"/>
    </row>
    <row r="853" spans="5:5" ht="16">
      <c r="E853" s="131"/>
    </row>
    <row r="854" spans="5:5" ht="16">
      <c r="E854" s="131"/>
    </row>
    <row r="855" spans="5:5" ht="16">
      <c r="E855" s="131"/>
    </row>
    <row r="856" spans="5:5" ht="16">
      <c r="E856" s="131"/>
    </row>
    <row r="857" spans="5:5" ht="16">
      <c r="E857" s="131"/>
    </row>
    <row r="858" spans="5:5" ht="16">
      <c r="E858" s="131"/>
    </row>
    <row r="859" spans="5:5" ht="16">
      <c r="E859" s="131"/>
    </row>
    <row r="860" spans="5:5" ht="16">
      <c r="E860" s="131"/>
    </row>
    <row r="861" spans="5:5" ht="16">
      <c r="E861" s="131"/>
    </row>
    <row r="862" spans="5:5" ht="16">
      <c r="E862" s="131"/>
    </row>
    <row r="863" spans="5:5" ht="16">
      <c r="E863" s="131"/>
    </row>
    <row r="864" spans="5:5" ht="16">
      <c r="E864" s="131"/>
    </row>
    <row r="865" spans="5:5" ht="16">
      <c r="E865" s="131"/>
    </row>
    <row r="866" spans="5:5" ht="16">
      <c r="E866" s="131"/>
    </row>
    <row r="867" spans="5:5" ht="16">
      <c r="E867" s="131"/>
    </row>
    <row r="868" spans="5:5" ht="16">
      <c r="E868" s="131"/>
    </row>
    <row r="869" spans="5:5" ht="16">
      <c r="E869" s="131"/>
    </row>
    <row r="870" spans="5:5" ht="16">
      <c r="E870" s="131"/>
    </row>
    <row r="871" spans="5:5" ht="16">
      <c r="E871" s="131"/>
    </row>
    <row r="872" spans="5:5" ht="16">
      <c r="E872" s="131"/>
    </row>
    <row r="873" spans="5:5" ht="16">
      <c r="E873" s="131"/>
    </row>
    <row r="874" spans="5:5" ht="16">
      <c r="E874" s="131"/>
    </row>
    <row r="875" spans="5:5" ht="16">
      <c r="E875" s="131"/>
    </row>
    <row r="876" spans="5:5" ht="16">
      <c r="E876" s="131"/>
    </row>
    <row r="877" spans="5:5" ht="16">
      <c r="E877" s="131"/>
    </row>
    <row r="878" spans="5:5" ht="16">
      <c r="E878" s="131"/>
    </row>
    <row r="879" spans="5:5" ht="16">
      <c r="E879" s="131"/>
    </row>
    <row r="880" spans="5:5" ht="16">
      <c r="E880" s="131"/>
    </row>
    <row r="881" spans="5:5" ht="16">
      <c r="E881" s="131"/>
    </row>
    <row r="882" spans="5:5" ht="16">
      <c r="E882" s="131"/>
    </row>
    <row r="883" spans="5:5" ht="16">
      <c r="E883" s="131"/>
    </row>
    <row r="884" spans="5:5" ht="16">
      <c r="E884" s="131"/>
    </row>
    <row r="885" spans="5:5" ht="16">
      <c r="E885" s="131"/>
    </row>
    <row r="886" spans="5:5" ht="16">
      <c r="E886" s="131"/>
    </row>
    <row r="887" spans="5:5" ht="16">
      <c r="E887" s="131"/>
    </row>
    <row r="888" spans="5:5" ht="16">
      <c r="E888" s="131"/>
    </row>
    <row r="889" spans="5:5" ht="16">
      <c r="E889" s="131"/>
    </row>
    <row r="890" spans="5:5" ht="16">
      <c r="E890" s="131"/>
    </row>
    <row r="891" spans="5:5" ht="16">
      <c r="E891" s="131"/>
    </row>
    <row r="892" spans="5:5" ht="16">
      <c r="E892" s="131"/>
    </row>
    <row r="893" spans="5:5" ht="16">
      <c r="E893" s="131"/>
    </row>
    <row r="894" spans="5:5" ht="16">
      <c r="E894" s="131"/>
    </row>
    <row r="895" spans="5:5" ht="16">
      <c r="E895" s="131"/>
    </row>
    <row r="896" spans="5:5" ht="16">
      <c r="E896" s="131"/>
    </row>
    <row r="897" spans="5:5" ht="16">
      <c r="E897" s="131"/>
    </row>
    <row r="898" spans="5:5" ht="16">
      <c r="E898" s="131"/>
    </row>
    <row r="899" spans="5:5" ht="16">
      <c r="E899" s="131"/>
    </row>
    <row r="900" spans="5:5" ht="16">
      <c r="E900" s="131"/>
    </row>
    <row r="901" spans="5:5" ht="16">
      <c r="E901" s="131"/>
    </row>
    <row r="902" spans="5:5" ht="16">
      <c r="E902" s="131"/>
    </row>
    <row r="903" spans="5:5" ht="16">
      <c r="E903" s="131"/>
    </row>
    <row r="904" spans="5:5" ht="16">
      <c r="E904" s="131"/>
    </row>
    <row r="905" spans="5:5" ht="16">
      <c r="E905" s="131"/>
    </row>
    <row r="906" spans="5:5" ht="16">
      <c r="E906" s="131"/>
    </row>
    <row r="907" spans="5:5" ht="16">
      <c r="E907" s="131"/>
    </row>
    <row r="908" spans="5:5" ht="16">
      <c r="E908" s="131"/>
    </row>
    <row r="909" spans="5:5" ht="16">
      <c r="E909" s="131"/>
    </row>
    <row r="910" spans="5:5" ht="16">
      <c r="E910" s="131"/>
    </row>
    <row r="911" spans="5:5" ht="16">
      <c r="E911" s="131"/>
    </row>
    <row r="912" spans="5:5" ht="16">
      <c r="E912" s="131"/>
    </row>
    <row r="913" spans="5:5" ht="16">
      <c r="E913" s="131"/>
    </row>
    <row r="914" spans="5:5" ht="16">
      <c r="E914" s="131"/>
    </row>
    <row r="915" spans="5:5" ht="16">
      <c r="E915" s="131"/>
    </row>
    <row r="916" spans="5:5" ht="16">
      <c r="E916" s="131"/>
    </row>
    <row r="917" spans="5:5" ht="16">
      <c r="E917" s="131"/>
    </row>
    <row r="918" spans="5:5" ht="16">
      <c r="E918" s="131"/>
    </row>
    <row r="919" spans="5:5" ht="16">
      <c r="E919" s="131"/>
    </row>
    <row r="920" spans="5:5" ht="16">
      <c r="E920" s="131"/>
    </row>
    <row r="921" spans="5:5" ht="16">
      <c r="E921" s="131"/>
    </row>
    <row r="922" spans="5:5" ht="16">
      <c r="E922" s="131"/>
    </row>
    <row r="923" spans="5:5" ht="16">
      <c r="E923" s="131"/>
    </row>
    <row r="924" spans="5:5" ht="16">
      <c r="E924" s="131"/>
    </row>
    <row r="925" spans="5:5" ht="16">
      <c r="E925" s="131"/>
    </row>
    <row r="926" spans="5:5" ht="16">
      <c r="E926" s="131"/>
    </row>
    <row r="927" spans="5:5" ht="16">
      <c r="E927" s="131"/>
    </row>
    <row r="928" spans="5:5" ht="16">
      <c r="E928" s="131"/>
    </row>
    <row r="929" spans="5:5" ht="16">
      <c r="E929" s="131"/>
    </row>
    <row r="930" spans="5:5" ht="16">
      <c r="E930" s="131"/>
    </row>
    <row r="931" spans="5:5" ht="16">
      <c r="E931" s="131"/>
    </row>
    <row r="932" spans="5:5" ht="16">
      <c r="E932" s="131"/>
    </row>
    <row r="933" spans="5:5" ht="16">
      <c r="E933" s="131"/>
    </row>
    <row r="934" spans="5:5" ht="16">
      <c r="E934" s="131"/>
    </row>
    <row r="935" spans="5:5" ht="16">
      <c r="E935" s="131"/>
    </row>
    <row r="936" spans="5:5" ht="16">
      <c r="E936" s="131"/>
    </row>
    <row r="937" spans="5:5" ht="16">
      <c r="E937" s="131"/>
    </row>
    <row r="938" spans="5:5" ht="16">
      <c r="E938" s="131"/>
    </row>
    <row r="939" spans="5:5" ht="16">
      <c r="E939" s="131"/>
    </row>
    <row r="940" spans="5:5" ht="16">
      <c r="E940" s="131"/>
    </row>
    <row r="941" spans="5:5" ht="16">
      <c r="E941" s="131"/>
    </row>
    <row r="942" spans="5:5" ht="16">
      <c r="E942" s="131"/>
    </row>
    <row r="943" spans="5:5" ht="16">
      <c r="E943" s="131"/>
    </row>
    <row r="944" spans="5:5" ht="16">
      <c r="E944" s="131"/>
    </row>
    <row r="945" spans="5:5" ht="16">
      <c r="E945" s="131"/>
    </row>
    <row r="946" spans="5:5" ht="16">
      <c r="E946" s="131"/>
    </row>
    <row r="947" spans="5:5" ht="16">
      <c r="E947" s="131"/>
    </row>
    <row r="948" spans="5:5" ht="16">
      <c r="E948" s="131"/>
    </row>
    <row r="949" spans="5:5" ht="16">
      <c r="E949" s="131"/>
    </row>
    <row r="950" spans="5:5" ht="16">
      <c r="E950" s="131"/>
    </row>
    <row r="951" spans="5:5" ht="16">
      <c r="E951" s="131"/>
    </row>
    <row r="952" spans="5:5" ht="16">
      <c r="E952" s="131"/>
    </row>
    <row r="953" spans="5:5" ht="16">
      <c r="E953" s="131"/>
    </row>
    <row r="954" spans="5:5" ht="16">
      <c r="E954" s="131"/>
    </row>
    <row r="955" spans="5:5" ht="16">
      <c r="E955" s="131"/>
    </row>
    <row r="956" spans="5:5" ht="16">
      <c r="E956" s="131"/>
    </row>
    <row r="957" spans="5:5" ht="16">
      <c r="E957" s="131"/>
    </row>
    <row r="958" spans="5:5" ht="16">
      <c r="E958" s="131"/>
    </row>
    <row r="959" spans="5:5" ht="16">
      <c r="E959" s="131"/>
    </row>
    <row r="960" spans="5:5" ht="16">
      <c r="E960" s="131"/>
    </row>
    <row r="961" spans="5:5" ht="16">
      <c r="E961" s="131"/>
    </row>
    <row r="962" spans="5:5" ht="16">
      <c r="E962" s="131"/>
    </row>
    <row r="963" spans="5:5" ht="16">
      <c r="E963" s="131"/>
    </row>
    <row r="964" spans="5:5" ht="16">
      <c r="E964" s="131"/>
    </row>
    <row r="965" spans="5:5" ht="16">
      <c r="E965" s="131"/>
    </row>
    <row r="966" spans="5:5" ht="16">
      <c r="E966" s="131"/>
    </row>
    <row r="967" spans="5:5" ht="16">
      <c r="E967" s="131"/>
    </row>
    <row r="968" spans="5:5" ht="16">
      <c r="E968" s="131"/>
    </row>
    <row r="969" spans="5:5" ht="16">
      <c r="E969" s="131"/>
    </row>
    <row r="970" spans="5:5" ht="16">
      <c r="E970" s="131"/>
    </row>
    <row r="971" spans="5:5" ht="16">
      <c r="E971" s="131"/>
    </row>
    <row r="972" spans="5:5" ht="16">
      <c r="E972" s="131"/>
    </row>
    <row r="973" spans="5:5" ht="16">
      <c r="E973" s="131"/>
    </row>
    <row r="974" spans="5:5" ht="16">
      <c r="E974" s="131"/>
    </row>
    <row r="975" spans="5:5" ht="16">
      <c r="E975" s="131"/>
    </row>
    <row r="976" spans="5:5" ht="16">
      <c r="E976" s="131"/>
    </row>
    <row r="977" spans="5:5" ht="16">
      <c r="E977" s="131"/>
    </row>
    <row r="978" spans="5:5" ht="16">
      <c r="E978" s="131"/>
    </row>
    <row r="979" spans="5:5" ht="16">
      <c r="E979" s="131"/>
    </row>
    <row r="980" spans="5:5" ht="16">
      <c r="E980" s="131"/>
    </row>
    <row r="981" spans="5:5" ht="16">
      <c r="E981" s="131"/>
    </row>
    <row r="982" spans="5:5" ht="16">
      <c r="E982" s="131"/>
    </row>
    <row r="983" spans="5:5" ht="16">
      <c r="E983" s="131"/>
    </row>
    <row r="984" spans="5:5" ht="16">
      <c r="E984" s="131"/>
    </row>
    <row r="985" spans="5:5" ht="16">
      <c r="E985" s="131"/>
    </row>
    <row r="986" spans="5:5" ht="16">
      <c r="E986" s="131"/>
    </row>
    <row r="987" spans="5:5" ht="16">
      <c r="E987" s="131"/>
    </row>
    <row r="988" spans="5:5" ht="16">
      <c r="E988" s="131"/>
    </row>
    <row r="989" spans="5:5" ht="16">
      <c r="E989" s="131"/>
    </row>
    <row r="990" spans="5:5" ht="16">
      <c r="E990" s="131"/>
    </row>
    <row r="991" spans="5:5" ht="16">
      <c r="E991" s="131"/>
    </row>
    <row r="992" spans="5:5" ht="16">
      <c r="E992" s="131"/>
    </row>
    <row r="993" spans="5:5" ht="16">
      <c r="E993" s="131"/>
    </row>
    <row r="994" spans="5:5" ht="16">
      <c r="E994" s="131"/>
    </row>
    <row r="995" spans="5:5" ht="16">
      <c r="E995" s="131"/>
    </row>
    <row r="996" spans="5:5" ht="16">
      <c r="E996" s="131"/>
    </row>
    <row r="997" spans="5:5" ht="16">
      <c r="E997" s="131"/>
    </row>
    <row r="998" spans="5:5" ht="16">
      <c r="E998" s="131"/>
    </row>
    <row r="999" spans="5:5" ht="16">
      <c r="E999" s="131"/>
    </row>
    <row r="1000" spans="5:5" ht="16">
      <c r="E1000" s="131"/>
    </row>
    <row r="1001" spans="5:5" ht="16">
      <c r="E1001" s="131"/>
    </row>
    <row r="1002" spans="5:5" ht="16">
      <c r="E1002" s="131"/>
    </row>
    <row r="1003" spans="5:5" ht="16">
      <c r="E1003" s="131"/>
    </row>
    <row r="1004" spans="5:5" ht="16">
      <c r="E1004" s="131"/>
    </row>
    <row r="1005" spans="5:5" ht="16">
      <c r="E1005" s="131"/>
    </row>
    <row r="1006" spans="5:5" ht="16">
      <c r="E1006" s="131"/>
    </row>
    <row r="1007" spans="5:5" ht="16">
      <c r="E1007" s="131"/>
    </row>
    <row r="1008" spans="5:5" ht="16">
      <c r="E1008" s="131"/>
    </row>
    <row r="1009" spans="5:5" ht="16">
      <c r="E1009" s="131"/>
    </row>
  </sheetData>
  <mergeCells count="2">
    <mergeCell ref="B2:F2"/>
    <mergeCell ref="C4:I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workbookViewId="0"/>
  </sheetViews>
  <sheetFormatPr baseColWidth="10" defaultColWidth="11.28515625" defaultRowHeight="15" customHeight="1"/>
  <cols>
    <col min="1" max="10" width="10.7109375" customWidth="1"/>
    <col min="11" max="26" width="10.5703125" customWidth="1"/>
  </cols>
  <sheetData>
    <row r="1" spans="1:26" ht="15.75" customHeight="1">
      <c r="A1" s="1"/>
      <c r="B1" s="1"/>
      <c r="C1" s="14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1"/>
      <c r="B3" s="142" t="s">
        <v>171</v>
      </c>
      <c r="C3" s="1"/>
      <c r="D3" s="1"/>
      <c r="E3" s="1"/>
      <c r="F3" s="1"/>
      <c r="G3" s="1"/>
      <c r="H3" s="122" t="s">
        <v>172</v>
      </c>
      <c r="I3" s="143">
        <f ca="1">TODAY()</f>
        <v>44315</v>
      </c>
      <c r="J3" s="14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1"/>
      <c r="B4" s="1"/>
      <c r="C4" s="1" t="s">
        <v>173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1"/>
      <c r="B5" s="1"/>
      <c r="C5" s="1" t="s">
        <v>174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1"/>
      <c r="B12" s="1" t="s">
        <v>175</v>
      </c>
      <c r="C12" s="1" t="s">
        <v>176</v>
      </c>
      <c r="D12" s="1" t="s">
        <v>177</v>
      </c>
      <c r="E12" s="1" t="s">
        <v>178</v>
      </c>
      <c r="F12" s="1" t="s">
        <v>179</v>
      </c>
      <c r="G12" s="1" t="s">
        <v>180</v>
      </c>
      <c r="H12" s="1" t="s">
        <v>181</v>
      </c>
      <c r="I12" s="1" t="s">
        <v>182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1"/>
      <c r="B13" s="1" t="s">
        <v>183</v>
      </c>
      <c r="C13" s="1" t="s">
        <v>184</v>
      </c>
      <c r="D13" s="1" t="s">
        <v>185</v>
      </c>
      <c r="E13" s="1">
        <f t="shared" ref="E13:H13" ca="1" si="0">RANDBETWEEN(20,50)</f>
        <v>41</v>
      </c>
      <c r="F13" s="1">
        <f t="shared" ca="1" si="0"/>
        <v>29</v>
      </c>
      <c r="G13" s="1">
        <f t="shared" ca="1" si="0"/>
        <v>38</v>
      </c>
      <c r="H13" s="1">
        <f t="shared" ca="1" si="0"/>
        <v>37</v>
      </c>
      <c r="I13" s="1">
        <f t="shared" ref="I13:I21" ca="1" si="1">SUM(E13:H13)</f>
        <v>145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1"/>
      <c r="B14" s="1"/>
      <c r="C14" s="1"/>
      <c r="D14" s="1" t="s">
        <v>186</v>
      </c>
      <c r="E14" s="1">
        <f t="shared" ref="E14:H14" ca="1" si="2">RANDBETWEEN(20,50)</f>
        <v>50</v>
      </c>
      <c r="F14" s="1">
        <f t="shared" ca="1" si="2"/>
        <v>49</v>
      </c>
      <c r="G14" s="1">
        <f t="shared" ca="1" si="2"/>
        <v>41</v>
      </c>
      <c r="H14" s="1">
        <f t="shared" ca="1" si="2"/>
        <v>49</v>
      </c>
      <c r="I14" s="1">
        <f t="shared" ca="1" si="1"/>
        <v>189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"/>
      <c r="B15" s="1"/>
      <c r="C15" s="1"/>
      <c r="D15" s="1" t="s">
        <v>187</v>
      </c>
      <c r="E15" s="1">
        <f t="shared" ref="E15:H15" ca="1" si="3">RANDBETWEEN(20,50)</f>
        <v>35</v>
      </c>
      <c r="F15" s="1">
        <f t="shared" ca="1" si="3"/>
        <v>28</v>
      </c>
      <c r="G15" s="1">
        <f t="shared" ca="1" si="3"/>
        <v>50</v>
      </c>
      <c r="H15" s="1">
        <f t="shared" ca="1" si="3"/>
        <v>23</v>
      </c>
      <c r="I15" s="1">
        <f t="shared" ca="1" si="1"/>
        <v>136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1"/>
      <c r="B16" s="1"/>
      <c r="C16" s="1"/>
      <c r="D16" s="1" t="s">
        <v>184</v>
      </c>
      <c r="E16" s="1">
        <f t="shared" ref="E16:H16" ca="1" si="4">SUM(E13:E15)</f>
        <v>126</v>
      </c>
      <c r="F16" s="1">
        <f t="shared" ca="1" si="4"/>
        <v>106</v>
      </c>
      <c r="G16" s="1">
        <f t="shared" ca="1" si="4"/>
        <v>129</v>
      </c>
      <c r="H16" s="1">
        <f t="shared" ca="1" si="4"/>
        <v>109</v>
      </c>
      <c r="I16" s="1">
        <f t="shared" ca="1" si="1"/>
        <v>470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1"/>
      <c r="B17" s="1"/>
      <c r="C17" s="1" t="s">
        <v>188</v>
      </c>
      <c r="D17" s="1" t="s">
        <v>189</v>
      </c>
      <c r="E17" s="1">
        <f t="shared" ref="E17:H17" ca="1" si="5">RANDBETWEEN(20,50)</f>
        <v>44</v>
      </c>
      <c r="F17" s="1">
        <f t="shared" ca="1" si="5"/>
        <v>38</v>
      </c>
      <c r="G17" s="1">
        <f t="shared" ca="1" si="5"/>
        <v>49</v>
      </c>
      <c r="H17" s="1">
        <f t="shared" ca="1" si="5"/>
        <v>38</v>
      </c>
      <c r="I17" s="1">
        <f t="shared" ca="1" si="1"/>
        <v>169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1"/>
      <c r="B18" s="1"/>
      <c r="C18" s="1"/>
      <c r="D18" s="1" t="s">
        <v>190</v>
      </c>
      <c r="E18" s="1">
        <f t="shared" ref="E18:H18" ca="1" si="6">RANDBETWEEN(20,50)</f>
        <v>37</v>
      </c>
      <c r="F18" s="1">
        <f t="shared" ca="1" si="6"/>
        <v>20</v>
      </c>
      <c r="G18" s="1">
        <f t="shared" ca="1" si="6"/>
        <v>28</v>
      </c>
      <c r="H18" s="1">
        <f t="shared" ca="1" si="6"/>
        <v>29</v>
      </c>
      <c r="I18" s="1">
        <f t="shared" ca="1" si="1"/>
        <v>114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1"/>
      <c r="B19" s="1"/>
      <c r="C19" s="1"/>
      <c r="D19" s="1" t="s">
        <v>191</v>
      </c>
      <c r="E19" s="1">
        <f t="shared" ref="E19:H19" ca="1" si="7">RANDBETWEEN(20,50)</f>
        <v>39</v>
      </c>
      <c r="F19" s="1">
        <f t="shared" ca="1" si="7"/>
        <v>25</v>
      </c>
      <c r="G19" s="1">
        <f t="shared" ca="1" si="7"/>
        <v>35</v>
      </c>
      <c r="H19" s="1">
        <f t="shared" ca="1" si="7"/>
        <v>20</v>
      </c>
      <c r="I19" s="1">
        <f t="shared" ca="1" si="1"/>
        <v>119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"/>
      <c r="B20" s="1"/>
      <c r="C20" s="1"/>
      <c r="D20" s="1" t="s">
        <v>192</v>
      </c>
      <c r="E20" s="1">
        <f t="shared" ref="E20:H20" ca="1" si="8">RANDBETWEEN(20,50)</f>
        <v>25</v>
      </c>
      <c r="F20" s="1">
        <f t="shared" ca="1" si="8"/>
        <v>28</v>
      </c>
      <c r="G20" s="1">
        <f t="shared" ca="1" si="8"/>
        <v>42</v>
      </c>
      <c r="H20" s="1">
        <f t="shared" ca="1" si="8"/>
        <v>36</v>
      </c>
      <c r="I20" s="1">
        <f t="shared" ca="1" si="1"/>
        <v>131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1"/>
      <c r="C21" s="1"/>
      <c r="D21" s="1" t="str">
        <f>+C17</f>
        <v>HYUNDAI</v>
      </c>
      <c r="E21" s="1">
        <f t="shared" ref="E21:H21" ca="1" si="9">SUM(E17:E20)</f>
        <v>145</v>
      </c>
      <c r="F21" s="1">
        <f t="shared" ca="1" si="9"/>
        <v>111</v>
      </c>
      <c r="G21" s="1">
        <f t="shared" ca="1" si="9"/>
        <v>154</v>
      </c>
      <c r="H21" s="1">
        <f t="shared" ca="1" si="9"/>
        <v>123</v>
      </c>
      <c r="I21" s="1">
        <f t="shared" ca="1" si="1"/>
        <v>533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1"/>
      <c r="C22" s="1" t="s">
        <v>193</v>
      </c>
      <c r="D22" s="1">
        <v>323</v>
      </c>
      <c r="E22" s="1">
        <f t="shared" ref="E22:H22" ca="1" si="10">RANDBETWEEN(20,50)</f>
        <v>46</v>
      </c>
      <c r="F22" s="1">
        <f t="shared" ca="1" si="10"/>
        <v>39</v>
      </c>
      <c r="G22" s="1">
        <f t="shared" ca="1" si="10"/>
        <v>38</v>
      </c>
      <c r="H22" s="1">
        <f t="shared" ca="1" si="10"/>
        <v>36</v>
      </c>
      <c r="I22" s="1">
        <f t="shared" ref="I22:I27" ca="1" si="11">SUM(D22:H22)</f>
        <v>482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B23" s="1"/>
      <c r="C23" s="1"/>
      <c r="D23" s="1" t="s">
        <v>194</v>
      </c>
      <c r="E23" s="1">
        <f t="shared" ref="E23:H23" ca="1" si="12">RANDBETWEEN(20,50)</f>
        <v>25</v>
      </c>
      <c r="F23" s="1">
        <f t="shared" ca="1" si="12"/>
        <v>41</v>
      </c>
      <c r="G23" s="1">
        <f t="shared" ca="1" si="12"/>
        <v>20</v>
      </c>
      <c r="H23" s="1">
        <f t="shared" ca="1" si="12"/>
        <v>29</v>
      </c>
      <c r="I23" s="1">
        <f t="shared" ca="1" si="11"/>
        <v>115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1"/>
      <c r="C24" s="1"/>
      <c r="D24" s="1">
        <v>626</v>
      </c>
      <c r="E24" s="1">
        <f t="shared" ref="E24:H24" ca="1" si="13">RANDBETWEEN(20,50)</f>
        <v>47</v>
      </c>
      <c r="F24" s="1">
        <f t="shared" ca="1" si="13"/>
        <v>42</v>
      </c>
      <c r="G24" s="1">
        <f t="shared" ca="1" si="13"/>
        <v>40</v>
      </c>
      <c r="H24" s="1">
        <f t="shared" ca="1" si="13"/>
        <v>46</v>
      </c>
      <c r="I24" s="1">
        <f t="shared" ca="1" si="11"/>
        <v>801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1"/>
      <c r="C25" s="1"/>
      <c r="D25" s="1" t="s">
        <v>195</v>
      </c>
      <c r="E25" s="1">
        <f t="shared" ref="E25:H25" ca="1" si="14">RANDBETWEEN(20,50)</f>
        <v>43</v>
      </c>
      <c r="F25" s="1">
        <f t="shared" ca="1" si="14"/>
        <v>37</v>
      </c>
      <c r="G25" s="1">
        <f t="shared" ca="1" si="14"/>
        <v>32</v>
      </c>
      <c r="H25" s="1">
        <f t="shared" ca="1" si="14"/>
        <v>49</v>
      </c>
      <c r="I25" s="1">
        <f t="shared" ca="1" si="11"/>
        <v>161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1"/>
      <c r="C26" s="1"/>
      <c r="D26" s="1" t="s">
        <v>196</v>
      </c>
      <c r="E26" s="1">
        <f t="shared" ref="E26:H26" ca="1" si="15">RANDBETWEEN(20,50)</f>
        <v>24</v>
      </c>
      <c r="F26" s="1">
        <f t="shared" ca="1" si="15"/>
        <v>21</v>
      </c>
      <c r="G26" s="1">
        <f t="shared" ca="1" si="15"/>
        <v>30</v>
      </c>
      <c r="H26" s="1">
        <f t="shared" ca="1" si="15"/>
        <v>33</v>
      </c>
      <c r="I26" s="1">
        <f t="shared" ca="1" si="11"/>
        <v>108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1"/>
      <c r="C27" s="1"/>
      <c r="D27" s="1" t="str">
        <f>+C22</f>
        <v>MAZDA</v>
      </c>
      <c r="E27" s="1">
        <f t="shared" ref="E27:H27" ca="1" si="16">SUM(E22:E26)</f>
        <v>185</v>
      </c>
      <c r="F27" s="1">
        <f t="shared" ca="1" si="16"/>
        <v>180</v>
      </c>
      <c r="G27" s="1">
        <f t="shared" ca="1" si="16"/>
        <v>160</v>
      </c>
      <c r="H27" s="1">
        <f t="shared" ca="1" si="16"/>
        <v>193</v>
      </c>
      <c r="I27" s="1">
        <f t="shared" ca="1" si="11"/>
        <v>718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" t="s">
        <v>183</v>
      </c>
      <c r="C28" s="1"/>
      <c r="D28" s="1" t="s">
        <v>197</v>
      </c>
      <c r="E28" s="1">
        <f t="shared" ref="E28:I28" ca="1" si="17">+E16+E21+E27</f>
        <v>456</v>
      </c>
      <c r="F28" s="1">
        <f t="shared" ca="1" si="17"/>
        <v>397</v>
      </c>
      <c r="G28" s="1">
        <f t="shared" ca="1" si="17"/>
        <v>443</v>
      </c>
      <c r="H28" s="1">
        <f t="shared" ca="1" si="17"/>
        <v>425</v>
      </c>
      <c r="I28" s="1">
        <f t="shared" ca="1" si="17"/>
        <v>1721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" t="s">
        <v>198</v>
      </c>
      <c r="C29" s="1" t="s">
        <v>184</v>
      </c>
      <c r="D29" s="1" t="s">
        <v>185</v>
      </c>
      <c r="E29" s="1">
        <f t="shared" ref="E29:H29" ca="1" si="18">RANDBETWEEN(20,50)</f>
        <v>45</v>
      </c>
      <c r="F29" s="1">
        <f t="shared" ca="1" si="18"/>
        <v>42</v>
      </c>
      <c r="G29" s="1">
        <f t="shared" ca="1" si="18"/>
        <v>41</v>
      </c>
      <c r="H29" s="1">
        <f t="shared" ca="1" si="18"/>
        <v>22</v>
      </c>
      <c r="I29" s="1">
        <f t="shared" ref="I29:I37" ca="1" si="19">SUM(E29:H29)</f>
        <v>150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1"/>
      <c r="C30" s="1"/>
      <c r="D30" s="1" t="s">
        <v>186</v>
      </c>
      <c r="E30" s="1">
        <f t="shared" ref="E30:H30" ca="1" si="20">RANDBETWEEN(20,50)</f>
        <v>29</v>
      </c>
      <c r="F30" s="1">
        <f t="shared" ca="1" si="20"/>
        <v>27</v>
      </c>
      <c r="G30" s="1">
        <f t="shared" ca="1" si="20"/>
        <v>34</v>
      </c>
      <c r="H30" s="1">
        <f t="shared" ca="1" si="20"/>
        <v>44</v>
      </c>
      <c r="I30" s="1">
        <f t="shared" ca="1" si="19"/>
        <v>134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"/>
      <c r="C31" s="1"/>
      <c r="D31" s="1" t="s">
        <v>187</v>
      </c>
      <c r="E31" s="1">
        <f t="shared" ref="E31:H31" ca="1" si="21">RANDBETWEEN(20,50)</f>
        <v>45</v>
      </c>
      <c r="F31" s="1">
        <f t="shared" ca="1" si="21"/>
        <v>38</v>
      </c>
      <c r="G31" s="1">
        <f t="shared" ca="1" si="21"/>
        <v>44</v>
      </c>
      <c r="H31" s="1">
        <f t="shared" ca="1" si="21"/>
        <v>28</v>
      </c>
      <c r="I31" s="1">
        <f t="shared" ca="1" si="19"/>
        <v>155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"/>
      <c r="C32" s="1"/>
      <c r="D32" s="1" t="s">
        <v>184</v>
      </c>
      <c r="E32" s="1">
        <f t="shared" ref="E32:H32" ca="1" si="22">SUM(E29:E31)</f>
        <v>119</v>
      </c>
      <c r="F32" s="1">
        <f t="shared" ca="1" si="22"/>
        <v>107</v>
      </c>
      <c r="G32" s="1">
        <f t="shared" ca="1" si="22"/>
        <v>119</v>
      </c>
      <c r="H32" s="1">
        <f t="shared" ca="1" si="22"/>
        <v>94</v>
      </c>
      <c r="I32" s="1">
        <f t="shared" ca="1" si="19"/>
        <v>439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1" t="s">
        <v>188</v>
      </c>
      <c r="D33" s="1" t="s">
        <v>189</v>
      </c>
      <c r="E33" s="1">
        <f t="shared" ref="E33:H33" ca="1" si="23">RANDBETWEEN(20,50)</f>
        <v>24</v>
      </c>
      <c r="F33" s="1">
        <f t="shared" ca="1" si="23"/>
        <v>23</v>
      </c>
      <c r="G33" s="1">
        <f t="shared" ca="1" si="23"/>
        <v>30</v>
      </c>
      <c r="H33" s="1">
        <f t="shared" ca="1" si="23"/>
        <v>38</v>
      </c>
      <c r="I33" s="1">
        <f t="shared" ca="1" si="19"/>
        <v>115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 t="s">
        <v>190</v>
      </c>
      <c r="E34" s="1">
        <f t="shared" ref="E34:H34" ca="1" si="24">RANDBETWEEN(20,50)</f>
        <v>36</v>
      </c>
      <c r="F34" s="1">
        <f t="shared" ca="1" si="24"/>
        <v>20</v>
      </c>
      <c r="G34" s="1">
        <f t="shared" ca="1" si="24"/>
        <v>44</v>
      </c>
      <c r="H34" s="1">
        <f t="shared" ca="1" si="24"/>
        <v>48</v>
      </c>
      <c r="I34" s="1">
        <f t="shared" ca="1" si="19"/>
        <v>148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 t="s">
        <v>191</v>
      </c>
      <c r="E35" s="1">
        <f t="shared" ref="E35:H35" ca="1" si="25">RANDBETWEEN(20,50)</f>
        <v>21</v>
      </c>
      <c r="F35" s="1">
        <f t="shared" ca="1" si="25"/>
        <v>37</v>
      </c>
      <c r="G35" s="1">
        <f t="shared" ca="1" si="25"/>
        <v>28</v>
      </c>
      <c r="H35" s="1">
        <f t="shared" ca="1" si="25"/>
        <v>25</v>
      </c>
      <c r="I35" s="1">
        <f t="shared" ca="1" si="19"/>
        <v>111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 t="s">
        <v>192</v>
      </c>
      <c r="E36" s="1">
        <f t="shared" ref="E36:H36" ca="1" si="26">RANDBETWEEN(20,50)</f>
        <v>22</v>
      </c>
      <c r="F36" s="1">
        <f t="shared" ca="1" si="26"/>
        <v>23</v>
      </c>
      <c r="G36" s="1">
        <f t="shared" ca="1" si="26"/>
        <v>25</v>
      </c>
      <c r="H36" s="1">
        <f t="shared" ca="1" si="26"/>
        <v>42</v>
      </c>
      <c r="I36" s="1">
        <f t="shared" ca="1" si="19"/>
        <v>112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 t="str">
        <f>+C33</f>
        <v>HYUNDAI</v>
      </c>
      <c r="E37" s="1">
        <f t="shared" ref="E37:H37" ca="1" si="27">SUM(E33:E36)</f>
        <v>103</v>
      </c>
      <c r="F37" s="1">
        <f t="shared" ca="1" si="27"/>
        <v>103</v>
      </c>
      <c r="G37" s="1">
        <f t="shared" ca="1" si="27"/>
        <v>127</v>
      </c>
      <c r="H37" s="1">
        <f t="shared" ca="1" si="27"/>
        <v>153</v>
      </c>
      <c r="I37" s="1">
        <f t="shared" ca="1" si="19"/>
        <v>486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 t="s">
        <v>193</v>
      </c>
      <c r="D38" s="1">
        <v>323</v>
      </c>
      <c r="E38" s="1">
        <f t="shared" ref="E38:H38" ca="1" si="28">RANDBETWEEN(20,50)</f>
        <v>27</v>
      </c>
      <c r="F38" s="1">
        <f t="shared" ca="1" si="28"/>
        <v>20</v>
      </c>
      <c r="G38" s="1">
        <f t="shared" ca="1" si="28"/>
        <v>41</v>
      </c>
      <c r="H38" s="1">
        <f t="shared" ca="1" si="28"/>
        <v>48</v>
      </c>
      <c r="I38" s="1">
        <f t="shared" ref="I38:I43" ca="1" si="29">SUM(D38:H38)</f>
        <v>459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 t="s">
        <v>194</v>
      </c>
      <c r="E39" s="1">
        <f t="shared" ref="E39:H39" ca="1" si="30">RANDBETWEEN(20,50)</f>
        <v>45</v>
      </c>
      <c r="F39" s="1">
        <f t="shared" ca="1" si="30"/>
        <v>38</v>
      </c>
      <c r="G39" s="1">
        <f t="shared" ca="1" si="30"/>
        <v>31</v>
      </c>
      <c r="H39" s="1">
        <f t="shared" ca="1" si="30"/>
        <v>36</v>
      </c>
      <c r="I39" s="1">
        <f t="shared" ca="1" si="29"/>
        <v>150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>
        <v>626</v>
      </c>
      <c r="E40" s="1">
        <f t="shared" ref="E40:H40" ca="1" si="31">RANDBETWEEN(20,50)</f>
        <v>25</v>
      </c>
      <c r="F40" s="1">
        <f t="shared" ca="1" si="31"/>
        <v>34</v>
      </c>
      <c r="G40" s="1">
        <f t="shared" ca="1" si="31"/>
        <v>24</v>
      </c>
      <c r="H40" s="1">
        <f t="shared" ca="1" si="31"/>
        <v>40</v>
      </c>
      <c r="I40" s="1">
        <f t="shared" ca="1" si="29"/>
        <v>749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 t="s">
        <v>195</v>
      </c>
      <c r="E41" s="1">
        <f t="shared" ref="E41:H41" ca="1" si="32">RANDBETWEEN(20,50)</f>
        <v>41</v>
      </c>
      <c r="F41" s="1">
        <f t="shared" ca="1" si="32"/>
        <v>48</v>
      </c>
      <c r="G41" s="1">
        <f t="shared" ca="1" si="32"/>
        <v>38</v>
      </c>
      <c r="H41" s="1">
        <f t="shared" ca="1" si="32"/>
        <v>46</v>
      </c>
      <c r="I41" s="1">
        <f t="shared" ca="1" si="29"/>
        <v>173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 t="s">
        <v>196</v>
      </c>
      <c r="E42" s="1">
        <f t="shared" ref="E42:H42" ca="1" si="33">RANDBETWEEN(20,50)</f>
        <v>29</v>
      </c>
      <c r="F42" s="1">
        <f t="shared" ca="1" si="33"/>
        <v>30</v>
      </c>
      <c r="G42" s="1">
        <f t="shared" ca="1" si="33"/>
        <v>32</v>
      </c>
      <c r="H42" s="1">
        <f t="shared" ca="1" si="33"/>
        <v>47</v>
      </c>
      <c r="I42" s="1">
        <f t="shared" ca="1" si="29"/>
        <v>138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 t="str">
        <f>+C38</f>
        <v>MAZDA</v>
      </c>
      <c r="E43" s="1">
        <f t="shared" ref="E43:H43" ca="1" si="34">SUM(E38:E42)</f>
        <v>167</v>
      </c>
      <c r="F43" s="1">
        <f t="shared" ca="1" si="34"/>
        <v>170</v>
      </c>
      <c r="G43" s="1">
        <f t="shared" ca="1" si="34"/>
        <v>166</v>
      </c>
      <c r="H43" s="1">
        <f t="shared" ca="1" si="34"/>
        <v>217</v>
      </c>
      <c r="I43" s="1">
        <f t="shared" ca="1" si="29"/>
        <v>720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 t="s">
        <v>198</v>
      </c>
      <c r="C44" s="1"/>
      <c r="D44" s="1" t="s">
        <v>197</v>
      </c>
      <c r="E44" s="1">
        <f t="shared" ref="E44:I44" ca="1" si="35">+E32+E37+E43</f>
        <v>389</v>
      </c>
      <c r="F44" s="1">
        <f t="shared" ca="1" si="35"/>
        <v>380</v>
      </c>
      <c r="G44" s="1">
        <f t="shared" ca="1" si="35"/>
        <v>412</v>
      </c>
      <c r="H44" s="1">
        <f t="shared" ca="1" si="35"/>
        <v>464</v>
      </c>
      <c r="I44" s="1">
        <f t="shared" ca="1" si="35"/>
        <v>1645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CLASE 1</vt:lpstr>
      <vt:lpstr>Entorno</vt:lpstr>
      <vt:lpstr>Tipo de Datos</vt:lpstr>
      <vt:lpstr>Formato</vt:lpstr>
      <vt:lpstr>Filtrar Datos</vt:lpstr>
      <vt:lpstr>Fórmula</vt:lpstr>
      <vt:lpstr>Celdas Absolutas y Relativas</vt:lpstr>
      <vt:lpstr>ACTIVIDAD 1 Plantilla Sueldos</vt:lpstr>
      <vt:lpstr>ACTIVIDAD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yanina.leiva.araos@gmail.com</cp:lastModifiedBy>
  <dcterms:created xsi:type="dcterms:W3CDTF">2020-07-16T12:39:06Z</dcterms:created>
  <dcterms:modified xsi:type="dcterms:W3CDTF">2021-04-29T13:30:06Z</dcterms:modified>
</cp:coreProperties>
</file>