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9"/>
  <c r="I10"/>
  <c r="I11"/>
  <c r="I12"/>
  <c r="I13"/>
  <c r="I14"/>
  <c r="I15"/>
  <c r="I16"/>
  <c r="I17"/>
  <c r="I18"/>
  <c r="I19"/>
  <c r="I20"/>
  <c r="I21"/>
  <c r="I22"/>
  <c r="I23"/>
  <c r="I24"/>
  <c r="I25"/>
  <c r="I8"/>
  <c r="I7"/>
  <c r="K31" i="2"/>
  <c r="K32"/>
  <c r="K33"/>
  <c r="K34"/>
  <c r="K35"/>
  <c r="K36"/>
  <c r="K30"/>
  <c r="K29"/>
  <c r="J30"/>
  <c r="J31"/>
  <c r="J32"/>
  <c r="J33"/>
  <c r="J34"/>
  <c r="J35"/>
  <c r="J36"/>
  <c r="J29"/>
  <c r="H30"/>
  <c r="H31"/>
  <c r="H32"/>
  <c r="H33"/>
  <c r="H34"/>
  <c r="H35"/>
  <c r="H36"/>
  <c r="I30"/>
  <c r="I31"/>
  <c r="I32"/>
  <c r="I33"/>
  <c r="I34"/>
  <c r="I35"/>
  <c r="I36"/>
  <c r="I29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<sst xmlns="http://schemas.openxmlformats.org/spreadsheetml/2006/main" count="130" uniqueCount="87">
  <si>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</si>
  <si>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</si>
  <si>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</si>
  <si>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</si>
  <si>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</si>
  <si>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</si>
  <si>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</si>
  <si>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</si>
  <si>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</si>
  <si>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</si>
  <si>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</si>
  <si>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</si>
  <si>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</si>
  <si>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</si>
  <si>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</si>
  <si>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</si>
  <si>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</si>
  <si>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</si>
  <si>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</si>
  <si>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</si>
  <si>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</si>
  <si>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</si>
  <si>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</si>
  <si>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</si>
  <si>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</si>
  <si>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</si>
  <si>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</si>
  <si>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</si>
  <si>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</si>
  <si>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</si>
  <si>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</si>
  <si>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</si>
  <si>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</si>
  <si>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</si>
  <si>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</si>
  <si>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</si>
  <si>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</si>
  <si>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</si>
  <si>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</si>
  <si>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</si>
  <si>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</si>
  <si>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</si>
  <si>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</si>
  <si>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</si>
  <si>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</si>
  <si>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</si>
  <si>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</si>
  <si>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</si>
  <si>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</si>
  <si>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</si>
  <si>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</si>
  <si>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</si>
  <si>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</si>
  <si>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</si>
  <si>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</si>
  <si>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</si>
  <si>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</si>
  <si>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</si>
  <si>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</si>
  <si>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</si>
  <si>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</si>
  <si>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</si>
  <si>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</si>
  <si>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</si>
  <si>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</si>
  <si>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</si>
  <si>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</si>
  <si>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</si>
  <si>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</si>
  <si>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</si>
  <si>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</si>
  <si>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</si>
  <si>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</si>
  <si>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</si>
  <si>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</si>
  <si>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</si>
  <si>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</si>
  <si>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</si>
  <si>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</si>
  <si>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</si>
  <si>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</si>
  <si>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</si>
  <si>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</si>
  <si>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</si>
  <si>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</si>
  <si>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</si>
  <si>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+</t>
  </si>
</sst>
</file>

<file path=xl/styles.xml><?xml version="1.0" encoding="utf-8"?>
<styleSheet xmlns="http://schemas.openxmlformats.org/spreadsheetml/2006/main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_-;\-* #,##0.0_-;_-* &quot;-&quot;??_-;_-@_-"/>
    <numFmt numFmtId="168" formatCode="_-&quot;$&quot;\ * #,##0_-;\-&quot;$&quot;\ * #,##0_-;_-&quot;$&quot;\ * &quot;-&quot;??_-;_-@_-"/>
    <numFmt numFmtId="172" formatCode="&quot;$&quot;\ #,##0"/>
    <numFmt numFmtId="173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4" xfId="0" applyBorder="1"/>
    <xf numFmtId="43" fontId="0" fillId="0" borderId="0" xfId="1" applyFont="1"/>
    <xf numFmtId="164" fontId="0" fillId="0" borderId="4" xfId="1" applyNumberFormat="1" applyFont="1" applyBorder="1"/>
    <xf numFmtId="43" fontId="0" fillId="0" borderId="2" xfId="1" applyFont="1" applyBorder="1"/>
    <xf numFmtId="0" fontId="0" fillId="5" borderId="3" xfId="0" applyFill="1" applyBorder="1"/>
    <xf numFmtId="168" fontId="0" fillId="0" borderId="0" xfId="2" applyNumberFormat="1" applyFont="1"/>
    <xf numFmtId="172" fontId="0" fillId="0" borderId="0" xfId="2" applyNumberFormat="1" applyFont="1" applyAlignment="1">
      <alignment vertical="center"/>
    </xf>
    <xf numFmtId="172" fontId="0" fillId="0" borderId="0" xfId="2" applyNumberFormat="1" applyFont="1" applyAlignment="1"/>
    <xf numFmtId="172" fontId="0" fillId="0" borderId="0" xfId="0" applyNumberFormat="1" applyAlignment="1">
      <alignment vertical="center"/>
    </xf>
    <xf numFmtId="173" fontId="0" fillId="0" borderId="0" xfId="0" applyNumberFormat="1"/>
  </cellXfs>
  <cellStyles count="3">
    <cellStyle name="Millares" xfId="1" builtinId="3"/>
    <cellStyle name="Moneda" xfId="2" builtinId="4"/>
    <cellStyle name="Normal" xfId="0" builtinId="0"/>
  </cellStyles>
  <dxfs count="5"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 patternType="solid">
          <bgColor theme="4" tint="0.59996337778862885"/>
        </patternFill>
      </fill>
    </dxf>
    <dxf>
      <font>
        <b/>
        <i val="0"/>
      </font>
      <fill>
        <patternFill patternType="solid"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0</xdr:row>
      <xdr:rowOff>0</xdr:rowOff>
    </xdr:from>
    <xdr:to>
      <xdr:col>10</xdr:col>
      <xdr:colOff>30480</xdr:colOff>
      <xdr:row>15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8350" y="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H23" sqref="H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8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8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8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8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8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8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F23" s="22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25" t="s">
        <v>7</v>
      </c>
      <c r="C26" s="25" t="s">
        <v>8</v>
      </c>
      <c r="D26" s="25" t="s">
        <v>9</v>
      </c>
      <c r="E26" s="25" t="s">
        <v>10</v>
      </c>
      <c r="F26" s="25" t="s">
        <v>11</v>
      </c>
      <c r="G26" s="25" t="s">
        <v>12</v>
      </c>
      <c r="H26" s="25" t="s">
        <v>13</v>
      </c>
    </row>
    <row r="27" spans="1:11" ht="24.95" customHeight="1" thickBot="1">
      <c r="B27" s="21" t="s">
        <v>20</v>
      </c>
      <c r="C27" s="21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4">
        <f>D27*$D$25+E27*$E$25+F27*$F$25+G27*$G$25</f>
        <v>8.3550000000000004</v>
      </c>
    </row>
    <row r="28" spans="1:11" ht="24.95" customHeight="1" thickBot="1">
      <c r="B28" s="21" t="s">
        <v>28</v>
      </c>
      <c r="C28" s="21" t="s">
        <v>29</v>
      </c>
      <c r="D28" s="21">
        <v>8.9</v>
      </c>
      <c r="E28" s="23">
        <v>8</v>
      </c>
      <c r="F28" s="21">
        <v>8.9</v>
      </c>
      <c r="G28" s="21">
        <v>6.7</v>
      </c>
      <c r="H28" s="24">
        <f t="shared" ref="H28:H34" si="0">D28*$D$25+E28*$E$25+F28*$F$25+G28*$G$25</f>
        <v>8.0150000000000006</v>
      </c>
    </row>
    <row r="29" spans="1:11" ht="24.95" customHeight="1" thickBot="1">
      <c r="B29" s="21" t="s">
        <v>14</v>
      </c>
      <c r="C29" s="21" t="s">
        <v>15</v>
      </c>
      <c r="D29" s="23">
        <v>8</v>
      </c>
      <c r="E29" s="21">
        <v>9.5</v>
      </c>
      <c r="F29" s="21">
        <v>5.8</v>
      </c>
      <c r="G29" s="21">
        <v>7.5</v>
      </c>
      <c r="H29" s="24">
        <f t="shared" si="0"/>
        <v>8.004999999999999</v>
      </c>
    </row>
    <row r="30" spans="1:11" ht="24.95" customHeight="1" thickBot="1">
      <c r="B30" s="21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4">
        <f t="shared" si="0"/>
        <v>7.5449999999999999</v>
      </c>
    </row>
    <row r="31" spans="1:11" ht="24.95" customHeight="1" thickBot="1">
      <c r="B31" s="21" t="s">
        <v>22</v>
      </c>
      <c r="C31" s="21" t="s">
        <v>23</v>
      </c>
      <c r="D31" s="21">
        <v>5.9</v>
      </c>
      <c r="E31" s="21">
        <v>6.9</v>
      </c>
      <c r="F31" s="21">
        <v>7.9</v>
      </c>
      <c r="G31" s="21">
        <v>7.9</v>
      </c>
      <c r="H31" s="24">
        <f t="shared" si="0"/>
        <v>6.95</v>
      </c>
    </row>
    <row r="32" spans="1:11" ht="24.95" customHeight="1" thickBot="1">
      <c r="B32" s="21" t="s">
        <v>24</v>
      </c>
      <c r="C32" s="21" t="s">
        <v>25</v>
      </c>
      <c r="D32" s="21">
        <v>5.8</v>
      </c>
      <c r="E32" s="21">
        <v>7.9</v>
      </c>
      <c r="F32" s="21">
        <v>8.9</v>
      </c>
      <c r="G32" s="21">
        <v>6.8</v>
      </c>
      <c r="H32" s="24">
        <f t="shared" si="0"/>
        <v>6.9349999999999996</v>
      </c>
    </row>
    <row r="33" spans="2:8" ht="24.95" customHeight="1" thickBot="1">
      <c r="B33" s="21" t="s">
        <v>26</v>
      </c>
      <c r="C33" s="21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4">
        <f t="shared" si="0"/>
        <v>6.84</v>
      </c>
    </row>
    <row r="34" spans="2:8" ht="24.95" customHeight="1" thickBot="1">
      <c r="B34" s="21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4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A23">
    <cfRule type="cellIs" dxfId="3" priority="3" operator="greaterThan">
      <formula>8</formula>
    </cfRule>
    <cfRule type="cellIs" dxfId="2" priority="2" operator="greaterThan">
      <formula>8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F7" workbookViewId="0">
      <selection activeCell="H43" sqref="H43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9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0" t="s">
        <v>33</v>
      </c>
      <c r="D28" s="20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85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7">
        <v>680000</v>
      </c>
      <c r="H29" s="28">
        <f>G29+10%*F29*G29</f>
        <v>816000</v>
      </c>
      <c r="I29" s="27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7">
        <v>780000</v>
      </c>
      <c r="H30" s="28">
        <f t="shared" ref="H30:H36" si="0">G30+10%*F30*G30</f>
        <v>1014000</v>
      </c>
      <c r="I30" s="27">
        <f t="shared" ref="I30:I36" si="1">IF(E30="fonasa",H30*$G$24,H30*$G$25)</f>
        <v>81120</v>
      </c>
      <c r="J30" s="29">
        <f t="shared" ref="J30:J36" si="2">H30*$G$26</f>
        <v>121680</v>
      </c>
      <c r="K30" s="29">
        <f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7">
        <v>1200000</v>
      </c>
      <c r="H31" s="28">
        <f t="shared" si="0"/>
        <v>1320000</v>
      </c>
      <c r="I31" s="27">
        <f t="shared" si="1"/>
        <v>105600</v>
      </c>
      <c r="J31" s="29">
        <f t="shared" si="2"/>
        <v>158400</v>
      </c>
      <c r="K31" s="29">
        <f t="shared" ref="K31:K36" si="3">H31-I31-J31</f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7">
        <v>890000</v>
      </c>
      <c r="H32" s="28">
        <f t="shared" si="0"/>
        <v>1157000</v>
      </c>
      <c r="I32" s="27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7">
        <v>680000</v>
      </c>
      <c r="H33" s="28">
        <f t="shared" si="0"/>
        <v>816000</v>
      </c>
      <c r="I33" s="27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7">
        <v>580000</v>
      </c>
      <c r="H34" s="28">
        <f t="shared" si="0"/>
        <v>812000</v>
      </c>
      <c r="I34" s="27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7">
        <v>780000</v>
      </c>
      <c r="H35" s="28">
        <f t="shared" si="0"/>
        <v>1014000</v>
      </c>
      <c r="I35" s="27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7">
        <v>890000</v>
      </c>
      <c r="H36" s="28">
        <f t="shared" si="0"/>
        <v>1335000</v>
      </c>
      <c r="I36" s="27">
        <f t="shared" si="1"/>
        <v>106800</v>
      </c>
      <c r="J36" s="29">
        <f t="shared" si="2"/>
        <v>160200</v>
      </c>
      <c r="K36" s="29">
        <f t="shared" si="3"/>
        <v>1068000</v>
      </c>
    </row>
    <row r="37" spans="3:11">
      <c r="G37" s="2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M7" sqref="M7:M25"/>
    </sheetView>
  </sheetViews>
  <sheetFormatPr baseColWidth="10" defaultRowHeight="15.75"/>
  <sheetData>
    <row r="4" spans="2:13">
      <c r="F4" t="s">
        <v>45</v>
      </c>
      <c r="K4" s="15">
        <v>0.4</v>
      </c>
    </row>
    <row r="6" spans="2:13">
      <c r="B6" s="16" t="s">
        <v>46</v>
      </c>
      <c r="C6" s="16"/>
      <c r="D6" s="16" t="s">
        <v>47</v>
      </c>
      <c r="E6" s="16" t="s">
        <v>48</v>
      </c>
      <c r="F6" s="16" t="s">
        <v>49</v>
      </c>
      <c r="G6" s="16" t="s">
        <v>50</v>
      </c>
      <c r="H6" s="16" t="s">
        <v>51</v>
      </c>
      <c r="I6" s="16" t="s">
        <v>52</v>
      </c>
      <c r="J6" s="16" t="s">
        <v>53</v>
      </c>
      <c r="K6" s="16" t="s">
        <v>54</v>
      </c>
      <c r="L6" s="16" t="s">
        <v>55</v>
      </c>
      <c r="M6" s="16" t="s">
        <v>56</v>
      </c>
    </row>
    <row r="7" spans="2:13">
      <c r="B7" s="14" t="s">
        <v>14</v>
      </c>
      <c r="C7" s="14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7">
        <f>AVERAGE(D7:H7)</f>
        <v>8.08</v>
      </c>
      <c r="J7" t="str">
        <f>IF(I7&gt;=8,"eximido de ex","da examen")</f>
        <v>eximido de ex</v>
      </c>
      <c r="K7">
        <f>I7</f>
        <v>8.08</v>
      </c>
      <c r="L7" s="30">
        <f>I7*0.6+K7*0.4</f>
        <v>8.08</v>
      </c>
      <c r="M7" t="s">
        <v>86</v>
      </c>
    </row>
    <row r="8" spans="2:13">
      <c r="B8" t="s">
        <v>16</v>
      </c>
      <c r="C8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7">
        <f>AVERAGE(D8:H8)</f>
        <v>5.4799999999999995</v>
      </c>
      <c r="J8" t="str">
        <f t="shared" ref="J8:J25" si="0">IF(I8&gt;=8,"eximido de ex","da examen")</f>
        <v>da examen</v>
      </c>
      <c r="K8" s="17">
        <v>8.4</v>
      </c>
      <c r="L8" s="30">
        <f t="shared" ref="L8:L25" si="1">I8*0.6+K8*0.4</f>
        <v>6.6479999999999997</v>
      </c>
      <c r="M8" t="str">
        <f t="shared" ref="M8:M25" si="2">IF(L8&gt;=6,"aprobado","reprobado")</f>
        <v>aprobado</v>
      </c>
    </row>
    <row r="9" spans="2:13">
      <c r="B9" t="s">
        <v>18</v>
      </c>
      <c r="C9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7">
        <f t="shared" ref="I9:I25" si="3">AVERAGE(D9:H9)</f>
        <v>6.9799999999999995</v>
      </c>
      <c r="J9" t="str">
        <f t="shared" si="0"/>
        <v>da examen</v>
      </c>
      <c r="K9" s="17">
        <v>9</v>
      </c>
      <c r="L9" s="30">
        <f t="shared" si="1"/>
        <v>7.7880000000000003</v>
      </c>
      <c r="M9" t="str">
        <f t="shared" si="2"/>
        <v>aprobado</v>
      </c>
    </row>
    <row r="10" spans="2:13">
      <c r="B10" t="s">
        <v>20</v>
      </c>
      <c r="C10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7">
        <f t="shared" si="3"/>
        <v>6.9</v>
      </c>
      <c r="J10" t="str">
        <f t="shared" si="0"/>
        <v>da examen</v>
      </c>
      <c r="K10" s="17">
        <v>7.5</v>
      </c>
      <c r="L10" s="30">
        <f t="shared" si="1"/>
        <v>7.14</v>
      </c>
      <c r="M10" t="str">
        <f t="shared" si="2"/>
        <v>aprobado</v>
      </c>
    </row>
    <row r="11" spans="2:13">
      <c r="B11" t="s">
        <v>22</v>
      </c>
      <c r="C11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7">
        <f t="shared" si="3"/>
        <v>7.0400000000000009</v>
      </c>
      <c r="J11" t="str">
        <f t="shared" si="0"/>
        <v>da examen</v>
      </c>
      <c r="K11" s="17">
        <v>8.1999999999999993</v>
      </c>
      <c r="L11" s="30">
        <f t="shared" si="1"/>
        <v>7.5039999999999996</v>
      </c>
      <c r="M11" t="str">
        <f t="shared" si="2"/>
        <v>aprobado</v>
      </c>
    </row>
    <row r="12" spans="2:13">
      <c r="B12" t="s">
        <v>24</v>
      </c>
      <c r="C12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7">
        <f t="shared" si="3"/>
        <v>7.62</v>
      </c>
      <c r="J12" t="str">
        <f t="shared" si="0"/>
        <v>da examen</v>
      </c>
      <c r="K12" s="17">
        <v>9.5</v>
      </c>
      <c r="L12" s="30">
        <f t="shared" si="1"/>
        <v>8.3719999999999999</v>
      </c>
      <c r="M12" t="str">
        <f t="shared" si="2"/>
        <v>aprobado</v>
      </c>
    </row>
    <row r="13" spans="2:13">
      <c r="B13" t="s">
        <v>26</v>
      </c>
      <c r="C13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7">
        <f t="shared" si="3"/>
        <v>6.7200000000000006</v>
      </c>
      <c r="J13" t="str">
        <f t="shared" si="0"/>
        <v>da examen</v>
      </c>
      <c r="K13" s="17">
        <v>8.5</v>
      </c>
      <c r="L13" s="30">
        <f t="shared" si="1"/>
        <v>7.4320000000000004</v>
      </c>
      <c r="M13" t="str">
        <f t="shared" si="2"/>
        <v>aprobado</v>
      </c>
    </row>
    <row r="14" spans="2:13">
      <c r="B14" t="s">
        <v>28</v>
      </c>
      <c r="C14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7">
        <f t="shared" si="3"/>
        <v>6.7</v>
      </c>
      <c r="J14" t="str">
        <f t="shared" si="0"/>
        <v>da examen</v>
      </c>
      <c r="K14" s="17">
        <v>8.4</v>
      </c>
      <c r="L14" s="30">
        <f t="shared" si="1"/>
        <v>7.38</v>
      </c>
      <c r="M14" t="str">
        <f t="shared" si="2"/>
        <v>aprobado</v>
      </c>
    </row>
    <row r="15" spans="2:13">
      <c r="B15" t="s">
        <v>74</v>
      </c>
      <c r="C15" t="s">
        <v>57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7">
        <f t="shared" si="3"/>
        <v>8.3800000000000008</v>
      </c>
      <c r="J15" t="str">
        <f t="shared" si="0"/>
        <v>eximido de ex</v>
      </c>
      <c r="K15">
        <f>I15</f>
        <v>8.3800000000000008</v>
      </c>
      <c r="L15" s="30">
        <f t="shared" si="1"/>
        <v>8.3800000000000008</v>
      </c>
      <c r="M15" t="str">
        <f t="shared" si="2"/>
        <v>aprobado</v>
      </c>
    </row>
    <row r="16" spans="2:13">
      <c r="B16" t="s">
        <v>75</v>
      </c>
      <c r="C16" t="s">
        <v>58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7">
        <f t="shared" si="3"/>
        <v>7.9599999999999991</v>
      </c>
      <c r="J16" t="str">
        <f t="shared" si="0"/>
        <v>da examen</v>
      </c>
      <c r="K16" s="17">
        <v>7.9</v>
      </c>
      <c r="L16" s="30">
        <f t="shared" si="1"/>
        <v>7.9359999999999991</v>
      </c>
      <c r="M16" t="str">
        <f t="shared" si="2"/>
        <v>aprobado</v>
      </c>
    </row>
    <row r="17" spans="2:13">
      <c r="B17" t="s">
        <v>76</v>
      </c>
      <c r="C17" t="s">
        <v>59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7">
        <f t="shared" si="3"/>
        <v>6.1</v>
      </c>
      <c r="J17" t="str">
        <f t="shared" si="0"/>
        <v>da examen</v>
      </c>
      <c r="K17" s="17">
        <v>8.9</v>
      </c>
      <c r="L17" s="30">
        <f t="shared" si="1"/>
        <v>7.2200000000000006</v>
      </c>
      <c r="M17" t="str">
        <f t="shared" si="2"/>
        <v>aprobado</v>
      </c>
    </row>
    <row r="18" spans="2:13">
      <c r="B18" t="s">
        <v>77</v>
      </c>
      <c r="C18" t="s">
        <v>60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7">
        <f t="shared" si="3"/>
        <v>4.6599999999999993</v>
      </c>
      <c r="J18" t="str">
        <f t="shared" si="0"/>
        <v>da examen</v>
      </c>
      <c r="K18" s="17">
        <v>4.5</v>
      </c>
      <c r="L18" s="30">
        <f t="shared" si="1"/>
        <v>4.5959999999999992</v>
      </c>
      <c r="M18" t="str">
        <f t="shared" si="2"/>
        <v>reprobado</v>
      </c>
    </row>
    <row r="19" spans="2:13">
      <c r="B19" t="s">
        <v>78</v>
      </c>
      <c r="C19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7">
        <f t="shared" si="3"/>
        <v>8.0400000000000009</v>
      </c>
      <c r="J19" t="str">
        <f t="shared" si="0"/>
        <v>eximido de ex</v>
      </c>
      <c r="K19">
        <f>I19</f>
        <v>8.0400000000000009</v>
      </c>
      <c r="L19" s="30">
        <f t="shared" si="1"/>
        <v>8.0400000000000009</v>
      </c>
      <c r="M19" t="str">
        <f t="shared" si="2"/>
        <v>aprobado</v>
      </c>
    </row>
    <row r="20" spans="2:13">
      <c r="B20" t="s">
        <v>79</v>
      </c>
      <c r="C20" t="s">
        <v>61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7">
        <f t="shared" si="3"/>
        <v>4.4800000000000004</v>
      </c>
      <c r="J20" t="str">
        <f t="shared" si="0"/>
        <v>da examen</v>
      </c>
      <c r="K20" s="17">
        <v>4.8</v>
      </c>
      <c r="L20" s="30">
        <f t="shared" si="1"/>
        <v>4.6080000000000005</v>
      </c>
      <c r="M20" t="str">
        <f t="shared" si="2"/>
        <v>reprobado</v>
      </c>
    </row>
    <row r="21" spans="2:13">
      <c r="B21" t="s">
        <v>80</v>
      </c>
      <c r="C21" t="s">
        <v>62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7">
        <f t="shared" si="3"/>
        <v>4.16</v>
      </c>
      <c r="J21" t="str">
        <f t="shared" si="0"/>
        <v>da examen</v>
      </c>
      <c r="K21" s="17">
        <v>5.5</v>
      </c>
      <c r="L21" s="30">
        <f t="shared" si="1"/>
        <v>4.6959999999999997</v>
      </c>
      <c r="M21" t="str">
        <f t="shared" si="2"/>
        <v>reprobado</v>
      </c>
    </row>
    <row r="22" spans="2:13">
      <c r="B22" t="s">
        <v>81</v>
      </c>
      <c r="C22" t="s">
        <v>63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7">
        <f t="shared" si="3"/>
        <v>6.7799999999999994</v>
      </c>
      <c r="J22" t="str">
        <f t="shared" si="0"/>
        <v>da examen</v>
      </c>
      <c r="K22" s="17">
        <v>9.4</v>
      </c>
      <c r="L22" s="30">
        <f t="shared" si="1"/>
        <v>7.8279999999999994</v>
      </c>
      <c r="M22" t="str">
        <f t="shared" si="2"/>
        <v>aprobado</v>
      </c>
    </row>
    <row r="23" spans="2:13">
      <c r="B23" t="s">
        <v>82</v>
      </c>
      <c r="C23" t="s">
        <v>64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7">
        <f t="shared" si="3"/>
        <v>8.58</v>
      </c>
      <c r="J23" t="str">
        <f t="shared" si="0"/>
        <v>eximido de ex</v>
      </c>
      <c r="K23">
        <f>I23</f>
        <v>8.58</v>
      </c>
      <c r="L23" s="30">
        <f t="shared" si="1"/>
        <v>8.58</v>
      </c>
      <c r="M23" t="str">
        <f t="shared" si="2"/>
        <v>aprobado</v>
      </c>
    </row>
    <row r="24" spans="2:13">
      <c r="B24" t="s">
        <v>83</v>
      </c>
      <c r="C24" t="s">
        <v>65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7">
        <f t="shared" si="3"/>
        <v>2.4799999999999995</v>
      </c>
      <c r="J24" t="str">
        <f t="shared" si="0"/>
        <v>da examen</v>
      </c>
      <c r="K24" s="17">
        <v>4.3</v>
      </c>
      <c r="L24" s="30">
        <f t="shared" si="1"/>
        <v>3.2079999999999997</v>
      </c>
      <c r="M24" t="str">
        <f t="shared" si="2"/>
        <v>reprobado</v>
      </c>
    </row>
    <row r="25" spans="2:13">
      <c r="B25" t="s">
        <v>84</v>
      </c>
      <c r="C25" t="s">
        <v>66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7">
        <f t="shared" si="3"/>
        <v>8.379999999999999</v>
      </c>
      <c r="J25" t="str">
        <f t="shared" si="0"/>
        <v>eximido de ex</v>
      </c>
      <c r="K25">
        <f>I25</f>
        <v>8.379999999999999</v>
      </c>
      <c r="L25" s="30">
        <f t="shared" si="1"/>
        <v>8.379999999999999</v>
      </c>
      <c r="M25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2024-04-10T14:37:32Z</dcterms:modified>
</cp:coreProperties>
</file>