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esktop\"/>
    </mc:Choice>
  </mc:AlternateContent>
  <bookViews>
    <workbookView xWindow="0" yWindow="0" windowWidth="20490" windowHeight="7755" activeTab="1"/>
  </bookViews>
  <sheets>
    <sheet name="ACTIVIDAD 1" sheetId="1" r:id="rId1"/>
    <sheet name="ACTIVIDAD 2" sheetId="2" r:id="rId2"/>
  </sheets>
  <definedNames>
    <definedName name="fdo">'ACTIVIDAD 1'!$D$7:$U$9</definedName>
    <definedName name="tabla">'ACTIVIDAD 1'!$V$10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14" i="2" l="1"/>
  <c r="H9" i="2"/>
  <c r="H10" i="2"/>
  <c r="H11" i="2"/>
  <c r="H12" i="2"/>
  <c r="H13" i="2"/>
  <c r="H8" i="2"/>
  <c r="G10" i="2"/>
  <c r="G11" i="2" s="1"/>
  <c r="G12" i="2" s="1"/>
  <c r="G13" i="2" s="1"/>
  <c r="G9" i="2"/>
  <c r="G8" i="2"/>
  <c r="F9" i="2"/>
  <c r="F10" i="2"/>
  <c r="F11" i="2"/>
  <c r="F12" i="2"/>
  <c r="F13" i="2"/>
  <c r="F8" i="2"/>
  <c r="E13" i="2"/>
  <c r="E12" i="2"/>
  <c r="E11" i="2"/>
  <c r="E9" i="2"/>
  <c r="E10" i="2" s="1"/>
  <c r="D14" i="2"/>
  <c r="J17" i="1"/>
  <c r="J15" i="1"/>
  <c r="AC19" i="1"/>
  <c r="AC12" i="1"/>
  <c r="AC13" i="1"/>
  <c r="AC14" i="1"/>
  <c r="AC15" i="1"/>
  <c r="AC16" i="1"/>
  <c r="AC17" i="1"/>
  <c r="AC18" i="1"/>
  <c r="AC11" i="1"/>
  <c r="AB12" i="1"/>
  <c r="AB13" i="1"/>
  <c r="AB14" i="1"/>
  <c r="AB15" i="1"/>
  <c r="AB16" i="1"/>
  <c r="AB17" i="1"/>
  <c r="AB18" i="1"/>
  <c r="AB11" i="1"/>
  <c r="AA12" i="1"/>
  <c r="AA13" i="1"/>
  <c r="AA14" i="1"/>
  <c r="AA15" i="1"/>
  <c r="AA16" i="1"/>
  <c r="AA17" i="1"/>
  <c r="AA18" i="1"/>
  <c r="AA11" i="1"/>
  <c r="Z13" i="1"/>
  <c r="Z14" i="1" s="1"/>
  <c r="Z15" i="1" s="1"/>
  <c r="Z16" i="1" s="1"/>
  <c r="Z17" i="1" s="1"/>
  <c r="Z18" i="1" s="1"/>
  <c r="Z12" i="1"/>
  <c r="Z11" i="1"/>
  <c r="Y19" i="1"/>
  <c r="Y12" i="1"/>
  <c r="Y13" i="1"/>
  <c r="Y14" i="1"/>
  <c r="Y15" i="1"/>
  <c r="Y16" i="1"/>
  <c r="Y17" i="1"/>
  <c r="Y18" i="1"/>
  <c r="Y11" i="1"/>
  <c r="X8" i="1"/>
  <c r="X7" i="1"/>
  <c r="T9" i="1" l="1"/>
  <c r="U9" i="1" s="1"/>
  <c r="D9" i="1"/>
  <c r="T8" i="1"/>
  <c r="U8" i="1" s="1"/>
  <c r="D8" i="1"/>
  <c r="T7" i="1"/>
  <c r="U7" i="1" s="1"/>
  <c r="D7" i="1"/>
</calcChain>
</file>

<file path=xl/sharedStrings.xml><?xml version="1.0" encoding="utf-8"?>
<sst xmlns="http://schemas.openxmlformats.org/spreadsheetml/2006/main" count="42" uniqueCount="41">
  <si>
    <t xml:space="preserve">USANDO FUNCIONES EXCEL 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</si>
  <si>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</si>
  <si>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</si>
  <si>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</si>
  <si>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</t>
    </r>
  </si>
  <si>
    <r>
      <t>H</t>
    </r>
    <r>
      <rPr>
        <vertAlign val="subscript"/>
        <sz val="18"/>
        <rFont val="Arial"/>
        <family val="2"/>
      </rPr>
      <t>r</t>
    </r>
  </si>
  <si>
    <t>Complete la tabla, haciendo uso de celdas relativas y fijas cuando corresponda</t>
  </si>
  <si>
    <t>DETERMINAR E INTERPRETAR LA  MEDIA</t>
  </si>
  <si>
    <t>DETERMINAR E INTERPRETAR LA  MEDIANA</t>
  </si>
  <si>
    <t>DETERMINAR E INTERPRETAR LA  MODA</t>
  </si>
  <si>
    <t>La siguiente tabla indica la cantidad de familias que tienen una cierta cantidad de Hijos , encuesta realizadas a 80 familias</t>
  </si>
  <si>
    <t>xi*fi</t>
  </si>
  <si>
    <t>suma</t>
  </si>
  <si>
    <t xml:space="preserve">INTERPRETE  LA MEDIA </t>
  </si>
  <si>
    <t xml:space="preserve">DETERMINE  LA MEDIA </t>
  </si>
  <si>
    <t>DETERMINE LA MEDIANA</t>
  </si>
  <si>
    <t xml:space="preserve"> INTERPRETE  LA MEDIANA</t>
  </si>
  <si>
    <t xml:space="preserve">DETERMINE  LA MODA </t>
  </si>
  <si>
    <t xml:space="preserve"> INTERPRETE  LA MODA </t>
  </si>
  <si>
    <t>CONSTRUYA LA TABLA DE FRECUENCIAS</t>
  </si>
  <si>
    <t>INSERTAR  UN GRÁFICO DE BARRAS CON TÍTULO Y NOMBRE DE LOS EJES</t>
  </si>
  <si>
    <t xml:space="preserve">La siguiente información corresponde a las notas de los cursos en la primera prueba de herramientas tecnológicas 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</si>
  <si>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</si>
  <si>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</si>
  <si>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</si>
  <si>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</si>
  <si>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 xml:space="preserve">INSERTAR UN GRÁFICO DE TORTA </t>
  </si>
  <si>
    <r>
      <t>x</t>
    </r>
    <r>
      <rPr>
        <vertAlign val="subscript"/>
        <sz val="11"/>
        <color theme="1"/>
        <rFont val="Calibri"/>
        <family val="2"/>
        <scheme val="minor"/>
      </rPr>
      <t>i</t>
    </r>
  </si>
  <si>
    <r>
      <t>f</t>
    </r>
    <r>
      <rPr>
        <vertAlign val="subscript"/>
        <sz val="11"/>
        <color theme="1"/>
        <rFont val="Calibri"/>
        <family val="2"/>
        <scheme val="minor"/>
      </rPr>
      <t>i</t>
    </r>
  </si>
  <si>
    <r>
      <t>F</t>
    </r>
    <r>
      <rPr>
        <vertAlign val="subscript"/>
        <sz val="11"/>
        <color theme="1"/>
        <rFont val="Calibri"/>
        <family val="2"/>
        <scheme val="minor"/>
      </rPr>
      <t>i</t>
    </r>
  </si>
  <si>
    <r>
      <t>h</t>
    </r>
    <r>
      <rPr>
        <vertAlign val="subscript"/>
        <sz val="11"/>
        <color theme="1"/>
        <rFont val="Calibri"/>
        <family val="2"/>
        <scheme val="minor"/>
      </rPr>
      <t>i</t>
    </r>
  </si>
  <si>
    <r>
      <t>H</t>
    </r>
    <r>
      <rPr>
        <vertAlign val="subscript"/>
        <sz val="11"/>
        <color theme="1"/>
        <rFont val="Calibri"/>
        <family val="2"/>
        <scheme val="minor"/>
      </rPr>
      <t>i</t>
    </r>
  </si>
  <si>
    <r>
      <t>x</t>
    </r>
    <r>
      <rPr>
        <vertAlign val="subscript"/>
        <sz val="11"/>
        <color theme="1"/>
        <rFont val="Calibri"/>
        <family val="2"/>
        <scheme val="minor"/>
      </rPr>
      <t>i</t>
    </r>
    <r>
      <rPr>
        <sz val="11"/>
        <color theme="1"/>
        <rFont val="Calibri"/>
        <family val="2"/>
        <scheme val="minor"/>
      </rPr>
      <t>*f</t>
    </r>
    <r>
      <rPr>
        <vertAlign val="subscript"/>
        <sz val="11"/>
        <color theme="1"/>
        <rFont val="Calibri"/>
        <family val="2"/>
        <scheme val="minor"/>
      </rPr>
      <t>i</t>
    </r>
  </si>
  <si>
    <t>MAX</t>
  </si>
  <si>
    <t xml:space="preserve">MIN </t>
  </si>
  <si>
    <t>EL PROMEDIO DE LAS NOTAS DE LA PRIMERA PRUEBA DE H T FUE DE 7,6</t>
  </si>
  <si>
    <t>EL 50% DEL CURSO OBTUVO A LO MÁS UNA NOTA 8.0</t>
  </si>
  <si>
    <t>8 y 9</t>
  </si>
  <si>
    <t>LA MAYORIA DE LOS ALUMNOS OBTUVERON NOTAS 8 O 9</t>
  </si>
  <si>
    <t xml:space="preserve">4 FAMILIAS TIENEN 3 HIJOS </t>
  </si>
  <si>
    <t>20 FAMILIAS TIENEN 3 HIJOS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</si>
</sst>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0.0"/>
  </numFmts>
  <fonts count="15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4"/>
      <color rgb="FF000000"/>
      <name val="Arial"/>
      <family val="2"/>
    </font>
    <font>
      <sz val="10"/>
      <color rgb="FF000000"/>
      <name val="Verdana"/>
      <family val="2"/>
    </font>
    <font>
      <sz val="14"/>
      <color theme="1"/>
      <name val="Arial"/>
      <family val="2"/>
    </font>
    <font>
      <vertAlign val="subscript"/>
      <sz val="14"/>
      <color theme="1"/>
      <name val="Arial"/>
      <family val="2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  <font>
      <vertAlign val="subscript"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-0.499984740745262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/>
    <xf numFmtId="9" fontId="13" fillId="0" borderId="0" applyFont="0" applyFill="0" applyBorder="0" applyAlignment="0" applyProtection="0"/>
  </cellStyleXfs>
  <cellXfs count="60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0" xfId="0" applyFont="1"/>
    <xf numFmtId="0" fontId="2" fillId="0" borderId="0" xfId="0" applyFont="1"/>
    <xf numFmtId="0" fontId="7" fillId="2" borderId="11" xfId="0" applyFont="1" applyFill="1" applyBorder="1" applyAlignment="1">
      <alignment horizontal="center" vertical="center" wrapText="1" readingOrder="1"/>
    </xf>
    <xf numFmtId="0" fontId="8" fillId="2" borderId="11" xfId="0" applyFont="1" applyFill="1" applyBorder="1" applyAlignment="1">
      <alignment horizontal="center" vertical="center" wrapText="1" readingOrder="1"/>
    </xf>
    <xf numFmtId="0" fontId="8" fillId="2" borderId="12" xfId="0" applyFont="1" applyFill="1" applyBorder="1" applyAlignment="1">
      <alignment horizontal="center" vertical="center" wrapText="1" readingOrder="1"/>
    </xf>
    <xf numFmtId="0" fontId="7" fillId="2" borderId="13" xfId="0" applyFont="1" applyFill="1" applyBorder="1" applyAlignment="1">
      <alignment horizontal="center" vertical="center" wrapText="1" readingOrder="1"/>
    </xf>
    <xf numFmtId="0" fontId="8" fillId="2" borderId="13" xfId="0" applyFont="1" applyFill="1" applyBorder="1" applyAlignment="1">
      <alignment horizontal="center" vertical="center" wrapText="1" readingOrder="1"/>
    </xf>
    <xf numFmtId="0" fontId="7" fillId="2" borderId="15" xfId="0" applyFont="1" applyFill="1" applyBorder="1" applyAlignment="1">
      <alignment horizontal="center" vertical="center" wrapText="1" readingOrder="1"/>
    </xf>
    <xf numFmtId="0" fontId="8" fillId="2" borderId="15" xfId="0" applyFont="1" applyFill="1" applyBorder="1" applyAlignment="1">
      <alignment horizontal="center" vertical="center" wrapText="1" readingOrder="1"/>
    </xf>
    <xf numFmtId="0" fontId="7" fillId="2" borderId="16" xfId="0" applyFont="1" applyFill="1" applyBorder="1" applyAlignment="1">
      <alignment horizontal="center" vertical="center" wrapText="1" readingOrder="1"/>
    </xf>
    <xf numFmtId="0" fontId="8" fillId="2" borderId="16" xfId="0" applyFont="1" applyFill="1" applyBorder="1" applyAlignment="1">
      <alignment horizontal="center" vertical="center" wrapText="1" readingOrder="1"/>
    </xf>
    <xf numFmtId="0" fontId="7" fillId="2" borderId="0" xfId="0" applyFont="1" applyFill="1" applyAlignment="1">
      <alignment horizontal="center" vertical="center" wrapText="1" readingOrder="1"/>
    </xf>
    <xf numFmtId="0" fontId="8" fillId="2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9" fillId="0" borderId="0" xfId="0" applyFont="1"/>
    <xf numFmtId="0" fontId="9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4" fillId="3" borderId="10" xfId="0" applyFont="1" applyFill="1" applyBorder="1" applyAlignment="1">
      <alignment horizontal="center" vertical="center" wrapText="1" readingOrder="1"/>
    </xf>
    <xf numFmtId="0" fontId="5" fillId="3" borderId="10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0" fillId="0" borderId="0" xfId="0" applyAlignment="1"/>
    <xf numFmtId="0" fontId="2" fillId="0" borderId="17" xfId="0" applyFont="1" applyBorder="1" applyAlignment="1">
      <alignment horizontal="center"/>
    </xf>
    <xf numFmtId="0" fontId="12" fillId="0" borderId="0" xfId="0" applyFont="1"/>
    <xf numFmtId="0" fontId="11" fillId="0" borderId="5" xfId="0" applyFont="1" applyBorder="1" applyAlignment="1">
      <alignment horizontal="center"/>
    </xf>
    <xf numFmtId="0" fontId="11" fillId="0" borderId="18" xfId="0" applyFont="1" applyBorder="1" applyAlignment="1">
      <alignment horizontal="center"/>
    </xf>
    <xf numFmtId="0" fontId="11" fillId="0" borderId="5" xfId="0" applyFont="1" applyBorder="1" applyAlignment="1">
      <alignment horizontal="center" vertical="center" wrapText="1"/>
    </xf>
    <xf numFmtId="0" fontId="0" fillId="4" borderId="10" xfId="0" applyFill="1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" xfId="0" applyBorder="1" applyAlignment="1">
      <alignment horizontal="center"/>
    </xf>
    <xf numFmtId="9" fontId="0" fillId="0" borderId="5" xfId="1" applyFont="1" applyBorder="1" applyAlignment="1">
      <alignment horizontal="center"/>
    </xf>
    <xf numFmtId="0" fontId="0" fillId="0" borderId="20" xfId="0" applyBorder="1" applyAlignment="1">
      <alignment horizontal="center"/>
    </xf>
    <xf numFmtId="0" fontId="0" fillId="4" borderId="5" xfId="0" applyFill="1" applyBorder="1"/>
    <xf numFmtId="0" fontId="0" fillId="5" borderId="5" xfId="0" applyFill="1" applyBorder="1" applyAlignment="1">
      <alignment horizontal="center"/>
    </xf>
    <xf numFmtId="0" fontId="0" fillId="0" borderId="21" xfId="0" applyBorder="1" applyAlignment="1">
      <alignment horizontal="center"/>
    </xf>
    <xf numFmtId="0" fontId="11" fillId="0" borderId="22" xfId="0" applyFont="1" applyBorder="1" applyAlignment="1">
      <alignment horizontal="center"/>
    </xf>
    <xf numFmtId="0" fontId="11" fillId="0" borderId="23" xfId="0" applyFont="1" applyBorder="1" applyAlignment="1">
      <alignment horizontal="center"/>
    </xf>
    <xf numFmtId="0" fontId="0" fillId="0" borderId="0" xfId="0" applyAlignment="1">
      <alignment horizontal="center"/>
    </xf>
    <xf numFmtId="165" fontId="0" fillId="0" borderId="23" xfId="0" applyNumberFormat="1" applyBorder="1" applyAlignment="1">
      <alignment horizontal="center"/>
    </xf>
    <xf numFmtId="0" fontId="0" fillId="0" borderId="24" xfId="0" applyBorder="1" applyAlignment="1">
      <alignment horizontal="center"/>
    </xf>
    <xf numFmtId="0" fontId="11" fillId="6" borderId="5" xfId="0" applyFont="1" applyFill="1" applyBorder="1" applyAlignment="1">
      <alignment horizontal="center"/>
    </xf>
    <xf numFmtId="9" fontId="0" fillId="6" borderId="5" xfId="1" applyFont="1" applyFill="1" applyBorder="1" applyAlignment="1">
      <alignment horizontal="center"/>
    </xf>
    <xf numFmtId="9" fontId="8" fillId="2" borderId="11" xfId="1" applyFont="1" applyFill="1" applyBorder="1" applyAlignment="1">
      <alignment horizontal="center" vertical="center" wrapText="1" readingOrder="1"/>
    </xf>
    <xf numFmtId="9" fontId="8" fillId="2" borderId="12" xfId="0" applyNumberFormat="1" applyFont="1" applyFill="1" applyBorder="1" applyAlignment="1">
      <alignment horizontal="center" vertical="center" wrapText="1" readingOrder="1"/>
    </xf>
    <xf numFmtId="9" fontId="8" fillId="2" borderId="14" xfId="0" applyNumberFormat="1" applyFont="1" applyFill="1" applyBorder="1" applyAlignment="1">
      <alignment horizontal="center" vertical="center" wrapText="1" readingOrder="1"/>
    </xf>
    <xf numFmtId="0" fontId="8" fillId="2" borderId="19" xfId="0" applyFont="1" applyFill="1" applyBorder="1" applyAlignment="1">
      <alignment horizontal="center" vertical="center" wrapText="1" readingOrder="1"/>
    </xf>
    <xf numFmtId="0" fontId="7" fillId="7" borderId="10" xfId="0" applyFont="1" applyFill="1" applyBorder="1" applyAlignment="1">
      <alignment horizontal="center" vertical="center" wrapText="1" readingOrder="1"/>
    </xf>
    <xf numFmtId="0" fontId="8" fillId="7" borderId="10" xfId="0" applyFont="1" applyFill="1" applyBorder="1" applyAlignment="1">
      <alignment horizontal="center" vertical="center" wrapText="1" readingOrder="1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0"/>
          <c:spPr>
            <a:solidFill>
              <a:schemeClr val="accent6">
                <a:tint val="77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'ACTIVIDAD 1'!$X$11:$X$18</c:f>
              <c:numCache>
                <c:formatCode>General</c:formatCode>
                <c:ptCount val="8"/>
                <c:pt idx="0">
                  <c:v>3</c:v>
                </c:pt>
                <c:pt idx="1">
                  <c:v>4</c:v>
                </c:pt>
                <c:pt idx="2">
                  <c:v>5</c:v>
                </c:pt>
                <c:pt idx="3">
                  <c:v>6</c:v>
                </c:pt>
                <c:pt idx="4">
                  <c:v>7</c:v>
                </c:pt>
                <c:pt idx="5">
                  <c:v>8</c:v>
                </c:pt>
                <c:pt idx="6">
                  <c:v>9</c:v>
                </c:pt>
                <c:pt idx="7">
                  <c:v>10</c:v>
                </c:pt>
              </c:numCache>
            </c:numRef>
          </c:cat>
          <c:val>
            <c:numRef>
              <c:f>'ACTIVIDAD 1'!$Y$11:$Y$18</c:f>
              <c:numCache>
                <c:formatCode>General</c:formatCode>
                <c:ptCount val="8"/>
                <c:pt idx="0">
                  <c:v>1</c:v>
                </c:pt>
                <c:pt idx="1">
                  <c:v>2</c:v>
                </c:pt>
                <c:pt idx="2">
                  <c:v>6</c:v>
                </c:pt>
                <c:pt idx="3">
                  <c:v>2</c:v>
                </c:pt>
                <c:pt idx="4">
                  <c:v>11</c:v>
                </c:pt>
                <c:pt idx="5">
                  <c:v>13</c:v>
                </c:pt>
                <c:pt idx="6">
                  <c:v>13</c:v>
                </c:pt>
                <c:pt idx="7">
                  <c:v>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43228288"/>
        <c:axId val="1243227200"/>
      </c:barChart>
      <c:catAx>
        <c:axId val="1243228288"/>
        <c:scaling>
          <c:orientation val="minMax"/>
        </c:scaling>
        <c:delete val="0"/>
        <c:axPos val="b"/>
        <c:title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L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1243227200"/>
        <c:crosses val="autoZero"/>
        <c:auto val="1"/>
        <c:lblAlgn val="ctr"/>
        <c:lblOffset val="100"/>
        <c:noMultiLvlLbl val="0"/>
      </c:catAx>
      <c:valAx>
        <c:axId val="12432272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L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124322828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" id="19">
  <a:schemeClr val="accent6"/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238125</xdr:colOff>
      <xdr:row>0</xdr:row>
      <xdr:rowOff>71437</xdr:rowOff>
    </xdr:from>
    <xdr:to>
      <xdr:col>21</xdr:col>
      <xdr:colOff>600075</xdr:colOff>
      <xdr:row>14</xdr:row>
      <xdr:rowOff>33337</xdr:rowOff>
    </xdr:to>
    <xdr:graphicFrame macro="">
      <xdr:nvGraphicFramePr>
        <xdr:cNvPr id="2" name="Gráfico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AC22"/>
  <sheetViews>
    <sheetView topLeftCell="B34" zoomScaleNormal="100" workbookViewId="0">
      <selection activeCell="X22" sqref="X22"/>
    </sheetView>
  </sheetViews>
  <sheetFormatPr baseColWidth="10" defaultRowHeight="15" x14ac:dyDescent="0.25"/>
  <cols>
    <col min="2" max="2" width="9" customWidth="1"/>
    <col min="4" max="21" width="3.7109375" customWidth="1"/>
  </cols>
  <sheetData>
    <row r="5" spans="2:29" ht="15.75" x14ac:dyDescent="0.25">
      <c r="C5" s="1" t="s">
        <v>21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2:29" ht="15.75" thickBot="1" x14ac:dyDescent="0.3"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2:29" x14ac:dyDescent="0.25">
      <c r="C7" s="2"/>
      <c r="D7" s="3">
        <f>4+1</f>
        <v>5</v>
      </c>
      <c r="E7" s="4">
        <v>4</v>
      </c>
      <c r="F7" s="4">
        <v>9</v>
      </c>
      <c r="G7" s="4">
        <v>10</v>
      </c>
      <c r="H7" s="4">
        <v>8</v>
      </c>
      <c r="I7" s="4">
        <v>5</v>
      </c>
      <c r="J7" s="4">
        <v>7</v>
      </c>
      <c r="K7" s="4">
        <v>9</v>
      </c>
      <c r="L7" s="4">
        <v>9</v>
      </c>
      <c r="M7" s="4">
        <v>9</v>
      </c>
      <c r="N7" s="4">
        <v>10</v>
      </c>
      <c r="O7" s="4">
        <v>7</v>
      </c>
      <c r="P7" s="4">
        <v>7</v>
      </c>
      <c r="Q7" s="4">
        <v>7</v>
      </c>
      <c r="R7" s="4">
        <v>6</v>
      </c>
      <c r="S7" s="4">
        <v>8</v>
      </c>
      <c r="T7" s="4">
        <f>S7-1</f>
        <v>7</v>
      </c>
      <c r="U7" s="5">
        <f>T7-2</f>
        <v>5</v>
      </c>
      <c r="W7" t="s">
        <v>33</v>
      </c>
      <c r="X7">
        <f>MAX(D7:U9)</f>
        <v>10</v>
      </c>
    </row>
    <row r="8" spans="2:29" x14ac:dyDescent="0.25">
      <c r="C8" s="2"/>
      <c r="D8" s="6">
        <f>4+1</f>
        <v>5</v>
      </c>
      <c r="E8" s="7">
        <v>5</v>
      </c>
      <c r="F8" s="7">
        <v>9</v>
      </c>
      <c r="G8" s="7">
        <v>3</v>
      </c>
      <c r="H8" s="7">
        <v>8</v>
      </c>
      <c r="I8" s="7">
        <v>8</v>
      </c>
      <c r="J8" s="7">
        <v>8</v>
      </c>
      <c r="K8" s="7">
        <v>8</v>
      </c>
      <c r="L8" s="7">
        <v>8</v>
      </c>
      <c r="M8" s="7">
        <v>10</v>
      </c>
      <c r="N8" s="7">
        <v>9</v>
      </c>
      <c r="O8" s="7">
        <v>7</v>
      </c>
      <c r="P8" s="7">
        <v>8</v>
      </c>
      <c r="Q8" s="7">
        <v>9</v>
      </c>
      <c r="R8" s="7">
        <v>7</v>
      </c>
      <c r="S8" s="7">
        <v>9</v>
      </c>
      <c r="T8" s="7">
        <f t="shared" ref="T8:T9" si="0">S8-1</f>
        <v>8</v>
      </c>
      <c r="U8" s="8">
        <f t="shared" ref="U8:U9" si="1">T8-2</f>
        <v>6</v>
      </c>
      <c r="W8" t="s">
        <v>34</v>
      </c>
      <c r="X8">
        <f>MIN(D7:U9)</f>
        <v>3</v>
      </c>
    </row>
    <row r="9" spans="2:29" ht="15.75" thickBot="1" x14ac:dyDescent="0.3">
      <c r="C9" s="2"/>
      <c r="D9" s="9">
        <f>9+1</f>
        <v>10</v>
      </c>
      <c r="E9" s="10">
        <v>5</v>
      </c>
      <c r="F9" s="10">
        <v>9</v>
      </c>
      <c r="G9" s="10">
        <v>4</v>
      </c>
      <c r="H9" s="10">
        <v>9</v>
      </c>
      <c r="I9" s="10">
        <v>8</v>
      </c>
      <c r="J9" s="10">
        <v>10</v>
      </c>
      <c r="K9" s="10">
        <v>7</v>
      </c>
      <c r="L9" s="10">
        <v>7</v>
      </c>
      <c r="M9" s="10">
        <v>7</v>
      </c>
      <c r="N9" s="10">
        <v>8</v>
      </c>
      <c r="O9" s="10">
        <v>8</v>
      </c>
      <c r="P9" s="10">
        <v>9</v>
      </c>
      <c r="Q9" s="10">
        <v>9</v>
      </c>
      <c r="R9" s="10">
        <v>8</v>
      </c>
      <c r="S9" s="10">
        <v>10</v>
      </c>
      <c r="T9" s="10">
        <f t="shared" si="0"/>
        <v>9</v>
      </c>
      <c r="U9" s="11">
        <f t="shared" si="1"/>
        <v>7</v>
      </c>
    </row>
    <row r="10" spans="2:29" ht="18" x14ac:dyDescent="0.35">
      <c r="C10" s="2"/>
      <c r="T10" s="2"/>
      <c r="X10" s="44" t="s">
        <v>27</v>
      </c>
      <c r="Y10" s="44" t="s">
        <v>28</v>
      </c>
      <c r="Z10" s="44" t="s">
        <v>29</v>
      </c>
      <c r="AA10" s="44" t="s">
        <v>30</v>
      </c>
      <c r="AB10" s="44" t="s">
        <v>31</v>
      </c>
      <c r="AC10" s="44" t="s">
        <v>32</v>
      </c>
    </row>
    <row r="11" spans="2:29" x14ac:dyDescent="0.25">
      <c r="X11" s="45">
        <v>3</v>
      </c>
      <c r="Y11" s="43">
        <f>COUNTIF(fdo,X11)</f>
        <v>1</v>
      </c>
      <c r="Z11" s="41">
        <f>Y11</f>
        <v>1</v>
      </c>
      <c r="AA11" s="42">
        <f>Y11/$Y$19</f>
        <v>1.8518518518518517E-2</v>
      </c>
      <c r="AB11" s="42">
        <f>Z11/$Y$19</f>
        <v>1.8518518518518517E-2</v>
      </c>
      <c r="AC11" s="41">
        <f>X11*Y11</f>
        <v>3</v>
      </c>
    </row>
    <row r="12" spans="2:29" x14ac:dyDescent="0.25">
      <c r="X12" s="45">
        <v>4</v>
      </c>
      <c r="Y12" s="43">
        <f>COUNTIF(fdo,X12)</f>
        <v>2</v>
      </c>
      <c r="Z12" s="41">
        <f>SUM(Z11+Y12)</f>
        <v>3</v>
      </c>
      <c r="AA12" s="42">
        <f t="shared" ref="AA12:AA18" si="2">Y12/$Y$19</f>
        <v>3.7037037037037035E-2</v>
      </c>
      <c r="AB12" s="42">
        <f t="shared" ref="AB12:AB18" si="3">Z12/$Y$19</f>
        <v>5.5555555555555552E-2</v>
      </c>
      <c r="AC12" s="41">
        <f t="shared" ref="AC12:AC18" si="4">X12*Y12</f>
        <v>8</v>
      </c>
    </row>
    <row r="13" spans="2:29" ht="18" x14ac:dyDescent="0.25">
      <c r="C13" s="12" t="s">
        <v>0</v>
      </c>
      <c r="X13" s="45">
        <v>5</v>
      </c>
      <c r="Y13" s="43">
        <f>COUNTIF(fdo,X13)</f>
        <v>6</v>
      </c>
      <c r="Z13" s="41">
        <f t="shared" ref="Z13:Z18" si="5">SUM(Z12+Y13)</f>
        <v>9</v>
      </c>
      <c r="AA13" s="42">
        <f t="shared" si="2"/>
        <v>0.1111111111111111</v>
      </c>
      <c r="AB13" s="42">
        <f t="shared" si="3"/>
        <v>0.16666666666666666</v>
      </c>
      <c r="AC13" s="41">
        <f t="shared" si="4"/>
        <v>30</v>
      </c>
    </row>
    <row r="14" spans="2:29" ht="15.75" x14ac:dyDescent="0.25">
      <c r="B14" s="29">
        <v>1</v>
      </c>
      <c r="C14" s="36" t="s">
        <v>19</v>
      </c>
      <c r="D14" s="36"/>
      <c r="E14" s="36"/>
      <c r="F14" s="36"/>
      <c r="G14" s="36"/>
      <c r="H14" s="36"/>
      <c r="I14" s="36"/>
      <c r="J14" s="36"/>
      <c r="K14" s="36"/>
      <c r="X14" s="45">
        <v>6</v>
      </c>
      <c r="Y14" s="43">
        <f>COUNTIF(fdo,X14)</f>
        <v>2</v>
      </c>
      <c r="Z14" s="41">
        <f t="shared" si="5"/>
        <v>11</v>
      </c>
      <c r="AA14" s="42">
        <f t="shared" si="2"/>
        <v>3.7037037037037035E-2</v>
      </c>
      <c r="AB14" s="42">
        <f t="shared" si="3"/>
        <v>0.20370370370370369</v>
      </c>
      <c r="AC14" s="41">
        <f t="shared" si="4"/>
        <v>12</v>
      </c>
    </row>
    <row r="15" spans="2:29" ht="15.75" x14ac:dyDescent="0.25">
      <c r="B15" s="29">
        <v>2</v>
      </c>
      <c r="C15" s="36" t="s">
        <v>14</v>
      </c>
      <c r="D15" s="36"/>
      <c r="E15" s="36"/>
      <c r="F15" s="36"/>
      <c r="G15" s="47"/>
      <c r="H15" s="48"/>
      <c r="I15" s="48"/>
      <c r="J15" s="50">
        <f>AC19/Y19</f>
        <v>7.6111111111111107</v>
      </c>
      <c r="K15" s="50"/>
      <c r="X15" s="45">
        <v>7</v>
      </c>
      <c r="Y15" s="43">
        <f>COUNTIF(fdo,X15)</f>
        <v>11</v>
      </c>
      <c r="Z15" s="41">
        <f t="shared" si="5"/>
        <v>22</v>
      </c>
      <c r="AA15" s="42">
        <f t="shared" si="2"/>
        <v>0.20370370370370369</v>
      </c>
      <c r="AB15" s="42">
        <f t="shared" si="3"/>
        <v>0.40740740740740738</v>
      </c>
      <c r="AC15" s="41">
        <f t="shared" si="4"/>
        <v>77</v>
      </c>
    </row>
    <row r="16" spans="2:29" ht="15.75" x14ac:dyDescent="0.25">
      <c r="B16" s="29">
        <v>3</v>
      </c>
      <c r="C16" s="37" t="s">
        <v>13</v>
      </c>
      <c r="D16" s="37"/>
      <c r="E16" s="37"/>
      <c r="F16" s="37"/>
      <c r="G16" s="51" t="s">
        <v>35</v>
      </c>
      <c r="H16" s="49"/>
      <c r="I16" s="49"/>
      <c r="J16" s="49"/>
      <c r="K16" s="49"/>
      <c r="L16" s="49"/>
      <c r="M16" s="49"/>
      <c r="N16" s="49"/>
      <c r="O16" s="49"/>
      <c r="P16" s="49"/>
      <c r="Q16" s="49"/>
      <c r="R16" s="49"/>
      <c r="S16" s="49"/>
      <c r="T16" s="49"/>
      <c r="U16" s="49"/>
      <c r="V16" s="49"/>
      <c r="X16" s="45">
        <v>8</v>
      </c>
      <c r="Y16" s="43">
        <f>COUNTIF(fdo,X16)</f>
        <v>13</v>
      </c>
      <c r="Z16" s="41">
        <f t="shared" si="5"/>
        <v>35</v>
      </c>
      <c r="AA16" s="42">
        <f t="shared" si="2"/>
        <v>0.24074074074074073</v>
      </c>
      <c r="AB16" s="53">
        <f t="shared" si="3"/>
        <v>0.64814814814814814</v>
      </c>
      <c r="AC16" s="41">
        <f t="shared" si="4"/>
        <v>104</v>
      </c>
    </row>
    <row r="17" spans="2:29" ht="15.75" x14ac:dyDescent="0.25">
      <c r="B17" s="29">
        <v>4</v>
      </c>
      <c r="C17" s="52" t="s">
        <v>15</v>
      </c>
      <c r="D17" s="52"/>
      <c r="E17" s="52"/>
      <c r="F17" s="52"/>
      <c r="G17" s="52"/>
      <c r="H17">
        <v>8</v>
      </c>
      <c r="J17" s="49">
        <f>MEDIAN(fdo)</f>
        <v>8</v>
      </c>
      <c r="K17" s="49"/>
      <c r="X17" s="45">
        <v>9</v>
      </c>
      <c r="Y17" s="43">
        <f>COUNTIF(fdo,X17)</f>
        <v>13</v>
      </c>
      <c r="Z17" s="41">
        <f t="shared" si="5"/>
        <v>48</v>
      </c>
      <c r="AA17" s="42">
        <f t="shared" si="2"/>
        <v>0.24074074074074073</v>
      </c>
      <c r="AB17" s="42">
        <f t="shared" si="3"/>
        <v>0.88888888888888884</v>
      </c>
      <c r="AC17" s="41">
        <f t="shared" si="4"/>
        <v>117</v>
      </c>
    </row>
    <row r="18" spans="2:29" ht="16.5" thickBot="1" x14ac:dyDescent="0.3">
      <c r="B18" s="29">
        <v>5</v>
      </c>
      <c r="C18" s="36" t="s">
        <v>16</v>
      </c>
      <c r="D18" s="36"/>
      <c r="E18" s="36"/>
      <c r="F18" s="36"/>
      <c r="G18" s="36"/>
      <c r="H18" s="51" t="s">
        <v>36</v>
      </c>
      <c r="I18" s="49"/>
      <c r="J18" s="49"/>
      <c r="K18" s="49"/>
      <c r="L18" s="49"/>
      <c r="M18" s="49"/>
      <c r="N18" s="49"/>
      <c r="O18" s="49"/>
      <c r="P18" s="49"/>
      <c r="Q18" s="49"/>
      <c r="R18" s="49"/>
      <c r="S18" s="49"/>
      <c r="T18" s="49"/>
      <c r="U18" s="49"/>
      <c r="V18" s="49"/>
      <c r="X18" s="45">
        <v>10</v>
      </c>
      <c r="Y18" s="46">
        <f>COUNTIF(fdo,X18)</f>
        <v>6</v>
      </c>
      <c r="Z18" s="41">
        <f t="shared" si="5"/>
        <v>54</v>
      </c>
      <c r="AA18" s="42">
        <f t="shared" si="2"/>
        <v>0.1111111111111111</v>
      </c>
      <c r="AB18" s="42">
        <f t="shared" si="3"/>
        <v>1</v>
      </c>
      <c r="AC18" s="40">
        <f t="shared" si="4"/>
        <v>60</v>
      </c>
    </row>
    <row r="19" spans="2:29" ht="16.5" thickBot="1" x14ac:dyDescent="0.3">
      <c r="B19" s="29">
        <v>6</v>
      </c>
      <c r="C19" s="36" t="s">
        <v>17</v>
      </c>
      <c r="D19" s="36"/>
      <c r="E19" s="36"/>
      <c r="F19" s="36"/>
      <c r="G19" s="36"/>
      <c r="H19" s="51" t="s">
        <v>37</v>
      </c>
      <c r="I19" s="49"/>
      <c r="J19" s="49"/>
      <c r="K19" s="49"/>
      <c r="Y19" s="39">
        <f>SUM(Y11:Y18)</f>
        <v>54</v>
      </c>
      <c r="AB19" s="25"/>
      <c r="AC19" s="39">
        <f>SUM(AC11:AC18)</f>
        <v>411</v>
      </c>
    </row>
    <row r="20" spans="2:29" ht="15.75" x14ac:dyDescent="0.25">
      <c r="B20" s="29">
        <v>7</v>
      </c>
      <c r="C20" s="37" t="s">
        <v>18</v>
      </c>
      <c r="D20" s="37"/>
      <c r="E20" s="37"/>
      <c r="F20" s="37"/>
      <c r="G20" s="37"/>
      <c r="I20" s="33" t="s">
        <v>38</v>
      </c>
      <c r="J20" s="33"/>
      <c r="K20" s="33"/>
      <c r="L20" s="33"/>
      <c r="M20" s="33"/>
      <c r="N20" s="33"/>
      <c r="O20" s="33"/>
      <c r="P20" s="33"/>
      <c r="Q20" s="33"/>
      <c r="R20" s="33"/>
      <c r="S20" s="33"/>
      <c r="T20" s="33"/>
      <c r="U20" s="33"/>
    </row>
    <row r="21" spans="2:29" ht="15.75" x14ac:dyDescent="0.25">
      <c r="B21" s="34">
        <v>8</v>
      </c>
      <c r="C21" s="38" t="s">
        <v>20</v>
      </c>
      <c r="D21" s="38"/>
      <c r="E21" s="38"/>
      <c r="F21" s="38"/>
      <c r="G21" s="38"/>
      <c r="H21" s="38"/>
      <c r="I21" s="38"/>
    </row>
    <row r="22" spans="2:29" ht="35.1" customHeight="1" x14ac:dyDescent="0.25">
      <c r="C22" s="38"/>
      <c r="D22" s="38"/>
      <c r="E22" s="38"/>
      <c r="F22" s="38"/>
      <c r="G22" s="38"/>
      <c r="H22" s="38"/>
      <c r="I22" s="38"/>
    </row>
  </sheetData>
  <mergeCells count="15">
    <mergeCell ref="C20:G20"/>
    <mergeCell ref="C21:I22"/>
    <mergeCell ref="G15:I15"/>
    <mergeCell ref="J15:K15"/>
    <mergeCell ref="J17:K17"/>
    <mergeCell ref="J19:K19"/>
    <mergeCell ref="G16:V16"/>
    <mergeCell ref="H18:V18"/>
    <mergeCell ref="H19:I19"/>
    <mergeCell ref="C14:K14"/>
    <mergeCell ref="C17:G17"/>
    <mergeCell ref="C18:G18"/>
    <mergeCell ref="C19:G19"/>
    <mergeCell ref="C15:F15"/>
    <mergeCell ref="C16:F16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J31"/>
  <sheetViews>
    <sheetView tabSelected="1" topLeftCell="A4" zoomScaleNormal="100" workbookViewId="0">
      <selection activeCell="E21" sqref="E21:J21"/>
    </sheetView>
  </sheetViews>
  <sheetFormatPr baseColWidth="10" defaultRowHeight="15" x14ac:dyDescent="0.25"/>
  <sheetData>
    <row r="4" spans="3:9" ht="15.75" x14ac:dyDescent="0.25">
      <c r="C4" s="13" t="s">
        <v>10</v>
      </c>
      <c r="D4" s="13"/>
      <c r="E4" s="13"/>
      <c r="F4" s="13"/>
      <c r="G4" s="13"/>
      <c r="H4" s="13"/>
      <c r="I4" s="13"/>
    </row>
    <row r="6" spans="3:9" ht="15.75" thickBot="1" x14ac:dyDescent="0.3"/>
    <row r="7" spans="3:9" ht="26.25" thickBot="1" x14ac:dyDescent="0.3">
      <c r="C7" s="30" t="s">
        <v>1</v>
      </c>
      <c r="D7" s="31" t="s">
        <v>2</v>
      </c>
      <c r="E7" s="31" t="s">
        <v>3</v>
      </c>
      <c r="F7" s="32" t="s">
        <v>4</v>
      </c>
      <c r="G7" s="31" t="s">
        <v>5</v>
      </c>
      <c r="H7" s="31" t="s">
        <v>11</v>
      </c>
    </row>
    <row r="8" spans="3:9" ht="18.75" thickBot="1" x14ac:dyDescent="0.3">
      <c r="C8" s="14">
        <v>0</v>
      </c>
      <c r="D8" s="14">
        <v>30</v>
      </c>
      <c r="E8" s="15">
        <v>30</v>
      </c>
      <c r="F8" s="54">
        <f>D8/$D$14</f>
        <v>0.375</v>
      </c>
      <c r="G8" s="55">
        <f>F8</f>
        <v>0.375</v>
      </c>
      <c r="H8" s="16">
        <f>C8*D8</f>
        <v>0</v>
      </c>
    </row>
    <row r="9" spans="3:9" ht="18.75" thickBot="1" x14ac:dyDescent="0.3">
      <c r="C9" s="17">
        <v>1</v>
      </c>
      <c r="D9" s="17">
        <v>25</v>
      </c>
      <c r="E9" s="18">
        <f>SUM(E8+D9)</f>
        <v>55</v>
      </c>
      <c r="F9" s="54">
        <f t="shared" ref="F9:F13" si="0">D9/$D$14</f>
        <v>0.3125</v>
      </c>
      <c r="G9" s="56">
        <f>G8+F9</f>
        <v>0.6875</v>
      </c>
      <c r="H9" s="16">
        <f t="shared" ref="H9:H13" si="1">C9*D9</f>
        <v>25</v>
      </c>
    </row>
    <row r="10" spans="3:9" ht="18.75" thickBot="1" x14ac:dyDescent="0.3">
      <c r="C10" s="17">
        <v>2</v>
      </c>
      <c r="D10" s="17">
        <v>20</v>
      </c>
      <c r="E10" s="18">
        <f>SUM(E9+D10)</f>
        <v>75</v>
      </c>
      <c r="F10" s="54">
        <f t="shared" si="0"/>
        <v>0.25</v>
      </c>
      <c r="G10" s="56">
        <f t="shared" ref="G10:G13" si="2">G9+F10</f>
        <v>0.9375</v>
      </c>
      <c r="H10" s="16">
        <f t="shared" si="1"/>
        <v>40</v>
      </c>
    </row>
    <row r="11" spans="3:9" ht="18.75" thickBot="1" x14ac:dyDescent="0.3">
      <c r="C11" s="17">
        <v>3</v>
      </c>
      <c r="D11" s="17">
        <v>4</v>
      </c>
      <c r="E11" s="18">
        <f>SUM(E10+D11)</f>
        <v>79</v>
      </c>
      <c r="F11" s="54">
        <f t="shared" si="0"/>
        <v>0.05</v>
      </c>
      <c r="G11" s="56">
        <f t="shared" si="2"/>
        <v>0.98750000000000004</v>
      </c>
      <c r="H11" s="16">
        <f t="shared" si="1"/>
        <v>12</v>
      </c>
    </row>
    <row r="12" spans="3:9" ht="18.75" thickBot="1" x14ac:dyDescent="0.3">
      <c r="C12" s="19">
        <v>4</v>
      </c>
      <c r="D12" s="19">
        <v>1</v>
      </c>
      <c r="E12" s="20">
        <f>SUM(E11+D12)</f>
        <v>80</v>
      </c>
      <c r="F12" s="54">
        <f t="shared" si="0"/>
        <v>1.2500000000000001E-2</v>
      </c>
      <c r="G12" s="56">
        <f t="shared" si="2"/>
        <v>1</v>
      </c>
      <c r="H12" s="16">
        <f t="shared" si="1"/>
        <v>4</v>
      </c>
    </row>
    <row r="13" spans="3:9" ht="18.75" thickBot="1" x14ac:dyDescent="0.3">
      <c r="C13" s="21">
        <v>5</v>
      </c>
      <c r="D13" s="21">
        <v>0</v>
      </c>
      <c r="E13" s="22">
        <f>SUM(E12+D13)</f>
        <v>80</v>
      </c>
      <c r="F13" s="54">
        <f t="shared" si="0"/>
        <v>0</v>
      </c>
      <c r="G13" s="56">
        <f t="shared" si="2"/>
        <v>1</v>
      </c>
      <c r="H13" s="57">
        <f t="shared" si="1"/>
        <v>0</v>
      </c>
      <c r="I13" s="2"/>
    </row>
    <row r="14" spans="3:9" ht="18.75" thickBot="1" x14ac:dyDescent="0.3">
      <c r="C14" s="23" t="s">
        <v>12</v>
      </c>
      <c r="D14" s="58">
        <f>SUM(D8:D13)</f>
        <v>80</v>
      </c>
      <c r="E14" s="24"/>
      <c r="F14" s="24"/>
      <c r="G14" s="24"/>
      <c r="H14" s="59">
        <f>SUM(H8:H13)</f>
        <v>81</v>
      </c>
      <c r="I14" s="2"/>
    </row>
    <row r="15" spans="3:9" ht="18" x14ac:dyDescent="0.25">
      <c r="C15" s="23"/>
      <c r="D15" s="23"/>
      <c r="E15" s="24"/>
      <c r="F15" s="24"/>
      <c r="G15" s="24"/>
      <c r="I15" s="2"/>
    </row>
    <row r="16" spans="3:9" x14ac:dyDescent="0.25">
      <c r="D16" s="25"/>
    </row>
    <row r="17" spans="2:10" ht="18" x14ac:dyDescent="0.25">
      <c r="C17" s="12" t="s">
        <v>0</v>
      </c>
    </row>
    <row r="18" spans="2:10" ht="18" x14ac:dyDescent="0.25">
      <c r="B18" s="35">
        <v>1</v>
      </c>
      <c r="C18" s="27" t="s">
        <v>6</v>
      </c>
      <c r="D18" s="2"/>
      <c r="E18" s="2"/>
      <c r="F18" s="2"/>
      <c r="G18" s="2"/>
      <c r="H18" s="28"/>
    </row>
    <row r="19" spans="2:10" ht="18" x14ac:dyDescent="0.25">
      <c r="B19" s="35"/>
      <c r="C19" s="27"/>
      <c r="D19" s="2"/>
      <c r="E19" s="2"/>
      <c r="F19" s="2"/>
      <c r="G19" s="2"/>
      <c r="H19" s="28"/>
    </row>
    <row r="20" spans="2:10" ht="21" x14ac:dyDescent="0.35">
      <c r="B20" s="35">
        <v>2</v>
      </c>
      <c r="C20" s="26" t="s">
        <v>22</v>
      </c>
      <c r="E20" s="49" t="s">
        <v>39</v>
      </c>
      <c r="F20" s="49"/>
      <c r="G20" s="49"/>
      <c r="H20" s="49"/>
      <c r="I20" s="49"/>
      <c r="J20" s="49"/>
    </row>
    <row r="21" spans="2:10" ht="18" x14ac:dyDescent="0.25">
      <c r="B21" s="35">
        <v>3</v>
      </c>
      <c r="C21" s="26" t="s">
        <v>23</v>
      </c>
      <c r="E21" s="49" t="s">
        <v>40</v>
      </c>
      <c r="F21" s="49"/>
      <c r="G21" s="49"/>
      <c r="H21" s="49"/>
      <c r="I21" s="49"/>
      <c r="J21" s="49"/>
    </row>
    <row r="22" spans="2:10" ht="21" x14ac:dyDescent="0.35">
      <c r="B22" s="35">
        <v>4</v>
      </c>
      <c r="C22" s="26" t="s">
        <v>24</v>
      </c>
      <c r="E22" s="49"/>
      <c r="F22" s="49"/>
      <c r="G22" s="49"/>
      <c r="H22" s="49"/>
      <c r="I22" s="49"/>
      <c r="J22" s="49"/>
    </row>
    <row r="23" spans="2:10" ht="21" x14ac:dyDescent="0.35">
      <c r="B23" s="35">
        <v>5</v>
      </c>
      <c r="C23" s="26" t="s">
        <v>25</v>
      </c>
      <c r="E23" s="49"/>
      <c r="F23" s="49"/>
      <c r="G23" s="49"/>
      <c r="H23" s="49"/>
      <c r="I23" s="49"/>
      <c r="J23" s="49"/>
    </row>
    <row r="24" spans="2:10" ht="18" x14ac:dyDescent="0.25">
      <c r="B24" s="35"/>
      <c r="C24" s="26"/>
    </row>
    <row r="25" spans="2:10" ht="18" x14ac:dyDescent="0.25">
      <c r="B25" s="35">
        <v>6</v>
      </c>
      <c r="C25" s="26" t="s">
        <v>7</v>
      </c>
      <c r="H25" s="49"/>
      <c r="I25" s="49"/>
    </row>
    <row r="26" spans="2:10" ht="18" x14ac:dyDescent="0.25">
      <c r="B26" s="35"/>
      <c r="C26" s="26"/>
    </row>
    <row r="27" spans="2:10" ht="18" x14ac:dyDescent="0.25">
      <c r="B27" s="35">
        <v>7</v>
      </c>
      <c r="C27" s="26" t="s">
        <v>8</v>
      </c>
      <c r="I27" s="49"/>
      <c r="J27" s="49"/>
    </row>
    <row r="28" spans="2:10" ht="18" x14ac:dyDescent="0.25">
      <c r="B28" s="35"/>
      <c r="C28" s="26"/>
    </row>
    <row r="29" spans="2:10" ht="18" x14ac:dyDescent="0.25">
      <c r="B29" s="35">
        <v>8</v>
      </c>
      <c r="C29" s="26" t="s">
        <v>9</v>
      </c>
      <c r="I29" s="49"/>
      <c r="J29" s="49"/>
    </row>
    <row r="30" spans="2:10" ht="18" x14ac:dyDescent="0.25">
      <c r="B30" s="35"/>
      <c r="C30" s="26"/>
    </row>
    <row r="31" spans="2:10" ht="18" x14ac:dyDescent="0.25">
      <c r="B31" s="35">
        <v>9</v>
      </c>
      <c r="C31" s="26" t="s">
        <v>26</v>
      </c>
      <c r="I31" s="49"/>
      <c r="J31" s="49"/>
    </row>
  </sheetData>
  <mergeCells count="8">
    <mergeCell ref="H25:I25"/>
    <mergeCell ref="I27:J27"/>
    <mergeCell ref="I29:J29"/>
    <mergeCell ref="I31:J31"/>
    <mergeCell ref="E20:J20"/>
    <mergeCell ref="E21:J21"/>
    <mergeCell ref="E22:J22"/>
    <mergeCell ref="E23:J2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ACTIVIDAD 1</vt:lpstr>
      <vt:lpstr>ACTIVIDAD 2</vt:lpstr>
      <vt:lpstr>fdo</vt:lpstr>
      <vt:lpstr>tabla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Administrador de Sistema</cp:lastModifiedBy>
  <dcterms:created xsi:type="dcterms:W3CDTF">2022-05-09T04:31:12Z</dcterms:created>
  <dcterms:modified xsi:type="dcterms:W3CDTF">2025-05-16T15:16:39Z</dcterms:modified>
</cp:coreProperties>
</file>