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19440" windowHeight="13740" activeTab="1"/>
  </bookViews>
  <sheets>
    <sheet name="ACTIVIDAD 1" sheetId="1" r:id="rId1"/>
    <sheet name="ACTIVIDAD 2" sheetId="2" r:id="rId2"/>
  </sheets>
  <definedNames>
    <definedName name="datos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1" i="2"/>
  <c r="G12"/>
  <c r="G11"/>
  <c r="G10"/>
  <c r="G9"/>
  <c r="G8"/>
  <c r="G7"/>
  <c r="E8"/>
  <c r="E9"/>
  <c r="E10"/>
  <c r="E11"/>
  <c r="E7"/>
  <c r="F8"/>
  <c r="F9"/>
  <c r="F10"/>
  <c r="F11"/>
  <c r="F7"/>
  <c r="C12"/>
  <c r="H22" i="1"/>
  <c r="H21"/>
  <c r="H20"/>
  <c r="D11" i="2"/>
  <c r="D10"/>
  <c r="D9"/>
  <c r="D8"/>
  <c r="Q20" i="1"/>
  <c r="Q21"/>
  <c r="Q22"/>
  <c r="Q23"/>
  <c r="Q24"/>
  <c r="Q25"/>
  <c r="O15"/>
  <c r="O14"/>
  <c r="R21" l="1"/>
  <c r="R22" s="1"/>
  <c r="Q26"/>
  <c r="S22" s="1"/>
  <c r="S23" l="1"/>
  <c r="S24"/>
  <c r="S20"/>
  <c r="R23"/>
  <c r="S21"/>
  <c r="S25"/>
  <c r="R24" l="1"/>
  <c r="R25" l="1"/>
  <c r="T20" l="1"/>
  <c r="T25"/>
  <c r="T22"/>
  <c r="T21"/>
  <c r="T23"/>
  <c r="T24"/>
</calcChain>
</file>

<file path=xl/sharedStrings.xml><?xml version="1.0" encoding="utf-8"?>
<sst xmlns="http://schemas.openxmlformats.org/spreadsheetml/2006/main" count="54" uniqueCount="52">
  <si>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</si>
  <si>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</si>
  <si>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</si>
  <si>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</si>
  <si>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</si>
  <si>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</si>
  <si>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</si>
  <si>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</si>
  <si>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</si>
  <si>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</si>
  <si>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</si>
  <si>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</si>
  <si>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</si>
  <si>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</si>
  <si>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</si>
  <si>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</si>
  <si>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</si>
  <si>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</si>
  <si>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</si>
  <si>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</si>
  <si>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</si>
  <si>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</si>
  <si>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</si>
  <si>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</si>
  <si>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xi</t>
  </si>
  <si>
    <t>fi</t>
  </si>
  <si>
    <t>Fi</t>
  </si>
  <si>
    <t>hi</t>
  </si>
  <si>
    <t>Hi</t>
  </si>
  <si>
    <t>Variable</t>
  </si>
  <si>
    <t>Frecuencia absoluta</t>
  </si>
  <si>
    <t>Frecuencia absoluta acumulada</t>
  </si>
  <si>
    <t>Frecuencia relativa</t>
  </si>
  <si>
    <t>Frecuencia relativa acumulada</t>
  </si>
  <si>
    <t>n=</t>
  </si>
  <si>
    <t>6 trabajadores fabrican 5 piezas</t>
  </si>
  <si>
    <t>28 trabajadores fabrican A LO MÁS 6 piezas</t>
  </si>
  <si>
    <t>El 13% de los trabajadores fabrican 5 piezas</t>
  </si>
  <si>
    <t>El 58% de los trabajadores A LO MÁS fabrican 6 piezas</t>
  </si>
  <si>
    <t>la mitad de los trabajadores fabrica a lo más 6 piezas</t>
  </si>
  <si>
    <t>la mayoría de los trabajadores fabrica 4 piezas</t>
  </si>
  <si>
    <t>en promedio, los trabajadorea fabrican 6 piezas</t>
  </si>
  <si>
    <t>xi*fi</t>
  </si>
  <si>
    <t>Σxi*fi=</t>
  </si>
  <si>
    <t>5 familias tienen 3 hijos</t>
  </si>
  <si>
    <t>42 familias tienen a lo más 2 hijos</t>
  </si>
  <si>
    <t>el 28% de las familias tienen 1 hijo</t>
  </si>
  <si>
    <t>el 84% de las familias tienen a lo más 2 hijos</t>
  </si>
  <si>
    <t>En promedio las familias tienen 2 hijos</t>
  </si>
  <si>
    <t>La mayoría de las familias tienen 2 hijos</t>
  </si>
  <si>
    <t>La mitad de las familias tienen a lo más 2 hijos</t>
  </si>
  <si>
    <t>MODA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</si>
</sst>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66" formatCode="_-* #,##0_-;\-* #,##0_-;_-* &quot;-&quot;??_-;_-@_-"/>
  </numFmts>
  <fonts count="17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rgb="FF000000"/>
      <name val="Calibri"/>
      <family val="2"/>
    </font>
  </fonts>
  <fills count="19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ADEDE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C6A0A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4" fillId="0" borderId="0" applyFont="0" applyFill="0" applyBorder="0" applyAlignment="0" applyProtection="0"/>
    <xf numFmtId="9" fontId="14" fillId="0" borderId="0" applyFont="0" applyFill="0" applyBorder="0" applyAlignment="0" applyProtection="0"/>
  </cellStyleXfs>
  <cellXfs count="77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10" fillId="3" borderId="5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10" fillId="3" borderId="7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15" fillId="1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9" borderId="1" xfId="0" applyFill="1" applyBorder="1" applyAlignment="1">
      <alignment horizontal="center" wrapText="1"/>
    </xf>
    <xf numFmtId="0" fontId="0" fillId="12" borderId="1" xfId="0" applyFill="1" applyBorder="1" applyAlignment="1">
      <alignment horizontal="center" wrapText="1"/>
    </xf>
    <xf numFmtId="9" fontId="0" fillId="0" borderId="1" xfId="2" applyFont="1" applyBorder="1" applyAlignment="1">
      <alignment horizontal="center" wrapText="1"/>
    </xf>
    <xf numFmtId="0" fontId="0" fillId="5" borderId="1" xfId="0" applyFill="1" applyBorder="1" applyAlignment="1">
      <alignment horizontal="center" wrapText="1"/>
    </xf>
    <xf numFmtId="0" fontId="3" fillId="5" borderId="0" xfId="0" applyFont="1" applyFill="1"/>
    <xf numFmtId="0" fontId="5" fillId="5" borderId="0" xfId="0" applyFont="1" applyFill="1"/>
    <xf numFmtId="0" fontId="5" fillId="13" borderId="0" xfId="0" applyFont="1" applyFill="1"/>
    <xf numFmtId="0" fontId="3" fillId="9" borderId="0" xfId="0" applyFont="1" applyFill="1"/>
    <xf numFmtId="0" fontId="5" fillId="9" borderId="0" xfId="0" applyFont="1" applyFill="1"/>
    <xf numFmtId="0" fontId="3" fillId="14" borderId="0" xfId="0" applyFont="1" applyFill="1"/>
    <xf numFmtId="0" fontId="5" fillId="14" borderId="0" xfId="0" applyFont="1" applyFill="1"/>
    <xf numFmtId="9" fontId="0" fillId="14" borderId="1" xfId="2" applyFont="1" applyFill="1" applyBorder="1" applyAlignment="1">
      <alignment horizontal="center" wrapText="1"/>
    </xf>
    <xf numFmtId="0" fontId="3" fillId="15" borderId="0" xfId="0" applyFont="1" applyFill="1"/>
    <xf numFmtId="0" fontId="5" fillId="15" borderId="0" xfId="0" applyFont="1" applyFill="1"/>
    <xf numFmtId="9" fontId="0" fillId="15" borderId="1" xfId="2" applyFont="1" applyFill="1" applyBorder="1" applyAlignment="1">
      <alignment horizontal="center" wrapText="1"/>
    </xf>
    <xf numFmtId="0" fontId="5" fillId="0" borderId="0" xfId="0" applyFont="1" applyAlignment="1"/>
    <xf numFmtId="0" fontId="6" fillId="0" borderId="0" xfId="0" applyFont="1" applyAlignment="1"/>
    <xf numFmtId="0" fontId="0" fillId="0" borderId="0" xfId="0" applyAlignment="1"/>
    <xf numFmtId="0" fontId="0" fillId="7" borderId="1" xfId="0" applyFill="1" applyBorder="1" applyAlignment="1">
      <alignment horizontal="center" vertical="center"/>
    </xf>
    <xf numFmtId="166" fontId="0" fillId="7" borderId="1" xfId="1" applyNumberFormat="1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 readingOrder="1"/>
    </xf>
    <xf numFmtId="9" fontId="10" fillId="3" borderId="4" xfId="2" applyFont="1" applyFill="1" applyBorder="1" applyAlignment="1">
      <alignment horizontal="center" vertical="center" wrapText="1" readingOrder="1"/>
    </xf>
    <xf numFmtId="9" fontId="10" fillId="3" borderId="3" xfId="2" applyFont="1" applyFill="1" applyBorder="1" applyAlignment="1">
      <alignment horizontal="center" vertical="center" wrapText="1" readingOrder="1"/>
    </xf>
    <xf numFmtId="0" fontId="15" fillId="6" borderId="2" xfId="0" applyFont="1" applyFill="1" applyBorder="1" applyAlignment="1">
      <alignment horizontal="center" wrapText="1"/>
    </xf>
    <xf numFmtId="0" fontId="0" fillId="0" borderId="2" xfId="0" applyBorder="1" applyAlignment="1">
      <alignment horizontal="center" vertical="center"/>
    </xf>
    <xf numFmtId="9" fontId="10" fillId="3" borderId="9" xfId="2" applyFont="1" applyFill="1" applyBorder="1" applyAlignment="1">
      <alignment horizontal="center" vertical="center" wrapText="1" readingOrder="1"/>
    </xf>
    <xf numFmtId="0" fontId="5" fillId="10" borderId="0" xfId="0" applyFont="1" applyFill="1"/>
    <xf numFmtId="0" fontId="6" fillId="10" borderId="0" xfId="0" applyFont="1" applyFill="1"/>
    <xf numFmtId="0" fontId="5" fillId="8" borderId="0" xfId="0" applyFont="1" applyFill="1"/>
    <xf numFmtId="0" fontId="6" fillId="8" borderId="0" xfId="0" applyFont="1" applyFill="1"/>
    <xf numFmtId="0" fontId="6" fillId="16" borderId="0" xfId="0" applyFont="1" applyFill="1"/>
    <xf numFmtId="0" fontId="6" fillId="13" borderId="0" xfId="0" applyFont="1" applyFill="1"/>
    <xf numFmtId="9" fontId="10" fillId="13" borderId="3" xfId="2" applyFont="1" applyFill="1" applyBorder="1" applyAlignment="1">
      <alignment horizontal="center" vertical="center" wrapText="1" readingOrder="1"/>
    </xf>
    <xf numFmtId="0" fontId="5" fillId="17" borderId="0" xfId="0" applyFont="1" applyFill="1"/>
    <xf numFmtId="0" fontId="6" fillId="17" borderId="0" xfId="0" applyFont="1" applyFill="1"/>
    <xf numFmtId="9" fontId="10" fillId="17" borderId="4" xfId="2" applyFont="1" applyFill="1" applyBorder="1" applyAlignment="1">
      <alignment horizontal="center" vertical="center" wrapText="1" readingOrder="1"/>
    </xf>
    <xf numFmtId="0" fontId="16" fillId="11" borderId="2" xfId="0" applyFont="1" applyFill="1" applyBorder="1" applyAlignment="1">
      <alignment horizontal="center" vertical="center" wrapText="1" readingOrder="1"/>
    </xf>
    <xf numFmtId="0" fontId="0" fillId="11" borderId="2" xfId="0" applyFill="1" applyBorder="1"/>
    <xf numFmtId="0" fontId="3" fillId="3" borderId="0" xfId="0" applyFont="1" applyFill="1" applyBorder="1" applyAlignment="1">
      <alignment horizontal="center" vertical="center" wrapText="1" readingOrder="1"/>
    </xf>
    <xf numFmtId="0" fontId="3" fillId="10" borderId="12" xfId="0" applyFont="1" applyFill="1" applyBorder="1" applyAlignment="1">
      <alignment horizontal="center" vertical="center" wrapText="1" readingOrder="1"/>
    </xf>
    <xf numFmtId="0" fontId="0" fillId="5" borderId="13" xfId="0" applyFill="1" applyBorder="1" applyAlignment="1">
      <alignment horizontal="center"/>
    </xf>
    <xf numFmtId="0" fontId="10" fillId="8" borderId="6" xfId="0" applyFont="1" applyFill="1" applyBorder="1" applyAlignment="1">
      <alignment horizontal="center" vertical="center" wrapText="1" readingOrder="1"/>
    </xf>
    <xf numFmtId="0" fontId="3" fillId="5" borderId="14" xfId="0" applyFont="1" applyFill="1" applyBorder="1" applyAlignment="1">
      <alignment horizontal="center" vertical="center" wrapText="1" readingOrder="1"/>
    </xf>
    <xf numFmtId="0" fontId="3" fillId="5" borderId="11" xfId="0" applyFont="1" applyFill="1" applyBorder="1" applyAlignment="1">
      <alignment horizontal="center" vertical="center" wrapText="1" readingOrder="1"/>
    </xf>
    <xf numFmtId="0" fontId="3" fillId="3" borderId="10" xfId="0" applyFont="1" applyFill="1" applyBorder="1" applyAlignment="1">
      <alignment horizontal="center" vertical="center" wrapText="1" readingOrder="1"/>
    </xf>
    <xf numFmtId="9" fontId="10" fillId="3" borderId="2" xfId="2" applyFont="1" applyFill="1" applyBorder="1" applyAlignment="1">
      <alignment horizontal="center" vertical="center" wrapText="1" readingOrder="1"/>
    </xf>
    <xf numFmtId="1" fontId="0" fillId="18" borderId="1" xfId="0" applyNumberFormat="1" applyFill="1" applyBorder="1" applyAlignment="1">
      <alignment horizontal="center" vertical="center"/>
    </xf>
    <xf numFmtId="0" fontId="0" fillId="18" borderId="1" xfId="0" applyFill="1" applyBorder="1" applyAlignment="1">
      <alignment horizontal="center" vertical="center"/>
    </xf>
  </cellXfs>
  <cellStyles count="3">
    <cellStyle name="Millares" xfId="1" builtinId="3"/>
    <cellStyle name="Normal" xfId="0" builtinId="0"/>
    <cellStyle name="Porcentual" xfId="2" builtinId="5"/>
  </cellStyles>
  <dxfs count="0"/>
  <tableStyles count="0" defaultTableStyle="TableStyleMedium2" defaultPivotStyle="PivotStyleLight16"/>
  <colors>
    <mruColors>
      <color rgb="FFC6A0A0"/>
      <color rgb="FFFF6699"/>
      <color rgb="FFADEDE2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T26"/>
  <sheetViews>
    <sheetView topLeftCell="C1" zoomScale="70" zoomScaleNormal="70" workbookViewId="0">
      <selection activeCell="H20" sqref="H20"/>
    </sheetView>
  </sheetViews>
  <sheetFormatPr baseColWidth="10" defaultRowHeight="15.75"/>
  <sheetData>
    <row r="6" spans="2:20" ht="18">
      <c r="C6" s="24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2" spans="2:20" ht="19.5" customHeight="1"/>
    <row r="13" spans="2:20" s="25" customFormat="1" ht="48.75" customHeight="1"/>
    <row r="14" spans="2:20" ht="18">
      <c r="C14" s="3" t="s">
        <v>1</v>
      </c>
      <c r="O14">
        <f>MIN(datos)</f>
        <v>4</v>
      </c>
    </row>
    <row r="15" spans="2:20" ht="18.75">
      <c r="B15" s="4">
        <v>1</v>
      </c>
      <c r="C15" s="6" t="s">
        <v>2</v>
      </c>
      <c r="D15" s="6"/>
      <c r="E15" s="6"/>
      <c r="F15" s="7"/>
      <c r="O15">
        <f>MAX(datos)</f>
        <v>9</v>
      </c>
    </row>
    <row r="16" spans="2:20" ht="21">
      <c r="B16" s="4">
        <v>2</v>
      </c>
      <c r="C16" s="33" t="s">
        <v>6</v>
      </c>
      <c r="D16" s="34"/>
      <c r="E16" s="44" t="s">
        <v>35</v>
      </c>
      <c r="F16" s="45"/>
      <c r="G16" s="46"/>
      <c r="H16" s="46"/>
    </row>
    <row r="17" spans="2:20" ht="18.75">
      <c r="B17" s="4">
        <v>3</v>
      </c>
      <c r="C17" s="36" t="s">
        <v>7</v>
      </c>
      <c r="D17" s="37"/>
      <c r="E17" s="44" t="s">
        <v>36</v>
      </c>
      <c r="F17" s="45"/>
      <c r="G17" s="46"/>
      <c r="H17" s="46"/>
    </row>
    <row r="18" spans="2:20" ht="47.25">
      <c r="B18" s="4">
        <v>4</v>
      </c>
      <c r="C18" s="38" t="s">
        <v>8</v>
      </c>
      <c r="D18" s="39"/>
      <c r="E18" s="44" t="s">
        <v>37</v>
      </c>
      <c r="F18" s="45"/>
      <c r="G18" s="46"/>
      <c r="H18" s="46"/>
      <c r="P18" s="26" t="s">
        <v>29</v>
      </c>
      <c r="Q18" s="26" t="s">
        <v>30</v>
      </c>
      <c r="R18" s="26" t="s">
        <v>31</v>
      </c>
      <c r="S18" s="26" t="s">
        <v>32</v>
      </c>
      <c r="T18" s="26" t="s">
        <v>33</v>
      </c>
    </row>
    <row r="19" spans="2:20" ht="21">
      <c r="B19" s="4">
        <v>5</v>
      </c>
      <c r="C19" s="41" t="s">
        <v>9</v>
      </c>
      <c r="D19" s="42"/>
      <c r="E19" s="44" t="s">
        <v>38</v>
      </c>
      <c r="F19" s="45"/>
      <c r="G19" s="46"/>
      <c r="H19" s="46"/>
      <c r="P19" s="27" t="s">
        <v>24</v>
      </c>
      <c r="Q19" s="27" t="s">
        <v>25</v>
      </c>
      <c r="R19" s="27" t="s">
        <v>26</v>
      </c>
      <c r="S19" s="27" t="s">
        <v>27</v>
      </c>
      <c r="T19" s="27" t="s">
        <v>28</v>
      </c>
    </row>
    <row r="20" spans="2:20" ht="18.75">
      <c r="B20" s="4">
        <v>6</v>
      </c>
      <c r="C20" s="6" t="s">
        <v>4</v>
      </c>
      <c r="D20" s="6"/>
      <c r="E20" s="6"/>
      <c r="F20" s="7"/>
      <c r="H20" s="47">
        <f>MEDIAN(datos)</f>
        <v>6</v>
      </c>
      <c r="I20" t="s">
        <v>39</v>
      </c>
      <c r="P20" s="28">
        <v>4</v>
      </c>
      <c r="Q20" s="28">
        <f>COUNTIF(datos,P20)</f>
        <v>12</v>
      </c>
      <c r="R20" s="28">
        <v>12</v>
      </c>
      <c r="S20" s="31">
        <f>Q20/$Q$26</f>
        <v>0.25</v>
      </c>
      <c r="T20" s="31">
        <f>R20/$R$25</f>
        <v>0.25</v>
      </c>
    </row>
    <row r="21" spans="2:20" ht="18.75">
      <c r="B21" s="4">
        <v>7</v>
      </c>
      <c r="C21" s="6" t="s">
        <v>5</v>
      </c>
      <c r="D21" s="6"/>
      <c r="E21" s="6"/>
      <c r="F21" s="7"/>
      <c r="H21" s="47">
        <f>MODE(datos)</f>
        <v>4</v>
      </c>
      <c r="I21" t="s">
        <v>40</v>
      </c>
      <c r="P21" s="28">
        <v>5</v>
      </c>
      <c r="Q21" s="32">
        <f>COUNTIF(datos,P21)</f>
        <v>6</v>
      </c>
      <c r="R21" s="28">
        <f>Q21+R20</f>
        <v>18</v>
      </c>
      <c r="S21" s="40">
        <f>Q21/$Q$26</f>
        <v>0.125</v>
      </c>
      <c r="T21" s="31">
        <f>R21/$R$25</f>
        <v>0.375</v>
      </c>
    </row>
    <row r="22" spans="2:20" ht="18.75">
      <c r="B22" s="4">
        <v>8</v>
      </c>
      <c r="C22" s="5" t="s">
        <v>3</v>
      </c>
      <c r="D22" s="7"/>
      <c r="E22" s="7"/>
      <c r="F22" s="7"/>
      <c r="H22" s="48">
        <f>AVERAGE(datos)</f>
        <v>6.208333333333333</v>
      </c>
      <c r="I22" t="s">
        <v>41</v>
      </c>
      <c r="P22" s="28">
        <v>6</v>
      </c>
      <c r="Q22" s="28">
        <f>COUNTIF(datos,P22)</f>
        <v>10</v>
      </c>
      <c r="R22" s="29">
        <f t="shared" ref="R22:R25" si="0">Q22+R21</f>
        <v>28</v>
      </c>
      <c r="S22" s="31">
        <f>Q22/$Q$26</f>
        <v>0.20833333333333334</v>
      </c>
      <c r="T22" s="43">
        <f>R22/$R$25</f>
        <v>0.58333333333333337</v>
      </c>
    </row>
    <row r="23" spans="2:20" ht="18.75">
      <c r="C23" s="7"/>
      <c r="D23" s="7"/>
      <c r="E23" s="7"/>
      <c r="F23" s="7"/>
      <c r="P23" s="28">
        <v>7</v>
      </c>
      <c r="Q23" s="28">
        <f>COUNTIF(datos,P23)</f>
        <v>8</v>
      </c>
      <c r="R23" s="28">
        <f t="shared" si="0"/>
        <v>36</v>
      </c>
      <c r="S23" s="31">
        <f>Q23/$Q$26</f>
        <v>0.16666666666666666</v>
      </c>
      <c r="T23" s="31">
        <f>R23/$R$25</f>
        <v>0.75</v>
      </c>
    </row>
    <row r="24" spans="2:20">
      <c r="P24" s="28">
        <v>8</v>
      </c>
      <c r="Q24" s="28">
        <f>COUNTIF(datos,P24)</f>
        <v>4</v>
      </c>
      <c r="R24" s="28">
        <f t="shared" si="0"/>
        <v>40</v>
      </c>
      <c r="S24" s="31">
        <f>Q24/$Q$26</f>
        <v>8.3333333333333329E-2</v>
      </c>
      <c r="T24" s="31">
        <f>R24/$R$25</f>
        <v>0.83333333333333337</v>
      </c>
    </row>
    <row r="25" spans="2:20">
      <c r="P25" s="28">
        <v>9</v>
      </c>
      <c r="Q25" s="28">
        <f>COUNTIF(datos,P25)</f>
        <v>8</v>
      </c>
      <c r="R25" s="28">
        <f t="shared" si="0"/>
        <v>48</v>
      </c>
      <c r="S25" s="31">
        <f>Q25/$Q$26</f>
        <v>0.16666666666666666</v>
      </c>
      <c r="T25" s="31">
        <f>R25/$R$25</f>
        <v>1</v>
      </c>
    </row>
    <row r="26" spans="2:20">
      <c r="P26" s="30" t="s">
        <v>34</v>
      </c>
      <c r="Q26" s="30">
        <f>SUM(Q20:Q25)</f>
        <v>48</v>
      </c>
      <c r="R26" s="28"/>
      <c r="S26" s="28"/>
      <c r="T26" s="28"/>
    </row>
  </sheetData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workbookViewId="0">
      <selection activeCell="N19" sqref="N19"/>
    </sheetView>
  </sheetViews>
  <sheetFormatPr baseColWidth="10" defaultRowHeight="15.75"/>
  <cols>
    <col min="5" max="5" width="11.125" bestFit="1" customWidth="1"/>
  </cols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9" t="s">
        <v>22</v>
      </c>
      <c r="G6" s="52" t="s">
        <v>42</v>
      </c>
    </row>
    <row r="7" spans="1:9" ht="18.75" thickBot="1">
      <c r="B7" s="11">
        <v>0</v>
      </c>
      <c r="C7" s="11">
        <v>8</v>
      </c>
      <c r="D7" s="12">
        <v>8</v>
      </c>
      <c r="E7" s="51">
        <f>C7/$C$12</f>
        <v>0.16</v>
      </c>
      <c r="F7" s="50">
        <f>D7/$C$12</f>
        <v>0.16</v>
      </c>
      <c r="G7" s="53">
        <f>B7*C7</f>
        <v>0</v>
      </c>
    </row>
    <row r="8" spans="1:9" ht="18.75" thickBot="1">
      <c r="B8" s="49">
        <v>1</v>
      </c>
      <c r="C8" s="49">
        <v>14</v>
      </c>
      <c r="D8" s="13">
        <f>C8+D7</f>
        <v>22</v>
      </c>
      <c r="E8" s="61">
        <f t="shared" ref="E8:E11" si="0">C8/$C$12</f>
        <v>0.28000000000000003</v>
      </c>
      <c r="F8" s="50">
        <f t="shared" ref="F8:F11" si="1">D8/$C$12</f>
        <v>0.44</v>
      </c>
      <c r="G8" s="53">
        <f>B8*C8</f>
        <v>14</v>
      </c>
    </row>
    <row r="9" spans="1:9" ht="18.75" thickBot="1">
      <c r="A9" s="69" t="s">
        <v>51</v>
      </c>
      <c r="B9" s="71">
        <v>2</v>
      </c>
      <c r="C9" s="72">
        <v>20</v>
      </c>
      <c r="D9" s="70">
        <f>C9+D8</f>
        <v>42</v>
      </c>
      <c r="E9" s="51">
        <f t="shared" si="0"/>
        <v>0.4</v>
      </c>
      <c r="F9" s="64">
        <f t="shared" si="1"/>
        <v>0.84</v>
      </c>
      <c r="G9" s="53">
        <f>B9*C9</f>
        <v>40</v>
      </c>
    </row>
    <row r="10" spans="1:9" ht="18.75" thickBot="1">
      <c r="B10" s="73">
        <v>3</v>
      </c>
      <c r="C10" s="68">
        <v>5</v>
      </c>
      <c r="D10" s="13">
        <f>C10+D9</f>
        <v>47</v>
      </c>
      <c r="E10" s="51">
        <f t="shared" si="0"/>
        <v>0.1</v>
      </c>
      <c r="F10" s="50">
        <f t="shared" si="1"/>
        <v>0.94</v>
      </c>
      <c r="G10" s="53">
        <f>B10*C10</f>
        <v>15</v>
      </c>
    </row>
    <row r="11" spans="1:9" ht="18.75" thickBot="1">
      <c r="B11" s="17">
        <v>4</v>
      </c>
      <c r="C11" s="14">
        <v>3</v>
      </c>
      <c r="D11" s="15">
        <f>C11+D10</f>
        <v>50</v>
      </c>
      <c r="E11" s="74">
        <f t="shared" si="0"/>
        <v>0.06</v>
      </c>
      <c r="F11" s="54">
        <f t="shared" si="1"/>
        <v>1</v>
      </c>
      <c r="G11" s="53">
        <f>B11*C11</f>
        <v>12</v>
      </c>
      <c r="H11" s="1"/>
    </row>
    <row r="12" spans="1:9" ht="18.75" thickBot="1">
      <c r="B12" s="67" t="s">
        <v>34</v>
      </c>
      <c r="C12" s="17">
        <f>SUM(C7+C8+C9+C10+C11)</f>
        <v>50</v>
      </c>
      <c r="D12" s="18"/>
      <c r="E12" s="18"/>
      <c r="F12" s="65" t="s">
        <v>43</v>
      </c>
      <c r="G12" s="66">
        <f>SUM(G8+G9+G10+G11)</f>
        <v>81</v>
      </c>
      <c r="H12" s="1"/>
    </row>
    <row r="13" spans="1:9" ht="18">
      <c r="B13" s="16"/>
      <c r="C13" s="16"/>
      <c r="D13" s="18"/>
      <c r="E13" s="18"/>
      <c r="F13" s="18"/>
      <c r="H13" s="1"/>
    </row>
    <row r="14" spans="1:9">
      <c r="C14" s="19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21">
        <v>1</v>
      </c>
      <c r="B16" s="20" t="s">
        <v>14</v>
      </c>
      <c r="C16" s="22"/>
      <c r="D16" s="22"/>
      <c r="E16" s="22"/>
      <c r="F16" s="22"/>
      <c r="G16" s="23"/>
      <c r="H16" s="7"/>
      <c r="I16" s="7"/>
    </row>
    <row r="17" spans="1:9" ht="21">
      <c r="A17" s="21">
        <v>2</v>
      </c>
      <c r="B17" s="55" t="s">
        <v>15</v>
      </c>
      <c r="C17" s="56"/>
      <c r="E17" s="59" t="s">
        <v>44</v>
      </c>
      <c r="F17" s="59"/>
      <c r="G17" s="59"/>
      <c r="H17" s="7"/>
      <c r="I17" s="7"/>
    </row>
    <row r="18" spans="1:9" ht="18.75">
      <c r="A18" s="21">
        <v>3</v>
      </c>
      <c r="B18" s="57" t="s">
        <v>16</v>
      </c>
      <c r="C18" s="58"/>
      <c r="E18" s="59" t="s">
        <v>45</v>
      </c>
      <c r="F18" s="59"/>
      <c r="G18" s="59"/>
      <c r="H18" s="7"/>
      <c r="I18" s="7"/>
    </row>
    <row r="19" spans="1:9" ht="21">
      <c r="A19" s="21">
        <v>4</v>
      </c>
      <c r="B19" s="35" t="s">
        <v>17</v>
      </c>
      <c r="C19" s="60"/>
      <c r="E19" s="7" t="s">
        <v>46</v>
      </c>
      <c r="F19" s="7"/>
      <c r="G19" s="7"/>
      <c r="H19" s="7"/>
      <c r="I19" s="7"/>
    </row>
    <row r="20" spans="1:9" ht="21">
      <c r="A20" s="21">
        <v>5</v>
      </c>
      <c r="B20" s="62" t="s">
        <v>18</v>
      </c>
      <c r="C20" s="63"/>
      <c r="E20" s="7" t="s">
        <v>47</v>
      </c>
      <c r="F20" s="7"/>
      <c r="G20" s="7"/>
      <c r="H20" s="7"/>
      <c r="I20" s="7"/>
    </row>
    <row r="21" spans="1:9" ht="18.75">
      <c r="A21" s="21">
        <v>6</v>
      </c>
      <c r="B21" s="6" t="s">
        <v>19</v>
      </c>
      <c r="F21" s="75">
        <f>G12/C12</f>
        <v>1.62</v>
      </c>
      <c r="G21" t="s">
        <v>48</v>
      </c>
    </row>
    <row r="22" spans="1:9" ht="18.75">
      <c r="A22" s="21">
        <v>7</v>
      </c>
      <c r="B22" s="6" t="s">
        <v>20</v>
      </c>
      <c r="F22" s="76">
        <v>2</v>
      </c>
      <c r="G22" t="s">
        <v>49</v>
      </c>
    </row>
    <row r="23" spans="1:9" ht="18.75">
      <c r="A23" s="21">
        <v>8</v>
      </c>
      <c r="B23" s="6" t="s">
        <v>21</v>
      </c>
      <c r="F23" s="76">
        <v>2</v>
      </c>
      <c r="G23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datos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Labingles_20</cp:lastModifiedBy>
  <dcterms:created xsi:type="dcterms:W3CDTF">2022-04-25T12:36:49Z</dcterms:created>
  <dcterms:modified xsi:type="dcterms:W3CDTF">2022-05-05T13:14:27Z</dcterms:modified>
</cp:coreProperties>
</file>