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29"/>
  <c r="H28"/>
  <c r="H27"/>
  <c r="L17"/>
  <c r="L18"/>
  <c r="Q18" s="1"/>
  <c r="L19"/>
  <c r="L20"/>
  <c r="Q20" s="1"/>
  <c r="H24"/>
  <c r="H25"/>
  <c r="K21"/>
  <c r="L21" s="1"/>
  <c r="K16"/>
  <c r="L16" l="1"/>
  <c r="Q21"/>
  <c r="Q19"/>
  <c r="Q17"/>
  <c r="L22" l="1"/>
  <c r="M16"/>
  <c r="Q16"/>
  <c r="M17" l="1"/>
  <c r="M18" s="1"/>
  <c r="M19" s="1"/>
  <c r="M20" s="1"/>
  <c r="M21" s="1"/>
  <c r="O16"/>
  <c r="N17"/>
  <c r="N20"/>
  <c r="N21"/>
  <c r="N19"/>
  <c r="N18"/>
  <c r="N16"/>
  <c r="O17" l="1"/>
  <c r="O18" s="1"/>
  <c r="O19" s="1"/>
  <c r="O20" s="1"/>
  <c r="O21" s="1"/>
</calcChain>
</file>

<file path=xl/sharedStrings.xml><?xml version="1.0" encoding="utf-8"?>
<sst xmlns="http://schemas.openxmlformats.org/spreadsheetml/2006/main" count="39" uniqueCount="36">
  <si>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</si>
  <si>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</si>
  <si>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</si>
  <si>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</si>
  <si>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</si>
  <si>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</si>
  <si>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</si>
  <si>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</si>
  <si>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</si>
  <si>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</si>
  <si>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</si>
  <si>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</si>
  <si>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</si>
  <si>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</si>
  <si>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</si>
  <si>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</si>
  <si>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</si>
  <si>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</si>
  <si>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</si>
  <si>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</si>
  <si>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</si>
  <si>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</si>
  <si>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</si>
  <si>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</si>
  <si>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piezas(xi)</t>
  </si>
  <si>
    <t>fi</t>
  </si>
  <si>
    <t>Fi</t>
  </si>
  <si>
    <t>hi%</t>
  </si>
  <si>
    <t>Hi%</t>
  </si>
  <si>
    <t>Mínimo</t>
  </si>
  <si>
    <t>Máximo</t>
  </si>
  <si>
    <t>Moda</t>
  </si>
  <si>
    <t>Mediana</t>
  </si>
  <si>
    <t>La Mayoría de los empleados fabricó 4 piezas</t>
  </si>
  <si>
    <t>El 50% de los empleados fabricó entre 4 a 6 piezas (hasta 6 piezas)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</si>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</sst>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0" borderId="0" xfId="0" applyNumberFormat="1"/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0"/>
  <sheetViews>
    <sheetView tabSelected="1" topLeftCell="B1" zoomScale="75" zoomScaleNormal="75" workbookViewId="0">
      <selection activeCell="Q16" sqref="Q16:Q21"/>
    </sheetView>
  </sheetViews>
  <sheetFormatPr baseColWidth="10" defaultRowHeight="15.75"/>
  <cols>
    <col min="8" max="8" width="11.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J15" s="29"/>
      <c r="K15" s="35" t="s">
        <v>24</v>
      </c>
      <c r="L15" s="35" t="s">
        <v>25</v>
      </c>
      <c r="M15" s="35" t="s">
        <v>26</v>
      </c>
      <c r="N15" s="35" t="s">
        <v>27</v>
      </c>
      <c r="O15" s="35" t="s">
        <v>28</v>
      </c>
      <c r="Q15" s="39" t="s">
        <v>35</v>
      </c>
    </row>
    <row r="16" spans="2:20" ht="21">
      <c r="B16" s="4">
        <v>2</v>
      </c>
      <c r="C16" s="5" t="s">
        <v>6</v>
      </c>
      <c r="D16" s="6"/>
      <c r="E16" s="6"/>
      <c r="F16" s="7"/>
      <c r="K16" s="30">
        <f>MIN(Piezas)</f>
        <v>4</v>
      </c>
      <c r="L16" s="30">
        <f>COUNTIF(Piezas,K16)</f>
        <v>12</v>
      </c>
      <c r="M16" s="30">
        <f>L16</f>
        <v>12</v>
      </c>
      <c r="N16" s="34">
        <f>L16/$L$22</f>
        <v>0.25</v>
      </c>
      <c r="O16" s="37">
        <f>M16/$L$22</f>
        <v>0.25</v>
      </c>
      <c r="Q16" s="29">
        <f>K16*L16</f>
        <v>48</v>
      </c>
    </row>
    <row r="17" spans="2:17" ht="18.75">
      <c r="B17" s="4">
        <v>3</v>
      </c>
      <c r="C17" s="5" t="s">
        <v>7</v>
      </c>
      <c r="D17" s="6"/>
      <c r="E17" s="6"/>
      <c r="F17" s="7"/>
      <c r="K17" s="30">
        <v>5</v>
      </c>
      <c r="L17" s="30">
        <f>COUNTIF(Piezas,K17)</f>
        <v>6</v>
      </c>
      <c r="M17" s="30">
        <f>M16+L17</f>
        <v>18</v>
      </c>
      <c r="N17" s="34">
        <f t="shared" ref="N17:N21" si="0">L17/$L$22</f>
        <v>0.125</v>
      </c>
      <c r="O17" s="38">
        <f>O16+N17</f>
        <v>0.375</v>
      </c>
      <c r="Q17" s="29">
        <f t="shared" ref="Q17:Q21" si="1">K17*L17</f>
        <v>30</v>
      </c>
    </row>
    <row r="18" spans="2:17" ht="21">
      <c r="B18" s="4">
        <v>4</v>
      </c>
      <c r="C18" s="5" t="s">
        <v>8</v>
      </c>
      <c r="D18" s="6"/>
      <c r="E18" s="6"/>
      <c r="F18" s="7"/>
      <c r="K18" s="30">
        <v>6</v>
      </c>
      <c r="L18" s="30">
        <f>COUNTIF(Piezas,K18)</f>
        <v>10</v>
      </c>
      <c r="M18" s="30">
        <f t="shared" ref="M18:M21" si="2">M17+L18</f>
        <v>28</v>
      </c>
      <c r="N18" s="34">
        <f t="shared" si="0"/>
        <v>0.20833333333333334</v>
      </c>
      <c r="O18" s="38">
        <f t="shared" ref="O18:O21" si="3">O17+N18</f>
        <v>0.58333333333333337</v>
      </c>
      <c r="Q18" s="29">
        <f t="shared" si="1"/>
        <v>60</v>
      </c>
    </row>
    <row r="19" spans="2:17" ht="21">
      <c r="B19" s="4">
        <v>5</v>
      </c>
      <c r="C19" s="5" t="s">
        <v>9</v>
      </c>
      <c r="D19" s="6"/>
      <c r="E19" s="6"/>
      <c r="F19" s="7"/>
      <c r="K19" s="30">
        <v>7</v>
      </c>
      <c r="L19" s="30">
        <f>COUNTIF(Piezas,K19)</f>
        <v>8</v>
      </c>
      <c r="M19" s="30">
        <f t="shared" si="2"/>
        <v>36</v>
      </c>
      <c r="N19" s="34">
        <f t="shared" si="0"/>
        <v>0.16666666666666666</v>
      </c>
      <c r="O19" s="38">
        <f t="shared" si="3"/>
        <v>0.75</v>
      </c>
      <c r="Q19" s="29">
        <f t="shared" si="1"/>
        <v>56</v>
      </c>
    </row>
    <row r="20" spans="2:17" ht="18.75">
      <c r="B20" s="4">
        <v>6</v>
      </c>
      <c r="C20" s="6" t="s">
        <v>4</v>
      </c>
      <c r="D20" s="6"/>
      <c r="E20" s="6"/>
      <c r="F20" s="7"/>
      <c r="K20" s="30">
        <v>8</v>
      </c>
      <c r="L20" s="30">
        <f>COUNTIF(Piezas,K20)</f>
        <v>4</v>
      </c>
      <c r="M20" s="30">
        <f t="shared" si="2"/>
        <v>40</v>
      </c>
      <c r="N20" s="34">
        <f t="shared" si="0"/>
        <v>8.3333333333333329E-2</v>
      </c>
      <c r="O20" s="38">
        <f t="shared" si="3"/>
        <v>0.83333333333333337</v>
      </c>
      <c r="Q20" s="29">
        <f t="shared" si="1"/>
        <v>32</v>
      </c>
    </row>
    <row r="21" spans="2:17" ht="18.75">
      <c r="B21" s="4">
        <v>7</v>
      </c>
      <c r="C21" s="6" t="s">
        <v>5</v>
      </c>
      <c r="D21" s="6"/>
      <c r="E21" s="6"/>
      <c r="F21" s="7"/>
      <c r="K21" s="30">
        <f>MAX(Piezas)</f>
        <v>9</v>
      </c>
      <c r="L21" s="30">
        <f>COUNTIF(Piezas,K21)</f>
        <v>8</v>
      </c>
      <c r="M21" s="30">
        <f t="shared" si="2"/>
        <v>48</v>
      </c>
      <c r="N21" s="34">
        <f t="shared" si="0"/>
        <v>0.16666666666666666</v>
      </c>
      <c r="O21" s="38">
        <f t="shared" si="3"/>
        <v>1</v>
      </c>
      <c r="Q21" s="29">
        <f t="shared" si="1"/>
        <v>72</v>
      </c>
    </row>
    <row r="22" spans="2:17" ht="18.75">
      <c r="B22" s="4">
        <v>8</v>
      </c>
      <c r="C22" s="5" t="s">
        <v>3</v>
      </c>
      <c r="D22" s="7"/>
      <c r="E22" s="7"/>
      <c r="F22" s="7"/>
      <c r="L22" s="33">
        <f>SUM(L16:L21)</f>
        <v>48</v>
      </c>
    </row>
    <row r="23" spans="2:17" ht="18.75">
      <c r="C23" s="7"/>
      <c r="D23" s="7"/>
      <c r="E23" s="7"/>
      <c r="F23" s="7"/>
    </row>
    <row r="24" spans="2:17">
      <c r="G24" s="31" t="s">
        <v>29</v>
      </c>
      <c r="H24" s="32">
        <f>MIN(Piezas)</f>
        <v>4</v>
      </c>
    </row>
    <row r="25" spans="2:17">
      <c r="G25" s="31" t="s">
        <v>30</v>
      </c>
      <c r="H25" s="32">
        <f>MAX(Piezas)</f>
        <v>9</v>
      </c>
    </row>
    <row r="26" spans="2:17">
      <c r="H26" s="29"/>
    </row>
    <row r="27" spans="2:17">
      <c r="G27" t="s">
        <v>31</v>
      </c>
      <c r="H27">
        <f>MODE(Piezas)</f>
        <v>4</v>
      </c>
      <c r="I27" t="s">
        <v>33</v>
      </c>
    </row>
    <row r="28" spans="2:17">
      <c r="G28" t="s">
        <v>30</v>
      </c>
      <c r="H28">
        <f>MAX(Piezas)</f>
        <v>9</v>
      </c>
      <c r="I28" t="s">
        <v>34</v>
      </c>
    </row>
    <row r="29" spans="2:17">
      <c r="G29" t="s">
        <v>32</v>
      </c>
      <c r="H29">
        <f>MEDIAN(Piezas)</f>
        <v>6</v>
      </c>
    </row>
    <row r="30" spans="2:17">
      <c r="G30" t="s">
        <v>32</v>
      </c>
      <c r="H30" s="36">
        <f>AVERAGE(Piezas)</f>
        <v>6.208333333333333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2023-05-18T13:42:07Z</dcterms:modified>
</cp:coreProperties>
</file>