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2" l="1"/>
  <c r="C10" i="2"/>
  <c r="C13" i="2"/>
  <c r="C9" i="2"/>
  <c r="D28" i="3"/>
  <c r="D27" i="3"/>
  <c r="D29" i="3"/>
  <c r="E18" i="3"/>
  <c r="E17" i="3"/>
  <c r="E14" i="3"/>
  <c r="E15" i="3" s="1"/>
  <c r="E16" i="3" s="1"/>
  <c r="D19" i="3"/>
  <c r="D14" i="3"/>
  <c r="D15" i="3"/>
  <c r="D16" i="3"/>
  <c r="D17" i="3"/>
  <c r="D18" i="3"/>
  <c r="D13" i="3"/>
  <c r="F8" i="1"/>
  <c r="E15" i="1"/>
  <c r="E16" i="1"/>
  <c r="E17" i="1"/>
  <c r="E14" i="1"/>
  <c r="E13" i="1"/>
  <c r="E12" i="1"/>
  <c r="F12" i="1" s="1"/>
  <c r="E11" i="1"/>
  <c r="F11" i="1"/>
  <c r="F15" i="1"/>
  <c r="F16" i="1"/>
  <c r="F17" i="1"/>
  <c r="E10" i="1"/>
  <c r="F10" i="1" s="1"/>
  <c r="E9" i="1"/>
  <c r="F9" i="1" s="1"/>
  <c r="F14" i="1"/>
  <c r="E8" i="1"/>
  <c r="F13" i="1"/>
</calcChain>
</file>

<file path=xl/sharedStrings.xml><?xml version="1.0" encoding="utf-8"?>
<sst xmlns="http://schemas.openxmlformats.org/spreadsheetml/2006/main" count="64" uniqueCount="57">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</sst>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Normal="100" workbookViewId="0">
      <selection activeCell="F8" sqref="F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35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C8*$C$6+D8*D6</f>
        <v>6.2200000000000006</v>
      </c>
      <c r="F8" s="2" t="str">
        <f>IF(E8&gt;=8,"APROVADO","DA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0">
        <f>C9*$C$6+D9*D6</f>
        <v>7.42</v>
      </c>
      <c r="F9" s="2" t="str">
        <f>IF(E9&gt;=8,"APROVADO","DA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>C10*C6+D10*$D$6</f>
        <v>8.92</v>
      </c>
      <c r="F10" s="2" t="str">
        <f t="shared" ref="F9:F17" si="0">IF(E10&gt;=8,"APROVADO","DA EXAMEN")</f>
        <v>APROVADO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>C11*$C$6+D11*$D$6</f>
        <v>6.66</v>
      </c>
      <c r="F11" s="2" t="str">
        <f t="shared" si="0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>C12*C6+D12*$D$6</f>
        <v>6.8599999999999994</v>
      </c>
      <c r="F12" s="2" t="str">
        <f t="shared" si="0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>C13*$C$6+D13*$D$6</f>
        <v>6.7200000000000006</v>
      </c>
      <c r="F13" s="2" t="str">
        <f t="shared" si="0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>C14*$C$6+D14*$D$6</f>
        <v>6.2200000000000006</v>
      </c>
      <c r="F14" s="2" t="str">
        <f t="shared" si="0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0">
        <f t="shared" ref="E15:E17" si="1">C15*$C$6+D15*$D$6</f>
        <v>8.2799999999999994</v>
      </c>
      <c r="F15" s="2" t="str">
        <f t="shared" si="0"/>
        <v>APROVADO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 t="shared" si="1"/>
        <v>5.5200000000000005</v>
      </c>
      <c r="F16" s="2" t="str">
        <f t="shared" si="0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0">
        <f t="shared" si="1"/>
        <v>6.6</v>
      </c>
      <c r="F17" s="2" t="str">
        <f t="shared" si="0"/>
        <v>DA EXAMEN</v>
      </c>
    </row>
    <row r="19" spans="2:8" x14ac:dyDescent="0.25">
      <c r="B19" s="21" t="s">
        <v>13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C8:E17">
    <cfRule type="colorScale" priority="3">
      <colorScale>
        <cfvo type="num" val="6"/>
        <cfvo type="num" val="6.1"/>
        <color theme="9"/>
        <color theme="4"/>
      </colorScale>
    </cfRule>
    <cfRule type="colorScale" priority="2">
      <colorScale>
        <cfvo type="num" val="6"/>
        <cfvo type="num" val="6.1"/>
        <color theme="9" tint="0.39997558519241921"/>
        <color theme="4" tint="0.39997558519241921"/>
      </colorScale>
    </cfRule>
  </conditionalFormatting>
  <conditionalFormatting sqref="C8:D17">
    <cfRule type="colorScale" priority="1">
      <colorScale>
        <cfvo type="min"/>
        <cfvo type="max"/>
        <color theme="0"/>
        <color theme="0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topLeftCell="I1" zoomScaleNormal="100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36</v>
      </c>
      <c r="B1" s="24"/>
    </row>
    <row r="3" spans="1:9" ht="21" x14ac:dyDescent="0.35">
      <c r="B3" s="26" t="s">
        <v>39</v>
      </c>
      <c r="C3" s="26"/>
      <c r="D3" s="26"/>
      <c r="E3" s="26"/>
      <c r="F3" s="26"/>
      <c r="G3" s="26"/>
    </row>
    <row r="5" spans="1:9" x14ac:dyDescent="0.25">
      <c r="A5" s="25" t="s">
        <v>47</v>
      </c>
      <c r="B5" s="25"/>
      <c r="C5" s="25"/>
      <c r="D5" s="25"/>
      <c r="G5" s="25" t="s">
        <v>49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">
        <f>IF(2000&gt;=B9-500,B9*3)</f>
        <v>6000</v>
      </c>
      <c r="G9" s="15" t="s">
        <v>17</v>
      </c>
      <c r="H9" s="2" t="s">
        <v>25</v>
      </c>
      <c r="I9" s="2" t="e">
        <f>IF(NO:SI,"en estudio","franco")</f>
        <v>#VALUE!</v>
      </c>
    </row>
    <row r="10" spans="1:9" x14ac:dyDescent="0.25">
      <c r="B10" s="16">
        <v>1000</v>
      </c>
      <c r="C10" s="2">
        <f t="shared" ref="C10:C13" si="0">IF(2000&gt;=B10-500,B10*3)</f>
        <v>3000</v>
      </c>
      <c r="G10" s="15" t="s">
        <v>16</v>
      </c>
      <c r="H10" s="2" t="s">
        <v>26</v>
      </c>
      <c r="I10" s="2"/>
    </row>
    <row r="11" spans="1:9" x14ac:dyDescent="0.25">
      <c r="B11" s="16">
        <v>3500</v>
      </c>
      <c r="C11" s="2">
        <v>3000</v>
      </c>
      <c r="G11" s="15" t="s">
        <v>22</v>
      </c>
      <c r="H11" s="2" t="s">
        <v>26</v>
      </c>
      <c r="I11" s="2"/>
    </row>
    <row r="12" spans="1:9" x14ac:dyDescent="0.25">
      <c r="B12" s="16">
        <v>4000</v>
      </c>
      <c r="C12" s="2">
        <v>3500</v>
      </c>
      <c r="G12" s="15" t="s">
        <v>19</v>
      </c>
      <c r="H12" s="2" t="s">
        <v>25</v>
      </c>
      <c r="I12" s="2"/>
    </row>
    <row r="13" spans="1:9" x14ac:dyDescent="0.25">
      <c r="B13" s="16">
        <v>1500</v>
      </c>
      <c r="C13" s="2">
        <f t="shared" si="0"/>
        <v>4500</v>
      </c>
      <c r="G13" s="15" t="s">
        <v>21</v>
      </c>
      <c r="H13" s="2" t="s">
        <v>25</v>
      </c>
      <c r="I13" s="2"/>
    </row>
    <row r="14" spans="1:9" x14ac:dyDescent="0.25">
      <c r="B14" s="16">
        <v>5000</v>
      </c>
      <c r="C14" s="2">
        <v>4500</v>
      </c>
      <c r="G14" s="15" t="s">
        <v>23</v>
      </c>
      <c r="H14" s="2" t="s">
        <v>26</v>
      </c>
      <c r="I14" s="2"/>
    </row>
    <row r="15" spans="1:9" x14ac:dyDescent="0.25">
      <c r="B15" s="16">
        <v>6000</v>
      </c>
      <c r="C15" s="2">
        <v>5500</v>
      </c>
      <c r="G15" s="15" t="s">
        <v>24</v>
      </c>
      <c r="H15" s="2" t="s">
        <v>25</v>
      </c>
      <c r="I15" s="2"/>
    </row>
    <row r="16" spans="1:9" x14ac:dyDescent="0.25">
      <c r="B16" s="16">
        <v>4300</v>
      </c>
      <c r="C16" s="2">
        <v>3800</v>
      </c>
      <c r="G16" s="15" t="s">
        <v>18</v>
      </c>
      <c r="H16" s="2" t="s">
        <v>26</v>
      </c>
      <c r="I16" s="2"/>
    </row>
    <row r="17" spans="2:9" x14ac:dyDescent="0.25">
      <c r="B17" s="16">
        <v>3700</v>
      </c>
      <c r="C17" s="2">
        <v>3200</v>
      </c>
      <c r="G17" s="15" t="s">
        <v>20</v>
      </c>
      <c r="H17" s="2" t="s">
        <v>26</v>
      </c>
      <c r="I17" s="2"/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10" zoomScaleNormal="110" workbookViewId="0">
      <selection activeCell="E29" sqref="E29:L2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37</v>
      </c>
      <c r="B1" s="24"/>
    </row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f>COUNTIF(tabla,0)</f>
        <v>9</v>
      </c>
      <c r="E13" s="10">
        <v>9</v>
      </c>
      <c r="F13" s="10"/>
      <c r="G13" s="10"/>
      <c r="H13" s="6"/>
    </row>
    <row r="14" spans="1:8" ht="18.75" x14ac:dyDescent="0.3">
      <c r="C14" s="10">
        <v>1</v>
      </c>
      <c r="D14" s="10">
        <f>COUNTIF(tabla,1)</f>
        <v>9</v>
      </c>
      <c r="E14" s="10">
        <f>D14+$E$13</f>
        <v>18</v>
      </c>
      <c r="F14" s="10"/>
      <c r="G14" s="10"/>
      <c r="H14" s="6"/>
    </row>
    <row r="15" spans="1:8" ht="18.75" x14ac:dyDescent="0.3">
      <c r="C15" s="10">
        <v>2</v>
      </c>
      <c r="D15" s="10">
        <f>COUNTIF(tabla,2)</f>
        <v>5</v>
      </c>
      <c r="E15" s="10">
        <f>D15+$E$14</f>
        <v>23</v>
      </c>
      <c r="F15" s="10"/>
      <c r="G15" s="10"/>
      <c r="H15" s="6"/>
    </row>
    <row r="16" spans="1:8" ht="18.75" x14ac:dyDescent="0.3">
      <c r="C16" s="10">
        <v>3</v>
      </c>
      <c r="D16" s="10">
        <f>COUNTIF(tabla,3)</f>
        <v>3</v>
      </c>
      <c r="E16" s="10">
        <f>D16+E15</f>
        <v>26</v>
      </c>
      <c r="F16" s="10"/>
      <c r="G16" s="10"/>
      <c r="H16" s="6"/>
    </row>
    <row r="17" spans="1:12" ht="18.75" x14ac:dyDescent="0.3">
      <c r="C17" s="10">
        <v>4</v>
      </c>
      <c r="D17" s="10">
        <f>COUNTIF(tabla,4)</f>
        <v>3</v>
      </c>
      <c r="E17" s="10">
        <f>D17+E16</f>
        <v>29</v>
      </c>
      <c r="F17" s="10"/>
      <c r="G17" s="10"/>
      <c r="H17" s="6"/>
    </row>
    <row r="18" spans="1:12" ht="18.75" x14ac:dyDescent="0.3">
      <c r="C18" s="10">
        <v>5</v>
      </c>
      <c r="D18" s="10">
        <f>COUNTIF(tabla,5)</f>
        <v>1</v>
      </c>
      <c r="E18" s="10">
        <f>D18+E17</f>
        <v>30</v>
      </c>
      <c r="F18" s="10"/>
      <c r="G18" s="10"/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3"/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51</v>
      </c>
      <c r="B24" s="14"/>
      <c r="C24" s="33"/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52</v>
      </c>
      <c r="B25" s="14"/>
      <c r="C25" s="33"/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53</v>
      </c>
      <c r="B26" s="14"/>
      <c r="C26" s="33"/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43</v>
      </c>
      <c r="B27" s="14"/>
      <c r="C27" s="14"/>
      <c r="D27" s="19" t="e">
        <f>media</f>
        <v>#NAME?</v>
      </c>
      <c r="E27" s="27"/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44</v>
      </c>
      <c r="B28" s="14"/>
      <c r="C28" s="14"/>
      <c r="D28" s="18">
        <f>MODE(tabla)</f>
        <v>0</v>
      </c>
      <c r="E28" s="30"/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45</v>
      </c>
      <c r="B29" s="14"/>
      <c r="C29" s="14"/>
      <c r="D29" s="18">
        <f>MEDIAN(tabla)</f>
        <v>1</v>
      </c>
      <c r="E29" s="30"/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2025-05-29T15:19:51Z</dcterms:modified>
</cp:coreProperties>
</file>