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<sst xmlns="http://schemas.openxmlformats.org/spreadsheetml/2006/main" count="72" uniqueCount="45">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</sst>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1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4" xfId="0" applyBorder="1"/>
    <xf numFmtId="0" fontId="0" fillId="0" borderId="5" xfId="0" applyBorder="1"/>
    <xf numFmtId="0" fontId="5" fillId="5" borderId="3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2" fontId="0" fillId="0" borderId="2" xfId="0" applyNumberFormat="1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12" xfId="0" applyNumberFormat="1" applyBorder="1"/>
    <xf numFmtId="2" fontId="0" fillId="0" borderId="13" xfId="0" applyNumberFormat="1" applyBorder="1"/>
    <xf numFmtId="0" fontId="0" fillId="0" borderId="14" xfId="0" applyBorder="1"/>
    <xf numFmtId="2" fontId="0" fillId="0" borderId="1" xfId="0" applyNumberFormat="1" applyBorder="1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171" fontId="0" fillId="0" borderId="0" xfId="0" applyNumberFormat="1" applyAlignment="1">
      <alignment vertical="center"/>
    </xf>
  </cellXfs>
  <cellStyles count="1">
    <cellStyle name="Normal" xfId="0" builtinId="0"/>
  </cellStyles>
  <dxfs count="3">
    <dxf>
      <fill>
        <patternFill>
          <bgColor theme="4" tint="-0.24994659260841701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114300</xdr:rowOff>
    </xdr:from>
    <xdr:to>
      <xdr:col>9</xdr:col>
      <xdr:colOff>66675</xdr:colOff>
      <xdr:row>18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4875" y="11430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571500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J31" sqref="J3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34.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 ht="16.5" thickBot="1">
      <c r="B27" s="20" t="s">
        <v>20</v>
      </c>
      <c r="C27" s="21" t="s">
        <v>21</v>
      </c>
      <c r="D27" s="21">
        <v>8.6999999999999993</v>
      </c>
      <c r="E27" s="21">
        <v>7.8</v>
      </c>
      <c r="F27" s="21">
        <v>6.9</v>
      </c>
      <c r="G27" s="27">
        <v>8.9</v>
      </c>
      <c r="H27" s="19">
        <f>AVERAGE(D27*$D$25+E27*$E$25+F27*$F$25+G27*$G$25)</f>
        <v>8.3550000000000004</v>
      </c>
    </row>
    <row r="28" spans="1:11" ht="16.5" thickBot="1">
      <c r="B28" s="22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6">
        <v>6.7</v>
      </c>
      <c r="H28" s="19">
        <f>AVERAGE(D28*$D$25+E28*$E$25+F28*$F$25+G28*$G$25)</f>
        <v>8.0150000000000006</v>
      </c>
    </row>
    <row r="29" spans="1:11" ht="16.5" thickBot="1">
      <c r="B29" s="22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9">
        <f>AVERAGE(D29*$D$25+E29*$E$25+F29*$F$25+G29*$G$25)</f>
        <v>8.004999999999999</v>
      </c>
    </row>
    <row r="30" spans="1:11" ht="16.5" thickBot="1">
      <c r="B30" s="22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28">
        <f>AVERAGE(D30*$D$25+E30*$E$25+F30*$F$25+G30*$G$25)</f>
        <v>7.5449999999999999</v>
      </c>
    </row>
    <row r="31" spans="1:11" ht="16.5" thickBot="1">
      <c r="B31" s="22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23">
        <f>AVERAGE(D31*$D$25+E31*$E$25+F31*$F$25+G31*$G$25)</f>
        <v>6.95</v>
      </c>
    </row>
    <row r="32" spans="1:11" ht="16.5" thickBot="1">
      <c r="B32" s="22" t="s">
        <v>24</v>
      </c>
      <c r="C32" s="15" t="s">
        <v>25</v>
      </c>
      <c r="D32" s="15">
        <v>5.8</v>
      </c>
      <c r="E32" s="15">
        <v>7.9</v>
      </c>
      <c r="F32" s="15">
        <v>8.9</v>
      </c>
      <c r="G32" s="15">
        <v>6.8</v>
      </c>
      <c r="H32" s="26">
        <f>AVERAGE(D32*$D$25+E32*$E$25+F32*$F$25+G32*$G$25)</f>
        <v>6.9349999999999996</v>
      </c>
    </row>
    <row r="33" spans="2:8" ht="16.5" thickBot="1">
      <c r="B33" s="22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25">
        <f>AVERAGE(D33*$D$25+E33*$E$25+F33*$F$25+G33*$G$25)</f>
        <v>6.84</v>
      </c>
    </row>
    <row r="34" spans="2:8" ht="16.5" thickBot="1">
      <c r="B34" s="22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24">
        <f>AVERAGE(D34*$D$25+E34*$E$25+F34*$F$25+G34*$G$25)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E4" workbookViewId="0">
      <selection activeCell="K29" sqref="K29:K36"/>
    </sheetView>
  </sheetViews>
  <sheetFormatPr baseColWidth="10" defaultRowHeight="15.75"/>
  <cols>
    <col min="5" max="5" width="13.75" customWidth="1"/>
    <col min="6" max="6" width="14" customWidth="1"/>
    <col min="7" max="8" width="13.875" customWidth="1"/>
    <col min="9" max="9" width="14.875" customWidth="1"/>
    <col min="10" max="10" width="13.125" customWidth="1"/>
    <col min="11" max="11" width="14.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5.25" customHeight="1">
      <c r="C28" s="29" t="s">
        <v>33</v>
      </c>
      <c r="D28" s="29"/>
      <c r="E28" s="30" t="s">
        <v>34</v>
      </c>
      <c r="F28" s="30" t="s">
        <v>35</v>
      </c>
      <c r="G28" s="30" t="s">
        <v>36</v>
      </c>
      <c r="H28" s="31" t="s">
        <v>37</v>
      </c>
      <c r="I28" s="31" t="s">
        <v>38</v>
      </c>
      <c r="J28" s="31" t="s">
        <v>32</v>
      </c>
      <c r="K28" s="31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32">
        <v>680000</v>
      </c>
      <c r="H29" s="32">
        <f>G29+10%*F29*G29</f>
        <v>816000</v>
      </c>
      <c r="I29" s="6">
        <f>IF(E29="FONASA",H29*$G$24,H29*$G$25)</f>
        <v>57120.000000000007</v>
      </c>
      <c r="J29" s="32">
        <f>H29*12%</f>
        <v>97920</v>
      </c>
      <c r="K29" s="32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32">
        <v>780000</v>
      </c>
      <c r="H30" s="32">
        <f t="shared" ref="H30:H36" si="0">G30+10%*F30*G30</f>
        <v>1014000</v>
      </c>
      <c r="I30" s="6">
        <f t="shared" ref="I30:I36" si="1">IF(E30="FONASA",H30*$G$24,H30*$G$25)</f>
        <v>81120</v>
      </c>
      <c r="J30" s="32">
        <f t="shared" ref="J30:J36" si="2">H30*12%</f>
        <v>121680</v>
      </c>
      <c r="K30" s="32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32">
        <v>1200000</v>
      </c>
      <c r="H31" s="32">
        <f t="shared" si="0"/>
        <v>1320000</v>
      </c>
      <c r="I31" s="6">
        <f t="shared" si="1"/>
        <v>105600</v>
      </c>
      <c r="J31" s="32">
        <f t="shared" si="2"/>
        <v>158400</v>
      </c>
      <c r="K31" s="32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32">
        <v>890000</v>
      </c>
      <c r="H32" s="32">
        <f t="shared" si="0"/>
        <v>1157000</v>
      </c>
      <c r="I32" s="6">
        <f t="shared" si="1"/>
        <v>80990.000000000015</v>
      </c>
      <c r="J32" s="32">
        <f t="shared" si="2"/>
        <v>138840</v>
      </c>
      <c r="K32" s="32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32">
        <v>680000</v>
      </c>
      <c r="H33" s="32">
        <f t="shared" si="0"/>
        <v>816000</v>
      </c>
      <c r="I33" s="6">
        <f t="shared" si="1"/>
        <v>57120.000000000007</v>
      </c>
      <c r="J33" s="32">
        <f t="shared" si="2"/>
        <v>97920</v>
      </c>
      <c r="K33" s="32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32">
        <v>580000</v>
      </c>
      <c r="H34" s="32">
        <f t="shared" si="0"/>
        <v>812000</v>
      </c>
      <c r="I34" s="6">
        <f t="shared" si="1"/>
        <v>64960</v>
      </c>
      <c r="J34" s="32">
        <f t="shared" si="2"/>
        <v>97440</v>
      </c>
      <c r="K34" s="32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32">
        <v>780000</v>
      </c>
      <c r="H35" s="32">
        <f t="shared" si="0"/>
        <v>1014000</v>
      </c>
      <c r="I35" s="6">
        <f t="shared" si="1"/>
        <v>81120</v>
      </c>
      <c r="J35" s="32">
        <f t="shared" si="2"/>
        <v>121680</v>
      </c>
      <c r="K35" s="32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32">
        <v>890000</v>
      </c>
      <c r="H36" s="32">
        <f t="shared" si="0"/>
        <v>1335000</v>
      </c>
      <c r="I36" s="6">
        <f t="shared" si="1"/>
        <v>106800</v>
      </c>
      <c r="J36" s="32">
        <f t="shared" si="2"/>
        <v>160200</v>
      </c>
      <c r="K36" s="3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2022-04-06T12:53:14Z</dcterms:modified>
</cp:coreProperties>
</file>