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nota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" i="2"/>
  <c r="H10"/>
  <c r="H11"/>
  <c r="H12"/>
  <c r="H13"/>
  <c r="H8"/>
  <c r="G10"/>
  <c r="G11" s="1"/>
  <c r="G12" s="1"/>
  <c r="G13" s="1"/>
  <c r="G9"/>
  <c r="G8"/>
  <c r="F9"/>
  <c r="F10"/>
  <c r="F11"/>
  <c r="F12"/>
  <c r="F13"/>
  <c r="F8"/>
  <c r="D14"/>
  <c r="E10"/>
  <c r="E11" s="1"/>
  <c r="E12" s="1"/>
  <c r="E13" s="1"/>
  <c r="E9"/>
  <c r="E8"/>
  <c r="W26" i="1"/>
  <c r="W27"/>
  <c r="W25"/>
  <c r="W14" a="1"/>
  <c r="W14" s="1"/>
  <c r="AB14" s="1"/>
  <c r="AB10"/>
  <c r="AB9"/>
  <c r="D7"/>
  <c r="Y14" l="1"/>
  <c r="W21"/>
  <c r="AB21" s="1"/>
  <c r="W19"/>
  <c r="AB19" s="1"/>
  <c r="W17"/>
  <c r="AB17" s="1"/>
  <c r="W15"/>
  <c r="AB15" s="1"/>
  <c r="W20"/>
  <c r="AB20" s="1"/>
  <c r="W18"/>
  <c r="AB18" s="1"/>
  <c r="W16"/>
  <c r="AB16" s="1"/>
  <c r="T9"/>
  <c r="U9" s="1"/>
  <c r="D9"/>
  <c r="T8"/>
  <c r="U8" s="1"/>
  <c r="D8"/>
  <c r="T7"/>
  <c r="U7" s="1"/>
  <c r="AB22" l="1"/>
  <c r="AB23" s="1"/>
  <c r="W22"/>
  <c r="X14" s="1"/>
  <c r="X16"/>
  <c r="X21"/>
  <c r="Y15"/>
  <c r="Y16" s="1"/>
  <c r="Y17" s="1"/>
  <c r="Y18" s="1"/>
  <c r="Y19" s="1"/>
  <c r="Y20" s="1"/>
  <c r="Y21" s="1"/>
  <c r="X17" l="1"/>
  <c r="X18"/>
  <c r="Z14"/>
  <c r="X20"/>
  <c r="X19"/>
  <c r="X15"/>
  <c r="Z15" l="1"/>
  <c r="Z16" s="1"/>
  <c r="Z17" s="1"/>
  <c r="Z18" s="1"/>
  <c r="Z19" s="1"/>
  <c r="Z20" s="1"/>
  <c r="Z21" s="1"/>
  <c r="X22"/>
</calcChain>
</file>

<file path=xl/sharedStrings.xml><?xml version="1.0" encoding="utf-8"?>
<sst xmlns="http://schemas.openxmlformats.org/spreadsheetml/2006/main" count="48" uniqueCount="46">
  <si>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</si>
  <si>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</si>
  <si>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</si>
  <si>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</si>
  <si>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</si>
  <si>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</si>
  <si>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</si>
  <si>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</si>
  <si>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</si>
  <si>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</si>
  <si>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</si>
  <si>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</si>
  <si>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</si>
  <si>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</si>
  <si>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</si>
  <si>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</si>
  <si>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</si>
  <si>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</si>
  <si>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</si>
  <si>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</si>
  <si>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</si>
  <si>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</si>
  <si>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</si>
  <si>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</si>
  <si>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</si>
  <si>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</si>
  <si>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</si>
  <si>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xi</t>
  </si>
  <si>
    <t>fi</t>
  </si>
  <si>
    <t>hi</t>
  </si>
  <si>
    <t>Fi</t>
  </si>
  <si>
    <t>Hi</t>
  </si>
  <si>
    <t>Min</t>
  </si>
  <si>
    <t>Max</t>
  </si>
  <si>
    <t>media</t>
  </si>
  <si>
    <t>moda</t>
  </si>
  <si>
    <t>mediana</t>
  </si>
  <si>
    <t>En promedio el curso obtubo un 7,6 en la primera prueba</t>
  </si>
  <si>
    <t>El 50% de los alumnos obtuvo una nota hasta 8</t>
  </si>
  <si>
    <t>El 50% de los alumnos obtuvo entre un 3 y un 8</t>
  </si>
  <si>
    <t>El 50% de los alumnos obtuvo entre un 8 y un 10</t>
  </si>
  <si>
    <t>La nota con mayor frecuencia fue un 9 y un 8</t>
  </si>
  <si>
    <t>4 familias tienen 3 hijos</t>
  </si>
  <si>
    <t>75 familias tienen entre 0 y 2 hijos</t>
  </si>
  <si>
    <t>el 31,3% de las familias tienen 1 hijo</t>
  </si>
  <si>
    <t>el 93,80% de las familias tienen entre 0 y 2 hijos</t>
  </si>
</sst>
</file>

<file path=xl/styles.xml><?xml version="1.0" encoding="utf-8"?>
<styleSheet xmlns="http://schemas.openxmlformats.org/spreadsheetml/2006/main">
  <numFmts count="2">
    <numFmt numFmtId="164" formatCode="0.0"/>
    <numFmt numFmtId="173" formatCode="0.0%"/>
  </numFmts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4" borderId="5" xfId="0" applyFill="1" applyBorder="1"/>
    <xf numFmtId="0" fontId="0" fillId="4" borderId="5" xfId="0" applyFill="1" applyBorder="1" applyAlignment="1">
      <alignment horizontal="center"/>
    </xf>
    <xf numFmtId="0" fontId="13" fillId="4" borderId="5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0" borderId="5" xfId="0" applyBorder="1" applyAlignment="1">
      <alignment horizontal="center"/>
    </xf>
    <xf numFmtId="9" fontId="0" fillId="0" borderId="5" xfId="1" applyFont="1" applyBorder="1" applyAlignment="1">
      <alignment horizontal="center"/>
    </xf>
    <xf numFmtId="9" fontId="0" fillId="0" borderId="17" xfId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73" fontId="8" fillId="2" borderId="11" xfId="1" applyNumberFormat="1" applyFont="1" applyFill="1" applyBorder="1" applyAlignment="1">
      <alignment horizontal="center" vertical="center" wrapText="1" readingOrder="1"/>
    </xf>
    <xf numFmtId="173" fontId="8" fillId="2" borderId="12" xfId="0" applyNumberFormat="1" applyFont="1" applyFill="1" applyBorder="1" applyAlignment="1">
      <alignment horizontal="center" vertical="center" wrapText="1" readingOrder="1"/>
    </xf>
    <xf numFmtId="173" fontId="8" fillId="2" borderId="14" xfId="0" applyNumberFormat="1" applyFont="1" applyFill="1" applyBorder="1" applyAlignment="1">
      <alignment horizontal="center" vertical="center" wrapText="1" readingOrder="1"/>
    </xf>
    <xf numFmtId="10" fontId="0" fillId="0" borderId="5" xfId="0" applyNumberFormat="1" applyBorder="1" applyAlignment="1">
      <alignment horizontal="center"/>
    </xf>
    <xf numFmtId="173" fontId="0" fillId="0" borderId="0" xfId="0" applyNumberFormat="1"/>
  </cellXfs>
  <cellStyles count="2">
    <cellStyle name="Normal" xfId="0" builtinId="0"/>
    <cellStyle name="Porcentual" xfId="1" builtinId="5"/>
  </cellStyles>
  <dxfs count="1"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view3D>
      <c:rAngAx val="1"/>
    </c:view3D>
    <c:plotArea>
      <c:layout>
        <c:manualLayout>
          <c:layoutTarget val="inner"/>
          <c:xMode val="edge"/>
          <c:yMode val="edge"/>
          <c:x val="6.1502303137697625E-2"/>
          <c:y val="6.030906249078416E-2"/>
          <c:w val="0.77324778141389316"/>
          <c:h val="0.83676634521808368"/>
        </c:manualLayout>
      </c:layout>
      <c:bar3DChart>
        <c:barDir val="col"/>
        <c:grouping val="clustered"/>
        <c:ser>
          <c:idx val="0"/>
          <c:order val="0"/>
          <c:val>
            <c:numRef>
              <c:f>'ACTIVIDAD 1'!$W$14:$W$21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shape val="cone"/>
        <c:axId val="38817152"/>
        <c:axId val="40506880"/>
        <c:axId val="0"/>
      </c:bar3DChart>
      <c:catAx>
        <c:axId val="38817152"/>
        <c:scaling>
          <c:orientation val="minMax"/>
        </c:scaling>
        <c:axPos val="b"/>
        <c:tickLblPos val="nextTo"/>
        <c:crossAx val="40506880"/>
        <c:crosses val="autoZero"/>
        <c:auto val="1"/>
        <c:lblAlgn val="ctr"/>
        <c:lblOffset val="100"/>
      </c:catAx>
      <c:valAx>
        <c:axId val="40506880"/>
        <c:scaling>
          <c:orientation val="minMax"/>
        </c:scaling>
        <c:axPos val="l"/>
        <c:majorGridlines/>
        <c:numFmt formatCode="General" sourceLinked="1"/>
        <c:tickLblPos val="nextTo"/>
        <c:crossAx val="3881715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23</xdr:row>
      <xdr:rowOff>57150</xdr:rowOff>
    </xdr:from>
    <xdr:to>
      <xdr:col>20</xdr:col>
      <xdr:colOff>9525</xdr:colOff>
      <xdr:row>38</xdr:row>
      <xdr:rowOff>66675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B29"/>
  <sheetViews>
    <sheetView topLeftCell="C7" workbookViewId="0">
      <selection activeCell="V37" sqref="V37"/>
    </sheetView>
  </sheetViews>
  <sheetFormatPr baseColWidth="10" defaultRowHeight="15"/>
  <cols>
    <col min="4" max="16" width="3.7109375" customWidth="1"/>
    <col min="17" max="17" width="10.85546875" customWidth="1"/>
    <col min="18" max="20" width="3.7109375" customWidth="1"/>
    <col min="21" max="21" width="5" customWidth="1"/>
    <col min="23" max="23" width="12.5703125" bestFit="1" customWidth="1"/>
    <col min="24" max="24" width="11.85546875" bestFit="1" customWidth="1"/>
  </cols>
  <sheetData>
    <row r="5" spans="2:28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8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8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8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8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AA9" s="38" t="s">
        <v>32</v>
      </c>
      <c r="AB9">
        <f>MIN(notas)</f>
        <v>3</v>
      </c>
    </row>
    <row r="10" spans="2:28">
      <c r="C10" s="2"/>
      <c r="T10" s="2"/>
      <c r="AA10" s="39" t="s">
        <v>33</v>
      </c>
      <c r="AB10">
        <f>MAX(notas)</f>
        <v>10</v>
      </c>
    </row>
    <row r="13" spans="2:28" ht="18">
      <c r="C13" s="12" t="s">
        <v>0</v>
      </c>
      <c r="V13" s="37" t="s">
        <v>27</v>
      </c>
      <c r="W13" s="37" t="s">
        <v>28</v>
      </c>
      <c r="X13" s="37" t="s">
        <v>29</v>
      </c>
      <c r="Y13" s="37" t="s">
        <v>30</v>
      </c>
      <c r="Z13" s="37" t="s">
        <v>31</v>
      </c>
      <c r="AB13" s="37" t="s">
        <v>18</v>
      </c>
    </row>
    <row r="14" spans="2:28" ht="15.75">
      <c r="B14" s="30">
        <v>1</v>
      </c>
      <c r="C14" s="31" t="s">
        <v>1</v>
      </c>
      <c r="D14" s="28"/>
      <c r="E14" s="28"/>
      <c r="F14" s="29"/>
      <c r="V14" s="40">
        <v>3</v>
      </c>
      <c r="W14" s="40">
        <f t="array" ref="W14:W21">FREQUENCY(notas,V14:V21)</f>
        <v>1</v>
      </c>
      <c r="X14" s="41">
        <f>W14/$W$22</f>
        <v>1.8518518518518517E-2</v>
      </c>
      <c r="Y14" s="40">
        <f>W14</f>
        <v>1</v>
      </c>
      <c r="Z14" s="41">
        <f>X14</f>
        <v>1.8518518518518517E-2</v>
      </c>
      <c r="AB14" s="29">
        <f>V14*W14</f>
        <v>3</v>
      </c>
    </row>
    <row r="15" spans="2:28" ht="15.75">
      <c r="B15" s="30">
        <v>2</v>
      </c>
      <c r="C15" s="31" t="s">
        <v>21</v>
      </c>
      <c r="D15" s="28"/>
      <c r="E15" s="28"/>
      <c r="F15" s="29"/>
      <c r="V15" s="40">
        <v>4</v>
      </c>
      <c r="W15" s="40">
        <v>2</v>
      </c>
      <c r="X15" s="41">
        <f t="shared" ref="X15:X21" si="2">W15/$W$22</f>
        <v>3.7037037037037035E-2</v>
      </c>
      <c r="Y15" s="40">
        <f>Y14+W15</f>
        <v>3</v>
      </c>
      <c r="Z15" s="41">
        <f>Z14+X15</f>
        <v>5.5555555555555552E-2</v>
      </c>
      <c r="AB15" s="29">
        <f t="shared" ref="AB15:AB21" si="3">V15*W15</f>
        <v>8</v>
      </c>
    </row>
    <row r="16" spans="2:28" ht="15.75">
      <c r="B16" s="30">
        <v>3</v>
      </c>
      <c r="C16" s="31" t="s">
        <v>20</v>
      </c>
      <c r="D16" s="28"/>
      <c r="E16" s="28"/>
      <c r="F16" s="29"/>
      <c r="V16" s="40">
        <v>5</v>
      </c>
      <c r="W16" s="40">
        <v>6</v>
      </c>
      <c r="X16" s="41">
        <f t="shared" si="2"/>
        <v>0.1111111111111111</v>
      </c>
      <c r="Y16" s="40">
        <f t="shared" ref="Y16:Y21" si="4">Y15+W16</f>
        <v>9</v>
      </c>
      <c r="Z16" s="41">
        <f t="shared" ref="Z16:Z21" si="5">Z15+X16</f>
        <v>0.16666666666666666</v>
      </c>
      <c r="AB16" s="29">
        <f t="shared" si="3"/>
        <v>30</v>
      </c>
    </row>
    <row r="17" spans="2:28" ht="15.75">
      <c r="B17" s="30">
        <v>4</v>
      </c>
      <c r="C17" s="31" t="s">
        <v>22</v>
      </c>
      <c r="D17" s="28"/>
      <c r="E17" s="28"/>
      <c r="F17" s="29"/>
      <c r="V17" s="40">
        <v>6</v>
      </c>
      <c r="W17" s="40">
        <v>2</v>
      </c>
      <c r="X17" s="41">
        <f t="shared" si="2"/>
        <v>3.7037037037037035E-2</v>
      </c>
      <c r="Y17" s="40">
        <f t="shared" si="4"/>
        <v>11</v>
      </c>
      <c r="Z17" s="41">
        <f t="shared" si="5"/>
        <v>0.20370370370370369</v>
      </c>
      <c r="AB17" s="29">
        <f t="shared" si="3"/>
        <v>12</v>
      </c>
    </row>
    <row r="18" spans="2:28" ht="15.75">
      <c r="B18" s="30">
        <v>5</v>
      </c>
      <c r="C18" s="31" t="s">
        <v>23</v>
      </c>
      <c r="D18" s="28"/>
      <c r="E18" s="28"/>
      <c r="F18" s="29"/>
      <c r="V18" s="40">
        <v>7</v>
      </c>
      <c r="W18" s="40">
        <v>11</v>
      </c>
      <c r="X18" s="41">
        <f t="shared" si="2"/>
        <v>0.20370370370370369</v>
      </c>
      <c r="Y18" s="40">
        <f t="shared" si="4"/>
        <v>22</v>
      </c>
      <c r="Z18" s="41">
        <f t="shared" si="5"/>
        <v>0.40740740740740738</v>
      </c>
      <c r="AB18" s="29">
        <f t="shared" si="3"/>
        <v>77</v>
      </c>
    </row>
    <row r="19" spans="2:28" ht="15.75">
      <c r="B19" s="30">
        <v>6</v>
      </c>
      <c r="C19" s="31" t="s">
        <v>24</v>
      </c>
      <c r="D19" s="28"/>
      <c r="E19" s="28"/>
      <c r="F19" s="29"/>
      <c r="V19" s="40">
        <v>8</v>
      </c>
      <c r="W19" s="40">
        <v>13</v>
      </c>
      <c r="X19" s="41">
        <f t="shared" si="2"/>
        <v>0.24074074074074073</v>
      </c>
      <c r="Y19" s="40">
        <f t="shared" si="4"/>
        <v>35</v>
      </c>
      <c r="Z19" s="41">
        <f t="shared" si="5"/>
        <v>0.64814814814814814</v>
      </c>
      <c r="AB19" s="29">
        <f t="shared" si="3"/>
        <v>104</v>
      </c>
    </row>
    <row r="20" spans="2:28" ht="15.75">
      <c r="B20" s="30">
        <v>7</v>
      </c>
      <c r="C20" s="31" t="s">
        <v>25</v>
      </c>
      <c r="D20" s="28"/>
      <c r="E20" s="28"/>
      <c r="F20" s="29"/>
      <c r="V20" s="40">
        <v>9</v>
      </c>
      <c r="W20" s="40">
        <v>13</v>
      </c>
      <c r="X20" s="41">
        <f t="shared" si="2"/>
        <v>0.24074074074074073</v>
      </c>
      <c r="Y20" s="40">
        <f t="shared" si="4"/>
        <v>48</v>
      </c>
      <c r="Z20" s="41">
        <f t="shared" si="5"/>
        <v>0.88888888888888884</v>
      </c>
      <c r="AB20" s="29">
        <f t="shared" si="3"/>
        <v>117</v>
      </c>
    </row>
    <row r="21" spans="2:28" ht="15.75">
      <c r="B21" s="30">
        <v>8</v>
      </c>
      <c r="C21" s="31" t="s">
        <v>2</v>
      </c>
      <c r="D21" s="29"/>
      <c r="E21" s="29"/>
      <c r="F21" s="29"/>
      <c r="V21" s="40">
        <v>10</v>
      </c>
      <c r="W21" s="40">
        <v>6</v>
      </c>
      <c r="X21" s="41">
        <f t="shared" si="2"/>
        <v>0.1111111111111111</v>
      </c>
      <c r="Y21" s="40">
        <f t="shared" si="4"/>
        <v>54</v>
      </c>
      <c r="Z21" s="41">
        <f t="shared" si="5"/>
        <v>1</v>
      </c>
      <c r="AB21" s="29">
        <f t="shared" si="3"/>
        <v>60</v>
      </c>
    </row>
    <row r="22" spans="2:28">
      <c r="W22" s="36">
        <f>SUM(W14:W21)</f>
        <v>54</v>
      </c>
      <c r="X22" s="42">
        <f>SUM(X14:X21)</f>
        <v>1</v>
      </c>
      <c r="AB22" s="35">
        <f>SUM(AB14:AB21)</f>
        <v>411</v>
      </c>
    </row>
    <row r="23" spans="2:28">
      <c r="AB23" s="35">
        <f>AB22/W22</f>
        <v>7.6111111111111107</v>
      </c>
    </row>
    <row r="25" spans="2:28">
      <c r="V25" t="s">
        <v>34</v>
      </c>
      <c r="W25" s="43">
        <f>AVERAGE(notas)</f>
        <v>7.6111111111111107</v>
      </c>
      <c r="X25" t="s">
        <v>37</v>
      </c>
    </row>
    <row r="26" spans="2:28">
      <c r="V26" t="s">
        <v>35</v>
      </c>
      <c r="W26" s="24">
        <f>MODE(notas)</f>
        <v>9</v>
      </c>
      <c r="X26" t="s">
        <v>41</v>
      </c>
    </row>
    <row r="27" spans="2:28">
      <c r="V27" t="s">
        <v>36</v>
      </c>
      <c r="W27" s="24">
        <f>MEDIAN(notas)</f>
        <v>8</v>
      </c>
      <c r="X27" t="s">
        <v>38</v>
      </c>
    </row>
    <row r="28" spans="2:28">
      <c r="X28" t="s">
        <v>39</v>
      </c>
    </row>
    <row r="29" spans="2:28">
      <c r="X29" t="s">
        <v>40</v>
      </c>
    </row>
  </sheetData>
  <conditionalFormatting sqref="D7:U9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L31"/>
  <sheetViews>
    <sheetView tabSelected="1" topLeftCell="A7" workbookViewId="0">
      <selection activeCell="J35" sqref="J35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2" t="s">
        <v>3</v>
      </c>
      <c r="D7" s="33" t="s">
        <v>4</v>
      </c>
      <c r="E7" s="33" t="s">
        <v>5</v>
      </c>
      <c r="F7" s="34" t="s">
        <v>6</v>
      </c>
      <c r="G7" s="33" t="s">
        <v>7</v>
      </c>
      <c r="H7" s="33" t="s">
        <v>18</v>
      </c>
    </row>
    <row r="8" spans="3:9" ht="18.75" thickBot="1">
      <c r="C8" s="14">
        <v>0</v>
      </c>
      <c r="D8" s="14">
        <v>30</v>
      </c>
      <c r="E8" s="15">
        <f>D8</f>
        <v>30</v>
      </c>
      <c r="F8" s="44">
        <f>D8/$D$14</f>
        <v>0.375</v>
      </c>
      <c r="G8" s="45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44">
        <f t="shared" ref="F9:F13" si="0">D9/$D$14</f>
        <v>0.3125</v>
      </c>
      <c r="G9" s="46">
        <f>G8+F9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E9+D10</f>
        <v>75</v>
      </c>
      <c r="F10" s="44">
        <f t="shared" si="0"/>
        <v>0.25</v>
      </c>
      <c r="G10" s="46">
        <f t="shared" ref="G10:G13" si="3">G9+F10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44">
        <f t="shared" si="0"/>
        <v>0.05</v>
      </c>
      <c r="G11" s="46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4">
        <f t="shared" si="0"/>
        <v>1.2500000000000001E-2</v>
      </c>
      <c r="G12" s="46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44">
        <f t="shared" si="0"/>
        <v>0</v>
      </c>
      <c r="G13" s="46">
        <f t="shared" si="3"/>
        <v>1</v>
      </c>
      <c r="H13" s="16">
        <f t="shared" si="1"/>
        <v>0</v>
      </c>
      <c r="I13" s="2"/>
    </row>
    <row r="14" spans="3:9" ht="18.75" thickBot="1">
      <c r="C14" s="21" t="s">
        <v>19</v>
      </c>
      <c r="D14" s="22">
        <f>SUM(D8:D13)</f>
        <v>80</v>
      </c>
      <c r="E14" s="23"/>
      <c r="F14" s="23"/>
      <c r="G14" s="23"/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12" ht="18">
      <c r="C17" s="12" t="s">
        <v>0</v>
      </c>
    </row>
    <row r="18" spans="2:12" ht="18">
      <c r="B18" s="25">
        <v>1</v>
      </c>
      <c r="C18" s="26" t="s">
        <v>8</v>
      </c>
      <c r="D18" s="2"/>
      <c r="E18" s="2"/>
      <c r="F18" s="2"/>
      <c r="G18" s="2"/>
      <c r="H18" s="27"/>
    </row>
    <row r="19" spans="2:12" ht="18">
      <c r="B19" s="25"/>
      <c r="C19" s="26"/>
      <c r="D19" s="2"/>
      <c r="E19" s="2"/>
      <c r="F19" s="2"/>
      <c r="G19" s="2"/>
      <c r="H19" s="27"/>
    </row>
    <row r="20" spans="2:12" ht="21">
      <c r="B20" s="25">
        <v>2</v>
      </c>
      <c r="C20" s="25" t="s">
        <v>9</v>
      </c>
      <c r="E20" s="40">
        <v>4</v>
      </c>
      <c r="F20" t="s">
        <v>42</v>
      </c>
      <c r="L20" s="48"/>
    </row>
    <row r="21" spans="2:12" ht="18">
      <c r="B21" s="25">
        <v>3</v>
      </c>
      <c r="C21" s="25" t="s">
        <v>10</v>
      </c>
      <c r="E21" s="40">
        <v>75</v>
      </c>
      <c r="F21" t="s">
        <v>43</v>
      </c>
    </row>
    <row r="22" spans="2:12" ht="21">
      <c r="B22" s="25">
        <v>4</v>
      </c>
      <c r="C22" s="25" t="s">
        <v>11</v>
      </c>
      <c r="E22" s="47">
        <v>0.313</v>
      </c>
      <c r="F22" t="s">
        <v>44</v>
      </c>
    </row>
    <row r="23" spans="2:12" ht="21">
      <c r="B23" s="25">
        <v>5</v>
      </c>
      <c r="C23" s="25" t="s">
        <v>12</v>
      </c>
      <c r="E23" s="47">
        <v>0.93799999999999994</v>
      </c>
      <c r="F23" t="s">
        <v>45</v>
      </c>
    </row>
    <row r="24" spans="2:12" ht="18">
      <c r="B24" s="25"/>
      <c r="C24" s="25"/>
    </row>
    <row r="25" spans="2:12" ht="18">
      <c r="B25" s="25">
        <v>6</v>
      </c>
      <c r="C25" s="25" t="s">
        <v>13</v>
      </c>
      <c r="I25">
        <v>1.03</v>
      </c>
    </row>
    <row r="26" spans="2:12" ht="18">
      <c r="B26" s="25"/>
      <c r="C26" s="25"/>
    </row>
    <row r="27" spans="2:12" ht="18">
      <c r="B27" s="25">
        <v>7</v>
      </c>
      <c r="C27" s="25" t="s">
        <v>14</v>
      </c>
      <c r="I27">
        <v>1</v>
      </c>
    </row>
    <row r="28" spans="2:12" ht="18">
      <c r="B28" s="25"/>
      <c r="C28" s="25"/>
    </row>
    <row r="29" spans="2:12" ht="18">
      <c r="B29" s="25">
        <v>8</v>
      </c>
      <c r="C29" s="25" t="s">
        <v>15</v>
      </c>
      <c r="I29">
        <v>0</v>
      </c>
    </row>
    <row r="30" spans="2:12" ht="18">
      <c r="B30" s="25"/>
      <c r="C30" s="25"/>
    </row>
    <row r="31" spans="2:12" ht="18">
      <c r="B31" s="25">
        <v>9</v>
      </c>
      <c r="C31" s="2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notas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Labingles_18</cp:lastModifiedBy>
  <dcterms:created xsi:type="dcterms:W3CDTF">2022-05-09T04:31:12Z</dcterms:created>
  <dcterms:modified xsi:type="dcterms:W3CDTF">2023-05-25T13:30:09Z</dcterms:modified>
</cp:coreProperties>
</file>