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<sst xmlns="http://schemas.openxmlformats.org/spreadsheetml/2006/main" count="72" uniqueCount="45">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</sst>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7" formatCode="_ [$$-340A]* #,##0.00_ ;_ [$$-340A]* \-#,##0.00_ ;_ [$$-340A]* &quot;-&quot;??_ ;_ @_ "/>
    <numFmt numFmtId="168" formatCode="_ [$$-340A]* #,##0.0_ ;_ [$$-340A]* \-#,##0.0_ ;_ [$$-340A]* &quot;-&quot;??_ ;_ @_ "/>
    <numFmt numFmtId="171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0" xfId="0" applyFont="1" applyAlignment="1">
      <alignment horizontal="center"/>
    </xf>
    <xf numFmtId="9" fontId="6" fillId="0" borderId="0" xfId="0" applyNumberFormat="1" applyFont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/>
    <xf numFmtId="3" fontId="0" fillId="0" borderId="0" xfId="0" applyNumberFormat="1" applyAlignment="1">
      <alignment vertical="center"/>
    </xf>
    <xf numFmtId="167" fontId="0" fillId="0" borderId="0" xfId="1" applyNumberFormat="1" applyFont="1" applyAlignment="1">
      <alignment vertical="center"/>
    </xf>
    <xf numFmtId="168" fontId="0" fillId="0" borderId="0" xfId="1" applyNumberFormat="1" applyFont="1" applyAlignment="1">
      <alignment vertical="center"/>
    </xf>
    <xf numFmtId="171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8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571500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4" workbookViewId="0">
      <selection activeCell="J30" sqref="J30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A25" s="3"/>
      <c r="B25" s="17"/>
      <c r="C25" s="17"/>
      <c r="D25" s="18">
        <v>0.35</v>
      </c>
      <c r="E25" s="18">
        <v>0.25</v>
      </c>
      <c r="F25" s="18">
        <v>0.1</v>
      </c>
      <c r="G25" s="18">
        <v>0.3</v>
      </c>
      <c r="H25" s="17"/>
    </row>
    <row r="26" spans="1:11" ht="21.95" customHeight="1" thickBot="1">
      <c r="A26" s="3"/>
      <c r="B26" s="19" t="s">
        <v>7</v>
      </c>
      <c r="C26" s="19" t="s">
        <v>8</v>
      </c>
      <c r="D26" s="20" t="s">
        <v>9</v>
      </c>
      <c r="E26" s="19" t="s">
        <v>10</v>
      </c>
      <c r="F26" s="19" t="s">
        <v>11</v>
      </c>
      <c r="G26" s="19" t="s">
        <v>12</v>
      </c>
      <c r="H26" s="21" t="s">
        <v>13</v>
      </c>
    </row>
    <row r="27" spans="1:11" ht="21.95" customHeight="1">
      <c r="A27" s="3"/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22">
        <f>D27*D$25+E27*$E$25+F27*$F$25+G27*$G$25</f>
        <v>8.3550000000000004</v>
      </c>
    </row>
    <row r="28" spans="1:11" ht="21.95" customHeight="1">
      <c r="A28" s="3"/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22">
        <f>D28*D$25+E28*$E$25+F28*$F$25+G28*$G$25</f>
        <v>8.0150000000000006</v>
      </c>
    </row>
    <row r="29" spans="1:11" ht="21.95" customHeight="1">
      <c r="A29" s="3"/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22">
        <f>D29*D$25+E29*$E$25+F29*$F$25+G29*$G$25</f>
        <v>8.004999999999999</v>
      </c>
    </row>
    <row r="30" spans="1:11" ht="21.95" customHeight="1">
      <c r="A30" s="3"/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22">
        <f>D30*D$25+E30*$E$25+F30*$F$25+G30*$G$25</f>
        <v>7.5449999999999999</v>
      </c>
    </row>
    <row r="31" spans="1:11" ht="21.95" customHeight="1">
      <c r="A31" s="3"/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22">
        <f>D31*D$25+E31*$E$25+F31*$F$25+G31*$G$25</f>
        <v>6.95</v>
      </c>
    </row>
    <row r="32" spans="1:11" ht="21.95" customHeight="1">
      <c r="A32" s="3"/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22">
        <f>D32*D$25+E32*$E$25+F32*$F$25+G32*$G$25</f>
        <v>6.9349999999999996</v>
      </c>
    </row>
    <row r="33" spans="1:8" ht="21.95" customHeight="1">
      <c r="A33" s="3"/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22">
        <f>D33*D$25+E33*$E$25+F33*$F$25+G33*$G$25</f>
        <v>6.84</v>
      </c>
    </row>
    <row r="34" spans="1:8" ht="21.95" customHeight="1">
      <c r="A34" s="3"/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22">
        <f>D34*D$25+E34*$E$25+F34*$F$25+G34*$G$25</f>
        <v>6.5750000000000002</v>
      </c>
    </row>
    <row r="35" spans="1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A26:H34">
    <cfRule type="cellIs" dxfId="2" priority="2" operator="lessThan">
      <formula>6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3" workbookViewId="0">
      <selection activeCell="L25" sqref="L25"/>
    </sheetView>
  </sheetViews>
  <sheetFormatPr baseColWidth="10" defaultRowHeight="15.75"/>
  <cols>
    <col min="8" max="9" width="12.625" bestFit="1" customWidth="1"/>
    <col min="10" max="10" width="11.625" bestFit="1" customWidth="1"/>
    <col min="11" max="11" width="13.6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1.95" customHeight="1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4" t="s">
        <v>39</v>
      </c>
      <c r="L28" s="25"/>
    </row>
    <row r="29" spans="1:14" ht="21.95" customHeight="1">
      <c r="C29" s="6" t="s">
        <v>14</v>
      </c>
      <c r="D29" s="6" t="s">
        <v>15</v>
      </c>
      <c r="E29" s="7" t="s">
        <v>30</v>
      </c>
      <c r="F29" s="7">
        <v>2</v>
      </c>
      <c r="G29" s="26">
        <v>680000</v>
      </c>
      <c r="H29" s="27">
        <f>G29+F29*10%*G29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 ht="21.95" customHeight="1">
      <c r="C30" s="6" t="s">
        <v>16</v>
      </c>
      <c r="D30" s="6" t="s">
        <v>17</v>
      </c>
      <c r="E30" s="7" t="s">
        <v>31</v>
      </c>
      <c r="F30" s="7">
        <v>3</v>
      </c>
      <c r="G30" s="26">
        <v>780000</v>
      </c>
      <c r="H30" s="28">
        <f>G30+F30*10%*G30</f>
        <v>1014000</v>
      </c>
      <c r="I30" s="29">
        <f t="shared" ref="I30:I36" si="0">IF(E30="fonasa",H30*$G$24,H30*$G$25)</f>
        <v>81120</v>
      </c>
      <c r="J30" s="29">
        <f t="shared" ref="J30:J36" si="1">H30*$G$26</f>
        <v>121680</v>
      </c>
      <c r="K30" s="29">
        <f t="shared" ref="K30:K36" si="2">H30-I30-J30</f>
        <v>811200</v>
      </c>
    </row>
    <row r="31" spans="1:14" ht="21.95" customHeight="1">
      <c r="C31" s="6" t="s">
        <v>18</v>
      </c>
      <c r="D31" s="6" t="s">
        <v>19</v>
      </c>
      <c r="E31" s="7" t="s">
        <v>31</v>
      </c>
      <c r="F31" s="7">
        <v>1</v>
      </c>
      <c r="G31" s="26">
        <v>1200000</v>
      </c>
      <c r="H31" s="28">
        <f t="shared" ref="H30:H36" si="3">G31+F31*10%*G31</f>
        <v>1320000</v>
      </c>
      <c r="I31" s="29">
        <f t="shared" si="0"/>
        <v>105600</v>
      </c>
      <c r="J31" s="29">
        <f t="shared" si="1"/>
        <v>158400</v>
      </c>
      <c r="K31" s="29">
        <f t="shared" si="2"/>
        <v>1056000</v>
      </c>
    </row>
    <row r="32" spans="1:14" ht="21.95" customHeight="1">
      <c r="C32" s="6" t="s">
        <v>20</v>
      </c>
      <c r="D32" s="6" t="s">
        <v>21</v>
      </c>
      <c r="E32" s="7" t="s">
        <v>30</v>
      </c>
      <c r="F32" s="7">
        <v>3</v>
      </c>
      <c r="G32" s="26">
        <v>890000</v>
      </c>
      <c r="H32" s="28">
        <f t="shared" si="3"/>
        <v>1157000</v>
      </c>
      <c r="I32" s="29">
        <f t="shared" si="0"/>
        <v>80990.000000000015</v>
      </c>
      <c r="J32" s="29">
        <f t="shared" si="1"/>
        <v>138840</v>
      </c>
      <c r="K32" s="29">
        <f t="shared" si="2"/>
        <v>937170</v>
      </c>
    </row>
    <row r="33" spans="3:11" ht="21.95" customHeight="1">
      <c r="C33" s="6" t="s">
        <v>22</v>
      </c>
      <c r="D33" s="6" t="s">
        <v>23</v>
      </c>
      <c r="E33" s="7" t="s">
        <v>30</v>
      </c>
      <c r="F33" s="7">
        <v>2</v>
      </c>
      <c r="G33" s="26">
        <v>680000</v>
      </c>
      <c r="H33" s="27">
        <f t="shared" si="3"/>
        <v>816000</v>
      </c>
      <c r="I33" s="29">
        <f t="shared" si="0"/>
        <v>57120.000000000007</v>
      </c>
      <c r="J33" s="29">
        <f t="shared" si="1"/>
        <v>97920</v>
      </c>
      <c r="K33" s="29">
        <f t="shared" si="2"/>
        <v>660960</v>
      </c>
    </row>
    <row r="34" spans="3:11" ht="21.95" customHeight="1">
      <c r="C34" s="6" t="s">
        <v>24</v>
      </c>
      <c r="D34" s="6" t="s">
        <v>25</v>
      </c>
      <c r="E34" s="7" t="s">
        <v>31</v>
      </c>
      <c r="F34" s="7">
        <v>4</v>
      </c>
      <c r="G34" s="26">
        <v>580000</v>
      </c>
      <c r="H34" s="27">
        <f t="shared" si="3"/>
        <v>812000</v>
      </c>
      <c r="I34" s="29">
        <f t="shared" si="0"/>
        <v>64960</v>
      </c>
      <c r="J34" s="29">
        <f t="shared" si="1"/>
        <v>97440</v>
      </c>
      <c r="K34" s="29">
        <f t="shared" si="2"/>
        <v>649600</v>
      </c>
    </row>
    <row r="35" spans="3:11" ht="21.95" customHeight="1">
      <c r="C35" s="6" t="s">
        <v>26</v>
      </c>
      <c r="D35" s="6" t="s">
        <v>27</v>
      </c>
      <c r="E35" s="7" t="s">
        <v>31</v>
      </c>
      <c r="F35" s="7">
        <v>3</v>
      </c>
      <c r="G35" s="26">
        <v>780000</v>
      </c>
      <c r="H35" s="28">
        <f t="shared" si="3"/>
        <v>1014000</v>
      </c>
      <c r="I35" s="29">
        <f t="shared" si="0"/>
        <v>81120</v>
      </c>
      <c r="J35" s="29">
        <f t="shared" si="1"/>
        <v>121680</v>
      </c>
      <c r="K35" s="29">
        <f t="shared" si="2"/>
        <v>811200</v>
      </c>
    </row>
    <row r="36" spans="3:11" ht="21.95" customHeight="1">
      <c r="C36" s="6" t="s">
        <v>28</v>
      </c>
      <c r="D36" s="6" t="s">
        <v>29</v>
      </c>
      <c r="E36" s="7" t="s">
        <v>31</v>
      </c>
      <c r="F36" s="7">
        <v>5</v>
      </c>
      <c r="G36" s="26">
        <v>890000</v>
      </c>
      <c r="H36" s="28">
        <f t="shared" si="3"/>
        <v>1335000</v>
      </c>
      <c r="I36" s="29">
        <f t="shared" si="0"/>
        <v>106800</v>
      </c>
      <c r="J36" s="29">
        <f t="shared" si="1"/>
        <v>160200</v>
      </c>
      <c r="K36" s="29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2023-04-26T15:18:32Z</dcterms:modified>
</cp:coreProperties>
</file>