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E7"/>
  <c r="G12"/>
  <c r="G8"/>
  <c r="G9"/>
  <c r="G10"/>
  <c r="G11"/>
  <c r="G7"/>
  <c r="F9"/>
  <c r="F10" s="1"/>
  <c r="F11" s="1"/>
  <c r="F8"/>
  <c r="F7"/>
  <c r="E8"/>
  <c r="E9"/>
  <c r="E10"/>
  <c r="E11"/>
  <c r="C12"/>
  <c r="D9"/>
  <c r="D10" s="1"/>
  <c r="D11" s="1"/>
  <c r="D8"/>
  <c r="H22" i="1"/>
  <c r="H21"/>
  <c r="H20"/>
  <c r="O6"/>
  <c r="O7"/>
  <c r="O8"/>
  <c r="O9"/>
  <c r="O10"/>
  <c r="O5"/>
  <c r="P6"/>
  <c r="P7"/>
  <c r="P8"/>
  <c r="P9"/>
  <c r="P10"/>
  <c r="P5"/>
  <c r="U5"/>
  <c r="U4"/>
  <c r="O11" l="1"/>
  <c r="R5" s="1"/>
  <c r="Q8" l="1"/>
  <c r="Q9"/>
  <c r="Q6"/>
  <c r="R6" s="1"/>
  <c r="R7" s="1"/>
  <c r="R8" s="1"/>
  <c r="R9" s="1"/>
  <c r="R10" s="1"/>
  <c r="Q10"/>
  <c r="Q5"/>
  <c r="Q7"/>
</calcChain>
</file>

<file path=xl/sharedStrings.xml><?xml version="1.0" encoding="utf-8"?>
<sst xmlns="http://schemas.openxmlformats.org/spreadsheetml/2006/main" count="59" uniqueCount="58">
  <si>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</si>
  <si>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</si>
  <si>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</si>
  <si>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</si>
  <si>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</si>
  <si>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</si>
  <si>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</si>
  <si>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</si>
  <si>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</si>
  <si>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</si>
  <si>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</si>
  <si>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</si>
  <si>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</si>
  <si>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</si>
  <si>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</si>
  <si>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</si>
  <si>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</si>
  <si>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</si>
  <si>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</si>
  <si>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</si>
  <si>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</si>
  <si>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</si>
  <si>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</si>
  <si>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</si>
  <si>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</si>
  <si>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</si>
  <si>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</si>
  <si>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</si>
  <si>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</si>
  <si>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</si>
  <si>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</si>
  <si>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</si>
  <si>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</si>
  <si>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</si>
  <si>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</si>
  <si>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</si>
  <si>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</si>
  <si>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</si>
  <si>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</si>
  <si>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</si>
  <si>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</si>
  <si>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 en 12 horas</t>
  </si>
  <si>
    <t>13% de los trabajadores armaron 5 piezas en 12 horas</t>
  </si>
  <si>
    <t>58% de los trabajadores hicieron a lo más 6 piezas en 12 horas</t>
  </si>
  <si>
    <t>28 trabajadores hicieron a lo más 6 piezas en 12 horas</t>
  </si>
  <si>
    <t>La mitad de los trabajadores armó a lo mas 6 piezas en 12 horas</t>
  </si>
  <si>
    <t>La mayoria de los trabajadores armó 4 piezas en 12 horas</t>
  </si>
  <si>
    <t>En promedio los trabajadores arman 6 piezas en 12 horas</t>
  </si>
  <si>
    <t>xi*fi</t>
  </si>
  <si>
    <t>5 familias tienen 3 hijos</t>
  </si>
  <si>
    <t>28% de las familias tienen 1 hijo</t>
  </si>
  <si>
    <t>84%de las familias tienen como maximo 2 hijos</t>
  </si>
  <si>
    <t>Moda:2</t>
  </si>
  <si>
    <t>42 familias tienen como maximo 2 hijos</t>
  </si>
  <si>
    <t>Mediana: 2</t>
  </si>
  <si>
    <t>En promedio las familias tienen 2 hijos</t>
  </si>
  <si>
    <t>La mitad de las familias tienen a lo más 2 hijos</t>
  </si>
  <si>
    <t>Las familias mayormente tienen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</si>
</sst>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7" xfId="1" applyNumberFormat="1" applyFont="1" applyBorder="1" applyAlignment="1">
      <alignment horizontal="center"/>
    </xf>
    <xf numFmtId="9" fontId="0" fillId="0" borderId="18" xfId="0" applyNumberFormat="1" applyBorder="1" applyAlignment="1">
      <alignment horizontal="center" vertical="center"/>
    </xf>
    <xf numFmtId="9" fontId="1" fillId="0" borderId="1" xfId="1" applyFont="1" applyBorder="1" applyAlignment="1">
      <alignment horizontal="center"/>
    </xf>
    <xf numFmtId="0" fontId="1" fillId="0" borderId="1" xfId="1" applyNumberFormat="1" applyFont="1" applyBorder="1" applyAlignment="1">
      <alignment horizontal="center"/>
    </xf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1" fillId="0" borderId="19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7" xfId="0" applyFont="1" applyBorder="1" applyAlignment="1"/>
    <xf numFmtId="1" fontId="0" fillId="0" borderId="6" xfId="0" applyNumberFormat="1" applyFont="1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20" xfId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0" fontId="3" fillId="3" borderId="12" xfId="0" applyFont="1" applyFill="1" applyBorder="1" applyAlignment="1">
      <alignment horizontal="center" vertical="center" wrapText="1" readingOrder="1"/>
    </xf>
    <xf numFmtId="9" fontId="9" fillId="3" borderId="21" xfId="0" applyNumberFormat="1" applyFont="1" applyFill="1" applyBorder="1" applyAlignment="1">
      <alignment horizontal="center" vertical="center" wrapText="1" readingOrder="1"/>
    </xf>
    <xf numFmtId="0" fontId="0" fillId="0" borderId="2" xfId="0" applyBorder="1"/>
    <xf numFmtId="0" fontId="7" fillId="2" borderId="22" xfId="0" applyFont="1" applyFill="1" applyBorder="1" applyAlignment="1">
      <alignment horizontal="center" vertical="center" wrapText="1"/>
    </xf>
    <xf numFmtId="0" fontId="0" fillId="0" borderId="23" xfId="0" applyBorder="1"/>
    <xf numFmtId="9" fontId="9" fillId="3" borderId="4" xfId="1" applyFont="1" applyFill="1" applyBorder="1" applyAlignment="1">
      <alignment horizontal="center" vertical="center" wrapText="1" readingOrder="1"/>
    </xf>
    <xf numFmtId="9" fontId="9" fillId="3" borderId="5" xfId="1" applyFont="1" applyFill="1" applyBorder="1" applyAlignment="1">
      <alignment horizontal="center" vertical="center" wrapText="1" readingOrder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0" fillId="0" borderId="11" xfId="0" applyBorder="1"/>
    <xf numFmtId="1" fontId="0" fillId="0" borderId="1" xfId="0" applyNumberFormat="1" applyBorder="1" applyAlignment="1">
      <alignment horizontal="center" vertical="center"/>
    </xf>
    <xf numFmtId="0" fontId="5" fillId="0" borderId="25" xfId="0" applyFon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zoomScale="80" zoomScaleNormal="80" workbookViewId="0">
      <selection activeCell="I29" sqref="I29"/>
    </sheetView>
  </sheetViews>
  <sheetFormatPr baseColWidth="10" defaultRowHeight="15.75"/>
  <cols>
    <col min="8" max="8" width="11.37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0"/>
      <c r="O1" s="30"/>
      <c r="P1" s="40" t="s">
        <v>34</v>
      </c>
      <c r="Q1" s="40" t="s">
        <v>35</v>
      </c>
      <c r="R1" s="40" t="s">
        <v>36</v>
      </c>
    </row>
    <row r="2" spans="2:21" ht="18" customHeight="1" thickBot="1">
      <c r="C2" s="49" t="s">
        <v>0</v>
      </c>
      <c r="D2" s="49"/>
      <c r="E2" s="49"/>
      <c r="F2" s="49"/>
      <c r="G2" s="49"/>
      <c r="H2" s="49"/>
      <c r="I2" s="49"/>
      <c r="J2" s="49"/>
      <c r="K2" s="49"/>
      <c r="L2" s="1"/>
      <c r="M2" s="1"/>
      <c r="N2" s="31"/>
      <c r="O2" s="47" t="s">
        <v>33</v>
      </c>
      <c r="P2" s="41"/>
      <c r="Q2" s="41"/>
      <c r="R2" s="41"/>
    </row>
    <row r="3" spans="2:21" ht="16.5" thickBot="1">
      <c r="C3" s="49"/>
      <c r="D3" s="49"/>
      <c r="E3" s="49"/>
      <c r="F3" s="49"/>
      <c r="G3" s="49"/>
      <c r="H3" s="49"/>
      <c r="I3" s="49"/>
      <c r="J3" s="49"/>
      <c r="K3" s="49"/>
      <c r="N3" s="35" t="s">
        <v>32</v>
      </c>
      <c r="O3" s="48"/>
      <c r="P3" s="42"/>
      <c r="Q3" s="42"/>
      <c r="R3" s="42"/>
    </row>
    <row r="4" spans="2:21" ht="16.5" thickBot="1">
      <c r="C4" s="49"/>
      <c r="D4" s="49"/>
      <c r="E4" s="49"/>
      <c r="F4" s="49"/>
      <c r="G4" s="49"/>
      <c r="H4" s="49"/>
      <c r="I4" s="49"/>
      <c r="J4" s="49"/>
      <c r="K4" s="49"/>
      <c r="N4" s="36" t="s">
        <v>27</v>
      </c>
      <c r="O4" s="36" t="s">
        <v>28</v>
      </c>
      <c r="P4" s="36" t="s">
        <v>29</v>
      </c>
      <c r="Q4" s="36" t="s">
        <v>30</v>
      </c>
      <c r="R4" s="36" t="s">
        <v>31</v>
      </c>
      <c r="T4" s="34" t="s">
        <v>38</v>
      </c>
      <c r="U4" s="34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8">
        <f>COUNTIF(TABLA,N5)</f>
        <v>12</v>
      </c>
      <c r="P5" s="39">
        <f>FREQUENCY(TABLA,N5)</f>
        <v>12</v>
      </c>
      <c r="Q5" s="50">
        <f>(O5/$O$11)</f>
        <v>0.25</v>
      </c>
      <c r="R5" s="50">
        <f>(P5/$O$11)</f>
        <v>0.25</v>
      </c>
      <c r="T5" s="29" t="s">
        <v>39</v>
      </c>
      <c r="U5" s="33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8">
        <v>5</v>
      </c>
      <c r="O6" s="38">
        <f>COUNTIF(TABLA,N6)</f>
        <v>6</v>
      </c>
      <c r="P6" s="39">
        <f>FREQUENCY(TABLA,N6)</f>
        <v>18</v>
      </c>
      <c r="Q6" s="50">
        <f t="shared" ref="Q6:Q10" si="0">(O6/$O$11)</f>
        <v>0.125</v>
      </c>
      <c r="R6" s="51">
        <f>SUM(R5,Q6)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8">
        <v>6</v>
      </c>
      <c r="O7" s="38">
        <f>COUNTIF(TABLA,N7)</f>
        <v>10</v>
      </c>
      <c r="P7" s="39">
        <f>FREQUENCY(TABLA,N7)</f>
        <v>28</v>
      </c>
      <c r="Q7" s="50">
        <f t="shared" si="0"/>
        <v>0.20833333333333334</v>
      </c>
      <c r="R7" s="51">
        <f t="shared" ref="R7:R10" si="1">SUM(R6,Q7)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8">
        <v>7</v>
      </c>
      <c r="O8" s="38">
        <f>COUNTIF(TABLA,N8)</f>
        <v>8</v>
      </c>
      <c r="P8" s="39">
        <f>FREQUENCY(TABLA,N8)</f>
        <v>36</v>
      </c>
      <c r="Q8" s="50">
        <f t="shared" si="0"/>
        <v>0.16666666666666666</v>
      </c>
      <c r="R8" s="51">
        <f t="shared" si="1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8">
        <v>8</v>
      </c>
      <c r="O9" s="38">
        <f>COUNTIF(TABLA,N9)</f>
        <v>4</v>
      </c>
      <c r="P9" s="39">
        <f>FREQUENCY(TABLA,N9)</f>
        <v>40</v>
      </c>
      <c r="Q9" s="50">
        <f t="shared" si="0"/>
        <v>8.3333333333333329E-2</v>
      </c>
      <c r="R9" s="51">
        <f t="shared" si="1"/>
        <v>0.83333333333333337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8">
        <v>9</v>
      </c>
      <c r="O10" s="38">
        <f>COUNTIF(TABLA,N10)</f>
        <v>8</v>
      </c>
      <c r="P10" s="39">
        <f>FREQUENCY(TABLA,N10)</f>
        <v>48</v>
      </c>
      <c r="Q10" s="50">
        <f t="shared" si="0"/>
        <v>0.16666666666666666</v>
      </c>
      <c r="R10" s="51">
        <f t="shared" si="1"/>
        <v>1</v>
      </c>
      <c r="T10" s="1"/>
    </row>
    <row r="11" spans="2:21" ht="16.5" thickBot="1">
      <c r="C11" s="1"/>
      <c r="N11" s="28" t="s">
        <v>37</v>
      </c>
      <c r="O11" s="37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2"/>
      <c r="G15" s="22"/>
      <c r="H15" s="22"/>
      <c r="I15" s="22"/>
      <c r="J15" s="22"/>
      <c r="K15" s="22"/>
      <c r="L15" s="22"/>
      <c r="M15" s="22"/>
    </row>
    <row r="16" spans="2:21" ht="19.5">
      <c r="B16" s="4">
        <v>2</v>
      </c>
      <c r="C16" s="23" t="s">
        <v>24</v>
      </c>
      <c r="D16" s="4"/>
      <c r="E16" s="43" t="s">
        <v>41</v>
      </c>
      <c r="F16" s="43"/>
      <c r="G16" s="43"/>
      <c r="H16" s="43"/>
      <c r="I16" s="43"/>
      <c r="J16" s="43"/>
      <c r="K16" s="43"/>
      <c r="L16" s="43"/>
      <c r="M16" s="22"/>
    </row>
    <row r="17" spans="2:14" ht="18.95" customHeight="1">
      <c r="B17" s="4">
        <v>3</v>
      </c>
      <c r="C17" s="23" t="s">
        <v>5</v>
      </c>
      <c r="D17" s="4"/>
      <c r="E17" s="53" t="s">
        <v>44</v>
      </c>
      <c r="F17" s="53"/>
      <c r="G17" s="53"/>
      <c r="H17" s="53"/>
      <c r="I17" s="53"/>
      <c r="J17" s="53"/>
      <c r="K17" s="53"/>
      <c r="L17" s="53"/>
      <c r="M17" s="22"/>
    </row>
    <row r="18" spans="2:14" ht="19.5">
      <c r="B18" s="4">
        <v>4</v>
      </c>
      <c r="C18" s="23" t="s">
        <v>25</v>
      </c>
      <c r="D18" s="4"/>
      <c r="E18" s="52" t="s">
        <v>42</v>
      </c>
      <c r="F18" s="52"/>
      <c r="G18" s="52"/>
      <c r="H18" s="52"/>
      <c r="I18" s="52"/>
      <c r="J18" s="52"/>
      <c r="K18" s="52"/>
      <c r="L18" s="52"/>
      <c r="M18" s="22"/>
    </row>
    <row r="19" spans="2:14" ht="19.5">
      <c r="B19" s="4">
        <v>5</v>
      </c>
      <c r="C19" s="23" t="s">
        <v>26</v>
      </c>
      <c r="D19" s="4"/>
      <c r="E19" s="43" t="s">
        <v>43</v>
      </c>
      <c r="F19" s="43"/>
      <c r="G19" s="43"/>
      <c r="H19" s="43"/>
      <c r="I19" s="57"/>
      <c r="J19" s="57"/>
      <c r="K19" s="57"/>
      <c r="L19" s="57"/>
      <c r="M19" s="22"/>
    </row>
    <row r="20" spans="2:14">
      <c r="B20" s="4">
        <v>6</v>
      </c>
      <c r="C20" s="4" t="s">
        <v>3</v>
      </c>
      <c r="D20" s="4"/>
      <c r="E20" s="4"/>
      <c r="F20" s="22"/>
      <c r="G20" s="28" t="s">
        <v>21</v>
      </c>
      <c r="H20" s="27">
        <f>MEDIAN(TABLA)</f>
        <v>6</v>
      </c>
      <c r="I20" s="54" t="s">
        <v>45</v>
      </c>
      <c r="J20" s="55"/>
      <c r="K20" s="55"/>
      <c r="L20" s="56"/>
      <c r="M20" s="58"/>
      <c r="N20" s="59"/>
    </row>
    <row r="21" spans="2:14">
      <c r="B21" s="4">
        <v>7</v>
      </c>
      <c r="C21" s="4" t="s">
        <v>4</v>
      </c>
      <c r="D21" s="4"/>
      <c r="E21" s="4"/>
      <c r="F21" s="22"/>
      <c r="G21" s="28" t="s">
        <v>22</v>
      </c>
      <c r="H21" s="24">
        <f>MODE(TABLA)</f>
        <v>4</v>
      </c>
      <c r="I21" s="54" t="s">
        <v>46</v>
      </c>
      <c r="J21" s="55"/>
      <c r="K21" s="55"/>
      <c r="L21" s="56"/>
      <c r="M21" s="60"/>
      <c r="N21" s="59"/>
    </row>
    <row r="22" spans="2:14">
      <c r="B22" s="4">
        <v>8</v>
      </c>
      <c r="C22" s="23" t="s">
        <v>2</v>
      </c>
      <c r="D22" s="22"/>
      <c r="E22" s="22"/>
      <c r="F22" s="22"/>
      <c r="G22" s="28" t="s">
        <v>23</v>
      </c>
      <c r="H22" s="61">
        <f>AVERAGE(TABLA)</f>
        <v>6.208333333333333</v>
      </c>
      <c r="I22" s="54" t="s">
        <v>47</v>
      </c>
      <c r="J22" s="55"/>
      <c r="K22" s="55"/>
      <c r="L22" s="56"/>
      <c r="M22" s="60"/>
      <c r="N22" s="59"/>
    </row>
    <row r="23" spans="2:14" ht="18.75">
      <c r="C23" s="6"/>
      <c r="D23" s="6"/>
      <c r="E23" s="6"/>
      <c r="F23" s="6"/>
      <c r="I23" s="25"/>
      <c r="J23" s="26"/>
      <c r="K23" s="26"/>
      <c r="L23" s="26"/>
      <c r="M23" s="26"/>
    </row>
  </sheetData>
  <mergeCells count="9">
    <mergeCell ref="E18:L18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B1" zoomScale="140" workbookViewId="0">
      <selection activeCell="J19" sqref="J19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>
      <c r="B5" t="s">
        <v>27</v>
      </c>
    </row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68" t="s">
        <v>18</v>
      </c>
      <c r="G6" s="8" t="s">
        <v>48</v>
      </c>
    </row>
    <row r="7" spans="1:9" ht="18">
      <c r="B7" s="10">
        <v>0</v>
      </c>
      <c r="C7" s="10">
        <v>8</v>
      </c>
      <c r="D7" s="10">
        <v>8</v>
      </c>
      <c r="E7" s="62">
        <f>C7/$C$12</f>
        <v>0.16</v>
      </c>
      <c r="F7" s="63">
        <f>D7/$C$12</f>
        <v>0.16</v>
      </c>
      <c r="G7" s="69">
        <f>B7*C7</f>
        <v>0</v>
      </c>
    </row>
    <row r="8" spans="1:9" ht="18">
      <c r="B8" s="11">
        <v>1</v>
      </c>
      <c r="C8" s="11">
        <v>14</v>
      </c>
      <c r="D8" s="12">
        <f>(D7+C8)</f>
        <v>22</v>
      </c>
      <c r="E8" s="70">
        <f t="shared" ref="E8:E11" si="0">C8/$C$12</f>
        <v>0.28000000000000003</v>
      </c>
      <c r="F8" s="64">
        <f>SUM(F7+E8)</f>
        <v>0.44000000000000006</v>
      </c>
      <c r="G8" s="69">
        <f t="shared" ref="G8:G12" si="1">B8*C8</f>
        <v>14</v>
      </c>
    </row>
    <row r="9" spans="1:9" ht="18">
      <c r="B9" s="11">
        <v>2</v>
      </c>
      <c r="C9" s="11">
        <v>20</v>
      </c>
      <c r="D9" s="12">
        <f t="shared" ref="D9:D11" si="2">(D8+C9)</f>
        <v>42</v>
      </c>
      <c r="E9" s="70">
        <f t="shared" si="0"/>
        <v>0.4</v>
      </c>
      <c r="F9" s="64">
        <f t="shared" ref="F9:F11" si="3">SUM(F8+E9)</f>
        <v>0.84000000000000008</v>
      </c>
      <c r="G9" s="69">
        <f t="shared" si="1"/>
        <v>40</v>
      </c>
    </row>
    <row r="10" spans="1:9" ht="18">
      <c r="B10" s="11">
        <v>3</v>
      </c>
      <c r="C10" s="11">
        <v>5</v>
      </c>
      <c r="D10" s="12">
        <f t="shared" si="2"/>
        <v>47</v>
      </c>
      <c r="E10" s="70">
        <f t="shared" si="0"/>
        <v>0.1</v>
      </c>
      <c r="F10" s="64">
        <f t="shared" si="3"/>
        <v>0.94000000000000006</v>
      </c>
      <c r="G10" s="69">
        <f t="shared" si="1"/>
        <v>15</v>
      </c>
    </row>
    <row r="11" spans="1:9" ht="18.75" thickBot="1">
      <c r="B11" s="13">
        <v>4</v>
      </c>
      <c r="C11" s="13">
        <v>3</v>
      </c>
      <c r="D11" s="14">
        <f t="shared" si="2"/>
        <v>50</v>
      </c>
      <c r="E11" s="71">
        <f t="shared" si="0"/>
        <v>0.06</v>
      </c>
      <c r="F11" s="66">
        <f t="shared" si="3"/>
        <v>1</v>
      </c>
      <c r="G11" s="76">
        <f t="shared" si="1"/>
        <v>12</v>
      </c>
      <c r="H11" s="1"/>
    </row>
    <row r="12" spans="1:9" ht="18.75" thickBot="1">
      <c r="B12" s="15"/>
      <c r="C12" s="65">
        <f>SUM(C7:C11)</f>
        <v>50</v>
      </c>
      <c r="D12" s="16"/>
      <c r="E12" s="16"/>
      <c r="F12" s="16"/>
      <c r="G12" s="67">
        <f>SUM(G7:G11)</f>
        <v>81</v>
      </c>
      <c r="H12" s="1"/>
    </row>
    <row r="13" spans="1:9" ht="18">
      <c r="B13" s="15"/>
      <c r="C13" s="15"/>
      <c r="D13" s="16"/>
      <c r="E13" s="16"/>
      <c r="F13" s="16"/>
      <c r="H13" s="1"/>
    </row>
    <row r="14" spans="1:9">
      <c r="C14" s="17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19">
        <v>1</v>
      </c>
      <c r="B16" s="18" t="s">
        <v>10</v>
      </c>
      <c r="C16" s="20"/>
      <c r="D16" s="20"/>
      <c r="E16" s="20"/>
      <c r="F16" s="20"/>
      <c r="G16" s="21"/>
      <c r="H16" s="6"/>
      <c r="I16" s="6"/>
    </row>
    <row r="17" spans="1:9" ht="21">
      <c r="A17" s="19">
        <v>2</v>
      </c>
      <c r="B17" s="5" t="s">
        <v>11</v>
      </c>
      <c r="C17" s="6"/>
      <c r="D17" s="72" t="s">
        <v>49</v>
      </c>
      <c r="E17" s="73"/>
      <c r="F17" s="73"/>
      <c r="G17" s="73"/>
      <c r="H17" s="74"/>
      <c r="I17" s="6"/>
    </row>
    <row r="18" spans="1:9" ht="18.75">
      <c r="A18" s="19">
        <v>3</v>
      </c>
      <c r="B18" s="5" t="s">
        <v>12</v>
      </c>
      <c r="C18" s="6"/>
      <c r="D18" s="72" t="s">
        <v>53</v>
      </c>
      <c r="E18" s="73"/>
      <c r="F18" s="73"/>
      <c r="G18" s="73"/>
      <c r="H18" s="74"/>
      <c r="I18" s="6"/>
    </row>
    <row r="19" spans="1:9" ht="21">
      <c r="A19" s="19">
        <v>4</v>
      </c>
      <c r="B19" s="5" t="s">
        <v>13</v>
      </c>
      <c r="C19" s="6"/>
      <c r="D19" s="72" t="s">
        <v>50</v>
      </c>
      <c r="E19" s="73"/>
      <c r="F19" s="73"/>
      <c r="G19" s="73"/>
      <c r="H19" s="74"/>
      <c r="I19" s="6"/>
    </row>
    <row r="20" spans="1:9" ht="21">
      <c r="A20" s="19">
        <v>5</v>
      </c>
      <c r="B20" s="5" t="s">
        <v>14</v>
      </c>
      <c r="C20" s="6"/>
      <c r="D20" s="72" t="s">
        <v>51</v>
      </c>
      <c r="E20" s="73"/>
      <c r="F20" s="75"/>
      <c r="G20" s="75"/>
      <c r="H20" s="78"/>
      <c r="I20" s="6"/>
    </row>
    <row r="21" spans="1:9" ht="18.75">
      <c r="A21" s="19">
        <v>6</v>
      </c>
      <c r="B21" s="5" t="s">
        <v>15</v>
      </c>
      <c r="E21" s="77">
        <f>G12/C12</f>
        <v>1.62</v>
      </c>
      <c r="F21" s="44" t="s">
        <v>55</v>
      </c>
      <c r="G21" s="45"/>
      <c r="H21" s="45"/>
      <c r="I21" s="46"/>
    </row>
    <row r="22" spans="1:9" ht="18.75">
      <c r="A22" s="19">
        <v>7</v>
      </c>
      <c r="B22" s="5" t="s">
        <v>16</v>
      </c>
      <c r="E22" s="32" t="s">
        <v>52</v>
      </c>
      <c r="F22" s="44" t="s">
        <v>57</v>
      </c>
      <c r="G22" s="45"/>
      <c r="H22" s="45"/>
      <c r="I22" s="46"/>
    </row>
    <row r="23" spans="1:9" ht="18.75">
      <c r="A23" s="19">
        <v>8</v>
      </c>
      <c r="B23" s="5" t="s">
        <v>17</v>
      </c>
      <c r="E23" s="32" t="s">
        <v>54</v>
      </c>
      <c r="F23" s="44" t="s">
        <v>56</v>
      </c>
      <c r="G23" s="45"/>
      <c r="H23" s="45"/>
      <c r="I23" s="46"/>
    </row>
  </sheetData>
  <mergeCells count="7">
    <mergeCell ref="F23:I23"/>
    <mergeCell ref="F21:I21"/>
    <mergeCell ref="F22:I22"/>
    <mergeCell ref="D17:H17"/>
    <mergeCell ref="D18:H18"/>
    <mergeCell ref="D19:H19"/>
    <mergeCell ref="D20:H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2025-05-15T16:40:33Z</dcterms:modified>
</cp:coreProperties>
</file>