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9" i="2"/>
  <c r="J30"/>
  <c r="J31"/>
  <c r="J32"/>
  <c r="J33"/>
  <c r="J34"/>
  <c r="J35"/>
  <c r="J36"/>
  <c r="J29"/>
  <c r="I30"/>
  <c r="I31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<sst xmlns="http://schemas.openxmlformats.org/spreadsheetml/2006/main" count="72" uniqueCount="45">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</sst>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4" formatCode="&quot;$&quot;\ #,##0.00"/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5" fillId="0" borderId="0" xfId="0" applyNumberFormat="1" applyFont="1"/>
    <xf numFmtId="0" fontId="0" fillId="0" borderId="2" xfId="0" applyBorder="1"/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/>
    </xf>
    <xf numFmtId="164" fontId="0" fillId="5" borderId="5" xfId="0" applyNumberFormat="1" applyFill="1" applyBorder="1" applyAlignment="1">
      <alignment horizontal="left" vertical="center"/>
    </xf>
    <xf numFmtId="167" fontId="0" fillId="0" borderId="0" xfId="0" applyNumberFormat="1" applyAlignment="1">
      <alignment vertical="center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31750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083" y="201083"/>
          <a:ext cx="6688667" cy="35327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745672</xdr:colOff>
      <xdr:row>1</xdr:row>
      <xdr:rowOff>0</xdr:rowOff>
    </xdr:from>
    <xdr:to>
      <xdr:col>11</xdr:col>
      <xdr:colOff>258536</xdr:colOff>
      <xdr:row>16</xdr:row>
      <xdr:rowOff>115207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9315" y="204107"/>
          <a:ext cx="8670471" cy="3176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zoomScale="90" zoomScaleNormal="90" workbookViewId="0">
      <selection activeCell="L33" sqref="L33"/>
    </sheetView>
  </sheetViews>
  <sheetFormatPr baseColWidth="10" defaultRowHeight="15.75"/>
  <cols>
    <col min="2" max="2" width="13.875" customWidth="1"/>
    <col min="3" max="3" width="13.5" customWidth="1"/>
    <col min="4" max="4" width="12.25" customWidth="1"/>
    <col min="5" max="5" width="12.5" customWidth="1"/>
    <col min="6" max="6" width="12.25" customWidth="1"/>
    <col min="7" max="7" width="12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ht="16.5" thickBot="1"/>
    <row r="22" spans="1:11" ht="16.5" thickBot="1">
      <c r="J22" s="16"/>
    </row>
    <row r="25" spans="1:11" ht="16.5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36.75" customHeight="1" thickBot="1">
      <c r="A26" s="3"/>
      <c r="B26" s="17" t="s">
        <v>7</v>
      </c>
      <c r="C26" s="18" t="s">
        <v>8</v>
      </c>
      <c r="D26" s="19" t="s">
        <v>9</v>
      </c>
      <c r="E26" s="17" t="s">
        <v>10</v>
      </c>
      <c r="F26" s="20" t="s">
        <v>11</v>
      </c>
      <c r="G26" s="20" t="s">
        <v>12</v>
      </c>
      <c r="H26" s="18" t="s">
        <v>13</v>
      </c>
    </row>
    <row r="27" spans="1:11" s="7" customFormat="1" ht="16.5" thickBot="1">
      <c r="B27" s="22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1">
        <f>D27*$D$25+E27*$E$25+F27*$F$25+G27*$G$25</f>
        <v>8.3550000000000004</v>
      </c>
    </row>
    <row r="28" spans="1:11" s="7" customFormat="1" ht="16.5" thickBot="1">
      <c r="B28" s="22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1">
        <f t="shared" ref="H28:H34" si="0">D28*$D$25+E28*$E$25+F28*$F$25+G28*$G$25</f>
        <v>8.0150000000000006</v>
      </c>
    </row>
    <row r="29" spans="1:11" s="7" customFormat="1" ht="16.5" thickBot="1">
      <c r="B29" s="22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1">
        <f t="shared" si="0"/>
        <v>8.004999999999999</v>
      </c>
    </row>
    <row r="30" spans="1:11" s="7" customFormat="1" ht="16.5" thickBot="1">
      <c r="B30" s="22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1">
        <f t="shared" si="0"/>
        <v>7.5449999999999999</v>
      </c>
    </row>
    <row r="31" spans="1:11" s="7" customFormat="1" ht="16.5" thickBot="1">
      <c r="B31" s="22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1">
        <f t="shared" si="0"/>
        <v>6.95</v>
      </c>
    </row>
    <row r="32" spans="1:11" s="7" customFormat="1" ht="16.5" thickBot="1">
      <c r="B32" s="22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1">
        <f t="shared" si="0"/>
        <v>6.9349999999999996</v>
      </c>
    </row>
    <row r="33" spans="2:8" s="7" customFormat="1" ht="16.5" thickBot="1">
      <c r="B33" s="22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1">
        <f t="shared" si="0"/>
        <v>6.84</v>
      </c>
    </row>
    <row r="34" spans="2:8" s="7" customFormat="1" ht="16.5" thickBot="1">
      <c r="B34" s="22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1">
        <f t="shared" si="0"/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I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D1" zoomScale="70" zoomScaleNormal="70" workbookViewId="0">
      <selection activeCell="N42" sqref="N42"/>
    </sheetView>
  </sheetViews>
  <sheetFormatPr baseColWidth="10" defaultRowHeight="15.75"/>
  <cols>
    <col min="5" max="5" width="10.75" customWidth="1"/>
    <col min="6" max="6" width="10.5" customWidth="1"/>
    <col min="7" max="7" width="15.75" customWidth="1"/>
    <col min="8" max="8" width="15.5" customWidth="1"/>
    <col min="9" max="9" width="12.125" customWidth="1"/>
    <col min="10" max="10" width="11.125" customWidth="1"/>
    <col min="11" max="11" width="11.25" bestFit="1" customWidth="1"/>
    <col min="12" max="12" width="4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customHeight="1" thickBot="1">
      <c r="C28" s="23" t="s">
        <v>33</v>
      </c>
      <c r="D28" s="24"/>
      <c r="E28" s="29" t="s">
        <v>34</v>
      </c>
      <c r="F28" s="25" t="s">
        <v>35</v>
      </c>
      <c r="G28" s="27" t="s">
        <v>36</v>
      </c>
      <c r="H28" s="25" t="s">
        <v>37</v>
      </c>
      <c r="I28" s="29" t="s">
        <v>38</v>
      </c>
      <c r="J28" s="25" t="s">
        <v>32</v>
      </c>
      <c r="K28" s="25" t="s">
        <v>39</v>
      </c>
      <c r="L28" s="26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8">
        <f>G29+10%*F29*G29</f>
        <v>816000</v>
      </c>
      <c r="I29" s="28">
        <f>IF(E29="FONASA",H29*G24,H29*$G$25)</f>
        <v>57120.000000000007</v>
      </c>
      <c r="J29" s="28">
        <f>H29*12%</f>
        <v>97920</v>
      </c>
      <c r="K29" s="28">
        <f>$H$29-$I$29-$J$29</f>
        <v>660960</v>
      </c>
      <c r="L29" s="28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8">
        <f t="shared" ref="H30:H36" si="0">G30+10%*F30*G30</f>
        <v>1014000</v>
      </c>
      <c r="I30" s="28">
        <f t="shared" ref="I30:I36" si="1">IF(E30="FONASA",H30*G25,H30*$G$25)</f>
        <v>81120</v>
      </c>
      <c r="J30" s="28">
        <f t="shared" ref="J30:J36" si="2">H30*12%</f>
        <v>121680</v>
      </c>
      <c r="K30" s="28"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8">
        <f t="shared" si="0"/>
        <v>1157000</v>
      </c>
      <c r="I32" s="28">
        <v>80990</v>
      </c>
      <c r="J32" s="28">
        <f t="shared" si="2"/>
        <v>138840</v>
      </c>
      <c r="K32" s="28"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8">
        <f t="shared" si="0"/>
        <v>816000</v>
      </c>
      <c r="I33" s="28">
        <v>57120</v>
      </c>
      <c r="J33" s="28">
        <f t="shared" si="2"/>
        <v>97920</v>
      </c>
      <c r="K33" s="28"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2022-04-07T12:52:55Z</dcterms:modified>
</cp:coreProperties>
</file>