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definedNames>
    <definedName name="dato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/>
  <c r="H14"/>
  <c r="H9"/>
  <c r="H10"/>
  <c r="H11"/>
  <c r="H12"/>
  <c r="H13"/>
  <c r="H8"/>
  <c r="G13"/>
  <c r="G12"/>
  <c r="G11"/>
  <c r="G10"/>
  <c r="D14"/>
  <c r="F12" s="1"/>
  <c r="E8"/>
  <c r="E9" s="1"/>
  <c r="E10" s="1"/>
  <c r="E11" s="1"/>
  <c r="E12" s="1"/>
  <c r="E13" s="1"/>
  <c r="F9" l="1"/>
  <c r="F13"/>
  <c r="F11"/>
  <c r="F8"/>
  <c r="G8" s="1"/>
  <c r="G9" s="1"/>
  <c r="F10"/>
  <c r="T9" i="1"/>
  <c r="U9" s="1"/>
  <c r="D9"/>
  <c r="T8"/>
  <c r="U8" s="1"/>
  <c r="D8"/>
  <c r="T7"/>
  <c r="U7" s="1"/>
  <c r="D7"/>
  <c r="H19" l="1"/>
  <c r="H15"/>
  <c r="H17"/>
  <c r="X16"/>
  <c r="X18"/>
  <c r="X20"/>
  <c r="X14"/>
  <c r="X15"/>
  <c r="X17"/>
  <c r="X19"/>
  <c r="X21"/>
  <c r="X22" l="1"/>
  <c r="Z19" s="1"/>
  <c r="Y14"/>
  <c r="Y15" s="1"/>
  <c r="Y16" s="1"/>
  <c r="Y17" s="1"/>
  <c r="Y18" s="1"/>
  <c r="Y19" s="1"/>
  <c r="Y20" s="1"/>
  <c r="Y21" s="1"/>
  <c r="Z15" l="1"/>
  <c r="Z14"/>
  <c r="AA14" s="1"/>
  <c r="Z20"/>
  <c r="Z18"/>
  <c r="Z21"/>
  <c r="Z16"/>
  <c r="Z17"/>
  <c r="AA15" l="1"/>
  <c r="AA16" s="1"/>
  <c r="AA17" s="1"/>
  <c r="AA18" s="1"/>
  <c r="AA19" s="1"/>
  <c r="AA20" s="1"/>
  <c r="AA21" s="1"/>
</calcChain>
</file>

<file path=xl/sharedStrings.xml><?xml version="1.0" encoding="utf-8"?>
<sst xmlns="http://schemas.openxmlformats.org/spreadsheetml/2006/main" count="51" uniqueCount="50">
  <si>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</si>
  <si>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</si>
  <si>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</si>
  <si>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</si>
  <si>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</si>
  <si>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</si>
  <si>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</si>
  <si>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</si>
  <si>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</si>
  <si>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</si>
  <si>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</si>
  <si>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</si>
  <si>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</si>
  <si>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</si>
  <si>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</si>
  <si>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</si>
  <si>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</si>
  <si>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</si>
  <si>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</si>
  <si>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</si>
  <si>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</si>
  <si>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</si>
  <si>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</si>
  <si>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</si>
  <si>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</si>
  <si>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</si>
  <si>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</si>
  <si>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xi</t>
  </si>
  <si>
    <t>variable</t>
  </si>
  <si>
    <t>frecuencia absoluta</t>
  </si>
  <si>
    <t>fi</t>
  </si>
  <si>
    <t>frecuencia absoluta acumulada</t>
  </si>
  <si>
    <t>frecuencia relativa %</t>
  </si>
  <si>
    <t>frecuencia acumulada relativa</t>
  </si>
  <si>
    <t>Total:</t>
  </si>
  <si>
    <t>Fi</t>
  </si>
  <si>
    <t>hi</t>
  </si>
  <si>
    <t>Hi</t>
  </si>
  <si>
    <t>en promedio los alumnos obtuvieron nota 7.6</t>
  </si>
  <si>
    <t>El 50% de los alumnos, obtuvieron a lo menos un 8</t>
  </si>
  <si>
    <t>la mayoria de los alumnos obtuvo nota 8 o 9</t>
  </si>
  <si>
    <t>∑</t>
  </si>
  <si>
    <t>4 familia tiene 3 hijos</t>
  </si>
  <si>
    <t>75 familias tiene a lo más 2 hijos</t>
  </si>
  <si>
    <t>El 31% de las familias tienen 1 hijo</t>
  </si>
  <si>
    <t>El 94% de las familias tienen a los más 2 hijos</t>
  </si>
  <si>
    <t>En promedio las familias tienen 1 hijo</t>
  </si>
  <si>
    <t>1.6</t>
  </si>
  <si>
    <t>La mitad (50%) de las familias tiene a lo más 1 hijo</t>
  </si>
  <si>
    <t>La mayoria de las familias tienen 0 hijos</t>
  </si>
</sst>
</file>

<file path=xl/styles.xml><?xml version="1.0" encoding="utf-8"?>
<styleSheet xmlns="http://schemas.openxmlformats.org/spreadsheetml/2006/main">
  <numFmts count="1">
    <numFmt numFmtId="165" formatCode="0.0"/>
  </numFmts>
  <fonts count="17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Calibri"/>
      <family val="2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FF99FF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67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3" fillId="4" borderId="5" xfId="0" applyFont="1" applyFill="1" applyBorder="1"/>
    <xf numFmtId="0" fontId="13" fillId="4" borderId="5" xfId="0" applyFont="1" applyFill="1" applyBorder="1" applyAlignment="1">
      <alignment wrapText="1"/>
    </xf>
    <xf numFmtId="0" fontId="0" fillId="0" borderId="5" xfId="0" applyBorder="1" applyAlignment="1">
      <alignment horizontal="center"/>
    </xf>
    <xf numFmtId="0" fontId="0" fillId="0" borderId="5" xfId="0" applyFill="1" applyBorder="1" applyAlignment="1">
      <alignment horizontal="center"/>
    </xf>
    <xf numFmtId="9" fontId="0" fillId="0" borderId="5" xfId="1" applyFont="1" applyBorder="1" applyAlignment="1">
      <alignment horizontal="center"/>
    </xf>
    <xf numFmtId="9" fontId="0" fillId="0" borderId="5" xfId="0" applyNumberFormat="1" applyBorder="1" applyAlignment="1">
      <alignment horizontal="center"/>
    </xf>
    <xf numFmtId="0" fontId="13" fillId="7" borderId="5" xfId="0" applyFont="1" applyFill="1" applyBorder="1" applyAlignment="1">
      <alignment horizontal="center"/>
    </xf>
    <xf numFmtId="0" fontId="0" fillId="8" borderId="0" xfId="0" applyFill="1" applyBorder="1"/>
    <xf numFmtId="0" fontId="0" fillId="8" borderId="0" xfId="0" applyFill="1" applyBorder="1" applyAlignment="1"/>
    <xf numFmtId="165" fontId="0" fillId="6" borderId="17" xfId="0" applyNumberFormat="1" applyFill="1" applyBorder="1" applyAlignment="1"/>
    <xf numFmtId="0" fontId="0" fillId="6" borderId="5" xfId="0" applyFill="1" applyBorder="1" applyAlignment="1"/>
    <xf numFmtId="0" fontId="0" fillId="6" borderId="5" xfId="0" applyFill="1" applyBorder="1"/>
    <xf numFmtId="0" fontId="0" fillId="6" borderId="17" xfId="0" applyFill="1" applyBorder="1"/>
    <xf numFmtId="9" fontId="8" fillId="2" borderId="11" xfId="1" applyFont="1" applyFill="1" applyBorder="1" applyAlignment="1">
      <alignment horizontal="center" vertical="center" readingOrder="1"/>
    </xf>
    <xf numFmtId="9" fontId="8" fillId="2" borderId="13" xfId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14" fillId="2" borderId="5" xfId="0" applyFont="1" applyFill="1" applyBorder="1" applyAlignment="1">
      <alignment horizontal="center" vertical="center" wrapText="1" readingOrder="1"/>
    </xf>
    <xf numFmtId="0" fontId="8" fillId="2" borderId="5" xfId="0" applyFont="1" applyFill="1" applyBorder="1" applyAlignment="1">
      <alignment horizontal="center" vertical="center" wrapText="1" readingOrder="1"/>
    </xf>
    <xf numFmtId="0" fontId="15" fillId="0" borderId="0" xfId="0" applyFont="1"/>
    <xf numFmtId="0" fontId="16" fillId="0" borderId="0" xfId="0" applyFont="1"/>
    <xf numFmtId="0" fontId="9" fillId="9" borderId="0" xfId="0" applyFont="1" applyFill="1"/>
    <xf numFmtId="0" fontId="9" fillId="7" borderId="0" xfId="0" applyFont="1" applyFill="1"/>
    <xf numFmtId="0" fontId="7" fillId="7" borderId="13" xfId="0" applyFont="1" applyFill="1" applyBorder="1" applyAlignment="1">
      <alignment horizontal="center" vertical="center" wrapText="1" readingOrder="1"/>
    </xf>
    <xf numFmtId="0" fontId="8" fillId="9" borderId="13" xfId="0" applyFont="1" applyFill="1" applyBorder="1" applyAlignment="1">
      <alignment horizontal="center" vertical="center" wrapText="1" readingOrder="1"/>
    </xf>
    <xf numFmtId="0" fontId="8" fillId="5" borderId="12" xfId="0" applyFont="1" applyFill="1" applyBorder="1" applyAlignment="1">
      <alignment horizontal="center" vertical="center" wrapText="1" readingOrder="1"/>
    </xf>
    <xf numFmtId="0" fontId="9" fillId="5" borderId="0" xfId="0" applyFont="1" applyFill="1"/>
    <xf numFmtId="0" fontId="8" fillId="10" borderId="12" xfId="0" applyFont="1" applyFill="1" applyBorder="1" applyAlignment="1">
      <alignment horizontal="center" vertical="center" wrapText="1" readingOrder="1"/>
    </xf>
    <xf numFmtId="0" fontId="9" fillId="10" borderId="0" xfId="0" applyFont="1" applyFill="1"/>
    <xf numFmtId="165" fontId="0" fillId="0" borderId="0" xfId="0" applyNumberFormat="1" applyAlignment="1">
      <alignment horizontal="center"/>
    </xf>
    <xf numFmtId="0" fontId="0" fillId="8" borderId="0" xfId="0" applyFill="1"/>
    <xf numFmtId="0" fontId="0" fillId="11" borderId="0" xfId="0" applyFill="1" applyAlignment="1">
      <alignment horizontal="center"/>
    </xf>
    <xf numFmtId="0" fontId="7" fillId="11" borderId="11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FF99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 prueba</a:t>
            </a:r>
            <a:r>
              <a:rPr lang="es-CL" baseline="0"/>
              <a:t> 1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1"/>
          <c:order val="0"/>
          <c:dPt>
            <c:idx val="0"/>
            <c:spPr>
              <a:solidFill>
                <a:schemeClr val="accent5">
                  <a:lumMod val="60000"/>
                  <a:lumOff val="40000"/>
                </a:schemeClr>
              </a:solidFill>
            </c:spPr>
          </c:dPt>
          <c:dPt>
            <c:idx val="1"/>
            <c:spPr>
              <a:solidFill>
                <a:schemeClr val="accent5">
                  <a:lumMod val="60000"/>
                  <a:lumOff val="40000"/>
                </a:schemeClr>
              </a:solidFill>
            </c:spPr>
          </c:dPt>
          <c:dPt>
            <c:idx val="2"/>
            <c:spPr>
              <a:solidFill>
                <a:schemeClr val="accent5">
                  <a:lumMod val="60000"/>
                  <a:lumOff val="40000"/>
                </a:schemeClr>
              </a:solidFill>
            </c:spPr>
          </c:dPt>
          <c:dPt>
            <c:idx val="3"/>
            <c:spPr>
              <a:solidFill>
                <a:schemeClr val="accent5">
                  <a:lumMod val="60000"/>
                  <a:lumOff val="40000"/>
                </a:schemeClr>
              </a:solidFill>
            </c:spPr>
          </c:dPt>
          <c:dPt>
            <c:idx val="4"/>
            <c:spPr>
              <a:solidFill>
                <a:schemeClr val="accent5">
                  <a:lumMod val="60000"/>
                  <a:lumOff val="40000"/>
                </a:schemeClr>
              </a:solidFill>
            </c:spPr>
          </c:dPt>
          <c:dPt>
            <c:idx val="5"/>
            <c:spPr>
              <a:solidFill>
                <a:schemeClr val="accent5">
                  <a:lumMod val="60000"/>
                  <a:lumOff val="40000"/>
                </a:schemeClr>
              </a:solidFill>
            </c:spPr>
          </c:dPt>
          <c:dPt>
            <c:idx val="6"/>
            <c:spPr>
              <a:solidFill>
                <a:schemeClr val="accent5">
                  <a:lumMod val="60000"/>
                  <a:lumOff val="40000"/>
                </a:schemeClr>
              </a:solidFill>
            </c:spPr>
          </c:dPt>
          <c:dPt>
            <c:idx val="7"/>
            <c:spPr>
              <a:solidFill>
                <a:schemeClr val="accent5">
                  <a:lumMod val="60000"/>
                  <a:lumOff val="40000"/>
                </a:schemeClr>
              </a:solidFill>
            </c:spPr>
          </c:dPt>
          <c:cat>
            <c:numRef>
              <c:f>'ACTIVIDAD 1'!$W$14:$W$21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1'!$X$14:$X$21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65215488"/>
        <c:axId val="65225472"/>
      </c:barChart>
      <c:catAx>
        <c:axId val="6521548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65225472"/>
        <c:crosses val="autoZero"/>
        <c:auto val="1"/>
        <c:lblAlgn val="ctr"/>
        <c:lblOffset val="100"/>
      </c:catAx>
      <c:valAx>
        <c:axId val="6522547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n°</a:t>
                </a:r>
                <a:r>
                  <a:rPr lang="es-CL" baseline="0"/>
                  <a:t> de alumnos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crossAx val="65215488"/>
        <c:crosses val="autoZero"/>
        <c:crossBetween val="between"/>
      </c:valAx>
    </c:plotArea>
    <c:legend>
      <c:legendPos val="r"/>
      <c:layout/>
    </c:legend>
    <c:plotVisOnly val="1"/>
  </c:chart>
  <c:spPr>
    <a:solidFill>
      <a:schemeClr val="accent1">
        <a:lumMod val="60000"/>
        <a:lumOff val="40000"/>
      </a:schemeClr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2"/>
  <c:chart>
    <c:title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'ACTIVIDAD 2'!$D$7</c:f>
              <c:strCache>
                <c:ptCount val="1"/>
                <c:pt idx="0">
                  <c:v>fi</c:v>
                </c:pt>
              </c:strCache>
            </c:strRef>
          </c:tx>
          <c:dLbls>
            <c:showVal val="1"/>
            <c:showPercent val="1"/>
            <c:showLeaderLines val="1"/>
          </c:dLbls>
          <c:cat>
            <c:numRef>
              <c:f>'ACTIVIDAD 2'!$C$8:$C$13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</c:pie3D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314325</xdr:colOff>
      <xdr:row>23</xdr:row>
      <xdr:rowOff>9525</xdr:rowOff>
    </xdr:from>
    <xdr:to>
      <xdr:col>27</xdr:col>
      <xdr:colOff>257175</xdr:colOff>
      <xdr:row>37</xdr:row>
      <xdr:rowOff>85725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752475</xdr:colOff>
      <xdr:row>4</xdr:row>
      <xdr:rowOff>161925</xdr:rowOff>
    </xdr:from>
    <xdr:to>
      <xdr:col>14</xdr:col>
      <xdr:colOff>752475</xdr:colOff>
      <xdr:row>16</xdr:row>
      <xdr:rowOff>95250</xdr:rowOff>
    </xdr:to>
    <xdr:graphicFrame macro="">
      <xdr:nvGraphicFramePr>
        <xdr:cNvPr id="5" name="4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A22"/>
  <sheetViews>
    <sheetView topLeftCell="A11" workbookViewId="0">
      <selection activeCell="N31" sqref="N31"/>
    </sheetView>
  </sheetViews>
  <sheetFormatPr baseColWidth="10" defaultRowHeight="15"/>
  <cols>
    <col min="4" max="7" width="3.7109375" customWidth="1"/>
    <col min="8" max="8" width="3.42578125" customWidth="1"/>
    <col min="9" max="21" width="3.7109375" customWidth="1"/>
    <col min="23" max="24" width="11.85546875" bestFit="1" customWidth="1"/>
  </cols>
  <sheetData>
    <row r="5" spans="2:27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7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7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7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7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7">
      <c r="C10" s="2"/>
      <c r="T10" s="2"/>
    </row>
    <row r="12" spans="2:27" ht="63">
      <c r="W12" s="34" t="s">
        <v>28</v>
      </c>
      <c r="X12" s="35" t="s">
        <v>29</v>
      </c>
      <c r="Y12" s="35" t="s">
        <v>31</v>
      </c>
      <c r="Z12" s="35" t="s">
        <v>32</v>
      </c>
      <c r="AA12" s="35" t="s">
        <v>33</v>
      </c>
    </row>
    <row r="13" spans="2:27" ht="23.25" customHeight="1">
      <c r="C13" s="12" t="s">
        <v>0</v>
      </c>
      <c r="W13" s="40" t="s">
        <v>27</v>
      </c>
      <c r="X13" s="40" t="s">
        <v>30</v>
      </c>
      <c r="Y13" s="40" t="s">
        <v>35</v>
      </c>
      <c r="Z13" s="40" t="s">
        <v>36</v>
      </c>
      <c r="AA13" s="40" t="s">
        <v>37</v>
      </c>
    </row>
    <row r="14" spans="2:27" ht="18.75" customHeight="1">
      <c r="B14" s="29">
        <v>1</v>
      </c>
      <c r="C14" s="30" t="s">
        <v>1</v>
      </c>
      <c r="D14" s="27"/>
      <c r="E14" s="27"/>
      <c r="F14" s="28"/>
      <c r="W14" s="36">
        <v>3</v>
      </c>
      <c r="X14" s="36">
        <f>COUNTIF(datos,W14)</f>
        <v>1</v>
      </c>
      <c r="Y14" s="36">
        <f>SUM(X14)</f>
        <v>1</v>
      </c>
      <c r="Z14" s="38">
        <f>X14/$X$22</f>
        <v>1.8518518518518517E-2</v>
      </c>
      <c r="AA14" s="39">
        <f>Z14</f>
        <v>1.8518518518518517E-2</v>
      </c>
    </row>
    <row r="15" spans="2:27" ht="21" customHeight="1">
      <c r="B15" s="29">
        <v>2</v>
      </c>
      <c r="C15" s="30" t="s">
        <v>21</v>
      </c>
      <c r="D15" s="27"/>
      <c r="E15" s="27"/>
      <c r="F15" s="28"/>
      <c r="G15" s="23"/>
      <c r="H15" s="43">
        <f>AVERAGE(datos)</f>
        <v>7.6111111111111107</v>
      </c>
      <c r="I15" s="23"/>
      <c r="W15" s="36">
        <v>4</v>
      </c>
      <c r="X15" s="36">
        <f>COUNTIF(datos,W15)</f>
        <v>2</v>
      </c>
      <c r="Y15" s="36">
        <f>SUM(Y14+X15)</f>
        <v>3</v>
      </c>
      <c r="Z15" s="38">
        <f t="shared" ref="Z15:Z21" si="2">X15/$X$22</f>
        <v>3.7037037037037035E-2</v>
      </c>
      <c r="AA15" s="39">
        <f>AA14+Z15</f>
        <v>5.5555555555555552E-2</v>
      </c>
    </row>
    <row r="16" spans="2:27" ht="20.25" customHeight="1">
      <c r="B16" s="29">
        <v>3</v>
      </c>
      <c r="C16" s="30" t="s">
        <v>20</v>
      </c>
      <c r="D16" s="27"/>
      <c r="E16" s="27"/>
      <c r="F16" s="28"/>
      <c r="H16" s="44" t="s">
        <v>38</v>
      </c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2"/>
      <c r="T16" s="42"/>
      <c r="W16" s="36">
        <v>5</v>
      </c>
      <c r="X16" s="36">
        <f>COUNTIF(datos,W16)</f>
        <v>6</v>
      </c>
      <c r="Y16" s="36">
        <f t="shared" ref="Y16:Y21" si="3">SUM(Y15+X16)</f>
        <v>9</v>
      </c>
      <c r="Z16" s="38">
        <f t="shared" si="2"/>
        <v>0.1111111111111111</v>
      </c>
      <c r="AA16" s="39">
        <f t="shared" ref="AA16:AA20" si="4">AA15+Z16</f>
        <v>0.16666666666666666</v>
      </c>
    </row>
    <row r="17" spans="2:27" ht="20.25" customHeight="1">
      <c r="B17" s="29">
        <v>4</v>
      </c>
      <c r="C17" s="30" t="s">
        <v>22</v>
      </c>
      <c r="D17" s="27"/>
      <c r="E17" s="27"/>
      <c r="F17" s="28"/>
      <c r="H17" s="45">
        <f>MEDIAN(datos)</f>
        <v>8</v>
      </c>
      <c r="W17" s="36">
        <v>6</v>
      </c>
      <c r="X17" s="36">
        <f>COUNTIF(datos,W17)</f>
        <v>2</v>
      </c>
      <c r="Y17" s="36">
        <f t="shared" si="3"/>
        <v>11</v>
      </c>
      <c r="Z17" s="38">
        <f t="shared" si="2"/>
        <v>3.7037037037037035E-2</v>
      </c>
      <c r="AA17" s="39">
        <f t="shared" si="4"/>
        <v>0.20370370370370369</v>
      </c>
    </row>
    <row r="18" spans="2:27" ht="21" customHeight="1">
      <c r="B18" s="29">
        <v>5</v>
      </c>
      <c r="C18" s="30" t="s">
        <v>23</v>
      </c>
      <c r="D18" s="27"/>
      <c r="E18" s="27"/>
      <c r="F18" s="28"/>
      <c r="H18" s="41"/>
      <c r="I18" s="45" t="s">
        <v>39</v>
      </c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W18" s="36">
        <v>7</v>
      </c>
      <c r="X18" s="36">
        <f>COUNTIF(datos,W18)</f>
        <v>11</v>
      </c>
      <c r="Y18" s="36">
        <f t="shared" si="3"/>
        <v>22</v>
      </c>
      <c r="Z18" s="38">
        <f t="shared" si="2"/>
        <v>0.20370370370370369</v>
      </c>
      <c r="AA18" s="39">
        <f t="shared" si="4"/>
        <v>0.40740740740740738</v>
      </c>
    </row>
    <row r="19" spans="2:27" ht="22.5" customHeight="1">
      <c r="B19" s="29">
        <v>6</v>
      </c>
      <c r="C19" s="30" t="s">
        <v>24</v>
      </c>
      <c r="D19" s="27"/>
      <c r="E19" s="27"/>
      <c r="F19" s="28"/>
      <c r="H19" s="46">
        <f>MODE(datos)</f>
        <v>9</v>
      </c>
      <c r="W19" s="36">
        <v>8</v>
      </c>
      <c r="X19" s="36">
        <f>COUNTIF(datos,W19)</f>
        <v>13</v>
      </c>
      <c r="Y19" s="36">
        <f t="shared" si="3"/>
        <v>35</v>
      </c>
      <c r="Z19" s="38">
        <f t="shared" si="2"/>
        <v>0.24074074074074073</v>
      </c>
      <c r="AA19" s="39">
        <f t="shared" si="4"/>
        <v>0.64814814814814814</v>
      </c>
    </row>
    <row r="20" spans="2:27" ht="23.25" customHeight="1">
      <c r="B20" s="29">
        <v>7</v>
      </c>
      <c r="C20" s="30" t="s">
        <v>25</v>
      </c>
      <c r="D20" s="27"/>
      <c r="E20" s="27"/>
      <c r="F20" s="28"/>
      <c r="H20" s="45" t="s">
        <v>40</v>
      </c>
      <c r="I20" s="45"/>
      <c r="J20" s="45"/>
      <c r="K20" s="45"/>
      <c r="L20" s="45"/>
      <c r="M20" s="45"/>
      <c r="N20" s="45"/>
      <c r="O20" s="45"/>
      <c r="P20" s="45"/>
      <c r="Q20" s="45"/>
      <c r="R20" s="45"/>
      <c r="W20" s="37">
        <v>9</v>
      </c>
      <c r="X20" s="36">
        <f>COUNTIF(datos,W20)</f>
        <v>13</v>
      </c>
      <c r="Y20" s="36">
        <f t="shared" si="3"/>
        <v>48</v>
      </c>
      <c r="Z20" s="38">
        <f t="shared" si="2"/>
        <v>0.24074074074074073</v>
      </c>
      <c r="AA20" s="39">
        <f t="shared" si="4"/>
        <v>0.88888888888888884</v>
      </c>
    </row>
    <row r="21" spans="2:27" ht="17.25" customHeight="1">
      <c r="B21" s="29">
        <v>8</v>
      </c>
      <c r="C21" s="30" t="s">
        <v>2</v>
      </c>
      <c r="D21" s="28"/>
      <c r="E21" s="28"/>
      <c r="F21" s="28"/>
      <c r="W21" s="37">
        <v>10</v>
      </c>
      <c r="X21" s="36">
        <f>COUNTIF(datos,W21)</f>
        <v>6</v>
      </c>
      <c r="Y21" s="36">
        <f t="shared" si="3"/>
        <v>54</v>
      </c>
      <c r="Z21" s="38">
        <f t="shared" si="2"/>
        <v>0.1111111111111111</v>
      </c>
      <c r="AA21" s="39">
        <f>AA20+Z21</f>
        <v>1</v>
      </c>
    </row>
    <row r="22" spans="2:27" ht="22.5" customHeight="1">
      <c r="W22" s="36" t="s">
        <v>34</v>
      </c>
      <c r="X22" s="37">
        <f>SUM(X14:X21)</f>
        <v>54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workbookViewId="0">
      <selection activeCell="N22" sqref="N22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1" t="s">
        <v>3</v>
      </c>
      <c r="D7" s="32" t="s">
        <v>4</v>
      </c>
      <c r="E7" s="32" t="s">
        <v>5</v>
      </c>
      <c r="F7" s="33" t="s">
        <v>6</v>
      </c>
      <c r="G7" s="32" t="s">
        <v>7</v>
      </c>
      <c r="H7" s="32" t="s">
        <v>18</v>
      </c>
    </row>
    <row r="8" spans="3:9" ht="18.75" thickBot="1">
      <c r="C8" s="66">
        <v>0</v>
      </c>
      <c r="D8" s="66">
        <v>30</v>
      </c>
      <c r="E8" s="14">
        <f>D8</f>
        <v>30</v>
      </c>
      <c r="F8" s="47">
        <f>D8/D14</f>
        <v>0.375</v>
      </c>
      <c r="G8" s="49">
        <f>F8</f>
        <v>0.375</v>
      </c>
      <c r="H8" s="15">
        <f>C8*D8</f>
        <v>0</v>
      </c>
    </row>
    <row r="9" spans="3:9" ht="18.75" thickBot="1">
      <c r="C9" s="16">
        <v>1</v>
      </c>
      <c r="D9" s="16">
        <v>25</v>
      </c>
      <c r="E9" s="17">
        <f>E8+D9</f>
        <v>55</v>
      </c>
      <c r="F9" s="48">
        <f>D9/D14</f>
        <v>0.3125</v>
      </c>
      <c r="G9" s="50">
        <f>G8+F9</f>
        <v>0.6875</v>
      </c>
      <c r="H9" s="59">
        <f t="shared" ref="H9:H13" si="0">C9*D9</f>
        <v>25</v>
      </c>
    </row>
    <row r="10" spans="3:9" ht="18.75" thickBot="1">
      <c r="C10" s="16">
        <v>2</v>
      </c>
      <c r="D10" s="16">
        <v>20</v>
      </c>
      <c r="E10" s="58">
        <f t="shared" ref="E10:E13" si="1">E9+D10</f>
        <v>75</v>
      </c>
      <c r="F10" s="48">
        <f>D10/D14</f>
        <v>0.25</v>
      </c>
      <c r="G10" s="50">
        <f>G9+F10</f>
        <v>0.9375</v>
      </c>
      <c r="H10" s="61">
        <f t="shared" si="0"/>
        <v>40</v>
      </c>
    </row>
    <row r="11" spans="3:9" ht="18.75" thickBot="1">
      <c r="C11" s="16">
        <v>3</v>
      </c>
      <c r="D11" s="57">
        <v>4</v>
      </c>
      <c r="E11" s="17">
        <f t="shared" si="1"/>
        <v>79</v>
      </c>
      <c r="F11" s="48">
        <f>D11/D14</f>
        <v>0.05</v>
      </c>
      <c r="G11" s="50">
        <f>G10+F11</f>
        <v>0.98750000000000004</v>
      </c>
      <c r="H11" s="15">
        <f t="shared" si="0"/>
        <v>12</v>
      </c>
    </row>
    <row r="12" spans="3:9" ht="18.75" thickBot="1">
      <c r="C12" s="18">
        <v>4</v>
      </c>
      <c r="D12" s="18">
        <v>1</v>
      </c>
      <c r="E12" s="17">
        <f t="shared" si="1"/>
        <v>80</v>
      </c>
      <c r="F12" s="48">
        <f>D12/D14</f>
        <v>1.2500000000000001E-2</v>
      </c>
      <c r="G12" s="50">
        <f>G11+F12</f>
        <v>1</v>
      </c>
      <c r="H12" s="15">
        <f t="shared" si="0"/>
        <v>4</v>
      </c>
    </row>
    <row r="13" spans="3:9" ht="18.75" thickBot="1">
      <c r="C13" s="19">
        <v>5</v>
      </c>
      <c r="D13" s="19">
        <v>0</v>
      </c>
      <c r="E13" s="17">
        <f t="shared" si="1"/>
        <v>80</v>
      </c>
      <c r="F13" s="48">
        <f>D13/D14</f>
        <v>0</v>
      </c>
      <c r="G13" s="50">
        <f>G12+F13</f>
        <v>1</v>
      </c>
      <c r="H13" s="15">
        <f t="shared" si="0"/>
        <v>0</v>
      </c>
      <c r="I13" s="2"/>
    </row>
    <row r="14" spans="3:9" ht="18.75" thickBot="1">
      <c r="C14" s="20" t="s">
        <v>19</v>
      </c>
      <c r="D14" s="21">
        <f>SUM(D8:D13)</f>
        <v>80</v>
      </c>
      <c r="E14" s="22"/>
      <c r="F14" s="22"/>
      <c r="G14" s="51" t="s">
        <v>41</v>
      </c>
      <c r="H14" s="52">
        <f>SUM(H8:H13)</f>
        <v>81</v>
      </c>
      <c r="I14" s="2"/>
    </row>
    <row r="15" spans="3:9" ht="18">
      <c r="C15" s="20"/>
      <c r="D15" s="20"/>
      <c r="E15" s="22"/>
      <c r="F15" s="22"/>
      <c r="G15" s="22"/>
      <c r="I15" s="2"/>
    </row>
    <row r="16" spans="3:9">
      <c r="D16" s="23"/>
    </row>
    <row r="17" spans="2:9" ht="18">
      <c r="C17" s="12" t="s">
        <v>0</v>
      </c>
    </row>
    <row r="18" spans="2:9" ht="18">
      <c r="B18" s="24">
        <v>1</v>
      </c>
      <c r="C18" s="25" t="s">
        <v>8</v>
      </c>
      <c r="D18" s="2"/>
      <c r="E18" s="2"/>
      <c r="F18" s="2"/>
      <c r="G18" s="2"/>
      <c r="H18" s="26"/>
    </row>
    <row r="19" spans="2:9" ht="18">
      <c r="B19" s="24"/>
      <c r="C19" s="25"/>
      <c r="D19" s="2"/>
      <c r="E19" s="2"/>
      <c r="F19" s="2"/>
      <c r="G19" s="2"/>
      <c r="H19" s="26"/>
    </row>
    <row r="20" spans="2:9" ht="28.5">
      <c r="B20" s="24">
        <v>2</v>
      </c>
      <c r="C20" s="56" t="s">
        <v>9</v>
      </c>
      <c r="F20" s="54" t="s">
        <v>42</v>
      </c>
    </row>
    <row r="21" spans="2:9" ht="26.25">
      <c r="B21" s="24">
        <v>3</v>
      </c>
      <c r="C21" s="55" t="s">
        <v>10</v>
      </c>
      <c r="F21" s="53" t="s">
        <v>43</v>
      </c>
    </row>
    <row r="22" spans="2:9" ht="26.25">
      <c r="B22" s="24">
        <v>4</v>
      </c>
      <c r="C22" s="60" t="s">
        <v>11</v>
      </c>
      <c r="F22" s="53" t="s">
        <v>44</v>
      </c>
    </row>
    <row r="23" spans="2:9" ht="26.25">
      <c r="B23" s="24">
        <v>5</v>
      </c>
      <c r="C23" s="62" t="s">
        <v>12</v>
      </c>
      <c r="F23" s="53" t="s">
        <v>45</v>
      </c>
    </row>
    <row r="24" spans="2:9" ht="18">
      <c r="B24" s="24"/>
      <c r="C24" s="24"/>
    </row>
    <row r="25" spans="2:9" ht="18">
      <c r="B25" s="24">
        <v>6</v>
      </c>
      <c r="C25" s="24" t="s">
        <v>13</v>
      </c>
      <c r="H25" s="63">
        <f>H14/D14</f>
        <v>1.0125</v>
      </c>
      <c r="I25" t="s">
        <v>46</v>
      </c>
    </row>
    <row r="26" spans="2:9" ht="18">
      <c r="B26" s="24"/>
      <c r="C26" s="24"/>
    </row>
    <row r="27" spans="2:9" ht="18">
      <c r="B27" s="24">
        <v>7</v>
      </c>
      <c r="C27" s="24" t="s">
        <v>14</v>
      </c>
      <c r="H27" s="23" t="s">
        <v>47</v>
      </c>
      <c r="I27" t="s">
        <v>48</v>
      </c>
    </row>
    <row r="28" spans="2:9" ht="18">
      <c r="B28" s="24"/>
      <c r="C28" s="24"/>
    </row>
    <row r="29" spans="2:9" ht="18">
      <c r="B29" s="24">
        <v>8</v>
      </c>
      <c r="C29" s="24" t="s">
        <v>15</v>
      </c>
      <c r="H29" s="65">
        <v>0</v>
      </c>
      <c r="I29" s="64" t="s">
        <v>49</v>
      </c>
    </row>
    <row r="30" spans="2:9" ht="18">
      <c r="B30" s="24"/>
      <c r="C30" s="24"/>
    </row>
    <row r="31" spans="2:9" ht="18">
      <c r="B31" s="24">
        <v>9</v>
      </c>
      <c r="C31" s="24" t="s">
        <v>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2022-05-09T04:31:12Z</dcterms:created>
  <dcterms:modified xsi:type="dcterms:W3CDTF">2022-05-12T13:34:25Z</dcterms:modified>
</cp:coreProperties>
</file>