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toniaalvarezsimonetti/Downloads/"/>
    </mc:Choice>
  </mc:AlternateContent>
  <xr:revisionPtr revIDLastSave="0" documentId="13_ncr:1_{03F0B9E3-AE5F-C94C-9466-2240187F9E8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Condiciones" sheetId="3" r:id="rId1"/>
    <sheet name="Pesos" sheetId="1" r:id="rId2"/>
    <sheet name="posiciones" sheetId="2" r:id="rId3"/>
    <sheet name="Plan de Estiba" sheetId="6" r:id="rId4"/>
    <sheet name="Puerto Callao" sheetId="12" r:id="rId5"/>
    <sheet name="Puerto Guayaquil" sheetId="8" r:id="rId6"/>
    <sheet name="Puerto Panama " sheetId="9" r:id="rId7"/>
    <sheet name="Puerto Cartagena " sheetId="11" r:id="rId8"/>
    <sheet name="Puerto Houston" sheetId="13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6" l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H37" i="1"/>
  <c r="I37" i="1"/>
  <c r="J37" i="1"/>
  <c r="H38" i="1"/>
  <c r="I38" i="1"/>
  <c r="J38" i="1"/>
  <c r="H39" i="1"/>
  <c r="I39" i="1"/>
  <c r="J39" i="1"/>
  <c r="H40" i="1"/>
  <c r="I40" i="1"/>
  <c r="J40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53" i="1"/>
  <c r="I53" i="1"/>
  <c r="J53" i="1"/>
  <c r="H54" i="1"/>
  <c r="I54" i="1"/>
  <c r="J54" i="1"/>
  <c r="H55" i="1"/>
  <c r="I55" i="1"/>
  <c r="J55" i="1"/>
  <c r="H56" i="1"/>
  <c r="I56" i="1"/>
  <c r="J56" i="1"/>
  <c r="H57" i="1"/>
  <c r="I57" i="1"/>
  <c r="J57" i="1"/>
  <c r="H58" i="1"/>
  <c r="I58" i="1"/>
  <c r="J58" i="1"/>
  <c r="H59" i="1"/>
  <c r="I59" i="1"/>
  <c r="J59" i="1"/>
  <c r="H60" i="1"/>
  <c r="I60" i="1"/>
  <c r="J60" i="1"/>
  <c r="H61" i="1"/>
  <c r="I61" i="1"/>
  <c r="J61" i="1"/>
  <c r="H62" i="1"/>
  <c r="I62" i="1"/>
  <c r="J62" i="1"/>
  <c r="H63" i="1"/>
  <c r="I63" i="1"/>
  <c r="J63" i="1"/>
  <c r="H64" i="1"/>
  <c r="I64" i="1"/>
  <c r="J64" i="1"/>
  <c r="H65" i="1"/>
  <c r="I65" i="1"/>
  <c r="J65" i="1"/>
  <c r="H66" i="1"/>
  <c r="I66" i="1"/>
  <c r="J66" i="1"/>
  <c r="H67" i="1"/>
  <c r="I67" i="1"/>
  <c r="J67" i="1"/>
  <c r="H68" i="1"/>
  <c r="I68" i="1"/>
  <c r="J68" i="1"/>
  <c r="H69" i="1"/>
  <c r="I69" i="1"/>
  <c r="J69" i="1"/>
  <c r="H70" i="1"/>
  <c r="I70" i="1"/>
  <c r="J70" i="1"/>
  <c r="H71" i="1"/>
  <c r="I71" i="1"/>
  <c r="J71" i="1"/>
  <c r="H72" i="1"/>
  <c r="I72" i="1"/>
  <c r="J72" i="1"/>
  <c r="H73" i="1"/>
  <c r="I73" i="1"/>
  <c r="J73" i="1"/>
  <c r="H74" i="1"/>
  <c r="I74" i="1"/>
  <c r="J74" i="1"/>
  <c r="H75" i="1"/>
  <c r="I75" i="1"/>
  <c r="J75" i="1"/>
  <c r="H76" i="1"/>
  <c r="I76" i="1"/>
  <c r="J76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J127" i="13"/>
  <c r="I127" i="13"/>
  <c r="H127" i="13"/>
  <c r="J126" i="13"/>
  <c r="I126" i="13"/>
  <c r="H126" i="13"/>
  <c r="J125" i="13"/>
  <c r="I125" i="13"/>
  <c r="H125" i="13"/>
  <c r="J124" i="13"/>
  <c r="I124" i="13"/>
  <c r="H124" i="13"/>
  <c r="J123" i="13"/>
  <c r="I123" i="13"/>
  <c r="H123" i="13"/>
  <c r="J122" i="13"/>
  <c r="I122" i="13"/>
  <c r="H122" i="13"/>
  <c r="J121" i="13"/>
  <c r="I121" i="13"/>
  <c r="H121" i="13"/>
  <c r="J120" i="13"/>
  <c r="I120" i="13"/>
  <c r="H120" i="13"/>
  <c r="J119" i="13"/>
  <c r="I119" i="13"/>
  <c r="H119" i="13"/>
  <c r="J118" i="13"/>
  <c r="I118" i="13"/>
  <c r="H118" i="13"/>
  <c r="J117" i="13"/>
  <c r="I117" i="13"/>
  <c r="H117" i="13"/>
  <c r="J116" i="13"/>
  <c r="I116" i="13"/>
  <c r="H116" i="13"/>
  <c r="J115" i="13"/>
  <c r="I115" i="13"/>
  <c r="H115" i="13"/>
  <c r="J114" i="13"/>
  <c r="I114" i="13"/>
  <c r="H114" i="13"/>
  <c r="J113" i="13"/>
  <c r="I113" i="13"/>
  <c r="H113" i="13"/>
  <c r="J112" i="13"/>
  <c r="I112" i="13"/>
  <c r="H112" i="13"/>
  <c r="J111" i="13"/>
  <c r="I111" i="13"/>
  <c r="H111" i="13"/>
  <c r="J110" i="13"/>
  <c r="I110" i="13"/>
  <c r="H110" i="13"/>
  <c r="J109" i="13"/>
  <c r="I109" i="13"/>
  <c r="H109" i="13"/>
  <c r="J108" i="13"/>
  <c r="I108" i="13"/>
  <c r="H108" i="13"/>
  <c r="J107" i="13"/>
  <c r="I107" i="13"/>
  <c r="H107" i="13"/>
  <c r="J106" i="13"/>
  <c r="I106" i="13"/>
  <c r="H106" i="13"/>
  <c r="J105" i="13"/>
  <c r="I105" i="13"/>
  <c r="H105" i="13"/>
  <c r="J104" i="13"/>
  <c r="I104" i="13"/>
  <c r="H104" i="13"/>
  <c r="J103" i="13"/>
  <c r="I103" i="13"/>
  <c r="H103" i="13"/>
  <c r="J102" i="13"/>
  <c r="I102" i="13"/>
  <c r="H102" i="13"/>
  <c r="J101" i="13"/>
  <c r="I101" i="13"/>
  <c r="H101" i="13"/>
  <c r="J100" i="13"/>
  <c r="I100" i="13"/>
  <c r="H100" i="13"/>
  <c r="J99" i="13"/>
  <c r="I99" i="13"/>
  <c r="H99" i="13"/>
  <c r="J98" i="13"/>
  <c r="I98" i="13"/>
  <c r="H98" i="13"/>
  <c r="J97" i="13"/>
  <c r="I97" i="13"/>
  <c r="H97" i="13"/>
  <c r="J96" i="13"/>
  <c r="I96" i="13"/>
  <c r="H96" i="13"/>
  <c r="J95" i="13"/>
  <c r="I95" i="13"/>
  <c r="H95" i="13"/>
  <c r="J94" i="13"/>
  <c r="I94" i="13"/>
  <c r="H94" i="13"/>
  <c r="J93" i="13"/>
  <c r="I93" i="13"/>
  <c r="H93" i="13"/>
  <c r="J92" i="13"/>
  <c r="I92" i="13"/>
  <c r="H92" i="13"/>
  <c r="J91" i="13"/>
  <c r="I91" i="13"/>
  <c r="H91" i="13"/>
  <c r="J90" i="13"/>
  <c r="I90" i="13"/>
  <c r="H90" i="13"/>
  <c r="J89" i="13"/>
  <c r="I89" i="13"/>
  <c r="H89" i="13"/>
  <c r="J88" i="13"/>
  <c r="I88" i="13"/>
  <c r="H88" i="13"/>
  <c r="J87" i="13"/>
  <c r="I87" i="13"/>
  <c r="H87" i="13"/>
  <c r="J86" i="13"/>
  <c r="I86" i="13"/>
  <c r="H86" i="13"/>
  <c r="J85" i="13"/>
  <c r="I85" i="13"/>
  <c r="H85" i="13"/>
  <c r="J84" i="13"/>
  <c r="I84" i="13"/>
  <c r="H84" i="13"/>
  <c r="J83" i="13"/>
  <c r="I83" i="13"/>
  <c r="H83" i="13"/>
  <c r="J82" i="13"/>
  <c r="I82" i="13"/>
  <c r="H82" i="13"/>
  <c r="J81" i="13"/>
  <c r="I81" i="13"/>
  <c r="H81" i="13"/>
  <c r="J80" i="13"/>
  <c r="I80" i="13"/>
  <c r="H80" i="13"/>
  <c r="J79" i="13"/>
  <c r="I79" i="13"/>
  <c r="H79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74" i="13"/>
  <c r="I74" i="13"/>
  <c r="H74" i="13"/>
  <c r="J73" i="13"/>
  <c r="I73" i="13"/>
  <c r="H73" i="13"/>
  <c r="J72" i="13"/>
  <c r="I72" i="13"/>
  <c r="H72" i="13"/>
  <c r="J71" i="13"/>
  <c r="I71" i="13"/>
  <c r="H71" i="13"/>
  <c r="J70" i="13"/>
  <c r="I70" i="13"/>
  <c r="H70" i="13"/>
  <c r="J69" i="13"/>
  <c r="I69" i="13"/>
  <c r="H69" i="13"/>
  <c r="J68" i="13"/>
  <c r="I68" i="13"/>
  <c r="H68" i="13"/>
  <c r="J67" i="13"/>
  <c r="I67" i="13"/>
  <c r="H67" i="13"/>
  <c r="J66" i="13"/>
  <c r="I66" i="13"/>
  <c r="H66" i="13"/>
  <c r="J65" i="13"/>
  <c r="I65" i="13"/>
  <c r="H65" i="13"/>
  <c r="J64" i="13"/>
  <c r="I64" i="13"/>
  <c r="H64" i="13"/>
  <c r="J63" i="13"/>
  <c r="I63" i="13"/>
  <c r="H63" i="13"/>
  <c r="J62" i="13"/>
  <c r="I62" i="13"/>
  <c r="H62" i="13"/>
  <c r="J61" i="13"/>
  <c r="I61" i="13"/>
  <c r="H61" i="13"/>
  <c r="J60" i="13"/>
  <c r="I60" i="13"/>
  <c r="H60" i="13"/>
  <c r="J59" i="13"/>
  <c r="I59" i="13"/>
  <c r="H59" i="13"/>
  <c r="J58" i="13"/>
  <c r="I58" i="13"/>
  <c r="H58" i="13"/>
  <c r="J57" i="13"/>
  <c r="I57" i="13"/>
  <c r="H57" i="13"/>
  <c r="J56" i="13"/>
  <c r="I56" i="13"/>
  <c r="H56" i="13"/>
  <c r="J55" i="13"/>
  <c r="I55" i="13"/>
  <c r="H55" i="13"/>
  <c r="J54" i="13"/>
  <c r="I54" i="13"/>
  <c r="H54" i="13"/>
  <c r="J53" i="13"/>
  <c r="I53" i="13"/>
  <c r="H53" i="13"/>
  <c r="J52" i="13"/>
  <c r="I52" i="13"/>
  <c r="H52" i="13"/>
  <c r="J51" i="13"/>
  <c r="I51" i="13"/>
  <c r="H51" i="13"/>
  <c r="J50" i="13"/>
  <c r="I50" i="13"/>
  <c r="H50" i="13"/>
  <c r="J49" i="13"/>
  <c r="I49" i="13"/>
  <c r="H49" i="13"/>
  <c r="J48" i="13"/>
  <c r="I48" i="13"/>
  <c r="H48" i="13"/>
  <c r="J47" i="13"/>
  <c r="I47" i="13"/>
  <c r="H47" i="13"/>
  <c r="J46" i="13"/>
  <c r="I46" i="13"/>
  <c r="H46" i="13"/>
  <c r="J45" i="13"/>
  <c r="I45" i="13"/>
  <c r="H45" i="13"/>
  <c r="J44" i="13"/>
  <c r="I44" i="13"/>
  <c r="H44" i="13"/>
  <c r="J43" i="13"/>
  <c r="I43" i="13"/>
  <c r="H43" i="13"/>
  <c r="J42" i="13"/>
  <c r="I42" i="13"/>
  <c r="H42" i="13"/>
  <c r="J41" i="13"/>
  <c r="I41" i="13"/>
  <c r="H41" i="13"/>
  <c r="J40" i="13"/>
  <c r="I40" i="13"/>
  <c r="H40" i="13"/>
  <c r="J39" i="13"/>
  <c r="I39" i="13"/>
  <c r="H39" i="13"/>
  <c r="J38" i="13"/>
  <c r="I38" i="13"/>
  <c r="H38" i="13"/>
  <c r="J37" i="13"/>
  <c r="I37" i="13"/>
  <c r="H37" i="13"/>
  <c r="J36" i="13"/>
  <c r="I36" i="13"/>
  <c r="H36" i="13"/>
  <c r="J35" i="13"/>
  <c r="I35" i="13"/>
  <c r="H35" i="13"/>
  <c r="J34" i="13"/>
  <c r="I34" i="13"/>
  <c r="H34" i="13"/>
  <c r="J33" i="13"/>
  <c r="I33" i="13"/>
  <c r="H33" i="13"/>
  <c r="J32" i="13"/>
  <c r="I32" i="13"/>
  <c r="H32" i="13"/>
  <c r="J31" i="13"/>
  <c r="I31" i="13"/>
  <c r="H31" i="13"/>
  <c r="J30" i="13"/>
  <c r="I30" i="13"/>
  <c r="H30" i="13"/>
  <c r="J29" i="13"/>
  <c r="I29" i="13"/>
  <c r="H29" i="13"/>
  <c r="J28" i="13"/>
  <c r="I28" i="13"/>
  <c r="H28" i="13"/>
  <c r="J27" i="13"/>
  <c r="I27" i="13"/>
  <c r="H27" i="13"/>
  <c r="J26" i="13"/>
  <c r="I26" i="13"/>
  <c r="H26" i="13"/>
  <c r="J25" i="13"/>
  <c r="I25" i="13"/>
  <c r="H25" i="13"/>
  <c r="J24" i="13"/>
  <c r="I24" i="13"/>
  <c r="H24" i="13"/>
  <c r="J23" i="13"/>
  <c r="I23" i="13"/>
  <c r="H23" i="13"/>
  <c r="J22" i="13"/>
  <c r="I22" i="13"/>
  <c r="H22" i="13"/>
  <c r="J21" i="13"/>
  <c r="I21" i="13"/>
  <c r="H21" i="13"/>
  <c r="J20" i="13"/>
  <c r="I20" i="13"/>
  <c r="H20" i="13"/>
  <c r="J19" i="13"/>
  <c r="I19" i="13"/>
  <c r="H19" i="13"/>
  <c r="J18" i="13"/>
  <c r="I18" i="13"/>
  <c r="H18" i="13"/>
  <c r="J17" i="13"/>
  <c r="I17" i="13"/>
  <c r="H17" i="13"/>
  <c r="J16" i="13"/>
  <c r="I16" i="13"/>
  <c r="H16" i="13"/>
  <c r="J15" i="13"/>
  <c r="I15" i="13"/>
  <c r="H15" i="13"/>
  <c r="J14" i="13"/>
  <c r="I14" i="13"/>
  <c r="H14" i="13"/>
  <c r="J13" i="13"/>
  <c r="I13" i="13"/>
  <c r="H13" i="13"/>
  <c r="J12" i="13"/>
  <c r="I12" i="13"/>
  <c r="H12" i="13"/>
  <c r="J11" i="13"/>
  <c r="I11" i="13"/>
  <c r="H11" i="13"/>
  <c r="J10" i="13"/>
  <c r="I10" i="13"/>
  <c r="H10" i="13"/>
  <c r="O17" i="13"/>
  <c r="N14" i="13" s="1"/>
  <c r="J9" i="13"/>
  <c r="I9" i="13"/>
  <c r="H9" i="13"/>
  <c r="J8" i="13"/>
  <c r="I8" i="13"/>
  <c r="H8" i="13"/>
  <c r="J7" i="13"/>
  <c r="I7" i="13"/>
  <c r="I5" i="13" s="1"/>
  <c r="H7" i="13"/>
  <c r="C7" i="13"/>
  <c r="J6" i="13"/>
  <c r="I6" i="13"/>
  <c r="H6" i="13"/>
  <c r="C5" i="13"/>
  <c r="N15" i="13" s="1"/>
  <c r="O15" i="13" s="1"/>
  <c r="J127" i="9"/>
  <c r="I127" i="9"/>
  <c r="H127" i="9"/>
  <c r="J126" i="9"/>
  <c r="I126" i="9"/>
  <c r="H126" i="9"/>
  <c r="J125" i="9"/>
  <c r="I125" i="9"/>
  <c r="H125" i="9"/>
  <c r="J124" i="9"/>
  <c r="I124" i="9"/>
  <c r="H124" i="9"/>
  <c r="J123" i="9"/>
  <c r="I123" i="9"/>
  <c r="H123" i="9"/>
  <c r="J122" i="9"/>
  <c r="I122" i="9"/>
  <c r="H122" i="9"/>
  <c r="J121" i="9"/>
  <c r="I121" i="9"/>
  <c r="H121" i="9"/>
  <c r="J120" i="9"/>
  <c r="I120" i="9"/>
  <c r="H120" i="9"/>
  <c r="J119" i="9"/>
  <c r="I119" i="9"/>
  <c r="H119" i="9"/>
  <c r="J118" i="9"/>
  <c r="I118" i="9"/>
  <c r="H118" i="9"/>
  <c r="J117" i="9"/>
  <c r="I117" i="9"/>
  <c r="H117" i="9"/>
  <c r="J116" i="9"/>
  <c r="I116" i="9"/>
  <c r="H116" i="9"/>
  <c r="J115" i="9"/>
  <c r="I115" i="9"/>
  <c r="H115" i="9"/>
  <c r="J114" i="9"/>
  <c r="I114" i="9"/>
  <c r="H114" i="9"/>
  <c r="J113" i="9"/>
  <c r="I113" i="9"/>
  <c r="H113" i="9"/>
  <c r="J112" i="9"/>
  <c r="I112" i="9"/>
  <c r="H112" i="9"/>
  <c r="J111" i="9"/>
  <c r="I111" i="9"/>
  <c r="H111" i="9"/>
  <c r="J110" i="9"/>
  <c r="I110" i="9"/>
  <c r="H110" i="9"/>
  <c r="J109" i="9"/>
  <c r="I109" i="9"/>
  <c r="H109" i="9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78" i="9"/>
  <c r="I78" i="9"/>
  <c r="H78" i="9"/>
  <c r="J77" i="9"/>
  <c r="I77" i="9"/>
  <c r="H77" i="9"/>
  <c r="J76" i="9"/>
  <c r="I76" i="9"/>
  <c r="H76" i="9"/>
  <c r="J75" i="9"/>
  <c r="I75" i="9"/>
  <c r="H75" i="9"/>
  <c r="J74" i="9"/>
  <c r="I74" i="9"/>
  <c r="H74" i="9"/>
  <c r="J73" i="9"/>
  <c r="I73" i="9"/>
  <c r="H73" i="9"/>
  <c r="J72" i="9"/>
  <c r="I72" i="9"/>
  <c r="H72" i="9"/>
  <c r="J71" i="9"/>
  <c r="I71" i="9"/>
  <c r="H71" i="9"/>
  <c r="J70" i="9"/>
  <c r="I70" i="9"/>
  <c r="H70" i="9"/>
  <c r="J69" i="9"/>
  <c r="I69" i="9"/>
  <c r="H69" i="9"/>
  <c r="J68" i="9"/>
  <c r="I68" i="9"/>
  <c r="H68" i="9"/>
  <c r="J67" i="9"/>
  <c r="I67" i="9"/>
  <c r="H67" i="9"/>
  <c r="J66" i="9"/>
  <c r="I66" i="9"/>
  <c r="H66" i="9"/>
  <c r="J65" i="9"/>
  <c r="I65" i="9"/>
  <c r="H65" i="9"/>
  <c r="J64" i="9"/>
  <c r="I64" i="9"/>
  <c r="H64" i="9"/>
  <c r="J63" i="9"/>
  <c r="I63" i="9"/>
  <c r="H63" i="9"/>
  <c r="J62" i="9"/>
  <c r="I62" i="9"/>
  <c r="H62" i="9"/>
  <c r="J61" i="9"/>
  <c r="I61" i="9"/>
  <c r="H61" i="9"/>
  <c r="J60" i="9"/>
  <c r="I60" i="9"/>
  <c r="H60" i="9"/>
  <c r="J59" i="9"/>
  <c r="I59" i="9"/>
  <c r="H59" i="9"/>
  <c r="J58" i="9"/>
  <c r="I58" i="9"/>
  <c r="H58" i="9"/>
  <c r="J57" i="9"/>
  <c r="I57" i="9"/>
  <c r="H57" i="9"/>
  <c r="J56" i="9"/>
  <c r="I56" i="9"/>
  <c r="H56" i="9"/>
  <c r="J55" i="9"/>
  <c r="I55" i="9"/>
  <c r="H55" i="9"/>
  <c r="J54" i="9"/>
  <c r="I54" i="9"/>
  <c r="H54" i="9"/>
  <c r="J53" i="9"/>
  <c r="I53" i="9"/>
  <c r="H53" i="9"/>
  <c r="J52" i="9"/>
  <c r="I52" i="9"/>
  <c r="H52" i="9"/>
  <c r="J51" i="9"/>
  <c r="I51" i="9"/>
  <c r="H51" i="9"/>
  <c r="J50" i="9"/>
  <c r="I50" i="9"/>
  <c r="H50" i="9"/>
  <c r="J49" i="9"/>
  <c r="I49" i="9"/>
  <c r="H49" i="9"/>
  <c r="J48" i="9"/>
  <c r="I48" i="9"/>
  <c r="H48" i="9"/>
  <c r="J47" i="9"/>
  <c r="I47" i="9"/>
  <c r="H47" i="9"/>
  <c r="J46" i="9"/>
  <c r="I46" i="9"/>
  <c r="H46" i="9"/>
  <c r="J45" i="9"/>
  <c r="I45" i="9"/>
  <c r="H45" i="9"/>
  <c r="J44" i="9"/>
  <c r="I44" i="9"/>
  <c r="H44" i="9"/>
  <c r="J43" i="9"/>
  <c r="I43" i="9"/>
  <c r="H43" i="9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26" i="9"/>
  <c r="I26" i="9"/>
  <c r="H26" i="9"/>
  <c r="J25" i="9"/>
  <c r="I25" i="9"/>
  <c r="H25" i="9"/>
  <c r="J24" i="9"/>
  <c r="I24" i="9"/>
  <c r="H24" i="9"/>
  <c r="J23" i="9"/>
  <c r="I23" i="9"/>
  <c r="H23" i="9"/>
  <c r="J22" i="9"/>
  <c r="I22" i="9"/>
  <c r="H22" i="9"/>
  <c r="J21" i="9"/>
  <c r="I21" i="9"/>
  <c r="H21" i="9"/>
  <c r="J20" i="9"/>
  <c r="I20" i="9"/>
  <c r="H20" i="9"/>
  <c r="J19" i="9"/>
  <c r="I19" i="9"/>
  <c r="H19" i="9"/>
  <c r="J18" i="9"/>
  <c r="I18" i="9"/>
  <c r="H18" i="9"/>
  <c r="J17" i="9"/>
  <c r="I17" i="9"/>
  <c r="H17" i="9"/>
  <c r="J16" i="9"/>
  <c r="I16" i="9"/>
  <c r="H16" i="9"/>
  <c r="J15" i="9"/>
  <c r="I15" i="9"/>
  <c r="H15" i="9"/>
  <c r="J14" i="9"/>
  <c r="I14" i="9"/>
  <c r="H14" i="9"/>
  <c r="J13" i="9"/>
  <c r="I13" i="9"/>
  <c r="H13" i="9"/>
  <c r="J12" i="9"/>
  <c r="I12" i="9"/>
  <c r="H12" i="9"/>
  <c r="J11" i="9"/>
  <c r="I11" i="9"/>
  <c r="H11" i="9"/>
  <c r="J10" i="9"/>
  <c r="I10" i="9"/>
  <c r="H10" i="9"/>
  <c r="O19" i="9"/>
  <c r="N16" i="9" s="1"/>
  <c r="J9" i="9"/>
  <c r="I9" i="9"/>
  <c r="H9" i="9"/>
  <c r="J8" i="9"/>
  <c r="I8" i="9"/>
  <c r="H8" i="9"/>
  <c r="C7" i="9"/>
  <c r="C5" i="9" s="1"/>
  <c r="N17" i="9" s="1"/>
  <c r="O17" i="9" s="1"/>
  <c r="J6" i="9"/>
  <c r="I6" i="9"/>
  <c r="H6" i="9"/>
  <c r="J125" i="8"/>
  <c r="I125" i="8"/>
  <c r="H125" i="8"/>
  <c r="J124" i="8"/>
  <c r="I124" i="8"/>
  <c r="H124" i="8"/>
  <c r="J123" i="8"/>
  <c r="I123" i="8"/>
  <c r="H123" i="8"/>
  <c r="J122" i="8"/>
  <c r="I122" i="8"/>
  <c r="H122" i="8"/>
  <c r="J121" i="8"/>
  <c r="I121" i="8"/>
  <c r="H121" i="8"/>
  <c r="J120" i="8"/>
  <c r="I120" i="8"/>
  <c r="H120" i="8"/>
  <c r="J119" i="8"/>
  <c r="I119" i="8"/>
  <c r="H119" i="8"/>
  <c r="J118" i="8"/>
  <c r="I118" i="8"/>
  <c r="H118" i="8"/>
  <c r="J117" i="8"/>
  <c r="I117" i="8"/>
  <c r="H117" i="8"/>
  <c r="J116" i="8"/>
  <c r="I116" i="8"/>
  <c r="H116" i="8"/>
  <c r="J115" i="8"/>
  <c r="I115" i="8"/>
  <c r="H115" i="8"/>
  <c r="J114" i="8"/>
  <c r="I114" i="8"/>
  <c r="H114" i="8"/>
  <c r="J113" i="8"/>
  <c r="I113" i="8"/>
  <c r="H113" i="8"/>
  <c r="J112" i="8"/>
  <c r="I112" i="8"/>
  <c r="H112" i="8"/>
  <c r="J111" i="8"/>
  <c r="I111" i="8"/>
  <c r="H111" i="8"/>
  <c r="J110" i="8"/>
  <c r="I110" i="8"/>
  <c r="H110" i="8"/>
  <c r="J109" i="8"/>
  <c r="I109" i="8"/>
  <c r="H109" i="8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74" i="8"/>
  <c r="I74" i="8"/>
  <c r="H74" i="8"/>
  <c r="J73" i="8"/>
  <c r="I73" i="8"/>
  <c r="H73" i="8"/>
  <c r="J72" i="8"/>
  <c r="I72" i="8"/>
  <c r="H72" i="8"/>
  <c r="J71" i="8"/>
  <c r="I71" i="8"/>
  <c r="H71" i="8"/>
  <c r="J70" i="8"/>
  <c r="I70" i="8"/>
  <c r="H70" i="8"/>
  <c r="J69" i="8"/>
  <c r="I69" i="8"/>
  <c r="H69" i="8"/>
  <c r="J68" i="8"/>
  <c r="I68" i="8"/>
  <c r="H68" i="8"/>
  <c r="J67" i="8"/>
  <c r="I67" i="8"/>
  <c r="H67" i="8"/>
  <c r="J66" i="8"/>
  <c r="I66" i="8"/>
  <c r="H66" i="8"/>
  <c r="J65" i="8"/>
  <c r="I65" i="8"/>
  <c r="H65" i="8"/>
  <c r="J64" i="8"/>
  <c r="I64" i="8"/>
  <c r="H64" i="8"/>
  <c r="J63" i="8"/>
  <c r="I63" i="8"/>
  <c r="H63" i="8"/>
  <c r="J62" i="8"/>
  <c r="I62" i="8"/>
  <c r="H62" i="8"/>
  <c r="J61" i="8"/>
  <c r="I61" i="8"/>
  <c r="H61" i="8"/>
  <c r="J60" i="8"/>
  <c r="I60" i="8"/>
  <c r="H60" i="8"/>
  <c r="J59" i="8"/>
  <c r="I59" i="8"/>
  <c r="H59" i="8"/>
  <c r="J58" i="8"/>
  <c r="I58" i="8"/>
  <c r="H58" i="8"/>
  <c r="J57" i="8"/>
  <c r="I57" i="8"/>
  <c r="H57" i="8"/>
  <c r="J56" i="8"/>
  <c r="I56" i="8"/>
  <c r="H56" i="8"/>
  <c r="J55" i="8"/>
  <c r="I55" i="8"/>
  <c r="H5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J20" i="8"/>
  <c r="I20" i="8"/>
  <c r="H20" i="8"/>
  <c r="J19" i="8"/>
  <c r="I19" i="8"/>
  <c r="H19" i="8"/>
  <c r="J18" i="8"/>
  <c r="I18" i="8"/>
  <c r="H18" i="8"/>
  <c r="J17" i="8"/>
  <c r="I17" i="8"/>
  <c r="H17" i="8"/>
  <c r="J16" i="8"/>
  <c r="I16" i="8"/>
  <c r="H16" i="8"/>
  <c r="J15" i="8"/>
  <c r="I15" i="8"/>
  <c r="H15" i="8"/>
  <c r="J14" i="8"/>
  <c r="I14" i="8"/>
  <c r="H14" i="8"/>
  <c r="J13" i="8"/>
  <c r="I13" i="8"/>
  <c r="H13" i="8"/>
  <c r="J12" i="8"/>
  <c r="I12" i="8"/>
  <c r="H12" i="8"/>
  <c r="J11" i="8"/>
  <c r="I11" i="8"/>
  <c r="H11" i="8"/>
  <c r="J10" i="8"/>
  <c r="I10" i="8"/>
  <c r="H10" i="8"/>
  <c r="J9" i="8"/>
  <c r="I9" i="8"/>
  <c r="H9" i="8"/>
  <c r="J8" i="8"/>
  <c r="I8" i="8"/>
  <c r="H8" i="8"/>
  <c r="N15" i="8"/>
  <c r="M12" i="8" s="1"/>
  <c r="J7" i="8"/>
  <c r="I7" i="8"/>
  <c r="H7" i="8"/>
  <c r="J6" i="8"/>
  <c r="I6" i="8"/>
  <c r="H6" i="8"/>
  <c r="C5" i="8"/>
  <c r="C3" i="8" s="1"/>
  <c r="M13" i="8" s="1"/>
  <c r="N13" i="8" s="1"/>
  <c r="J4" i="8"/>
  <c r="I4" i="8"/>
  <c r="H4" i="8"/>
  <c r="J124" i="12"/>
  <c r="I124" i="12"/>
  <c r="H124" i="12"/>
  <c r="J123" i="12"/>
  <c r="I123" i="12"/>
  <c r="H123" i="12"/>
  <c r="J122" i="12"/>
  <c r="I122" i="12"/>
  <c r="H122" i="12"/>
  <c r="J121" i="12"/>
  <c r="I121" i="12"/>
  <c r="H121" i="12"/>
  <c r="J120" i="12"/>
  <c r="I120" i="12"/>
  <c r="H120" i="12"/>
  <c r="J119" i="12"/>
  <c r="I119" i="12"/>
  <c r="H119" i="12"/>
  <c r="J118" i="12"/>
  <c r="I118" i="12"/>
  <c r="H118" i="12"/>
  <c r="J117" i="12"/>
  <c r="I117" i="12"/>
  <c r="H117" i="12"/>
  <c r="J116" i="12"/>
  <c r="I116" i="12"/>
  <c r="H116" i="12"/>
  <c r="J115" i="12"/>
  <c r="I115" i="12"/>
  <c r="H115" i="12"/>
  <c r="J114" i="12"/>
  <c r="I114" i="12"/>
  <c r="H114" i="12"/>
  <c r="J113" i="12"/>
  <c r="I113" i="12"/>
  <c r="H113" i="12"/>
  <c r="J112" i="12"/>
  <c r="I112" i="12"/>
  <c r="H112" i="12"/>
  <c r="J111" i="12"/>
  <c r="I111" i="12"/>
  <c r="H111" i="12"/>
  <c r="J110" i="12"/>
  <c r="I110" i="12"/>
  <c r="H110" i="12"/>
  <c r="J109" i="12"/>
  <c r="I109" i="12"/>
  <c r="H109" i="12"/>
  <c r="J108" i="12"/>
  <c r="I108" i="12"/>
  <c r="H108" i="12"/>
  <c r="J107" i="12"/>
  <c r="I107" i="12"/>
  <c r="H107" i="12"/>
  <c r="J106" i="12"/>
  <c r="I106" i="12"/>
  <c r="H106" i="12"/>
  <c r="J105" i="12"/>
  <c r="I105" i="12"/>
  <c r="H105" i="12"/>
  <c r="J104" i="12"/>
  <c r="I104" i="12"/>
  <c r="H104" i="12"/>
  <c r="J103" i="12"/>
  <c r="I103" i="12"/>
  <c r="H103" i="12"/>
  <c r="J102" i="12"/>
  <c r="I102" i="12"/>
  <c r="H102" i="12"/>
  <c r="J101" i="12"/>
  <c r="I101" i="12"/>
  <c r="H101" i="12"/>
  <c r="J100" i="12"/>
  <c r="I100" i="12"/>
  <c r="H100" i="12"/>
  <c r="J99" i="12"/>
  <c r="I99" i="12"/>
  <c r="H99" i="12"/>
  <c r="J98" i="12"/>
  <c r="I98" i="12"/>
  <c r="H98" i="12"/>
  <c r="J97" i="12"/>
  <c r="I97" i="12"/>
  <c r="H97" i="12"/>
  <c r="J96" i="12"/>
  <c r="I96" i="12"/>
  <c r="H96" i="12"/>
  <c r="J95" i="12"/>
  <c r="I95" i="12"/>
  <c r="H95" i="12"/>
  <c r="J94" i="12"/>
  <c r="I94" i="12"/>
  <c r="H94" i="12"/>
  <c r="J93" i="12"/>
  <c r="I93" i="12"/>
  <c r="H93" i="12"/>
  <c r="J92" i="12"/>
  <c r="I92" i="12"/>
  <c r="H92" i="12"/>
  <c r="J91" i="12"/>
  <c r="I91" i="12"/>
  <c r="H91" i="12"/>
  <c r="J90" i="12"/>
  <c r="I90" i="12"/>
  <c r="H90" i="12"/>
  <c r="J89" i="12"/>
  <c r="I89" i="12"/>
  <c r="H89" i="12"/>
  <c r="J88" i="12"/>
  <c r="I88" i="12"/>
  <c r="H88" i="12"/>
  <c r="J87" i="12"/>
  <c r="I87" i="12"/>
  <c r="H87" i="12"/>
  <c r="J86" i="12"/>
  <c r="I86" i="12"/>
  <c r="H86" i="12"/>
  <c r="J85" i="12"/>
  <c r="I85" i="12"/>
  <c r="H85" i="12"/>
  <c r="J84" i="12"/>
  <c r="I84" i="12"/>
  <c r="H84" i="12"/>
  <c r="J83" i="12"/>
  <c r="I83" i="12"/>
  <c r="H83" i="12"/>
  <c r="J82" i="12"/>
  <c r="I82" i="12"/>
  <c r="H82" i="12"/>
  <c r="J81" i="12"/>
  <c r="I81" i="12"/>
  <c r="H81" i="12"/>
  <c r="J80" i="12"/>
  <c r="I80" i="12"/>
  <c r="H80" i="12"/>
  <c r="J79" i="12"/>
  <c r="I79" i="12"/>
  <c r="H79" i="12"/>
  <c r="J78" i="12"/>
  <c r="I78" i="12"/>
  <c r="H78" i="12"/>
  <c r="J77" i="12"/>
  <c r="I77" i="12"/>
  <c r="H77" i="12"/>
  <c r="J76" i="12"/>
  <c r="I76" i="12"/>
  <c r="H76" i="12"/>
  <c r="J75" i="12"/>
  <c r="I75" i="12"/>
  <c r="H75" i="12"/>
  <c r="J74" i="12"/>
  <c r="I74" i="12"/>
  <c r="H74" i="12"/>
  <c r="J73" i="12"/>
  <c r="I73" i="12"/>
  <c r="H73" i="12"/>
  <c r="J72" i="12"/>
  <c r="I72" i="12"/>
  <c r="H72" i="12"/>
  <c r="J71" i="12"/>
  <c r="I71" i="12"/>
  <c r="H71" i="12"/>
  <c r="J70" i="12"/>
  <c r="I70" i="12"/>
  <c r="H70" i="12"/>
  <c r="J69" i="12"/>
  <c r="I69" i="12"/>
  <c r="H69" i="12"/>
  <c r="J68" i="12"/>
  <c r="I68" i="12"/>
  <c r="H68" i="12"/>
  <c r="J67" i="12"/>
  <c r="I67" i="12"/>
  <c r="H67" i="12"/>
  <c r="J66" i="12"/>
  <c r="I66" i="12"/>
  <c r="H66" i="12"/>
  <c r="J65" i="12"/>
  <c r="I65" i="12"/>
  <c r="H65" i="12"/>
  <c r="J64" i="12"/>
  <c r="I64" i="12"/>
  <c r="H64" i="12"/>
  <c r="J63" i="12"/>
  <c r="I63" i="12"/>
  <c r="H63" i="12"/>
  <c r="J62" i="12"/>
  <c r="I62" i="12"/>
  <c r="H62" i="12"/>
  <c r="J61" i="12"/>
  <c r="I61" i="12"/>
  <c r="H61" i="12"/>
  <c r="J60" i="12"/>
  <c r="I60" i="12"/>
  <c r="H60" i="12"/>
  <c r="J59" i="12"/>
  <c r="I59" i="12"/>
  <c r="H59" i="12"/>
  <c r="J58" i="12"/>
  <c r="I58" i="12"/>
  <c r="H58" i="12"/>
  <c r="J57" i="12"/>
  <c r="I57" i="12"/>
  <c r="H57" i="12"/>
  <c r="J56" i="12"/>
  <c r="I56" i="12"/>
  <c r="H56" i="12"/>
  <c r="J55" i="12"/>
  <c r="I55" i="12"/>
  <c r="H55" i="12"/>
  <c r="J54" i="12"/>
  <c r="I54" i="12"/>
  <c r="H54" i="12"/>
  <c r="J53" i="12"/>
  <c r="I53" i="12"/>
  <c r="H53" i="12"/>
  <c r="J52" i="12"/>
  <c r="I52" i="12"/>
  <c r="H52" i="12"/>
  <c r="J51" i="12"/>
  <c r="I51" i="12"/>
  <c r="H51" i="12"/>
  <c r="J50" i="12"/>
  <c r="I50" i="12"/>
  <c r="H50" i="12"/>
  <c r="J49" i="12"/>
  <c r="I49" i="12"/>
  <c r="H49" i="12"/>
  <c r="J48" i="12"/>
  <c r="I48" i="12"/>
  <c r="H48" i="12"/>
  <c r="J47" i="12"/>
  <c r="I47" i="12"/>
  <c r="H47" i="12"/>
  <c r="J46" i="12"/>
  <c r="I46" i="12"/>
  <c r="H46" i="12"/>
  <c r="J45" i="12"/>
  <c r="I45" i="12"/>
  <c r="H45" i="12"/>
  <c r="J44" i="12"/>
  <c r="I44" i="12"/>
  <c r="H44" i="12"/>
  <c r="J43" i="12"/>
  <c r="I43" i="12"/>
  <c r="H43" i="12"/>
  <c r="J42" i="12"/>
  <c r="I42" i="12"/>
  <c r="H42" i="12"/>
  <c r="J41" i="12"/>
  <c r="I41" i="12"/>
  <c r="H41" i="12"/>
  <c r="J40" i="12"/>
  <c r="I40" i="12"/>
  <c r="H40" i="12"/>
  <c r="J39" i="12"/>
  <c r="I39" i="12"/>
  <c r="H39" i="12"/>
  <c r="J38" i="12"/>
  <c r="I38" i="12"/>
  <c r="H38" i="12"/>
  <c r="J37" i="12"/>
  <c r="I37" i="12"/>
  <c r="H37" i="12"/>
  <c r="J36" i="12"/>
  <c r="I36" i="12"/>
  <c r="H36" i="12"/>
  <c r="J35" i="12"/>
  <c r="I35" i="12"/>
  <c r="H35" i="12"/>
  <c r="J34" i="12"/>
  <c r="I34" i="12"/>
  <c r="H34" i="12"/>
  <c r="J33" i="12"/>
  <c r="I33" i="12"/>
  <c r="H33" i="12"/>
  <c r="J32" i="12"/>
  <c r="I32" i="12"/>
  <c r="H32" i="12"/>
  <c r="J31" i="12"/>
  <c r="I31" i="12"/>
  <c r="H31" i="12"/>
  <c r="J30" i="12"/>
  <c r="I30" i="12"/>
  <c r="H30" i="12"/>
  <c r="J29" i="12"/>
  <c r="I29" i="12"/>
  <c r="H29" i="12"/>
  <c r="J28" i="12"/>
  <c r="I28" i="12"/>
  <c r="H28" i="12"/>
  <c r="J27" i="12"/>
  <c r="I27" i="12"/>
  <c r="H27" i="12"/>
  <c r="J26" i="12"/>
  <c r="I26" i="12"/>
  <c r="H26" i="12"/>
  <c r="J25" i="12"/>
  <c r="I25" i="12"/>
  <c r="H25" i="12"/>
  <c r="J24" i="12"/>
  <c r="I24" i="12"/>
  <c r="H24" i="12"/>
  <c r="J23" i="12"/>
  <c r="I23" i="12"/>
  <c r="H23" i="12"/>
  <c r="J22" i="12"/>
  <c r="I22" i="12"/>
  <c r="H22" i="12"/>
  <c r="J21" i="12"/>
  <c r="I21" i="12"/>
  <c r="H21" i="12"/>
  <c r="J20" i="12"/>
  <c r="I20" i="12"/>
  <c r="H20" i="12"/>
  <c r="J19" i="12"/>
  <c r="I19" i="12"/>
  <c r="H19" i="12"/>
  <c r="J18" i="12"/>
  <c r="I18" i="12"/>
  <c r="H18" i="12"/>
  <c r="J17" i="12"/>
  <c r="I17" i="12"/>
  <c r="H17" i="12"/>
  <c r="J16" i="12"/>
  <c r="I16" i="12"/>
  <c r="H16" i="12"/>
  <c r="J15" i="12"/>
  <c r="I15" i="12"/>
  <c r="H15" i="12"/>
  <c r="J14" i="12"/>
  <c r="I14" i="12"/>
  <c r="H14" i="12"/>
  <c r="J13" i="12"/>
  <c r="I13" i="12"/>
  <c r="H13" i="12"/>
  <c r="J12" i="12"/>
  <c r="I12" i="12"/>
  <c r="H12" i="12"/>
  <c r="J11" i="12"/>
  <c r="I11" i="12"/>
  <c r="H11" i="12"/>
  <c r="J10" i="12"/>
  <c r="I10" i="12"/>
  <c r="H10" i="12"/>
  <c r="J9" i="12"/>
  <c r="I9" i="12"/>
  <c r="H9" i="12"/>
  <c r="J8" i="12"/>
  <c r="I8" i="12"/>
  <c r="H8" i="12"/>
  <c r="J7" i="12"/>
  <c r="I7" i="12"/>
  <c r="H7" i="12"/>
  <c r="N16" i="12"/>
  <c r="M13" i="12" s="1"/>
  <c r="J6" i="12"/>
  <c r="I6" i="12"/>
  <c r="H6" i="12"/>
  <c r="J5" i="12"/>
  <c r="I5" i="12"/>
  <c r="H5" i="12"/>
  <c r="C4" i="12"/>
  <c r="C2" i="12" s="1"/>
  <c r="M14" i="12" s="1"/>
  <c r="N14" i="12" s="1"/>
  <c r="J3" i="12"/>
  <c r="I3" i="12"/>
  <c r="H3" i="12"/>
  <c r="J56" i="6"/>
  <c r="I56" i="6"/>
  <c r="H56" i="6"/>
  <c r="G56" i="6"/>
  <c r="F56" i="6"/>
  <c r="E56" i="6"/>
  <c r="D56" i="6"/>
  <c r="C56" i="6"/>
  <c r="K56" i="6" s="1"/>
  <c r="J55" i="6"/>
  <c r="K55" i="6" s="1"/>
  <c r="I55" i="6"/>
  <c r="H55" i="6"/>
  <c r="G55" i="6"/>
  <c r="F55" i="6"/>
  <c r="E55" i="6"/>
  <c r="D55" i="6"/>
  <c r="C55" i="6"/>
  <c r="J54" i="6"/>
  <c r="K54" i="6" s="1"/>
  <c r="I54" i="6"/>
  <c r="H54" i="6"/>
  <c r="G54" i="6"/>
  <c r="F54" i="6"/>
  <c r="E54" i="6"/>
  <c r="D54" i="6"/>
  <c r="C54" i="6"/>
  <c r="J53" i="6"/>
  <c r="I53" i="6"/>
  <c r="H53" i="6"/>
  <c r="G53" i="6"/>
  <c r="E53" i="6"/>
  <c r="D53" i="6"/>
  <c r="C53" i="6"/>
  <c r="K53" i="6" s="1"/>
  <c r="C2" i="1"/>
  <c r="C4" i="1"/>
  <c r="H3" i="1"/>
  <c r="J10" i="1"/>
  <c r="J14" i="1"/>
  <c r="I14" i="1"/>
  <c r="H14" i="1"/>
  <c r="J13" i="1"/>
  <c r="I13" i="1"/>
  <c r="H13" i="1"/>
  <c r="J12" i="1"/>
  <c r="I12" i="1"/>
  <c r="H12" i="1"/>
  <c r="J11" i="1"/>
  <c r="I11" i="1"/>
  <c r="H11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  <c r="J5" i="1"/>
  <c r="I5" i="1"/>
  <c r="H5" i="1"/>
  <c r="J4" i="1"/>
  <c r="I4" i="1"/>
  <c r="H4" i="1"/>
  <c r="J3" i="1"/>
  <c r="I3" i="1"/>
  <c r="J5" i="13" l="1"/>
  <c r="N22" i="13" s="1"/>
  <c r="H5" i="8"/>
  <c r="I5" i="8"/>
  <c r="I3" i="8" s="1"/>
  <c r="J5" i="8"/>
  <c r="J3" i="8" s="1"/>
  <c r="H3" i="8"/>
  <c r="M11" i="8" s="1"/>
  <c r="H5" i="13"/>
  <c r="N13" i="13" s="1"/>
  <c r="N12" i="13" s="1"/>
  <c r="H2" i="1"/>
  <c r="I2" i="1"/>
  <c r="J2" i="1"/>
  <c r="H7" i="9"/>
  <c r="H5" i="9" s="1"/>
  <c r="N15" i="9" s="1"/>
  <c r="N14" i="9" s="1"/>
  <c r="I7" i="9"/>
  <c r="I5" i="9" s="1"/>
  <c r="J7" i="9"/>
  <c r="J5" i="9" s="1"/>
  <c r="N24" i="9" s="1"/>
  <c r="M20" i="8"/>
  <c r="H4" i="12"/>
  <c r="H2" i="12" s="1"/>
  <c r="M12" i="12" s="1"/>
  <c r="M11" i="12" s="1"/>
  <c r="J4" i="12"/>
  <c r="J2" i="12" s="1"/>
  <c r="M21" i="12" s="1"/>
  <c r="I4" i="12"/>
  <c r="I2" i="12" s="1"/>
</calcChain>
</file>

<file path=xl/sharedStrings.xml><?xml version="1.0" encoding="utf-8"?>
<sst xmlns="http://schemas.openxmlformats.org/spreadsheetml/2006/main" count="1723" uniqueCount="201">
  <si>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</si>
  <si>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</si>
  <si>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</si>
  <si>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</si>
  <si>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</si>
  <si>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</si>
  <si>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</si>
  <si>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</si>
  <si>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</si>
  <si>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</si>
  <si>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</si>
  <si>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</si>
  <si>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</si>
  <si>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</si>
  <si>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</si>
  <si>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</si>
  <si>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</si>
  <si>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</si>
  <si>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</si>
  <si>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</si>
  <si>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</si>
  <si>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</si>
  <si>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</si>
  <si>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</si>
  <si>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</si>
  <si>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</si>
  <si>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</si>
  <si>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</si>
  <si>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</si>
  <si>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</si>
  <si>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</si>
  <si>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</si>
  <si>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</si>
  <si>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</si>
  <si>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</si>
  <si>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</si>
  <si>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</si>
  <si>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</si>
  <si>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</si>
  <si>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</si>
  <si>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</si>
  <si>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</si>
  <si>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</si>
  <si>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</si>
  <si>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</si>
  <si>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</si>
  <si>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</si>
  <si>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</si>
  <si>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</si>
  <si>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</si>
  <si>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</si>
  <si>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</si>
  <si>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</si>
  <si>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</si>
  <si>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</si>
  <si>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</si>
  <si>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</si>
  <si>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</si>
  <si>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</si>
  <si>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</si>
  <si>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</si>
  <si>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</si>
  <si>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</si>
  <si>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</si>
  <si>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</si>
  <si>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</si>
  <si>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</si>
  <si>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</si>
  <si>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</si>
  <si>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</si>
  <si>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</si>
  <si>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</si>
  <si>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</si>
  <si>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</si>
  <si>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</si>
  <si>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</si>
  <si>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</si>
  <si>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</si>
  <si>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</si>
  <si>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</si>
  <si>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</si>
  <si>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</si>
  <si>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</si>
  <si>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</si>
  <si>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</si>
  <si>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</si>
  <si>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</si>
  <si>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</si>
  <si>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</si>
  <si>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</si>
  <si>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</si>
  <si>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</si>
  <si>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</si>
  <si>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</si>
  <si>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</si>
  <si>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</si>
  <si>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</si>
  <si>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</si>
  <si>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</si>
  <si>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</si>
  <si>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</si>
  <si>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</si>
  <si>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</si>
  <si>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</si>
  <si>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</si>
  <si>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</si>
  <si>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</si>
  <si>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</si>
  <si>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</si>
  <si>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</si>
  <si>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</si>
  <si>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</si>
  <si>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</si>
  <si>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</si>
  <si>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</si>
  <si>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</si>
  <si>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</si>
  <si>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</si>
  <si>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</si>
  <si>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</si>
  <si>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</si>
  <si>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</si>
  <si>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</si>
  <si>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</si>
  <si>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</si>
  <si>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</si>
  <si>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</si>
  <si>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</si>
  <si>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</si>
  <si>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</si>
  <si>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</si>
  <si>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</si>
  <si>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</si>
  <si>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</si>
  <si>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</si>
  <si>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</si>
  <si>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</si>
  <si>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</si>
  <si>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</si>
  <si>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</si>
  <si>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</si>
  <si>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</si>
  <si>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</si>
  <si>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</si>
  <si>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</si>
  <si>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</si>
  <si>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</si>
  <si>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</si>
  <si>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</si>
  <si>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</si>
  <si>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</si>
  <si>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</si>
  <si>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</si>
  <si>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</si>
  <si>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</si>
  <si>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</si>
  <si>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</si>
  <si>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</si>
  <si>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</si>
  <si>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</si>
  <si>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</si>
  <si>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</si>
  <si>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</si>
  <si>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</si>
  <si>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</si>
  <si>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</si>
  <si>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</si>
  <si>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</si>
  <si>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</si>
  <si>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</si>
  <si>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</si>
  <si>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</si>
  <si>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</si>
  <si>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</si>
  <si>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</si>
  <si>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</si>
  <si>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</si>
  <si>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</si>
  <si>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</si>
  <si>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</si>
  <si>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</si>
  <si>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</si>
  <si>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</si>
  <si>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</si>
  <si>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</si>
  <si>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</si>
  <si>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</si>
  <si>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gm</t>
  </si>
  <si>
    <t>kg</t>
  </si>
  <si>
    <t>km</t>
  </si>
  <si>
    <t xml:space="preserve">PESO COLUMNAS </t>
  </si>
  <si>
    <t>Distribucion en (t) de los contenedores</t>
  </si>
  <si>
    <t>desplazamiento t</t>
  </si>
  <si>
    <t>calado</t>
  </si>
  <si>
    <t>desplazamiento total</t>
  </si>
  <si>
    <t>desplazamieto liviano</t>
  </si>
  <si>
    <t>7405t</t>
  </si>
  <si>
    <t>4200t</t>
  </si>
  <si>
    <t>CG=</t>
  </si>
  <si>
    <t>GM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</si>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</sst>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2F9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980000"/>
      </patternFill>
    </fill>
    <fill>
      <patternFill patternType="solid">
        <fgColor rgb="FFFFFFFF"/>
        <bgColor rgb="FFFFFF00"/>
      </patternFill>
    </fill>
    <fill>
      <patternFill patternType="solid">
        <fgColor theme="0"/>
        <bgColor rgb="FF980000"/>
      </patternFill>
    </fill>
    <fill>
      <patternFill patternType="solid">
        <fgColor theme="0"/>
        <bgColor rgb="FFFFFF00"/>
      </patternFill>
    </fill>
    <fill>
      <patternFill patternType="solid">
        <fgColor theme="9"/>
        <bgColor indexed="64"/>
      </patternFill>
    </fill>
    <fill>
      <patternFill patternType="solid">
        <fgColor rgb="FFFF2F92"/>
        <bgColor rgb="FFFF0000"/>
      </patternFill>
    </fill>
    <fill>
      <patternFill patternType="solid">
        <fgColor rgb="FF00B0F0"/>
        <bgColor rgb="FF0000FF"/>
      </patternFill>
    </fill>
    <fill>
      <patternFill patternType="solid">
        <fgColor theme="9"/>
        <bgColor rgb="FF980000"/>
      </patternFill>
    </fill>
    <fill>
      <patternFill patternType="solid">
        <fgColor theme="9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2F9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25" xfId="0" applyBorder="1"/>
    <xf numFmtId="0" fontId="0" fillId="0" borderId="26" xfId="0" applyBorder="1" applyAlignment="1">
      <alignment horizontal="center"/>
    </xf>
    <xf numFmtId="0" fontId="0" fillId="2" borderId="1" xfId="0" applyFill="1" applyBorder="1"/>
    <xf numFmtId="0" fontId="2" fillId="2" borderId="33" xfId="0" applyFont="1" applyFill="1" applyBorder="1"/>
    <xf numFmtId="0" fontId="2" fillId="0" borderId="33" xfId="0" applyFont="1" applyBorder="1"/>
    <xf numFmtId="0" fontId="2" fillId="0" borderId="34" xfId="0" applyFont="1" applyBorder="1"/>
    <xf numFmtId="0" fontId="0" fillId="3" borderId="1" xfId="0" applyFill="1" applyBorder="1"/>
    <xf numFmtId="0" fontId="0" fillId="4" borderId="1" xfId="0" applyFill="1" applyBorder="1"/>
    <xf numFmtId="0" fontId="2" fillId="4" borderId="33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0" fillId="2" borderId="1" xfId="0" applyFill="1" applyBorder="1" applyAlignment="1">
      <alignment horizontal="center"/>
    </xf>
    <xf numFmtId="0" fontId="2" fillId="0" borderId="33" xfId="0" applyFont="1" applyBorder="1" applyAlignment="1">
      <alignment horizontal="left"/>
    </xf>
    <xf numFmtId="0" fontId="2" fillId="0" borderId="33" xfId="0" applyFont="1" applyBorder="1" applyAlignment="1">
      <alignment horizontal="center"/>
    </xf>
    <xf numFmtId="0" fontId="2" fillId="6" borderId="33" xfId="0" applyFont="1" applyFill="1" applyBorder="1"/>
    <xf numFmtId="0" fontId="2" fillId="6" borderId="33" xfId="0" applyFont="1" applyFill="1" applyBorder="1" applyAlignment="1">
      <alignment horizontal="center"/>
    </xf>
    <xf numFmtId="0" fontId="2" fillId="7" borderId="33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3" fillId="0" borderId="0" xfId="0" applyFont="1"/>
    <xf numFmtId="0" fontId="4" fillId="0" borderId="37" xfId="0" applyFont="1" applyBorder="1"/>
    <xf numFmtId="0" fontId="4" fillId="0" borderId="38" xfId="0" applyFont="1" applyBorder="1"/>
    <xf numFmtId="0" fontId="4" fillId="0" borderId="36" xfId="0" applyFont="1" applyBorder="1"/>
    <xf numFmtId="0" fontId="4" fillId="0" borderId="38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8" borderId="38" xfId="0" applyFont="1" applyFill="1" applyBorder="1"/>
    <xf numFmtId="0" fontId="4" fillId="8" borderId="38" xfId="0" applyFont="1" applyFill="1" applyBorder="1" applyAlignment="1">
      <alignment horizontal="center"/>
    </xf>
    <xf numFmtId="0" fontId="4" fillId="9" borderId="38" xfId="0" applyFont="1" applyFill="1" applyBorder="1"/>
    <xf numFmtId="0" fontId="4" fillId="0" borderId="36" xfId="0" applyFont="1" applyBorder="1" applyAlignment="1">
      <alignment horizontal="center"/>
    </xf>
    <xf numFmtId="0" fontId="4" fillId="10" borderId="38" xfId="0" applyFont="1" applyFill="1" applyBorder="1" applyAlignment="1">
      <alignment horizontal="center"/>
    </xf>
    <xf numFmtId="0" fontId="4" fillId="11" borderId="38" xfId="0" applyFont="1" applyFill="1" applyBorder="1" applyAlignment="1">
      <alignment horizontal="center"/>
    </xf>
    <xf numFmtId="0" fontId="2" fillId="12" borderId="33" xfId="0" applyFont="1" applyFill="1" applyBorder="1" applyAlignment="1">
      <alignment horizontal="center"/>
    </xf>
    <xf numFmtId="0" fontId="2" fillId="13" borderId="3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4" borderId="1" xfId="0" applyFill="1" applyBorder="1"/>
    <xf numFmtId="0" fontId="2" fillId="14" borderId="33" xfId="0" applyFont="1" applyFill="1" applyBorder="1"/>
    <xf numFmtId="0" fontId="2" fillId="15" borderId="33" xfId="0" applyFont="1" applyFill="1" applyBorder="1"/>
    <xf numFmtId="0" fontId="2" fillId="16" borderId="33" xfId="0" applyFont="1" applyFill="1" applyBorder="1"/>
    <xf numFmtId="0" fontId="2" fillId="5" borderId="33" xfId="0" applyFont="1" applyFill="1" applyBorder="1"/>
    <xf numFmtId="0" fontId="0" fillId="14" borderId="1" xfId="0" applyFill="1" applyBorder="1" applyAlignment="1">
      <alignment horizontal="center"/>
    </xf>
    <xf numFmtId="0" fontId="0" fillId="2" borderId="5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6" xfId="0" applyFill="1" applyBorder="1"/>
    <xf numFmtId="0" fontId="0" fillId="2" borderId="4" xfId="0" applyFill="1" applyBorder="1"/>
    <xf numFmtId="0" fontId="0" fillId="2" borderId="9" xfId="0" applyFill="1" applyBorder="1"/>
    <xf numFmtId="0" fontId="0" fillId="14" borderId="6" xfId="0" applyFill="1" applyBorder="1"/>
    <xf numFmtId="0" fontId="0" fillId="14" borderId="4" xfId="0" applyFill="1" applyBorder="1"/>
    <xf numFmtId="0" fontId="0" fillId="14" borderId="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4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5" xfId="0" applyFill="1" applyBorder="1"/>
    <xf numFmtId="0" fontId="0" fillId="4" borderId="12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4" xfId="0" applyFill="1" applyBorder="1"/>
    <xf numFmtId="0" fontId="0" fillId="5" borderId="13" xfId="0" applyFill="1" applyBorder="1"/>
    <xf numFmtId="0" fontId="0" fillId="5" borderId="9" xfId="0" applyFill="1" applyBorder="1"/>
    <xf numFmtId="0" fontId="0" fillId="5" borderId="7" xfId="0" applyFill="1" applyBorder="1"/>
    <xf numFmtId="0" fontId="0" fillId="5" borderId="10" xfId="0" applyFill="1" applyBorder="1"/>
    <xf numFmtId="0" fontId="0" fillId="5" borderId="27" xfId="0" applyFill="1" applyBorder="1"/>
    <xf numFmtId="0" fontId="0" fillId="5" borderId="30" xfId="0" applyFill="1" applyBorder="1"/>
    <xf numFmtId="0" fontId="0" fillId="5" borderId="28" xfId="0" applyFill="1" applyBorder="1"/>
    <xf numFmtId="0" fontId="0" fillId="5" borderId="31" xfId="0" applyFill="1" applyBorder="1"/>
    <xf numFmtId="0" fontId="0" fillId="5" borderId="29" xfId="0" applyFill="1" applyBorder="1"/>
    <xf numFmtId="0" fontId="0" fillId="5" borderId="32" xfId="0" applyFill="1" applyBorder="1"/>
    <xf numFmtId="0" fontId="0" fillId="5" borderId="35" xfId="0" applyFill="1" applyBorder="1"/>
    <xf numFmtId="0" fontId="0" fillId="4" borderId="35" xfId="0" applyFill="1" applyBorder="1"/>
    <xf numFmtId="0" fontId="2" fillId="17" borderId="33" xfId="0" applyFont="1" applyFill="1" applyBorder="1" applyAlignment="1">
      <alignment horizontal="center"/>
    </xf>
    <xf numFmtId="0" fontId="5" fillId="4" borderId="33" xfId="0" applyFont="1" applyFill="1" applyBorder="1"/>
    <xf numFmtId="0" fontId="4" fillId="18" borderId="38" xfId="0" applyFont="1" applyFill="1" applyBorder="1"/>
    <xf numFmtId="0" fontId="4" fillId="19" borderId="38" xfId="0" applyFont="1" applyFill="1" applyBorder="1"/>
    <xf numFmtId="0" fontId="4" fillId="15" borderId="38" xfId="0" applyFont="1" applyFill="1" applyBorder="1"/>
    <xf numFmtId="0" fontId="4" fillId="16" borderId="38" xfId="0" applyFont="1" applyFill="1" applyBorder="1"/>
    <xf numFmtId="0" fontId="5" fillId="16" borderId="33" xfId="0" applyFont="1" applyFill="1" applyBorder="1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34" xfId="0" applyFont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14" borderId="33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" fillId="15" borderId="33" xfId="0" applyFont="1" applyFill="1" applyBorder="1" applyAlignment="1">
      <alignment horizontal="center"/>
    </xf>
    <xf numFmtId="0" fontId="2" fillId="16" borderId="33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9" borderId="38" xfId="0" applyFont="1" applyFill="1" applyBorder="1" applyAlignment="1">
      <alignment horizontal="center" vertical="center"/>
    </xf>
    <xf numFmtId="0" fontId="4" fillId="18" borderId="38" xfId="0" applyFont="1" applyFill="1" applyBorder="1" applyAlignment="1">
      <alignment horizontal="center" vertical="center"/>
    </xf>
    <xf numFmtId="0" fontId="4" fillId="19" borderId="38" xfId="0" applyFont="1" applyFill="1" applyBorder="1" applyAlignment="1">
      <alignment horizontal="center" vertical="center"/>
    </xf>
    <xf numFmtId="0" fontId="4" fillId="15" borderId="38" xfId="0" applyFont="1" applyFill="1" applyBorder="1" applyAlignment="1">
      <alignment horizontal="center" vertical="center"/>
    </xf>
    <xf numFmtId="0" fontId="4" fillId="16" borderId="38" xfId="0" applyFont="1" applyFill="1" applyBorder="1" applyAlignment="1">
      <alignment horizontal="center" vertical="center"/>
    </xf>
    <xf numFmtId="0" fontId="4" fillId="20" borderId="3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3" xfId="0" applyFont="1" applyBorder="1"/>
    <xf numFmtId="0" fontId="4" fillId="0" borderId="1" xfId="0" applyFont="1" applyBorder="1" applyAlignment="1">
      <alignment horizontal="center" vertical="center"/>
    </xf>
    <xf numFmtId="0" fontId="2" fillId="0" borderId="37" xfId="0" applyFont="1" applyBorder="1"/>
    <xf numFmtId="0" fontId="2" fillId="0" borderId="44" xfId="0" applyFont="1" applyBorder="1"/>
    <xf numFmtId="0" fontId="2" fillId="0" borderId="0" xfId="0" applyFont="1"/>
    <xf numFmtId="0" fontId="2" fillId="0" borderId="36" xfId="0" applyFont="1" applyBorder="1"/>
    <xf numFmtId="0" fontId="2" fillId="0" borderId="38" xfId="0" applyFont="1" applyBorder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21" borderId="33" xfId="0" applyFont="1" applyFill="1" applyBorder="1"/>
    <xf numFmtId="0" fontId="2" fillId="21" borderId="33" xfId="0" applyFont="1" applyFill="1" applyBorder="1" applyAlignment="1">
      <alignment horizontal="center"/>
    </xf>
    <xf numFmtId="0" fontId="4" fillId="22" borderId="3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2F92"/>
      <color rgb="FFFF8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958471" y="4102965"/>
          <a:ext cx="396942" cy="173633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3"/>
  <sheetViews>
    <sheetView tabSelected="1" workbookViewId="0">
      <selection activeCell="E8" sqref="E8"/>
    </sheetView>
  </sheetViews>
  <sheetFormatPr baseColWidth="10" defaultColWidth="11.5" defaultRowHeight="15" x14ac:dyDescent="0.2"/>
  <cols>
    <col min="1" max="1" width="4.5" customWidth="1"/>
    <col min="2" max="2" width="28.5" customWidth="1"/>
    <col min="3" max="3" width="9.33203125" customWidth="1"/>
  </cols>
  <sheetData>
    <row r="1" spans="2:4" x14ac:dyDescent="0.2">
      <c r="B1" t="s">
        <v>160</v>
      </c>
    </row>
    <row r="2" spans="2:4" x14ac:dyDescent="0.2">
      <c r="B2" t="s">
        <v>161</v>
      </c>
      <c r="C2">
        <v>2</v>
      </c>
      <c r="D2" t="s">
        <v>153</v>
      </c>
    </row>
    <row r="3" spans="2:4" x14ac:dyDescent="0.2">
      <c r="B3" t="s">
        <v>162</v>
      </c>
      <c r="C3">
        <v>4</v>
      </c>
      <c r="D3" t="s">
        <v>153</v>
      </c>
    </row>
    <row r="4" spans="2:4" x14ac:dyDescent="0.2">
      <c r="B4" t="s">
        <v>156</v>
      </c>
      <c r="C4">
        <v>20</v>
      </c>
      <c r="D4" t="s">
        <v>151</v>
      </c>
    </row>
    <row r="5" spans="2:4" x14ac:dyDescent="0.2">
      <c r="B5" t="s">
        <v>159</v>
      </c>
      <c r="C5">
        <v>6</v>
      </c>
      <c r="D5" t="s">
        <v>152</v>
      </c>
    </row>
    <row r="6" spans="2:4" x14ac:dyDescent="0.2">
      <c r="B6" t="s">
        <v>164</v>
      </c>
      <c r="C6">
        <v>38</v>
      </c>
      <c r="D6" t="s">
        <v>153</v>
      </c>
    </row>
    <row r="7" spans="2:4" x14ac:dyDescent="0.2">
      <c r="B7" t="s">
        <v>165</v>
      </c>
      <c r="C7">
        <v>44</v>
      </c>
      <c r="D7" t="s">
        <v>152</v>
      </c>
    </row>
    <row r="9" spans="2:4" x14ac:dyDescent="0.2">
      <c r="B9" t="s">
        <v>154</v>
      </c>
    </row>
    <row r="10" spans="2:4" x14ac:dyDescent="0.2">
      <c r="B10" t="s">
        <v>150</v>
      </c>
      <c r="C10">
        <v>150</v>
      </c>
      <c r="D10" t="s">
        <v>151</v>
      </c>
    </row>
    <row r="11" spans="2:4" x14ac:dyDescent="0.2">
      <c r="B11" t="s">
        <v>172</v>
      </c>
    </row>
    <row r="12" spans="2:4" x14ac:dyDescent="0.2">
      <c r="B12" t="s">
        <v>158</v>
      </c>
    </row>
    <row r="13" spans="2:4" x14ac:dyDescent="0.2">
      <c r="B13" t="s">
        <v>157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24"/>
  <sheetViews>
    <sheetView workbookViewId="0">
      <selection activeCell="K16" sqref="K16"/>
    </sheetView>
  </sheetViews>
  <sheetFormatPr baseColWidth="10" defaultColWidth="11.5" defaultRowHeight="15" x14ac:dyDescent="0.2"/>
  <cols>
    <col min="1" max="1" width="5.5" customWidth="1"/>
    <col min="2" max="2" width="13.83203125" customWidth="1"/>
    <col min="3" max="3" width="8.33203125" customWidth="1"/>
    <col min="4" max="4" width="10.6640625" customWidth="1"/>
    <col min="5" max="10" width="8.33203125" customWidth="1"/>
  </cols>
  <sheetData>
    <row r="1" spans="1:10" x14ac:dyDescent="0.2">
      <c r="B1" s="1"/>
      <c r="C1" s="1" t="s">
        <v>0</v>
      </c>
      <c r="D1" s="1" t="s">
        <v>46</v>
      </c>
      <c r="E1" s="1" t="s">
        <v>5</v>
      </c>
      <c r="F1" s="1" t="s">
        <v>3</v>
      </c>
      <c r="G1" s="1" t="s">
        <v>4</v>
      </c>
      <c r="H1" s="1" t="s">
        <v>7</v>
      </c>
      <c r="I1" s="1" t="s">
        <v>2</v>
      </c>
      <c r="J1" s="1" t="s">
        <v>6</v>
      </c>
    </row>
    <row r="2" spans="1:10" x14ac:dyDescent="0.2">
      <c r="B2" s="8" t="s">
        <v>163</v>
      </c>
      <c r="C2" s="1">
        <f>SUM(C3:C124)</f>
        <v>7405</v>
      </c>
      <c r="D2" s="1"/>
      <c r="E2" s="1"/>
      <c r="F2" s="1"/>
      <c r="G2" s="1"/>
      <c r="H2" s="34">
        <f>SUM(H3:H124)</f>
        <v>51036</v>
      </c>
      <c r="I2" s="34">
        <f>SUM(I3:I124)</f>
        <v>21</v>
      </c>
      <c r="J2" s="35">
        <f>SUM(J3:J124)</f>
        <v>284725</v>
      </c>
    </row>
    <row r="3" spans="1:10" x14ac:dyDescent="0.2">
      <c r="B3" s="1" t="s">
        <v>1</v>
      </c>
      <c r="C3" s="1">
        <v>4200</v>
      </c>
      <c r="D3" s="1"/>
      <c r="E3" s="1">
        <v>6</v>
      </c>
      <c r="F3" s="1">
        <v>0</v>
      </c>
      <c r="G3" s="1">
        <v>44</v>
      </c>
      <c r="H3" s="34">
        <f>E3*$C3</f>
        <v>25200</v>
      </c>
      <c r="I3" s="34">
        <f t="shared" ref="I3:J18" si="0">F3*$C3</f>
        <v>0</v>
      </c>
      <c r="J3" s="34">
        <f t="shared" si="0"/>
        <v>184800</v>
      </c>
    </row>
    <row r="4" spans="1:10" x14ac:dyDescent="0.2">
      <c r="A4" t="s">
        <v>171</v>
      </c>
      <c r="B4" s="1" t="s">
        <v>155</v>
      </c>
      <c r="C4" s="7">
        <f>20</f>
        <v>20</v>
      </c>
      <c r="D4" s="1"/>
      <c r="E4" s="1">
        <v>3</v>
      </c>
      <c r="F4" s="1">
        <v>0</v>
      </c>
      <c r="G4" s="1">
        <v>0</v>
      </c>
      <c r="H4" s="34">
        <f>E4*$C4</f>
        <v>60</v>
      </c>
      <c r="I4" s="34">
        <f t="shared" si="0"/>
        <v>0</v>
      </c>
      <c r="J4" s="34">
        <f t="shared" si="0"/>
        <v>0</v>
      </c>
    </row>
    <row r="5" spans="1:10" x14ac:dyDescent="0.2">
      <c r="A5" s="7">
        <v>1</v>
      </c>
      <c r="B5" s="1" t="s">
        <v>8</v>
      </c>
      <c r="C5" s="7">
        <v>18</v>
      </c>
      <c r="D5" s="32" t="s">
        <v>47</v>
      </c>
      <c r="E5" s="33">
        <v>16</v>
      </c>
      <c r="F5" s="33">
        <v>-5</v>
      </c>
      <c r="G5" s="33">
        <v>42</v>
      </c>
      <c r="H5" s="159">
        <f>E5*$C5</f>
        <v>288</v>
      </c>
      <c r="I5" s="159">
        <f t="shared" si="0"/>
        <v>-90</v>
      </c>
      <c r="J5" s="159">
        <f t="shared" si="0"/>
        <v>756</v>
      </c>
    </row>
    <row r="6" spans="1:10" x14ac:dyDescent="0.2">
      <c r="A6" s="7">
        <v>2</v>
      </c>
      <c r="B6" s="1" t="s">
        <v>9</v>
      </c>
      <c r="C6" s="7">
        <v>23</v>
      </c>
      <c r="D6" s="32" t="s">
        <v>47</v>
      </c>
      <c r="E6" s="33">
        <v>16</v>
      </c>
      <c r="F6" s="33">
        <v>-2</v>
      </c>
      <c r="G6" s="33">
        <v>42</v>
      </c>
      <c r="H6" s="159">
        <f t="shared" ref="H6:J69" si="1">E6*$C6</f>
        <v>368</v>
      </c>
      <c r="I6" s="159">
        <f t="shared" si="0"/>
        <v>-46</v>
      </c>
      <c r="J6" s="159">
        <f t="shared" si="0"/>
        <v>966</v>
      </c>
    </row>
    <row r="7" spans="1:10" x14ac:dyDescent="0.2">
      <c r="A7" s="7">
        <v>3</v>
      </c>
      <c r="B7" s="1" t="s">
        <v>10</v>
      </c>
      <c r="C7" s="7">
        <v>24</v>
      </c>
      <c r="D7" s="32" t="s">
        <v>47</v>
      </c>
      <c r="E7" s="33">
        <v>16</v>
      </c>
      <c r="F7" s="33">
        <v>2</v>
      </c>
      <c r="G7" s="33">
        <v>42</v>
      </c>
      <c r="H7" s="159">
        <f t="shared" si="1"/>
        <v>384</v>
      </c>
      <c r="I7" s="159">
        <f t="shared" si="0"/>
        <v>48</v>
      </c>
      <c r="J7" s="159">
        <f>G7*$C7</f>
        <v>1008</v>
      </c>
    </row>
    <row r="8" spans="1:10" x14ac:dyDescent="0.2">
      <c r="A8" s="7">
        <v>4</v>
      </c>
      <c r="B8" s="1" t="s">
        <v>11</v>
      </c>
      <c r="C8" s="7">
        <v>22</v>
      </c>
      <c r="D8" s="32" t="s">
        <v>47</v>
      </c>
      <c r="E8" s="33">
        <v>16</v>
      </c>
      <c r="F8" s="33">
        <v>5</v>
      </c>
      <c r="G8" s="33">
        <v>42</v>
      </c>
      <c r="H8" s="159">
        <f t="shared" si="1"/>
        <v>352</v>
      </c>
      <c r="I8" s="159">
        <f t="shared" si="0"/>
        <v>110</v>
      </c>
      <c r="J8" s="159">
        <f t="shared" si="0"/>
        <v>924</v>
      </c>
    </row>
    <row r="9" spans="1:10" x14ac:dyDescent="0.2">
      <c r="A9" s="7">
        <v>5</v>
      </c>
      <c r="B9" s="1" t="s">
        <v>12</v>
      </c>
      <c r="C9" s="7">
        <v>18</v>
      </c>
      <c r="D9" s="63" t="s">
        <v>48</v>
      </c>
      <c r="E9" s="64">
        <v>16</v>
      </c>
      <c r="F9" s="64">
        <v>-2</v>
      </c>
      <c r="G9" s="64">
        <v>35</v>
      </c>
      <c r="H9" s="159">
        <f t="shared" si="1"/>
        <v>288</v>
      </c>
      <c r="I9" s="159">
        <f t="shared" si="0"/>
        <v>-36</v>
      </c>
      <c r="J9" s="159">
        <f t="shared" si="0"/>
        <v>630</v>
      </c>
    </row>
    <row r="10" spans="1:10" x14ac:dyDescent="0.2">
      <c r="A10" s="7">
        <v>6</v>
      </c>
      <c r="B10" s="1" t="s">
        <v>13</v>
      </c>
      <c r="C10" s="7">
        <v>16</v>
      </c>
      <c r="D10" s="63" t="s">
        <v>48</v>
      </c>
      <c r="E10" s="64">
        <v>16</v>
      </c>
      <c r="F10" s="64">
        <v>2</v>
      </c>
      <c r="G10" s="64">
        <v>35</v>
      </c>
      <c r="H10" s="159">
        <f t="shared" si="1"/>
        <v>256</v>
      </c>
      <c r="I10" s="159">
        <f t="shared" si="0"/>
        <v>32</v>
      </c>
      <c r="J10" s="159">
        <f t="shared" si="0"/>
        <v>560</v>
      </c>
    </row>
    <row r="11" spans="1:10" x14ac:dyDescent="0.2">
      <c r="A11" s="7">
        <v>7</v>
      </c>
      <c r="B11" s="1" t="s">
        <v>14</v>
      </c>
      <c r="C11" s="7">
        <v>22</v>
      </c>
      <c r="D11" s="63" t="s">
        <v>48</v>
      </c>
      <c r="E11" s="64">
        <v>13</v>
      </c>
      <c r="F11" s="64">
        <v>-2</v>
      </c>
      <c r="G11" s="64">
        <v>35</v>
      </c>
      <c r="H11" s="159">
        <f t="shared" si="1"/>
        <v>286</v>
      </c>
      <c r="I11" s="159">
        <f t="shared" si="0"/>
        <v>-44</v>
      </c>
      <c r="J11" s="159">
        <f t="shared" si="0"/>
        <v>770</v>
      </c>
    </row>
    <row r="12" spans="1:10" x14ac:dyDescent="0.2">
      <c r="A12" s="7">
        <v>8</v>
      </c>
      <c r="B12" s="1" t="s">
        <v>15</v>
      </c>
      <c r="C12" s="7">
        <v>26</v>
      </c>
      <c r="D12" s="63" t="s">
        <v>48</v>
      </c>
      <c r="E12" s="64">
        <v>16</v>
      </c>
      <c r="F12" s="64">
        <v>-2</v>
      </c>
      <c r="G12" s="64">
        <v>49</v>
      </c>
      <c r="H12" s="159">
        <f t="shared" si="1"/>
        <v>416</v>
      </c>
      <c r="I12" s="159">
        <f t="shared" si="0"/>
        <v>-52</v>
      </c>
      <c r="J12" s="159">
        <f t="shared" si="0"/>
        <v>1274</v>
      </c>
    </row>
    <row r="13" spans="1:10" x14ac:dyDescent="0.2">
      <c r="A13" s="7">
        <v>9</v>
      </c>
      <c r="B13" s="1" t="s">
        <v>16</v>
      </c>
      <c r="C13" s="7">
        <v>14</v>
      </c>
      <c r="D13" s="63" t="s">
        <v>48</v>
      </c>
      <c r="E13" s="64">
        <v>16</v>
      </c>
      <c r="F13" s="64">
        <v>5</v>
      </c>
      <c r="G13" s="64">
        <v>49</v>
      </c>
      <c r="H13" s="159">
        <f t="shared" si="1"/>
        <v>224</v>
      </c>
      <c r="I13" s="159">
        <f t="shared" si="0"/>
        <v>70</v>
      </c>
      <c r="J13" s="159">
        <f t="shared" si="0"/>
        <v>686</v>
      </c>
    </row>
    <row r="14" spans="1:10" x14ac:dyDescent="0.2">
      <c r="A14" s="7">
        <v>10</v>
      </c>
      <c r="B14" s="1" t="s">
        <v>17</v>
      </c>
      <c r="C14" s="7">
        <v>17</v>
      </c>
      <c r="D14" s="63" t="s">
        <v>48</v>
      </c>
      <c r="E14" s="64">
        <v>13</v>
      </c>
      <c r="F14" s="64">
        <v>-5</v>
      </c>
      <c r="G14" s="64">
        <v>35</v>
      </c>
      <c r="H14" s="159">
        <f t="shared" si="1"/>
        <v>221</v>
      </c>
      <c r="I14" s="159">
        <f t="shared" si="0"/>
        <v>-85</v>
      </c>
      <c r="J14" s="159">
        <f t="shared" si="0"/>
        <v>595</v>
      </c>
    </row>
    <row r="15" spans="1:10" x14ac:dyDescent="0.2">
      <c r="A15" s="7">
        <v>11</v>
      </c>
      <c r="B15" s="1" t="s">
        <v>18</v>
      </c>
      <c r="C15" s="7">
        <v>22</v>
      </c>
      <c r="D15" s="63" t="s">
        <v>48</v>
      </c>
      <c r="E15" s="64">
        <v>13</v>
      </c>
      <c r="F15" s="64">
        <v>2</v>
      </c>
      <c r="G15" s="64">
        <v>35</v>
      </c>
      <c r="H15" s="159">
        <f t="shared" si="1"/>
        <v>286</v>
      </c>
      <c r="I15" s="159">
        <f t="shared" si="0"/>
        <v>44</v>
      </c>
      <c r="J15" s="159">
        <f t="shared" si="0"/>
        <v>770</v>
      </c>
    </row>
    <row r="16" spans="1:10" x14ac:dyDescent="0.2">
      <c r="A16" s="7">
        <v>12</v>
      </c>
      <c r="B16" s="1" t="s">
        <v>19</v>
      </c>
      <c r="C16" s="7">
        <v>12</v>
      </c>
      <c r="D16" s="63" t="s">
        <v>48</v>
      </c>
      <c r="E16" s="64">
        <v>16</v>
      </c>
      <c r="F16" s="64">
        <v>-5</v>
      </c>
      <c r="G16" s="64">
        <v>49</v>
      </c>
      <c r="H16" s="159">
        <f t="shared" si="1"/>
        <v>192</v>
      </c>
      <c r="I16" s="159">
        <f t="shared" si="0"/>
        <v>-60</v>
      </c>
      <c r="J16" s="159">
        <f t="shared" si="0"/>
        <v>588</v>
      </c>
    </row>
    <row r="17" spans="1:10" x14ac:dyDescent="0.2">
      <c r="A17" s="7">
        <v>13</v>
      </c>
      <c r="B17" s="1" t="s">
        <v>88</v>
      </c>
      <c r="C17" s="7">
        <v>22</v>
      </c>
      <c r="D17" s="63" t="s">
        <v>48</v>
      </c>
      <c r="E17" s="64">
        <v>16</v>
      </c>
      <c r="F17" s="64">
        <v>2</v>
      </c>
      <c r="G17" s="64">
        <v>49</v>
      </c>
      <c r="H17" s="159">
        <f t="shared" si="1"/>
        <v>352</v>
      </c>
      <c r="I17" s="159">
        <f t="shared" si="0"/>
        <v>44</v>
      </c>
      <c r="J17" s="159">
        <f t="shared" si="0"/>
        <v>1078</v>
      </c>
    </row>
    <row r="18" spans="1:10" x14ac:dyDescent="0.2">
      <c r="A18" s="7">
        <v>14</v>
      </c>
      <c r="B18" s="1" t="s">
        <v>89</v>
      </c>
      <c r="C18" s="7">
        <v>17</v>
      </c>
      <c r="D18" s="63" t="s">
        <v>48</v>
      </c>
      <c r="E18" s="64">
        <v>13</v>
      </c>
      <c r="F18" s="64">
        <v>5</v>
      </c>
      <c r="G18" s="64">
        <v>35</v>
      </c>
      <c r="H18" s="159">
        <f t="shared" si="1"/>
        <v>221</v>
      </c>
      <c r="I18" s="159">
        <f t="shared" si="0"/>
        <v>85</v>
      </c>
      <c r="J18" s="159">
        <f t="shared" si="0"/>
        <v>595</v>
      </c>
    </row>
    <row r="19" spans="1:10" x14ac:dyDescent="0.2">
      <c r="A19" s="7">
        <v>15</v>
      </c>
      <c r="B19" s="1" t="s">
        <v>90</v>
      </c>
      <c r="C19" s="7">
        <v>26</v>
      </c>
      <c r="D19" s="37" t="s">
        <v>49</v>
      </c>
      <c r="E19" s="38">
        <v>6</v>
      </c>
      <c r="F19" s="38">
        <v>2</v>
      </c>
      <c r="G19" s="38">
        <v>42</v>
      </c>
      <c r="H19" s="159">
        <f t="shared" si="1"/>
        <v>156</v>
      </c>
      <c r="I19" s="159">
        <f t="shared" si="1"/>
        <v>52</v>
      </c>
      <c r="J19" s="159">
        <f t="shared" si="1"/>
        <v>1092</v>
      </c>
    </row>
    <row r="20" spans="1:10" x14ac:dyDescent="0.2">
      <c r="A20" s="7">
        <v>16</v>
      </c>
      <c r="B20" s="1" t="s">
        <v>91</v>
      </c>
      <c r="C20" s="7">
        <v>15</v>
      </c>
      <c r="D20" s="37" t="s">
        <v>49</v>
      </c>
      <c r="E20" s="38">
        <v>6</v>
      </c>
      <c r="F20" s="38">
        <v>-5</v>
      </c>
      <c r="G20" s="38">
        <v>42</v>
      </c>
      <c r="H20" s="159">
        <f t="shared" si="1"/>
        <v>90</v>
      </c>
      <c r="I20" s="159">
        <f t="shared" si="1"/>
        <v>-75</v>
      </c>
      <c r="J20" s="159">
        <f t="shared" si="1"/>
        <v>630</v>
      </c>
    </row>
    <row r="21" spans="1:10" x14ac:dyDescent="0.2">
      <c r="A21" s="7">
        <v>17</v>
      </c>
      <c r="B21" s="1" t="s">
        <v>92</v>
      </c>
      <c r="C21" s="7">
        <v>18</v>
      </c>
      <c r="D21" s="37" t="s">
        <v>49</v>
      </c>
      <c r="E21" s="38">
        <v>6</v>
      </c>
      <c r="F21" s="38">
        <v>-2</v>
      </c>
      <c r="G21" s="38">
        <v>28</v>
      </c>
      <c r="H21" s="159">
        <f t="shared" si="1"/>
        <v>108</v>
      </c>
      <c r="I21" s="159">
        <f t="shared" si="1"/>
        <v>-36</v>
      </c>
      <c r="J21" s="159">
        <f t="shared" si="1"/>
        <v>504</v>
      </c>
    </row>
    <row r="22" spans="1:10" x14ac:dyDescent="0.2">
      <c r="A22" s="7">
        <v>18</v>
      </c>
      <c r="B22" s="1" t="s">
        <v>93</v>
      </c>
      <c r="C22" s="7">
        <v>19</v>
      </c>
      <c r="D22" s="37" t="s">
        <v>49</v>
      </c>
      <c r="E22" s="38">
        <v>6</v>
      </c>
      <c r="F22" s="38">
        <v>-2</v>
      </c>
      <c r="G22" s="38">
        <v>35</v>
      </c>
      <c r="H22" s="159">
        <f t="shared" si="1"/>
        <v>114</v>
      </c>
      <c r="I22" s="159">
        <f t="shared" si="1"/>
        <v>-38</v>
      </c>
      <c r="J22" s="159">
        <f t="shared" si="1"/>
        <v>665</v>
      </c>
    </row>
    <row r="23" spans="1:10" x14ac:dyDescent="0.2">
      <c r="A23" s="7">
        <v>19</v>
      </c>
      <c r="B23" s="1" t="s">
        <v>94</v>
      </c>
      <c r="C23" s="7">
        <v>24</v>
      </c>
      <c r="D23" s="37" t="s">
        <v>49</v>
      </c>
      <c r="E23" s="38">
        <v>6</v>
      </c>
      <c r="F23" s="38">
        <v>2</v>
      </c>
      <c r="G23" s="38">
        <v>35</v>
      </c>
      <c r="H23" s="159">
        <f t="shared" si="1"/>
        <v>144</v>
      </c>
      <c r="I23" s="159">
        <f t="shared" si="1"/>
        <v>48</v>
      </c>
      <c r="J23" s="159">
        <f t="shared" si="1"/>
        <v>840</v>
      </c>
    </row>
    <row r="24" spans="1:10" x14ac:dyDescent="0.2">
      <c r="A24" s="7">
        <v>20</v>
      </c>
      <c r="B24" s="1" t="s">
        <v>95</v>
      </c>
      <c r="C24" s="7">
        <v>25</v>
      </c>
      <c r="D24" s="37" t="s">
        <v>49</v>
      </c>
      <c r="E24" s="38">
        <v>6</v>
      </c>
      <c r="F24" s="38">
        <v>-2</v>
      </c>
      <c r="G24" s="38">
        <v>42</v>
      </c>
      <c r="H24" s="159">
        <f t="shared" si="1"/>
        <v>150</v>
      </c>
      <c r="I24" s="159">
        <f t="shared" si="1"/>
        <v>-50</v>
      </c>
      <c r="J24" s="159">
        <f t="shared" si="1"/>
        <v>1050</v>
      </c>
    </row>
    <row r="25" spans="1:10" x14ac:dyDescent="0.2">
      <c r="A25" s="7">
        <v>21</v>
      </c>
      <c r="B25" s="1" t="s">
        <v>114</v>
      </c>
      <c r="C25" s="7">
        <v>21</v>
      </c>
      <c r="D25" s="39" t="s">
        <v>97</v>
      </c>
      <c r="E25" s="65">
        <v>6</v>
      </c>
      <c r="F25" s="65">
        <v>-2</v>
      </c>
      <c r="G25" s="65">
        <v>49</v>
      </c>
      <c r="H25" s="159">
        <f t="shared" si="1"/>
        <v>126</v>
      </c>
      <c r="I25" s="159">
        <f t="shared" si="1"/>
        <v>-42</v>
      </c>
      <c r="J25" s="159">
        <f t="shared" si="1"/>
        <v>1029</v>
      </c>
    </row>
    <row r="26" spans="1:10" x14ac:dyDescent="0.2">
      <c r="A26" s="7">
        <v>22</v>
      </c>
      <c r="B26" s="1" t="s">
        <v>115</v>
      </c>
      <c r="C26" s="68">
        <v>18</v>
      </c>
      <c r="D26" s="39" t="s">
        <v>97</v>
      </c>
      <c r="E26" s="65">
        <v>6</v>
      </c>
      <c r="F26" s="65">
        <v>-5</v>
      </c>
      <c r="G26" s="65">
        <v>56</v>
      </c>
      <c r="H26" s="159">
        <f t="shared" si="1"/>
        <v>108</v>
      </c>
      <c r="I26" s="159">
        <f t="shared" si="1"/>
        <v>-90</v>
      </c>
      <c r="J26" s="159">
        <f t="shared" si="1"/>
        <v>1008</v>
      </c>
    </row>
    <row r="27" spans="1:10" x14ac:dyDescent="0.2">
      <c r="A27" s="7">
        <v>23</v>
      </c>
      <c r="B27" s="1" t="s">
        <v>116</v>
      </c>
      <c r="C27" s="41">
        <v>17</v>
      </c>
      <c r="D27" s="39" t="s">
        <v>97</v>
      </c>
      <c r="E27" s="65">
        <v>6</v>
      </c>
      <c r="F27" s="65">
        <v>2</v>
      </c>
      <c r="G27" s="65">
        <v>49</v>
      </c>
      <c r="H27" s="159">
        <f t="shared" si="1"/>
        <v>102</v>
      </c>
      <c r="I27" s="159">
        <f t="shared" si="1"/>
        <v>34</v>
      </c>
      <c r="J27" s="159">
        <f t="shared" si="1"/>
        <v>833</v>
      </c>
    </row>
    <row r="28" spans="1:10" x14ac:dyDescent="0.2">
      <c r="A28" s="7">
        <v>24</v>
      </c>
      <c r="B28" s="1" t="s">
        <v>117</v>
      </c>
      <c r="C28" s="7">
        <v>24</v>
      </c>
      <c r="D28" s="39" t="s">
        <v>97</v>
      </c>
      <c r="E28" s="65">
        <v>3</v>
      </c>
      <c r="F28" s="65">
        <v>-5</v>
      </c>
      <c r="G28" s="65">
        <v>56</v>
      </c>
      <c r="H28" s="159">
        <f t="shared" si="1"/>
        <v>72</v>
      </c>
      <c r="I28" s="159">
        <f t="shared" si="1"/>
        <v>-120</v>
      </c>
      <c r="J28" s="159">
        <f t="shared" si="1"/>
        <v>1344</v>
      </c>
    </row>
    <row r="29" spans="1:10" x14ac:dyDescent="0.2">
      <c r="A29" s="7">
        <v>25</v>
      </c>
      <c r="B29" s="1" t="s">
        <v>118</v>
      </c>
      <c r="C29" s="7">
        <v>15</v>
      </c>
      <c r="D29" s="39" t="s">
        <v>97</v>
      </c>
      <c r="E29" s="65">
        <v>6</v>
      </c>
      <c r="F29" s="65">
        <v>-5</v>
      </c>
      <c r="G29" s="65">
        <v>7</v>
      </c>
      <c r="H29" s="159">
        <f t="shared" si="1"/>
        <v>90</v>
      </c>
      <c r="I29" s="159">
        <f t="shared" si="1"/>
        <v>-75</v>
      </c>
      <c r="J29" s="159">
        <f t="shared" si="1"/>
        <v>105</v>
      </c>
    </row>
    <row r="30" spans="1:10" x14ac:dyDescent="0.2">
      <c r="A30" s="7">
        <v>26</v>
      </c>
      <c r="B30" s="1" t="s">
        <v>119</v>
      </c>
      <c r="C30" s="7">
        <v>19</v>
      </c>
      <c r="D30" s="39" t="s">
        <v>97</v>
      </c>
      <c r="E30" s="65">
        <v>6</v>
      </c>
      <c r="F30" s="65">
        <v>5</v>
      </c>
      <c r="G30" s="65">
        <v>49</v>
      </c>
      <c r="H30" s="159">
        <f t="shared" si="1"/>
        <v>114</v>
      </c>
      <c r="I30" s="159">
        <f t="shared" si="1"/>
        <v>95</v>
      </c>
      <c r="J30" s="159">
        <f t="shared" si="1"/>
        <v>931</v>
      </c>
    </row>
    <row r="31" spans="1:10" x14ac:dyDescent="0.2">
      <c r="A31" s="7">
        <v>27</v>
      </c>
      <c r="B31" s="1" t="s">
        <v>120</v>
      </c>
      <c r="C31" s="7">
        <v>15</v>
      </c>
      <c r="D31" s="39" t="s">
        <v>97</v>
      </c>
      <c r="E31" s="65">
        <v>6</v>
      </c>
      <c r="F31" s="65">
        <v>5</v>
      </c>
      <c r="G31" s="65">
        <v>7</v>
      </c>
      <c r="H31" s="159">
        <f t="shared" si="1"/>
        <v>90</v>
      </c>
      <c r="I31" s="159">
        <f t="shared" si="1"/>
        <v>75</v>
      </c>
      <c r="J31" s="159">
        <f t="shared" si="1"/>
        <v>105</v>
      </c>
    </row>
    <row r="32" spans="1:10" x14ac:dyDescent="0.2">
      <c r="A32" s="7">
        <v>28</v>
      </c>
      <c r="B32" s="1" t="s">
        <v>121</v>
      </c>
      <c r="C32" s="7">
        <v>23</v>
      </c>
      <c r="D32" s="39" t="s">
        <v>97</v>
      </c>
      <c r="E32" s="65">
        <v>6</v>
      </c>
      <c r="F32" s="65">
        <v>-2</v>
      </c>
      <c r="G32" s="65">
        <v>56</v>
      </c>
      <c r="H32" s="159">
        <f t="shared" si="1"/>
        <v>138</v>
      </c>
      <c r="I32" s="159">
        <f t="shared" si="1"/>
        <v>-46</v>
      </c>
      <c r="J32" s="159">
        <f t="shared" si="1"/>
        <v>1288</v>
      </c>
    </row>
    <row r="33" spans="1:10" x14ac:dyDescent="0.2">
      <c r="A33" s="7">
        <v>29</v>
      </c>
      <c r="B33" s="1" t="s">
        <v>122</v>
      </c>
      <c r="C33" s="68">
        <v>18</v>
      </c>
      <c r="D33" s="39" t="s">
        <v>97</v>
      </c>
      <c r="E33" s="65">
        <v>6</v>
      </c>
      <c r="F33" s="65">
        <v>5</v>
      </c>
      <c r="G33" s="65">
        <v>56</v>
      </c>
      <c r="H33" s="159">
        <f t="shared" si="1"/>
        <v>108</v>
      </c>
      <c r="I33" s="159">
        <f t="shared" si="1"/>
        <v>90</v>
      </c>
      <c r="J33" s="159">
        <f t="shared" si="1"/>
        <v>1008</v>
      </c>
    </row>
    <row r="34" spans="1:10" x14ac:dyDescent="0.2">
      <c r="A34" s="7">
        <v>30</v>
      </c>
      <c r="B34" s="1" t="s">
        <v>123</v>
      </c>
      <c r="C34" s="7">
        <v>19</v>
      </c>
      <c r="D34" s="39" t="s">
        <v>97</v>
      </c>
      <c r="E34" s="65">
        <v>6</v>
      </c>
      <c r="F34" s="65">
        <v>-5</v>
      </c>
      <c r="G34" s="65">
        <v>56</v>
      </c>
      <c r="H34" s="159">
        <f t="shared" si="1"/>
        <v>114</v>
      </c>
      <c r="I34" s="159">
        <f t="shared" si="1"/>
        <v>-95</v>
      </c>
      <c r="J34" s="159">
        <f t="shared" si="1"/>
        <v>1064</v>
      </c>
    </row>
    <row r="35" spans="1:10" x14ac:dyDescent="0.2">
      <c r="A35" s="7">
        <v>31</v>
      </c>
      <c r="B35" s="1" t="s">
        <v>124</v>
      </c>
      <c r="C35" s="7">
        <v>22</v>
      </c>
      <c r="D35" s="39" t="s">
        <v>97</v>
      </c>
      <c r="E35" s="65">
        <v>6</v>
      </c>
      <c r="F35" s="65">
        <v>2</v>
      </c>
      <c r="G35" s="65">
        <v>49</v>
      </c>
      <c r="H35" s="159">
        <f t="shared" si="1"/>
        <v>132</v>
      </c>
      <c r="I35" s="159">
        <f t="shared" si="1"/>
        <v>44</v>
      </c>
      <c r="J35" s="159">
        <f t="shared" si="1"/>
        <v>1078</v>
      </c>
    </row>
    <row r="36" spans="1:10" x14ac:dyDescent="0.2">
      <c r="A36" s="7">
        <v>32</v>
      </c>
      <c r="B36" s="1" t="s">
        <v>125</v>
      </c>
      <c r="C36" s="7">
        <v>25</v>
      </c>
      <c r="D36" s="39" t="s">
        <v>97</v>
      </c>
      <c r="E36" s="65">
        <v>3</v>
      </c>
      <c r="F36" s="65">
        <v>5</v>
      </c>
      <c r="G36" s="65">
        <v>56</v>
      </c>
      <c r="H36" s="159">
        <f t="shared" si="1"/>
        <v>75</v>
      </c>
      <c r="I36" s="159">
        <f t="shared" si="1"/>
        <v>125</v>
      </c>
      <c r="J36" s="159">
        <f t="shared" si="1"/>
        <v>1400</v>
      </c>
    </row>
    <row r="37" spans="1:10" x14ac:dyDescent="0.2">
      <c r="A37" s="7">
        <v>33</v>
      </c>
      <c r="B37" s="1" t="s">
        <v>20</v>
      </c>
      <c r="C37" s="7">
        <v>26</v>
      </c>
      <c r="D37" s="36" t="s">
        <v>96</v>
      </c>
      <c r="E37" s="66">
        <v>13</v>
      </c>
      <c r="F37" s="66">
        <v>-5</v>
      </c>
      <c r="G37" s="66">
        <v>7</v>
      </c>
      <c r="H37" s="159">
        <f t="shared" si="1"/>
        <v>338</v>
      </c>
      <c r="I37" s="159">
        <f t="shared" si="1"/>
        <v>-130</v>
      </c>
      <c r="J37" s="159">
        <f t="shared" si="1"/>
        <v>182</v>
      </c>
    </row>
    <row r="38" spans="1:10" x14ac:dyDescent="0.2">
      <c r="A38" s="7">
        <v>34</v>
      </c>
      <c r="B38" s="1" t="s">
        <v>21</v>
      </c>
      <c r="C38" s="7">
        <v>26</v>
      </c>
      <c r="D38" s="36" t="s">
        <v>96</v>
      </c>
      <c r="E38" s="66">
        <v>13</v>
      </c>
      <c r="F38" s="66">
        <v>-2</v>
      </c>
      <c r="G38" s="66">
        <v>7</v>
      </c>
      <c r="H38" s="159">
        <f t="shared" si="1"/>
        <v>338</v>
      </c>
      <c r="I38" s="159">
        <f t="shared" si="1"/>
        <v>-52</v>
      </c>
      <c r="J38" s="159">
        <f t="shared" si="1"/>
        <v>182</v>
      </c>
    </row>
    <row r="39" spans="1:10" x14ac:dyDescent="0.2">
      <c r="A39" s="7">
        <v>35</v>
      </c>
      <c r="B39" s="1" t="s">
        <v>22</v>
      </c>
      <c r="C39" s="7">
        <v>26</v>
      </c>
      <c r="D39" s="36" t="s">
        <v>96</v>
      </c>
      <c r="E39" s="66">
        <v>13</v>
      </c>
      <c r="F39" s="66">
        <v>2</v>
      </c>
      <c r="G39" s="66">
        <v>7</v>
      </c>
      <c r="H39" s="159">
        <f t="shared" si="1"/>
        <v>338</v>
      </c>
      <c r="I39" s="159">
        <f t="shared" si="1"/>
        <v>52</v>
      </c>
      <c r="J39" s="159">
        <f t="shared" si="1"/>
        <v>182</v>
      </c>
    </row>
    <row r="40" spans="1:10" x14ac:dyDescent="0.2">
      <c r="A40" s="7">
        <v>36</v>
      </c>
      <c r="B40" s="1" t="s">
        <v>23</v>
      </c>
      <c r="C40" s="7">
        <v>26</v>
      </c>
      <c r="D40" s="36" t="s">
        <v>96</v>
      </c>
      <c r="E40" s="66">
        <v>13</v>
      </c>
      <c r="F40" s="66">
        <v>5</v>
      </c>
      <c r="G40" s="66">
        <v>7</v>
      </c>
      <c r="H40" s="159">
        <f t="shared" si="1"/>
        <v>338</v>
      </c>
      <c r="I40" s="159">
        <f t="shared" si="1"/>
        <v>130</v>
      </c>
      <c r="J40" s="159">
        <f t="shared" si="1"/>
        <v>182</v>
      </c>
    </row>
    <row r="41" spans="1:10" x14ac:dyDescent="0.2">
      <c r="A41" s="7">
        <v>37</v>
      </c>
      <c r="B41" s="1" t="s">
        <v>24</v>
      </c>
      <c r="C41" s="7">
        <v>26</v>
      </c>
      <c r="D41" s="36" t="s">
        <v>96</v>
      </c>
      <c r="E41" s="66">
        <v>13</v>
      </c>
      <c r="F41" s="66">
        <v>5</v>
      </c>
      <c r="G41" s="66">
        <v>14</v>
      </c>
      <c r="H41" s="159">
        <f t="shared" si="1"/>
        <v>338</v>
      </c>
      <c r="I41" s="159">
        <f t="shared" si="1"/>
        <v>130</v>
      </c>
      <c r="J41" s="159">
        <f t="shared" si="1"/>
        <v>364</v>
      </c>
    </row>
    <row r="42" spans="1:10" x14ac:dyDescent="0.2">
      <c r="A42" s="7">
        <v>38</v>
      </c>
      <c r="B42" s="1" t="s">
        <v>25</v>
      </c>
      <c r="C42" s="7">
        <v>26</v>
      </c>
      <c r="D42" s="36" t="s">
        <v>96</v>
      </c>
      <c r="E42" s="66">
        <v>13</v>
      </c>
      <c r="F42" s="66">
        <v>2</v>
      </c>
      <c r="G42" s="66">
        <v>14</v>
      </c>
      <c r="H42" s="159">
        <f t="shared" si="1"/>
        <v>338</v>
      </c>
      <c r="I42" s="159">
        <f t="shared" si="1"/>
        <v>52</v>
      </c>
      <c r="J42" s="159">
        <f t="shared" si="1"/>
        <v>364</v>
      </c>
    </row>
    <row r="43" spans="1:10" x14ac:dyDescent="0.2">
      <c r="A43" s="7">
        <v>39</v>
      </c>
      <c r="B43" s="1" t="s">
        <v>26</v>
      </c>
      <c r="C43" s="7">
        <v>26</v>
      </c>
      <c r="D43" s="36" t="s">
        <v>96</v>
      </c>
      <c r="E43" s="66">
        <v>13</v>
      </c>
      <c r="F43" s="66">
        <v>-2</v>
      </c>
      <c r="G43" s="66">
        <v>14</v>
      </c>
      <c r="H43" s="159">
        <f t="shared" si="1"/>
        <v>338</v>
      </c>
      <c r="I43" s="159">
        <f t="shared" si="1"/>
        <v>-52</v>
      </c>
      <c r="J43" s="159">
        <f t="shared" si="1"/>
        <v>364</v>
      </c>
    </row>
    <row r="44" spans="1:10" x14ac:dyDescent="0.2">
      <c r="A44" s="7">
        <v>40</v>
      </c>
      <c r="B44" s="1" t="s">
        <v>27</v>
      </c>
      <c r="C44" s="7">
        <v>26</v>
      </c>
      <c r="D44" s="36" t="s">
        <v>96</v>
      </c>
      <c r="E44" s="66">
        <v>13</v>
      </c>
      <c r="F44" s="66">
        <v>-5</v>
      </c>
      <c r="G44" s="66">
        <v>14</v>
      </c>
      <c r="H44" s="159">
        <f t="shared" si="1"/>
        <v>338</v>
      </c>
      <c r="I44" s="159">
        <f t="shared" si="1"/>
        <v>-130</v>
      </c>
      <c r="J44" s="159">
        <f t="shared" si="1"/>
        <v>364</v>
      </c>
    </row>
    <row r="45" spans="1:10" x14ac:dyDescent="0.2">
      <c r="A45" s="7">
        <v>41</v>
      </c>
      <c r="B45" s="1" t="s">
        <v>98</v>
      </c>
      <c r="C45" s="7">
        <v>26</v>
      </c>
      <c r="D45" s="37" t="s">
        <v>49</v>
      </c>
      <c r="E45" s="38">
        <v>16</v>
      </c>
      <c r="F45" s="38">
        <v>-5</v>
      </c>
      <c r="G45" s="38">
        <v>7</v>
      </c>
      <c r="H45" s="159">
        <f t="shared" si="1"/>
        <v>416</v>
      </c>
      <c r="I45" s="159">
        <f t="shared" si="1"/>
        <v>-130</v>
      </c>
      <c r="J45" s="159">
        <f t="shared" si="1"/>
        <v>182</v>
      </c>
    </row>
    <row r="46" spans="1:10" x14ac:dyDescent="0.2">
      <c r="A46" s="7">
        <v>42</v>
      </c>
      <c r="B46" s="1" t="s">
        <v>99</v>
      </c>
      <c r="C46" s="7">
        <v>26</v>
      </c>
      <c r="D46" s="37" t="s">
        <v>49</v>
      </c>
      <c r="E46" s="38">
        <v>16</v>
      </c>
      <c r="F46" s="38">
        <v>-2</v>
      </c>
      <c r="G46" s="38">
        <v>7</v>
      </c>
      <c r="H46" s="159">
        <f t="shared" si="1"/>
        <v>416</v>
      </c>
      <c r="I46" s="159">
        <f t="shared" si="1"/>
        <v>-52</v>
      </c>
      <c r="J46" s="159">
        <f t="shared" si="1"/>
        <v>182</v>
      </c>
    </row>
    <row r="47" spans="1:10" x14ac:dyDescent="0.2">
      <c r="A47" s="7">
        <v>43</v>
      </c>
      <c r="B47" s="1" t="s">
        <v>100</v>
      </c>
      <c r="C47" s="7">
        <v>26</v>
      </c>
      <c r="D47" s="37" t="s">
        <v>49</v>
      </c>
      <c r="E47" s="38">
        <v>16</v>
      </c>
      <c r="F47" s="38">
        <v>2</v>
      </c>
      <c r="G47" s="38">
        <v>7</v>
      </c>
      <c r="H47" s="159">
        <f t="shared" si="1"/>
        <v>416</v>
      </c>
      <c r="I47" s="159">
        <f t="shared" si="1"/>
        <v>52</v>
      </c>
      <c r="J47" s="159">
        <f t="shared" si="1"/>
        <v>182</v>
      </c>
    </row>
    <row r="48" spans="1:10" x14ac:dyDescent="0.2">
      <c r="A48" s="7">
        <v>44</v>
      </c>
      <c r="B48" s="1" t="s">
        <v>101</v>
      </c>
      <c r="C48" s="7">
        <v>26</v>
      </c>
      <c r="D48" s="37" t="s">
        <v>49</v>
      </c>
      <c r="E48" s="38">
        <v>16</v>
      </c>
      <c r="F48" s="38">
        <v>5</v>
      </c>
      <c r="G48" s="38">
        <v>7</v>
      </c>
      <c r="H48" s="159">
        <f t="shared" si="1"/>
        <v>416</v>
      </c>
      <c r="I48" s="159">
        <f t="shared" si="1"/>
        <v>130</v>
      </c>
      <c r="J48" s="159">
        <f t="shared" si="1"/>
        <v>182</v>
      </c>
    </row>
    <row r="49" spans="1:10" x14ac:dyDescent="0.2">
      <c r="A49" s="7">
        <v>45</v>
      </c>
      <c r="B49" s="1" t="s">
        <v>102</v>
      </c>
      <c r="C49" s="7">
        <v>26</v>
      </c>
      <c r="D49" s="37" t="s">
        <v>49</v>
      </c>
      <c r="E49" s="38">
        <v>16</v>
      </c>
      <c r="F49" s="38">
        <v>-5</v>
      </c>
      <c r="G49" s="38">
        <v>14</v>
      </c>
      <c r="H49" s="159">
        <f t="shared" si="1"/>
        <v>416</v>
      </c>
      <c r="I49" s="159">
        <f t="shared" si="1"/>
        <v>-130</v>
      </c>
      <c r="J49" s="159">
        <f t="shared" si="1"/>
        <v>364</v>
      </c>
    </row>
    <row r="50" spans="1:10" x14ac:dyDescent="0.2">
      <c r="A50" s="7">
        <v>46</v>
      </c>
      <c r="B50" s="1" t="s">
        <v>103</v>
      </c>
      <c r="C50" s="7">
        <v>26</v>
      </c>
      <c r="D50" s="37" t="s">
        <v>49</v>
      </c>
      <c r="E50" s="38">
        <v>16</v>
      </c>
      <c r="F50" s="38">
        <v>-2</v>
      </c>
      <c r="G50" s="38">
        <v>14</v>
      </c>
      <c r="H50" s="159">
        <f t="shared" si="1"/>
        <v>416</v>
      </c>
      <c r="I50" s="159">
        <f t="shared" si="1"/>
        <v>-52</v>
      </c>
      <c r="J50" s="159">
        <f t="shared" si="1"/>
        <v>364</v>
      </c>
    </row>
    <row r="51" spans="1:10" x14ac:dyDescent="0.2">
      <c r="A51" s="7">
        <v>47</v>
      </c>
      <c r="B51" s="1" t="s">
        <v>104</v>
      </c>
      <c r="C51" s="7">
        <v>26</v>
      </c>
      <c r="D51" s="37" t="s">
        <v>49</v>
      </c>
      <c r="E51" s="38">
        <v>16</v>
      </c>
      <c r="F51" s="38">
        <v>2</v>
      </c>
      <c r="G51" s="38">
        <v>14</v>
      </c>
      <c r="H51" s="159">
        <f t="shared" si="1"/>
        <v>416</v>
      </c>
      <c r="I51" s="159">
        <f t="shared" si="1"/>
        <v>52</v>
      </c>
      <c r="J51" s="159">
        <f t="shared" si="1"/>
        <v>364</v>
      </c>
    </row>
    <row r="52" spans="1:10" x14ac:dyDescent="0.2">
      <c r="A52" s="7">
        <v>48</v>
      </c>
      <c r="B52" s="1" t="s">
        <v>105</v>
      </c>
      <c r="C52" s="7">
        <v>26</v>
      </c>
      <c r="D52" s="37" t="s">
        <v>49</v>
      </c>
      <c r="E52" s="38">
        <v>16</v>
      </c>
      <c r="F52" s="38">
        <v>5</v>
      </c>
      <c r="G52" s="38">
        <v>14</v>
      </c>
      <c r="H52" s="159">
        <f t="shared" si="1"/>
        <v>416</v>
      </c>
      <c r="I52" s="159">
        <f t="shared" si="1"/>
        <v>130</v>
      </c>
      <c r="J52" s="159">
        <f t="shared" si="1"/>
        <v>364</v>
      </c>
    </row>
    <row r="53" spans="1:10" x14ac:dyDescent="0.2">
      <c r="A53" s="7">
        <v>49</v>
      </c>
      <c r="B53" s="1" t="s">
        <v>142</v>
      </c>
      <c r="C53" s="7">
        <v>26</v>
      </c>
      <c r="D53" s="32" t="s">
        <v>47</v>
      </c>
      <c r="E53" s="33">
        <v>13</v>
      </c>
      <c r="F53" s="33">
        <v>-5</v>
      </c>
      <c r="G53" s="33">
        <v>21</v>
      </c>
      <c r="H53" s="159">
        <f t="shared" si="1"/>
        <v>338</v>
      </c>
      <c r="I53" s="159">
        <f t="shared" si="1"/>
        <v>-130</v>
      </c>
      <c r="J53" s="159">
        <f t="shared" si="1"/>
        <v>546</v>
      </c>
    </row>
    <row r="54" spans="1:10" x14ac:dyDescent="0.2">
      <c r="A54" s="7">
        <v>50</v>
      </c>
      <c r="B54" s="1" t="s">
        <v>143</v>
      </c>
      <c r="C54" s="7">
        <v>26</v>
      </c>
      <c r="D54" s="32" t="s">
        <v>47</v>
      </c>
      <c r="E54" s="33">
        <v>13</v>
      </c>
      <c r="F54" s="33">
        <v>-2</v>
      </c>
      <c r="G54" s="33">
        <v>21</v>
      </c>
      <c r="H54" s="159">
        <f t="shared" si="1"/>
        <v>338</v>
      </c>
      <c r="I54" s="159">
        <f t="shared" si="1"/>
        <v>-52</v>
      </c>
      <c r="J54" s="159">
        <f t="shared" si="1"/>
        <v>546</v>
      </c>
    </row>
    <row r="55" spans="1:10" x14ac:dyDescent="0.2">
      <c r="A55" s="7">
        <v>51</v>
      </c>
      <c r="B55" s="1" t="s">
        <v>144</v>
      </c>
      <c r="C55" s="7">
        <v>26</v>
      </c>
      <c r="D55" s="32" t="s">
        <v>47</v>
      </c>
      <c r="E55" s="33">
        <v>13</v>
      </c>
      <c r="F55" s="33">
        <v>2</v>
      </c>
      <c r="G55" s="33">
        <v>21</v>
      </c>
      <c r="H55" s="159">
        <f t="shared" si="1"/>
        <v>338</v>
      </c>
      <c r="I55" s="159">
        <f t="shared" si="1"/>
        <v>52</v>
      </c>
      <c r="J55" s="159">
        <f t="shared" si="1"/>
        <v>546</v>
      </c>
    </row>
    <row r="56" spans="1:10" x14ac:dyDescent="0.2">
      <c r="A56" s="7">
        <v>52</v>
      </c>
      <c r="B56" s="1" t="s">
        <v>145</v>
      </c>
      <c r="C56" s="7">
        <v>26</v>
      </c>
      <c r="D56" s="32" t="s">
        <v>47</v>
      </c>
      <c r="E56" s="33">
        <v>13</v>
      </c>
      <c r="F56" s="33">
        <v>5</v>
      </c>
      <c r="G56" s="33">
        <v>21</v>
      </c>
      <c r="H56" s="159">
        <f t="shared" si="1"/>
        <v>338</v>
      </c>
      <c r="I56" s="159">
        <f t="shared" si="1"/>
        <v>130</v>
      </c>
      <c r="J56" s="159">
        <f t="shared" si="1"/>
        <v>546</v>
      </c>
    </row>
    <row r="57" spans="1:10" x14ac:dyDescent="0.2">
      <c r="A57" s="7">
        <v>53</v>
      </c>
      <c r="B57" s="1" t="s">
        <v>146</v>
      </c>
      <c r="C57" s="7">
        <v>26</v>
      </c>
      <c r="D57" s="32" t="s">
        <v>47</v>
      </c>
      <c r="E57" s="33">
        <v>13</v>
      </c>
      <c r="F57" s="33">
        <v>5</v>
      </c>
      <c r="G57" s="33">
        <v>28</v>
      </c>
      <c r="H57" s="159">
        <f t="shared" si="1"/>
        <v>338</v>
      </c>
      <c r="I57" s="159">
        <f t="shared" si="1"/>
        <v>130</v>
      </c>
      <c r="J57" s="159">
        <f t="shared" si="1"/>
        <v>728</v>
      </c>
    </row>
    <row r="58" spans="1:10" x14ac:dyDescent="0.2">
      <c r="A58" s="7">
        <v>54</v>
      </c>
      <c r="B58" s="1" t="s">
        <v>147</v>
      </c>
      <c r="C58" s="7">
        <v>26</v>
      </c>
      <c r="D58" s="32" t="s">
        <v>47</v>
      </c>
      <c r="E58" s="33">
        <v>13</v>
      </c>
      <c r="F58" s="33">
        <v>2</v>
      </c>
      <c r="G58" s="33">
        <v>28</v>
      </c>
      <c r="H58" s="159">
        <f t="shared" si="1"/>
        <v>338</v>
      </c>
      <c r="I58" s="159">
        <f t="shared" si="1"/>
        <v>52</v>
      </c>
      <c r="J58" s="159">
        <f t="shared" si="1"/>
        <v>728</v>
      </c>
    </row>
    <row r="59" spans="1:10" x14ac:dyDescent="0.2">
      <c r="A59" s="7">
        <v>55</v>
      </c>
      <c r="B59" s="1" t="s">
        <v>148</v>
      </c>
      <c r="C59" s="7">
        <v>26</v>
      </c>
      <c r="D59" s="32" t="s">
        <v>47</v>
      </c>
      <c r="E59" s="33">
        <v>13</v>
      </c>
      <c r="F59" s="33">
        <v>-2</v>
      </c>
      <c r="G59" s="33">
        <v>28</v>
      </c>
      <c r="H59" s="159">
        <f t="shared" si="1"/>
        <v>338</v>
      </c>
      <c r="I59" s="159">
        <f t="shared" si="1"/>
        <v>-52</v>
      </c>
      <c r="J59" s="159">
        <f t="shared" si="1"/>
        <v>728</v>
      </c>
    </row>
    <row r="60" spans="1:10" x14ac:dyDescent="0.2">
      <c r="A60" s="7">
        <v>56</v>
      </c>
      <c r="B60" s="1" t="s">
        <v>149</v>
      </c>
      <c r="C60" s="7">
        <v>26</v>
      </c>
      <c r="D60" s="32" t="s">
        <v>47</v>
      </c>
      <c r="E60" s="33">
        <v>13</v>
      </c>
      <c r="F60" s="33">
        <v>-5</v>
      </c>
      <c r="G60" s="33">
        <v>28</v>
      </c>
      <c r="H60" s="159">
        <f t="shared" si="1"/>
        <v>338</v>
      </c>
      <c r="I60" s="159">
        <f t="shared" si="1"/>
        <v>-130</v>
      </c>
      <c r="J60" s="159">
        <f t="shared" si="1"/>
        <v>728</v>
      </c>
    </row>
    <row r="61" spans="1:10" x14ac:dyDescent="0.2">
      <c r="A61" s="7">
        <v>57</v>
      </c>
      <c r="B61" s="1" t="s">
        <v>29</v>
      </c>
      <c r="C61" s="7">
        <v>15</v>
      </c>
      <c r="D61" s="32" t="s">
        <v>47</v>
      </c>
      <c r="E61" s="33">
        <v>16</v>
      </c>
      <c r="F61" s="33">
        <v>-5</v>
      </c>
      <c r="G61" s="33">
        <v>56</v>
      </c>
      <c r="H61" s="159">
        <f t="shared" si="1"/>
        <v>240</v>
      </c>
      <c r="I61" s="159">
        <f t="shared" si="1"/>
        <v>-75</v>
      </c>
      <c r="J61" s="159">
        <f t="shared" si="1"/>
        <v>840</v>
      </c>
    </row>
    <row r="62" spans="1:10" x14ac:dyDescent="0.2">
      <c r="A62" s="7">
        <v>58</v>
      </c>
      <c r="B62" s="1" t="s">
        <v>28</v>
      </c>
      <c r="C62" s="7">
        <v>20</v>
      </c>
      <c r="D62" s="32" t="s">
        <v>47</v>
      </c>
      <c r="E62" s="33">
        <v>16</v>
      </c>
      <c r="F62" s="33">
        <v>-2</v>
      </c>
      <c r="G62" s="33">
        <v>56</v>
      </c>
      <c r="H62" s="159">
        <f t="shared" si="1"/>
        <v>320</v>
      </c>
      <c r="I62" s="159">
        <f t="shared" si="1"/>
        <v>-40</v>
      </c>
      <c r="J62" s="159">
        <f t="shared" si="1"/>
        <v>1120</v>
      </c>
    </row>
    <row r="63" spans="1:10" x14ac:dyDescent="0.2">
      <c r="A63" s="7">
        <v>59</v>
      </c>
      <c r="B63" s="1" t="s">
        <v>30</v>
      </c>
      <c r="C63" s="7">
        <v>27</v>
      </c>
      <c r="D63" s="32" t="s">
        <v>47</v>
      </c>
      <c r="E63" s="33">
        <v>16</v>
      </c>
      <c r="F63" s="33">
        <v>2</v>
      </c>
      <c r="G63" s="33">
        <v>56</v>
      </c>
      <c r="H63" s="159">
        <f t="shared" si="1"/>
        <v>432</v>
      </c>
      <c r="I63" s="159">
        <f t="shared" si="1"/>
        <v>54</v>
      </c>
      <c r="J63" s="159">
        <f t="shared" si="1"/>
        <v>1512</v>
      </c>
    </row>
    <row r="64" spans="1:10" x14ac:dyDescent="0.2">
      <c r="A64" s="7">
        <v>60</v>
      </c>
      <c r="B64" s="1" t="s">
        <v>31</v>
      </c>
      <c r="C64" s="7">
        <v>30</v>
      </c>
      <c r="D64" s="32" t="s">
        <v>47</v>
      </c>
      <c r="E64" s="33">
        <v>13</v>
      </c>
      <c r="F64" s="33">
        <v>-5</v>
      </c>
      <c r="G64" s="33">
        <v>42</v>
      </c>
      <c r="H64" s="159">
        <f t="shared" si="1"/>
        <v>390</v>
      </c>
      <c r="I64" s="159">
        <f t="shared" si="1"/>
        <v>-150</v>
      </c>
      <c r="J64" s="159">
        <f t="shared" si="1"/>
        <v>1260</v>
      </c>
    </row>
    <row r="65" spans="1:10" x14ac:dyDescent="0.2">
      <c r="A65" s="7">
        <v>61</v>
      </c>
      <c r="B65" s="1" t="s">
        <v>32</v>
      </c>
      <c r="C65" s="7">
        <v>30</v>
      </c>
      <c r="D65" s="32" t="s">
        <v>47</v>
      </c>
      <c r="E65" s="33">
        <v>13</v>
      </c>
      <c r="F65" s="33">
        <v>5</v>
      </c>
      <c r="G65" s="33">
        <v>42</v>
      </c>
      <c r="H65" s="159">
        <f t="shared" si="1"/>
        <v>390</v>
      </c>
      <c r="I65" s="159">
        <f t="shared" si="1"/>
        <v>150</v>
      </c>
      <c r="J65" s="159">
        <f t="shared" si="1"/>
        <v>1260</v>
      </c>
    </row>
    <row r="66" spans="1:10" x14ac:dyDescent="0.2">
      <c r="A66" s="7">
        <v>62</v>
      </c>
      <c r="B66" s="1" t="s">
        <v>33</v>
      </c>
      <c r="C66" s="7">
        <v>12</v>
      </c>
      <c r="D66" s="32" t="s">
        <v>47</v>
      </c>
      <c r="E66" s="33">
        <v>16</v>
      </c>
      <c r="F66" s="33">
        <v>5</v>
      </c>
      <c r="G66" s="33">
        <v>56</v>
      </c>
      <c r="H66" s="159">
        <f t="shared" si="1"/>
        <v>192</v>
      </c>
      <c r="I66" s="159">
        <f t="shared" si="1"/>
        <v>60</v>
      </c>
      <c r="J66" s="159">
        <f t="shared" si="1"/>
        <v>672</v>
      </c>
    </row>
    <row r="67" spans="1:10" x14ac:dyDescent="0.2">
      <c r="A67" s="7">
        <v>63</v>
      </c>
      <c r="B67" s="1" t="s">
        <v>34</v>
      </c>
      <c r="C67" s="7">
        <v>17</v>
      </c>
      <c r="D67" s="63" t="s">
        <v>48</v>
      </c>
      <c r="E67" s="64">
        <v>13</v>
      </c>
      <c r="F67" s="64">
        <v>-5</v>
      </c>
      <c r="G67" s="64">
        <v>49</v>
      </c>
      <c r="H67" s="159">
        <f t="shared" si="1"/>
        <v>221</v>
      </c>
      <c r="I67" s="159">
        <f t="shared" si="1"/>
        <v>-85</v>
      </c>
      <c r="J67" s="159">
        <f t="shared" si="1"/>
        <v>833</v>
      </c>
    </row>
    <row r="68" spans="1:10" x14ac:dyDescent="0.2">
      <c r="A68" s="7">
        <v>64</v>
      </c>
      <c r="B68" s="1" t="s">
        <v>35</v>
      </c>
      <c r="C68" s="7">
        <v>25</v>
      </c>
      <c r="D68" s="63" t="s">
        <v>48</v>
      </c>
      <c r="E68" s="64">
        <v>13</v>
      </c>
      <c r="F68" s="64">
        <v>-2</v>
      </c>
      <c r="G68" s="64">
        <v>42</v>
      </c>
      <c r="H68" s="159">
        <f t="shared" si="1"/>
        <v>325</v>
      </c>
      <c r="I68" s="159">
        <f t="shared" si="1"/>
        <v>-50</v>
      </c>
      <c r="J68" s="159">
        <f t="shared" si="1"/>
        <v>1050</v>
      </c>
    </row>
    <row r="69" spans="1:10" x14ac:dyDescent="0.2">
      <c r="A69" s="7">
        <v>65</v>
      </c>
      <c r="B69" s="1" t="s">
        <v>80</v>
      </c>
      <c r="C69" s="7">
        <v>29</v>
      </c>
      <c r="D69" s="63" t="s">
        <v>48</v>
      </c>
      <c r="E69" s="64">
        <v>13</v>
      </c>
      <c r="F69" s="64">
        <v>-2</v>
      </c>
      <c r="G69" s="64">
        <v>49</v>
      </c>
      <c r="H69" s="159">
        <f t="shared" si="1"/>
        <v>377</v>
      </c>
      <c r="I69" s="159">
        <f t="shared" si="1"/>
        <v>-58</v>
      </c>
      <c r="J69" s="159">
        <f t="shared" si="1"/>
        <v>1421</v>
      </c>
    </row>
    <row r="70" spans="1:10" x14ac:dyDescent="0.2">
      <c r="A70" s="7">
        <v>66</v>
      </c>
      <c r="B70" s="1" t="s">
        <v>81</v>
      </c>
      <c r="C70" s="7">
        <v>20</v>
      </c>
      <c r="D70" s="63" t="s">
        <v>48</v>
      </c>
      <c r="E70" s="64">
        <v>13</v>
      </c>
      <c r="F70" s="64">
        <v>2</v>
      </c>
      <c r="G70" s="64">
        <v>42</v>
      </c>
      <c r="H70" s="159">
        <f t="shared" ref="H70:J124" si="2">E70*$C70</f>
        <v>260</v>
      </c>
      <c r="I70" s="159">
        <f t="shared" si="2"/>
        <v>40</v>
      </c>
      <c r="J70" s="159">
        <f t="shared" si="2"/>
        <v>840</v>
      </c>
    </row>
    <row r="71" spans="1:10" x14ac:dyDescent="0.2">
      <c r="A71" s="7">
        <v>67</v>
      </c>
      <c r="B71" s="1" t="s">
        <v>82</v>
      </c>
      <c r="C71" s="7">
        <v>13</v>
      </c>
      <c r="D71" s="63" t="s">
        <v>48</v>
      </c>
      <c r="E71" s="64">
        <v>13</v>
      </c>
      <c r="F71" s="64">
        <v>5</v>
      </c>
      <c r="G71" s="64">
        <v>49</v>
      </c>
      <c r="H71" s="159">
        <f t="shared" si="2"/>
        <v>169</v>
      </c>
      <c r="I71" s="159">
        <f t="shared" si="2"/>
        <v>65</v>
      </c>
      <c r="J71" s="159">
        <f t="shared" si="2"/>
        <v>637</v>
      </c>
    </row>
    <row r="72" spans="1:10" x14ac:dyDescent="0.2">
      <c r="A72" s="7">
        <v>68</v>
      </c>
      <c r="B72" s="1" t="s">
        <v>83</v>
      </c>
      <c r="C72" s="7">
        <v>27</v>
      </c>
      <c r="D72" s="63" t="s">
        <v>48</v>
      </c>
      <c r="E72" s="64">
        <v>13</v>
      </c>
      <c r="F72" s="64">
        <v>2</v>
      </c>
      <c r="G72" s="64">
        <v>49</v>
      </c>
      <c r="H72" s="159">
        <f t="shared" si="2"/>
        <v>351</v>
      </c>
      <c r="I72" s="159">
        <f t="shared" si="2"/>
        <v>54</v>
      </c>
      <c r="J72" s="159">
        <f t="shared" si="2"/>
        <v>1323</v>
      </c>
    </row>
    <row r="73" spans="1:10" x14ac:dyDescent="0.2">
      <c r="A73" s="7">
        <v>69</v>
      </c>
      <c r="B73" s="1" t="s">
        <v>84</v>
      </c>
      <c r="C73" s="7">
        <v>29</v>
      </c>
      <c r="D73" s="37" t="s">
        <v>49</v>
      </c>
      <c r="E73" s="38">
        <v>13</v>
      </c>
      <c r="F73" s="38">
        <v>-2</v>
      </c>
      <c r="G73" s="38">
        <v>56</v>
      </c>
      <c r="H73" s="159">
        <f t="shared" si="2"/>
        <v>377</v>
      </c>
      <c r="I73" s="159">
        <f t="shared" si="2"/>
        <v>-58</v>
      </c>
      <c r="J73" s="159">
        <f t="shared" si="2"/>
        <v>1624</v>
      </c>
    </row>
    <row r="74" spans="1:10" x14ac:dyDescent="0.2">
      <c r="A74" s="7">
        <v>70</v>
      </c>
      <c r="B74" s="1" t="s">
        <v>85</v>
      </c>
      <c r="C74" s="7">
        <v>20</v>
      </c>
      <c r="D74" s="37" t="s">
        <v>49</v>
      </c>
      <c r="E74" s="38">
        <v>13</v>
      </c>
      <c r="F74" s="38">
        <v>5</v>
      </c>
      <c r="G74" s="38">
        <v>56</v>
      </c>
      <c r="H74" s="159">
        <f t="shared" si="2"/>
        <v>260</v>
      </c>
      <c r="I74" s="159">
        <f t="shared" si="2"/>
        <v>100</v>
      </c>
      <c r="J74" s="159">
        <f t="shared" si="2"/>
        <v>1120</v>
      </c>
    </row>
    <row r="75" spans="1:10" x14ac:dyDescent="0.2">
      <c r="A75" s="7">
        <v>71</v>
      </c>
      <c r="B75" s="1" t="s">
        <v>86</v>
      </c>
      <c r="C75" s="7">
        <v>30</v>
      </c>
      <c r="D75" s="37" t="s">
        <v>49</v>
      </c>
      <c r="E75" s="38">
        <v>13</v>
      </c>
      <c r="F75" s="38">
        <v>2</v>
      </c>
      <c r="G75" s="38">
        <v>56</v>
      </c>
      <c r="H75" s="159">
        <f t="shared" si="2"/>
        <v>390</v>
      </c>
      <c r="I75" s="159">
        <f t="shared" si="2"/>
        <v>60</v>
      </c>
      <c r="J75" s="159">
        <f t="shared" si="2"/>
        <v>1680</v>
      </c>
    </row>
    <row r="76" spans="1:10" x14ac:dyDescent="0.2">
      <c r="A76" s="7">
        <v>72</v>
      </c>
      <c r="B76" s="1" t="s">
        <v>87</v>
      </c>
      <c r="C76" s="7">
        <v>22</v>
      </c>
      <c r="D76" s="37" t="s">
        <v>49</v>
      </c>
      <c r="E76" s="38">
        <v>13</v>
      </c>
      <c r="F76" s="38">
        <v>-5</v>
      </c>
      <c r="G76" s="38">
        <v>56</v>
      </c>
      <c r="H76" s="159">
        <f t="shared" si="2"/>
        <v>286</v>
      </c>
      <c r="I76" s="159">
        <f t="shared" si="2"/>
        <v>-110</v>
      </c>
      <c r="J76" s="159">
        <f t="shared" si="2"/>
        <v>1232</v>
      </c>
    </row>
    <row r="77" spans="1:10" x14ac:dyDescent="0.2">
      <c r="A77" s="7">
        <v>73</v>
      </c>
      <c r="B77" s="1" t="s">
        <v>36</v>
      </c>
      <c r="C77" s="7">
        <v>40</v>
      </c>
      <c r="D77" s="39" t="s">
        <v>97</v>
      </c>
      <c r="E77" s="67">
        <v>3</v>
      </c>
      <c r="F77" s="67">
        <v>5</v>
      </c>
      <c r="G77" s="67">
        <v>7</v>
      </c>
      <c r="H77" s="159">
        <f t="shared" si="2"/>
        <v>120</v>
      </c>
      <c r="I77" s="159">
        <f t="shared" si="2"/>
        <v>200</v>
      </c>
      <c r="J77" s="159">
        <f t="shared" si="2"/>
        <v>280</v>
      </c>
    </row>
    <row r="78" spans="1:10" x14ac:dyDescent="0.2">
      <c r="A78" s="7">
        <v>74</v>
      </c>
      <c r="B78" s="1" t="s">
        <v>37</v>
      </c>
      <c r="C78" s="7">
        <v>40</v>
      </c>
      <c r="D78" s="39" t="s">
        <v>97</v>
      </c>
      <c r="E78" s="67">
        <v>3</v>
      </c>
      <c r="F78" s="67">
        <v>2</v>
      </c>
      <c r="G78" s="67">
        <v>7</v>
      </c>
      <c r="H78" s="159">
        <f t="shared" si="2"/>
        <v>120</v>
      </c>
      <c r="I78" s="159">
        <f t="shared" si="2"/>
        <v>80</v>
      </c>
      <c r="J78" s="159">
        <f t="shared" si="2"/>
        <v>280</v>
      </c>
    </row>
    <row r="79" spans="1:10" x14ac:dyDescent="0.2">
      <c r="A79" s="7">
        <v>75</v>
      </c>
      <c r="B79" s="1" t="s">
        <v>38</v>
      </c>
      <c r="C79" s="7">
        <v>40</v>
      </c>
      <c r="D79" s="39" t="s">
        <v>97</v>
      </c>
      <c r="E79" s="67">
        <v>3</v>
      </c>
      <c r="F79" s="67">
        <v>-2</v>
      </c>
      <c r="G79" s="67">
        <v>7</v>
      </c>
      <c r="H79" s="159">
        <f t="shared" si="2"/>
        <v>120</v>
      </c>
      <c r="I79" s="159">
        <f t="shared" si="2"/>
        <v>-80</v>
      </c>
      <c r="J79" s="159">
        <f t="shared" si="2"/>
        <v>280</v>
      </c>
    </row>
    <row r="80" spans="1:10" x14ac:dyDescent="0.2">
      <c r="A80" s="7">
        <v>76</v>
      </c>
      <c r="B80" s="1" t="s">
        <v>39</v>
      </c>
      <c r="C80" s="7">
        <v>40</v>
      </c>
      <c r="D80" s="39" t="s">
        <v>97</v>
      </c>
      <c r="E80" s="67">
        <v>3</v>
      </c>
      <c r="F80" s="67">
        <v>-5</v>
      </c>
      <c r="G80" s="67">
        <v>7</v>
      </c>
      <c r="H80" s="159">
        <f t="shared" si="2"/>
        <v>120</v>
      </c>
      <c r="I80" s="159">
        <f t="shared" si="2"/>
        <v>-200</v>
      </c>
      <c r="J80" s="159">
        <f t="shared" si="2"/>
        <v>280</v>
      </c>
    </row>
    <row r="81" spans="1:10" x14ac:dyDescent="0.2">
      <c r="A81" s="7">
        <v>77</v>
      </c>
      <c r="B81" s="1" t="s">
        <v>40</v>
      </c>
      <c r="C81" s="7">
        <v>40</v>
      </c>
      <c r="D81" s="39" t="s">
        <v>97</v>
      </c>
      <c r="E81" s="67">
        <v>3</v>
      </c>
      <c r="F81" s="67">
        <v>5</v>
      </c>
      <c r="G81" s="67">
        <v>14</v>
      </c>
      <c r="H81" s="159">
        <f t="shared" si="2"/>
        <v>120</v>
      </c>
      <c r="I81" s="159">
        <f t="shared" si="2"/>
        <v>200</v>
      </c>
      <c r="J81" s="159">
        <f t="shared" si="2"/>
        <v>560</v>
      </c>
    </row>
    <row r="82" spans="1:10" x14ac:dyDescent="0.2">
      <c r="A82" s="7">
        <v>78</v>
      </c>
      <c r="B82" s="1" t="s">
        <v>41</v>
      </c>
      <c r="C82" s="7">
        <v>40</v>
      </c>
      <c r="D82" s="39" t="s">
        <v>97</v>
      </c>
      <c r="E82" s="67">
        <v>3</v>
      </c>
      <c r="F82" s="67">
        <v>2</v>
      </c>
      <c r="G82" s="67">
        <v>14</v>
      </c>
      <c r="H82" s="159">
        <f t="shared" si="2"/>
        <v>120</v>
      </c>
      <c r="I82" s="159">
        <f t="shared" si="2"/>
        <v>80</v>
      </c>
      <c r="J82" s="159">
        <f t="shared" si="2"/>
        <v>560</v>
      </c>
    </row>
    <row r="83" spans="1:10" x14ac:dyDescent="0.2">
      <c r="A83" s="7">
        <v>79</v>
      </c>
      <c r="B83" s="1" t="s">
        <v>42</v>
      </c>
      <c r="C83" s="7">
        <v>40</v>
      </c>
      <c r="D83" s="39" t="s">
        <v>97</v>
      </c>
      <c r="E83" s="67">
        <v>3</v>
      </c>
      <c r="F83" s="67">
        <v>-2</v>
      </c>
      <c r="G83" s="67">
        <v>14</v>
      </c>
      <c r="H83" s="159">
        <f t="shared" si="2"/>
        <v>120</v>
      </c>
      <c r="I83" s="159">
        <f t="shared" si="2"/>
        <v>-80</v>
      </c>
      <c r="J83" s="159">
        <f t="shared" si="2"/>
        <v>560</v>
      </c>
    </row>
    <row r="84" spans="1:10" x14ac:dyDescent="0.2">
      <c r="A84" s="7">
        <v>80</v>
      </c>
      <c r="B84" s="1" t="s">
        <v>43</v>
      </c>
      <c r="C84" s="7">
        <v>40</v>
      </c>
      <c r="D84" s="39" t="s">
        <v>97</v>
      </c>
      <c r="E84" s="67">
        <v>3</v>
      </c>
      <c r="F84" s="67">
        <v>-5</v>
      </c>
      <c r="G84" s="67">
        <v>14</v>
      </c>
      <c r="H84" s="159">
        <f t="shared" si="2"/>
        <v>120</v>
      </c>
      <c r="I84" s="159">
        <f t="shared" si="2"/>
        <v>-200</v>
      </c>
      <c r="J84" s="159">
        <f t="shared" si="2"/>
        <v>560</v>
      </c>
    </row>
    <row r="85" spans="1:10" x14ac:dyDescent="0.2">
      <c r="A85" s="7">
        <v>81</v>
      </c>
      <c r="B85" s="1" t="s">
        <v>44</v>
      </c>
      <c r="C85" s="7">
        <v>40</v>
      </c>
      <c r="D85" s="39" t="s">
        <v>97</v>
      </c>
      <c r="E85" s="67">
        <v>3</v>
      </c>
      <c r="F85" s="67">
        <v>5</v>
      </c>
      <c r="G85" s="67">
        <v>21</v>
      </c>
      <c r="H85" s="159">
        <f t="shared" si="2"/>
        <v>120</v>
      </c>
      <c r="I85" s="159">
        <f t="shared" si="2"/>
        <v>200</v>
      </c>
      <c r="J85" s="159">
        <f t="shared" si="2"/>
        <v>840</v>
      </c>
    </row>
    <row r="86" spans="1:10" x14ac:dyDescent="0.2">
      <c r="A86" s="7">
        <v>82</v>
      </c>
      <c r="B86" s="1" t="s">
        <v>45</v>
      </c>
      <c r="C86" s="7">
        <v>40</v>
      </c>
      <c r="D86" s="39" t="s">
        <v>97</v>
      </c>
      <c r="E86" s="67">
        <v>3</v>
      </c>
      <c r="F86" s="67">
        <v>2</v>
      </c>
      <c r="G86" s="67">
        <v>21</v>
      </c>
      <c r="H86" s="159">
        <f t="shared" si="2"/>
        <v>120</v>
      </c>
      <c r="I86" s="159">
        <f t="shared" si="2"/>
        <v>80</v>
      </c>
      <c r="J86" s="159">
        <f t="shared" si="2"/>
        <v>840</v>
      </c>
    </row>
    <row r="87" spans="1:10" x14ac:dyDescent="0.2">
      <c r="A87" s="7">
        <v>83</v>
      </c>
      <c r="B87" s="1" t="s">
        <v>76</v>
      </c>
      <c r="C87" s="7">
        <v>40</v>
      </c>
      <c r="D87" s="39" t="s">
        <v>97</v>
      </c>
      <c r="E87" s="67">
        <v>3</v>
      </c>
      <c r="F87" s="67">
        <v>-2</v>
      </c>
      <c r="G87" s="67">
        <v>21</v>
      </c>
      <c r="H87" s="159">
        <f t="shared" si="2"/>
        <v>120</v>
      </c>
      <c r="I87" s="159">
        <f t="shared" si="2"/>
        <v>-80</v>
      </c>
      <c r="J87" s="159">
        <f t="shared" si="2"/>
        <v>840</v>
      </c>
    </row>
    <row r="88" spans="1:10" x14ac:dyDescent="0.2">
      <c r="A88" s="7">
        <v>84</v>
      </c>
      <c r="B88" s="1" t="s">
        <v>77</v>
      </c>
      <c r="C88" s="7">
        <v>40</v>
      </c>
      <c r="D88" s="39" t="s">
        <v>97</v>
      </c>
      <c r="E88" s="67">
        <v>3</v>
      </c>
      <c r="F88" s="67">
        <v>-5</v>
      </c>
      <c r="G88" s="67">
        <v>21</v>
      </c>
      <c r="H88" s="159">
        <f t="shared" si="2"/>
        <v>120</v>
      </c>
      <c r="I88" s="159">
        <f t="shared" si="2"/>
        <v>-200</v>
      </c>
      <c r="J88" s="159">
        <f t="shared" si="2"/>
        <v>840</v>
      </c>
    </row>
    <row r="89" spans="1:10" x14ac:dyDescent="0.2">
      <c r="A89" s="7">
        <v>85</v>
      </c>
      <c r="B89" s="1" t="s">
        <v>78</v>
      </c>
      <c r="C89" s="7">
        <v>40</v>
      </c>
      <c r="D89" s="39" t="s">
        <v>97</v>
      </c>
      <c r="E89" s="67">
        <v>3</v>
      </c>
      <c r="F89" s="67">
        <v>5</v>
      </c>
      <c r="G89" s="67">
        <v>28</v>
      </c>
      <c r="H89" s="159">
        <f t="shared" si="2"/>
        <v>120</v>
      </c>
      <c r="I89" s="159">
        <f t="shared" si="2"/>
        <v>200</v>
      </c>
      <c r="J89" s="159">
        <f t="shared" si="2"/>
        <v>1120</v>
      </c>
    </row>
    <row r="90" spans="1:10" x14ac:dyDescent="0.2">
      <c r="A90" s="7">
        <v>86</v>
      </c>
      <c r="B90" s="1" t="s">
        <v>79</v>
      </c>
      <c r="C90" s="7">
        <v>40</v>
      </c>
      <c r="D90" s="39" t="s">
        <v>97</v>
      </c>
      <c r="E90" s="67">
        <v>3</v>
      </c>
      <c r="F90" s="67">
        <v>2</v>
      </c>
      <c r="G90" s="67">
        <v>28</v>
      </c>
      <c r="H90" s="159">
        <f t="shared" si="2"/>
        <v>120</v>
      </c>
      <c r="I90" s="159">
        <f t="shared" si="2"/>
        <v>80</v>
      </c>
      <c r="J90" s="159">
        <f t="shared" si="2"/>
        <v>1120</v>
      </c>
    </row>
    <row r="91" spans="1:10" x14ac:dyDescent="0.2">
      <c r="A91" s="7">
        <v>87</v>
      </c>
      <c r="B91" s="1" t="s">
        <v>126</v>
      </c>
      <c r="C91" s="7">
        <v>40</v>
      </c>
      <c r="D91" s="39" t="s">
        <v>97</v>
      </c>
      <c r="E91" s="67">
        <v>3</v>
      </c>
      <c r="F91" s="67">
        <v>-2</v>
      </c>
      <c r="G91" s="67">
        <v>28</v>
      </c>
      <c r="H91" s="159">
        <f t="shared" si="2"/>
        <v>120</v>
      </c>
      <c r="I91" s="159">
        <f t="shared" si="2"/>
        <v>-80</v>
      </c>
      <c r="J91" s="159">
        <f t="shared" si="2"/>
        <v>1120</v>
      </c>
    </row>
    <row r="92" spans="1:10" x14ac:dyDescent="0.2">
      <c r="A92" s="7">
        <v>88</v>
      </c>
      <c r="B92" s="1" t="s">
        <v>127</v>
      </c>
      <c r="C92" s="7">
        <v>40</v>
      </c>
      <c r="D92" s="39" t="s">
        <v>97</v>
      </c>
      <c r="E92" s="67">
        <v>3</v>
      </c>
      <c r="F92" s="67">
        <v>-5</v>
      </c>
      <c r="G92" s="67">
        <v>28</v>
      </c>
      <c r="H92" s="159">
        <f t="shared" si="2"/>
        <v>120</v>
      </c>
      <c r="I92" s="159">
        <f t="shared" si="2"/>
        <v>-200</v>
      </c>
      <c r="J92" s="159">
        <f t="shared" si="2"/>
        <v>1120</v>
      </c>
    </row>
    <row r="93" spans="1:10" x14ac:dyDescent="0.2">
      <c r="A93" s="7">
        <v>89</v>
      </c>
      <c r="B93" s="1" t="s">
        <v>128</v>
      </c>
      <c r="C93" s="7">
        <v>40</v>
      </c>
      <c r="D93" s="39" t="s">
        <v>97</v>
      </c>
      <c r="E93" s="67">
        <v>3</v>
      </c>
      <c r="F93" s="67">
        <v>5</v>
      </c>
      <c r="G93" s="67">
        <v>35</v>
      </c>
      <c r="H93" s="159">
        <f t="shared" si="2"/>
        <v>120</v>
      </c>
      <c r="I93" s="159">
        <f t="shared" si="2"/>
        <v>200</v>
      </c>
      <c r="J93" s="159">
        <f t="shared" si="2"/>
        <v>1400</v>
      </c>
    </row>
    <row r="94" spans="1:10" x14ac:dyDescent="0.2">
      <c r="A94" s="7">
        <v>90</v>
      </c>
      <c r="B94" s="1" t="s">
        <v>129</v>
      </c>
      <c r="C94" s="7">
        <v>40</v>
      </c>
      <c r="D94" s="39" t="s">
        <v>97</v>
      </c>
      <c r="E94" s="67">
        <v>3</v>
      </c>
      <c r="F94" s="67">
        <v>2</v>
      </c>
      <c r="G94" s="67">
        <v>35</v>
      </c>
      <c r="H94" s="159">
        <f t="shared" si="2"/>
        <v>120</v>
      </c>
      <c r="I94" s="159">
        <f t="shared" si="2"/>
        <v>80</v>
      </c>
      <c r="J94" s="159">
        <f t="shared" si="2"/>
        <v>1400</v>
      </c>
    </row>
    <row r="95" spans="1:10" x14ac:dyDescent="0.2">
      <c r="A95" s="7">
        <v>91</v>
      </c>
      <c r="B95" s="1" t="s">
        <v>130</v>
      </c>
      <c r="C95" s="7">
        <v>40</v>
      </c>
      <c r="D95" s="39" t="s">
        <v>97</v>
      </c>
      <c r="E95" s="67">
        <v>3</v>
      </c>
      <c r="F95" s="67">
        <v>-2</v>
      </c>
      <c r="G95" s="67">
        <v>35</v>
      </c>
      <c r="H95" s="159">
        <f t="shared" si="2"/>
        <v>120</v>
      </c>
      <c r="I95" s="159">
        <f t="shared" si="2"/>
        <v>-80</v>
      </c>
      <c r="J95" s="159">
        <f t="shared" si="2"/>
        <v>1400</v>
      </c>
    </row>
    <row r="96" spans="1:10" x14ac:dyDescent="0.2">
      <c r="A96" s="7">
        <v>92</v>
      </c>
      <c r="B96" s="1" t="s">
        <v>131</v>
      </c>
      <c r="C96" s="7">
        <v>40</v>
      </c>
      <c r="D96" s="39" t="s">
        <v>97</v>
      </c>
      <c r="E96" s="67">
        <v>3</v>
      </c>
      <c r="F96" s="67">
        <v>-5</v>
      </c>
      <c r="G96" s="67">
        <v>35</v>
      </c>
      <c r="H96" s="159">
        <f t="shared" si="2"/>
        <v>120</v>
      </c>
      <c r="I96" s="159">
        <f t="shared" si="2"/>
        <v>-200</v>
      </c>
      <c r="J96" s="159">
        <f t="shared" si="2"/>
        <v>1400</v>
      </c>
    </row>
    <row r="97" spans="1:10" x14ac:dyDescent="0.2">
      <c r="A97" s="7">
        <v>93</v>
      </c>
      <c r="B97" s="1" t="s">
        <v>132</v>
      </c>
      <c r="C97" s="7">
        <v>40</v>
      </c>
      <c r="D97" s="39" t="s">
        <v>97</v>
      </c>
      <c r="E97" s="67">
        <v>3</v>
      </c>
      <c r="F97" s="67">
        <v>5</v>
      </c>
      <c r="G97" s="67">
        <v>42</v>
      </c>
      <c r="H97" s="159">
        <f t="shared" si="2"/>
        <v>120</v>
      </c>
      <c r="I97" s="159">
        <f t="shared" si="2"/>
        <v>200</v>
      </c>
      <c r="J97" s="159">
        <f t="shared" si="2"/>
        <v>1680</v>
      </c>
    </row>
    <row r="98" spans="1:10" x14ac:dyDescent="0.2">
      <c r="A98" s="7">
        <v>94</v>
      </c>
      <c r="B98" s="1" t="s">
        <v>133</v>
      </c>
      <c r="C98" s="7">
        <v>40</v>
      </c>
      <c r="D98" s="39" t="s">
        <v>97</v>
      </c>
      <c r="E98" s="67">
        <v>3</v>
      </c>
      <c r="F98" s="67">
        <v>2</v>
      </c>
      <c r="G98" s="67">
        <v>42</v>
      </c>
      <c r="H98" s="159">
        <f t="shared" si="2"/>
        <v>120</v>
      </c>
      <c r="I98" s="159">
        <f t="shared" si="2"/>
        <v>80</v>
      </c>
      <c r="J98" s="159">
        <f t="shared" si="2"/>
        <v>1680</v>
      </c>
    </row>
    <row r="99" spans="1:10" x14ac:dyDescent="0.2">
      <c r="A99" s="7">
        <v>95</v>
      </c>
      <c r="B99" s="1" t="s">
        <v>134</v>
      </c>
      <c r="C99" s="7">
        <v>40</v>
      </c>
      <c r="D99" s="39" t="s">
        <v>97</v>
      </c>
      <c r="E99" s="67">
        <v>3</v>
      </c>
      <c r="F99" s="67">
        <v>-2</v>
      </c>
      <c r="G99" s="67">
        <v>42</v>
      </c>
      <c r="H99" s="159">
        <f t="shared" si="2"/>
        <v>120</v>
      </c>
      <c r="I99" s="159">
        <f t="shared" si="2"/>
        <v>-80</v>
      </c>
      <c r="J99" s="159">
        <f t="shared" si="2"/>
        <v>1680</v>
      </c>
    </row>
    <row r="100" spans="1:10" x14ac:dyDescent="0.2">
      <c r="A100" s="7">
        <v>96</v>
      </c>
      <c r="B100" s="1" t="s">
        <v>135</v>
      </c>
      <c r="C100" s="7">
        <v>40</v>
      </c>
      <c r="D100" s="39" t="s">
        <v>97</v>
      </c>
      <c r="E100" s="67">
        <v>3</v>
      </c>
      <c r="F100" s="67">
        <v>-5</v>
      </c>
      <c r="G100" s="67">
        <v>42</v>
      </c>
      <c r="H100" s="159">
        <f t="shared" si="2"/>
        <v>120</v>
      </c>
      <c r="I100" s="159">
        <f t="shared" si="2"/>
        <v>-200</v>
      </c>
      <c r="J100" s="159">
        <f t="shared" si="2"/>
        <v>1680</v>
      </c>
    </row>
    <row r="101" spans="1:10" x14ac:dyDescent="0.2">
      <c r="A101" s="7">
        <v>97</v>
      </c>
      <c r="B101" s="1" t="s">
        <v>136</v>
      </c>
      <c r="C101" s="7">
        <v>40</v>
      </c>
      <c r="D101" s="39" t="s">
        <v>97</v>
      </c>
      <c r="E101" s="67">
        <v>3</v>
      </c>
      <c r="F101" s="67">
        <v>5</v>
      </c>
      <c r="G101" s="67">
        <v>49</v>
      </c>
      <c r="H101" s="159">
        <f t="shared" si="2"/>
        <v>120</v>
      </c>
      <c r="I101" s="159">
        <f t="shared" si="2"/>
        <v>200</v>
      </c>
      <c r="J101" s="159">
        <f t="shared" si="2"/>
        <v>1960</v>
      </c>
    </row>
    <row r="102" spans="1:10" x14ac:dyDescent="0.2">
      <c r="A102" s="7">
        <v>98</v>
      </c>
      <c r="B102" s="1" t="s">
        <v>137</v>
      </c>
      <c r="C102" s="7">
        <v>40</v>
      </c>
      <c r="D102" s="39" t="s">
        <v>97</v>
      </c>
      <c r="E102" s="67">
        <v>3</v>
      </c>
      <c r="F102" s="67">
        <v>2</v>
      </c>
      <c r="G102" s="67">
        <v>49</v>
      </c>
      <c r="H102" s="159">
        <f t="shared" si="2"/>
        <v>120</v>
      </c>
      <c r="I102" s="159">
        <f t="shared" si="2"/>
        <v>80</v>
      </c>
      <c r="J102" s="159">
        <f t="shared" si="2"/>
        <v>1960</v>
      </c>
    </row>
    <row r="103" spans="1:10" x14ac:dyDescent="0.2">
      <c r="A103" s="7">
        <v>99</v>
      </c>
      <c r="B103" s="1" t="s">
        <v>138</v>
      </c>
      <c r="C103" s="7">
        <v>40</v>
      </c>
      <c r="D103" s="39" t="s">
        <v>97</v>
      </c>
      <c r="E103" s="67">
        <v>3</v>
      </c>
      <c r="F103" s="67">
        <v>-2</v>
      </c>
      <c r="G103" s="67">
        <v>49</v>
      </c>
      <c r="H103" s="159">
        <f t="shared" si="2"/>
        <v>120</v>
      </c>
      <c r="I103" s="159">
        <f t="shared" si="2"/>
        <v>-80</v>
      </c>
      <c r="J103" s="159">
        <f t="shared" si="2"/>
        <v>1960</v>
      </c>
    </row>
    <row r="104" spans="1:10" x14ac:dyDescent="0.2">
      <c r="A104" s="7">
        <v>100</v>
      </c>
      <c r="B104" s="1" t="s">
        <v>139</v>
      </c>
      <c r="C104" s="7">
        <v>40</v>
      </c>
      <c r="D104" s="39" t="s">
        <v>97</v>
      </c>
      <c r="E104" s="67">
        <v>3</v>
      </c>
      <c r="F104" s="67">
        <v>-5</v>
      </c>
      <c r="G104" s="67">
        <v>49</v>
      </c>
      <c r="H104" s="159">
        <f t="shared" si="2"/>
        <v>120</v>
      </c>
      <c r="I104" s="159">
        <f t="shared" si="2"/>
        <v>-200</v>
      </c>
      <c r="J104" s="159">
        <f t="shared" si="2"/>
        <v>1960</v>
      </c>
    </row>
    <row r="105" spans="1:10" x14ac:dyDescent="0.2">
      <c r="A105" s="7">
        <v>101</v>
      </c>
      <c r="B105" s="1" t="s">
        <v>140</v>
      </c>
      <c r="C105" s="7">
        <v>40</v>
      </c>
      <c r="D105" s="39" t="s">
        <v>97</v>
      </c>
      <c r="E105" s="67">
        <v>3</v>
      </c>
      <c r="F105" s="67">
        <v>2</v>
      </c>
      <c r="G105" s="67">
        <v>56</v>
      </c>
      <c r="H105" s="159">
        <f t="shared" si="2"/>
        <v>120</v>
      </c>
      <c r="I105" s="159">
        <f t="shared" si="2"/>
        <v>80</v>
      </c>
      <c r="J105" s="159">
        <f t="shared" si="2"/>
        <v>2240</v>
      </c>
    </row>
    <row r="106" spans="1:10" x14ac:dyDescent="0.2">
      <c r="A106" s="7">
        <v>102</v>
      </c>
      <c r="B106" s="1" t="s">
        <v>141</v>
      </c>
      <c r="C106" s="7">
        <v>40</v>
      </c>
      <c r="D106" s="39" t="s">
        <v>97</v>
      </c>
      <c r="E106" s="67">
        <v>3</v>
      </c>
      <c r="F106" s="67">
        <v>-2</v>
      </c>
      <c r="G106" s="67">
        <v>56</v>
      </c>
      <c r="H106" s="159">
        <f t="shared" si="2"/>
        <v>120</v>
      </c>
      <c r="I106" s="159">
        <f t="shared" si="2"/>
        <v>-80</v>
      </c>
      <c r="J106" s="159">
        <f t="shared" si="2"/>
        <v>2240</v>
      </c>
    </row>
    <row r="107" spans="1:10" x14ac:dyDescent="0.2">
      <c r="A107" s="7">
        <v>103</v>
      </c>
      <c r="B107" s="1" t="s">
        <v>50</v>
      </c>
      <c r="C107" s="7">
        <v>14</v>
      </c>
      <c r="D107" s="37" t="s">
        <v>49</v>
      </c>
      <c r="E107" s="38">
        <v>9</v>
      </c>
      <c r="F107" s="38">
        <v>5</v>
      </c>
      <c r="G107" s="38">
        <v>21</v>
      </c>
      <c r="H107" s="159">
        <f t="shared" si="2"/>
        <v>126</v>
      </c>
      <c r="I107" s="159">
        <f t="shared" si="2"/>
        <v>70</v>
      </c>
      <c r="J107" s="159">
        <f t="shared" si="2"/>
        <v>294</v>
      </c>
    </row>
    <row r="108" spans="1:10" x14ac:dyDescent="0.2">
      <c r="A108" s="7">
        <v>104</v>
      </c>
      <c r="B108" s="1" t="s">
        <v>51</v>
      </c>
      <c r="C108" s="7">
        <v>16</v>
      </c>
      <c r="D108" s="37" t="s">
        <v>49</v>
      </c>
      <c r="E108" s="38">
        <v>6</v>
      </c>
      <c r="F108" s="38">
        <v>-5</v>
      </c>
      <c r="G108" s="38">
        <v>21</v>
      </c>
      <c r="H108" s="159">
        <f t="shared" si="2"/>
        <v>96</v>
      </c>
      <c r="I108" s="159">
        <f t="shared" si="2"/>
        <v>-80</v>
      </c>
      <c r="J108" s="159">
        <f t="shared" si="2"/>
        <v>336</v>
      </c>
    </row>
    <row r="109" spans="1:10" x14ac:dyDescent="0.2">
      <c r="A109" s="7">
        <v>105</v>
      </c>
      <c r="B109" s="1" t="s">
        <v>52</v>
      </c>
      <c r="C109" s="7">
        <v>22</v>
      </c>
      <c r="D109" s="37" t="s">
        <v>49</v>
      </c>
      <c r="E109" s="38">
        <v>6</v>
      </c>
      <c r="F109" s="38">
        <v>5</v>
      </c>
      <c r="G109" s="38">
        <v>28</v>
      </c>
      <c r="H109" s="159">
        <f t="shared" si="2"/>
        <v>132</v>
      </c>
      <c r="I109" s="159">
        <f t="shared" si="2"/>
        <v>110</v>
      </c>
      <c r="J109" s="159">
        <f t="shared" si="2"/>
        <v>616</v>
      </c>
    </row>
    <row r="110" spans="1:10" x14ac:dyDescent="0.2">
      <c r="A110" s="7">
        <v>106</v>
      </c>
      <c r="B110" s="1" t="s">
        <v>53</v>
      </c>
      <c r="C110" s="7">
        <v>15</v>
      </c>
      <c r="D110" s="37" t="s">
        <v>49</v>
      </c>
      <c r="E110" s="38">
        <v>6</v>
      </c>
      <c r="F110" s="38">
        <v>5</v>
      </c>
      <c r="G110" s="38">
        <v>14</v>
      </c>
      <c r="H110" s="159">
        <f t="shared" si="2"/>
        <v>90</v>
      </c>
      <c r="I110" s="159">
        <f t="shared" si="2"/>
        <v>75</v>
      </c>
      <c r="J110" s="159">
        <f t="shared" si="2"/>
        <v>210</v>
      </c>
    </row>
    <row r="111" spans="1:10" x14ac:dyDescent="0.2">
      <c r="A111" s="7">
        <v>107</v>
      </c>
      <c r="B111" s="1" t="s">
        <v>54</v>
      </c>
      <c r="C111" s="7">
        <v>16</v>
      </c>
      <c r="D111" s="37" t="s">
        <v>49</v>
      </c>
      <c r="E111" s="38">
        <v>6</v>
      </c>
      <c r="F111" s="38">
        <v>5</v>
      </c>
      <c r="G111" s="38">
        <v>21</v>
      </c>
      <c r="H111" s="159">
        <f t="shared" si="2"/>
        <v>96</v>
      </c>
      <c r="I111" s="159">
        <f t="shared" si="2"/>
        <v>80</v>
      </c>
      <c r="J111" s="159">
        <f t="shared" si="2"/>
        <v>336</v>
      </c>
    </row>
    <row r="112" spans="1:10" x14ac:dyDescent="0.2">
      <c r="A112" s="7">
        <v>108</v>
      </c>
      <c r="B112" s="1" t="s">
        <v>55</v>
      </c>
      <c r="C112" s="7">
        <v>18</v>
      </c>
      <c r="D112" s="37" t="s">
        <v>49</v>
      </c>
      <c r="E112" s="38">
        <v>9</v>
      </c>
      <c r="F112" s="38">
        <v>-5</v>
      </c>
      <c r="G112" s="38">
        <v>56</v>
      </c>
      <c r="H112" s="159">
        <f t="shared" si="2"/>
        <v>162</v>
      </c>
      <c r="I112" s="159">
        <f t="shared" si="2"/>
        <v>-90</v>
      </c>
      <c r="J112" s="159">
        <f t="shared" si="2"/>
        <v>1008</v>
      </c>
    </row>
    <row r="113" spans="1:10" x14ac:dyDescent="0.2">
      <c r="A113" s="7">
        <v>109</v>
      </c>
      <c r="B113" s="1" t="s">
        <v>56</v>
      </c>
      <c r="C113" s="7">
        <v>23</v>
      </c>
      <c r="D113" s="37" t="s">
        <v>49</v>
      </c>
      <c r="E113" s="38">
        <v>6</v>
      </c>
      <c r="F113" s="38">
        <v>2</v>
      </c>
      <c r="G113" s="38">
        <v>28</v>
      </c>
      <c r="H113" s="159">
        <f t="shared" si="2"/>
        <v>138</v>
      </c>
      <c r="I113" s="159">
        <f t="shared" si="2"/>
        <v>46</v>
      </c>
      <c r="J113" s="159">
        <f t="shared" si="2"/>
        <v>644</v>
      </c>
    </row>
    <row r="114" spans="1:10" x14ac:dyDescent="0.2">
      <c r="A114" s="7">
        <v>110</v>
      </c>
      <c r="B114" s="1" t="s">
        <v>57</v>
      </c>
      <c r="C114" s="7">
        <v>29</v>
      </c>
      <c r="D114" s="37" t="s">
        <v>49</v>
      </c>
      <c r="E114" s="38">
        <v>6</v>
      </c>
      <c r="F114" s="38">
        <v>-2</v>
      </c>
      <c r="G114" s="38">
        <v>21</v>
      </c>
      <c r="H114" s="159">
        <f t="shared" si="2"/>
        <v>174</v>
      </c>
      <c r="I114" s="159">
        <f t="shared" si="2"/>
        <v>-58</v>
      </c>
      <c r="J114" s="159">
        <f t="shared" si="2"/>
        <v>609</v>
      </c>
    </row>
    <row r="115" spans="1:10" x14ac:dyDescent="0.2">
      <c r="A115" s="7">
        <v>111</v>
      </c>
      <c r="B115" s="1" t="s">
        <v>106</v>
      </c>
      <c r="C115" s="7">
        <v>10</v>
      </c>
      <c r="D115" s="37" t="s">
        <v>49</v>
      </c>
      <c r="E115" s="38">
        <v>6</v>
      </c>
      <c r="F115" s="38">
        <v>5</v>
      </c>
      <c r="G115" s="38">
        <v>42</v>
      </c>
      <c r="H115" s="159">
        <f t="shared" si="2"/>
        <v>60</v>
      </c>
      <c r="I115" s="159">
        <f t="shared" si="2"/>
        <v>50</v>
      </c>
      <c r="J115" s="159">
        <f t="shared" si="2"/>
        <v>420</v>
      </c>
    </row>
    <row r="116" spans="1:10" x14ac:dyDescent="0.2">
      <c r="A116" s="7">
        <v>112</v>
      </c>
      <c r="B116" s="1" t="s">
        <v>107</v>
      </c>
      <c r="C116" s="7">
        <v>15</v>
      </c>
      <c r="D116" s="37" t="s">
        <v>49</v>
      </c>
      <c r="E116" s="38">
        <v>6</v>
      </c>
      <c r="F116" s="38">
        <v>-5</v>
      </c>
      <c r="G116" s="38">
        <v>14</v>
      </c>
      <c r="H116" s="159">
        <f t="shared" si="2"/>
        <v>90</v>
      </c>
      <c r="I116" s="159">
        <f t="shared" si="2"/>
        <v>-75</v>
      </c>
      <c r="J116" s="159">
        <f t="shared" si="2"/>
        <v>210</v>
      </c>
    </row>
    <row r="117" spans="1:10" x14ac:dyDescent="0.2">
      <c r="A117" s="7">
        <v>113</v>
      </c>
      <c r="B117" s="1" t="s">
        <v>108</v>
      </c>
      <c r="C117" s="7">
        <v>24</v>
      </c>
      <c r="D117" s="37" t="s">
        <v>49</v>
      </c>
      <c r="E117" s="38">
        <v>6</v>
      </c>
      <c r="F117" s="38">
        <v>2</v>
      </c>
      <c r="G117" s="38">
        <v>21</v>
      </c>
      <c r="H117" s="159">
        <f t="shared" si="2"/>
        <v>144</v>
      </c>
      <c r="I117" s="159">
        <f t="shared" si="2"/>
        <v>48</v>
      </c>
      <c r="J117" s="159">
        <f t="shared" si="2"/>
        <v>504</v>
      </c>
    </row>
    <row r="118" spans="1:10" x14ac:dyDescent="0.2">
      <c r="A118" s="7">
        <v>114</v>
      </c>
      <c r="B118" s="1" t="s">
        <v>109</v>
      </c>
      <c r="C118" s="7">
        <v>20</v>
      </c>
      <c r="D118" s="37" t="s">
        <v>49</v>
      </c>
      <c r="E118" s="38">
        <v>6</v>
      </c>
      <c r="F118" s="38">
        <v>2</v>
      </c>
      <c r="G118" s="38">
        <v>7</v>
      </c>
      <c r="H118" s="159">
        <f t="shared" si="2"/>
        <v>120</v>
      </c>
      <c r="I118" s="159">
        <f t="shared" si="2"/>
        <v>40</v>
      </c>
      <c r="J118" s="159">
        <f t="shared" si="2"/>
        <v>140</v>
      </c>
    </row>
    <row r="119" spans="1:10" x14ac:dyDescent="0.2">
      <c r="A119" s="7">
        <v>115</v>
      </c>
      <c r="B119" s="1" t="s">
        <v>110</v>
      </c>
      <c r="C119" s="7">
        <v>33</v>
      </c>
      <c r="D119" s="37" t="s">
        <v>49</v>
      </c>
      <c r="E119" s="38">
        <v>6</v>
      </c>
      <c r="F119" s="38">
        <v>2</v>
      </c>
      <c r="G119" s="38">
        <v>14</v>
      </c>
      <c r="H119" s="159">
        <f t="shared" si="2"/>
        <v>198</v>
      </c>
      <c r="I119" s="159">
        <f t="shared" si="2"/>
        <v>66</v>
      </c>
      <c r="J119" s="159">
        <f t="shared" si="2"/>
        <v>462</v>
      </c>
    </row>
    <row r="120" spans="1:10" x14ac:dyDescent="0.2">
      <c r="A120" s="7">
        <v>116</v>
      </c>
      <c r="B120" s="1" t="s">
        <v>111</v>
      </c>
      <c r="C120" s="7">
        <v>15</v>
      </c>
      <c r="D120" s="37" t="s">
        <v>49</v>
      </c>
      <c r="E120" s="38">
        <v>9</v>
      </c>
      <c r="F120" s="38">
        <v>2</v>
      </c>
      <c r="G120" s="38">
        <v>56</v>
      </c>
      <c r="H120" s="159">
        <f t="shared" si="2"/>
        <v>135</v>
      </c>
      <c r="I120" s="159">
        <f t="shared" si="2"/>
        <v>30</v>
      </c>
      <c r="J120" s="159">
        <f t="shared" si="2"/>
        <v>840</v>
      </c>
    </row>
    <row r="121" spans="1:10" x14ac:dyDescent="0.2">
      <c r="A121" s="7">
        <v>117</v>
      </c>
      <c r="B121" s="1" t="s">
        <v>112</v>
      </c>
      <c r="C121" s="7">
        <v>27</v>
      </c>
      <c r="D121" s="37" t="s">
        <v>49</v>
      </c>
      <c r="E121" s="38">
        <v>6</v>
      </c>
      <c r="F121" s="38">
        <v>-2</v>
      </c>
      <c r="G121" s="38">
        <v>14</v>
      </c>
      <c r="H121" s="159">
        <f t="shared" si="2"/>
        <v>162</v>
      </c>
      <c r="I121" s="159">
        <f t="shared" si="2"/>
        <v>-54</v>
      </c>
      <c r="J121" s="159">
        <f t="shared" si="2"/>
        <v>378</v>
      </c>
    </row>
    <row r="122" spans="1:10" x14ac:dyDescent="0.2">
      <c r="A122" s="7">
        <v>118</v>
      </c>
      <c r="B122" s="1" t="s">
        <v>113</v>
      </c>
      <c r="C122" s="7">
        <v>20</v>
      </c>
      <c r="D122" s="37" t="s">
        <v>49</v>
      </c>
      <c r="E122" s="38">
        <v>6</v>
      </c>
      <c r="F122" s="38">
        <v>-5</v>
      </c>
      <c r="G122" s="38">
        <v>35</v>
      </c>
      <c r="H122" s="159">
        <f t="shared" si="2"/>
        <v>120</v>
      </c>
      <c r="I122" s="159">
        <f t="shared" si="2"/>
        <v>-100</v>
      </c>
      <c r="J122" s="159">
        <f t="shared" si="2"/>
        <v>700</v>
      </c>
    </row>
    <row r="123" spans="1:10" x14ac:dyDescent="0.2">
      <c r="A123" s="7">
        <v>119</v>
      </c>
      <c r="B123" s="1" t="s">
        <v>184</v>
      </c>
      <c r="C123" s="7">
        <v>22</v>
      </c>
      <c r="D123" s="37" t="s">
        <v>49</v>
      </c>
      <c r="E123" s="38">
        <v>6</v>
      </c>
      <c r="F123" s="38">
        <v>-5</v>
      </c>
      <c r="G123" s="38">
        <v>28</v>
      </c>
      <c r="H123" s="159">
        <f t="shared" si="2"/>
        <v>132</v>
      </c>
      <c r="I123" s="159">
        <f t="shared" si="2"/>
        <v>-110</v>
      </c>
      <c r="J123" s="159">
        <f t="shared" si="2"/>
        <v>616</v>
      </c>
    </row>
    <row r="124" spans="1:10" x14ac:dyDescent="0.2">
      <c r="A124" s="7">
        <v>120</v>
      </c>
      <c r="B124" s="1" t="s">
        <v>185</v>
      </c>
      <c r="C124" s="31">
        <v>20</v>
      </c>
      <c r="D124" s="37" t="s">
        <v>49</v>
      </c>
      <c r="E124" s="38">
        <v>6</v>
      </c>
      <c r="F124" s="38">
        <v>5</v>
      </c>
      <c r="G124" s="38">
        <v>35</v>
      </c>
      <c r="H124" s="159">
        <f t="shared" si="2"/>
        <v>120</v>
      </c>
      <c r="I124" s="159">
        <f t="shared" si="2"/>
        <v>100</v>
      </c>
      <c r="J124" s="159">
        <f t="shared" si="2"/>
        <v>700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zoomScale="75" zoomScaleNormal="140" workbookViewId="0">
      <selection activeCell="Q20" sqref="Q20"/>
    </sheetView>
  </sheetViews>
  <sheetFormatPr baseColWidth="10" defaultColWidth="11.5" defaultRowHeight="15" x14ac:dyDescent="0.2"/>
  <cols>
    <col min="1" max="1" width="5.5" customWidth="1"/>
    <col min="2" max="5" width="8.1640625" customWidth="1"/>
    <col min="6" max="14" width="8.33203125" customWidth="1"/>
  </cols>
  <sheetData>
    <row r="2" spans="4:14" x14ac:dyDescent="0.2">
      <c r="F2" t="s">
        <v>65</v>
      </c>
    </row>
    <row r="3" spans="4:14" x14ac:dyDescent="0.2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2">
      <c r="M4" t="s">
        <v>75</v>
      </c>
    </row>
    <row r="5" spans="4:14" ht="16" thickBot="1" x14ac:dyDescent="0.2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7" thickTop="1" thickBot="1" x14ac:dyDescent="0.2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7" thickTop="1" thickBot="1" x14ac:dyDescent="0.2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6" thickTop="1" x14ac:dyDescent="0.2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2">
      <c r="M9" t="s">
        <v>74</v>
      </c>
    </row>
    <row r="13" spans="4:14" x14ac:dyDescent="0.2">
      <c r="E13" t="s">
        <v>70</v>
      </c>
      <c r="F13" t="s">
        <v>166</v>
      </c>
    </row>
    <row r="14" spans="4:14" x14ac:dyDescent="0.2">
      <c r="N14" t="s">
        <v>167</v>
      </c>
    </row>
    <row r="15" spans="4:14" ht="16" thickBot="1" x14ac:dyDescent="0.2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7" thickTop="1" thickBot="1" x14ac:dyDescent="0.25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7" thickTop="1" thickBot="1" x14ac:dyDescent="0.25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25">
      <c r="E18" s="29"/>
      <c r="F18" s="30"/>
      <c r="G18" s="30"/>
      <c r="H18" s="30"/>
      <c r="I18" s="30"/>
      <c r="J18" s="30"/>
      <c r="K18" s="30"/>
      <c r="L18" s="30"/>
      <c r="N18" s="3"/>
    </row>
    <row r="19" spans="1:14" ht="17" thickTop="1" thickBot="1" x14ac:dyDescent="0.2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7" thickTop="1" thickBot="1" x14ac:dyDescent="0.2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7" thickTop="1" thickBot="1" x14ac:dyDescent="0.2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6" thickTop="1" x14ac:dyDescent="0.2">
      <c r="M22" s="28" t="s">
        <v>169</v>
      </c>
    </row>
    <row r="23" spans="1:14" x14ac:dyDescent="0.2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U56"/>
  <sheetViews>
    <sheetView zoomScale="90" zoomScaleNormal="110" workbookViewId="0">
      <selection activeCell="F24" sqref="F24"/>
    </sheetView>
  </sheetViews>
  <sheetFormatPr baseColWidth="10" defaultColWidth="11.5" defaultRowHeight="15" x14ac:dyDescent="0.2"/>
  <cols>
    <col min="1" max="3" width="8.1640625" customWidth="1"/>
    <col min="4" max="12" width="8.33203125" customWidth="1"/>
  </cols>
  <sheetData>
    <row r="2" spans="2:21" x14ac:dyDescent="0.2">
      <c r="D2" t="s">
        <v>182</v>
      </c>
      <c r="E2" t="s">
        <v>186</v>
      </c>
    </row>
    <row r="3" spans="2:21" x14ac:dyDescent="0.2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21" ht="16" thickBot="1" x14ac:dyDescent="0.25">
      <c r="B4" s="2" t="s">
        <v>66</v>
      </c>
      <c r="C4" s="10"/>
      <c r="D4" s="11"/>
      <c r="E4" s="11"/>
      <c r="F4" s="11"/>
      <c r="G4" s="11"/>
      <c r="H4" s="12"/>
      <c r="K4" s="4">
        <v>-5</v>
      </c>
      <c r="L4" t="s">
        <v>64</v>
      </c>
      <c r="N4" s="1"/>
      <c r="O4" s="1"/>
      <c r="P4" s="1"/>
      <c r="Q4" s="1" t="s">
        <v>191</v>
      </c>
      <c r="R4" s="1"/>
      <c r="S4" s="1"/>
      <c r="T4" s="1"/>
      <c r="U4" s="1"/>
    </row>
    <row r="5" spans="2:21" ht="17" thickTop="1" thickBot="1" x14ac:dyDescent="0.25">
      <c r="B5" s="2" t="s">
        <v>67</v>
      </c>
      <c r="C5" s="17"/>
      <c r="D5" s="9"/>
      <c r="E5" s="9"/>
      <c r="F5" s="9"/>
      <c r="G5" s="9"/>
      <c r="H5" s="13"/>
      <c r="K5" s="4">
        <v>-2</v>
      </c>
      <c r="N5" s="1"/>
      <c r="O5" s="1"/>
      <c r="P5" s="1"/>
      <c r="Q5" s="1"/>
      <c r="R5" s="1"/>
      <c r="S5" s="1"/>
      <c r="T5" s="1"/>
      <c r="U5" s="1"/>
    </row>
    <row r="6" spans="2:21" ht="17" thickTop="1" thickBot="1" x14ac:dyDescent="0.25">
      <c r="B6" s="2" t="s">
        <v>68</v>
      </c>
      <c r="C6" s="17"/>
      <c r="D6" s="9"/>
      <c r="E6" s="9"/>
      <c r="F6" s="9"/>
      <c r="G6" s="9"/>
      <c r="H6" s="13"/>
      <c r="K6" s="4">
        <v>2</v>
      </c>
      <c r="N6" s="1"/>
      <c r="O6" s="1"/>
      <c r="P6" s="1"/>
      <c r="Q6" s="1"/>
      <c r="R6" s="1"/>
      <c r="S6" s="1"/>
      <c r="T6" s="1"/>
      <c r="U6" s="1"/>
    </row>
    <row r="7" spans="2:21" ht="16" thickTop="1" x14ac:dyDescent="0.2">
      <c r="B7" s="2" t="s">
        <v>69</v>
      </c>
      <c r="C7" s="18"/>
      <c r="D7" s="14"/>
      <c r="E7" s="14"/>
      <c r="F7" s="14"/>
      <c r="G7" s="14"/>
      <c r="H7" s="15"/>
      <c r="K7" s="4">
        <v>5</v>
      </c>
      <c r="N7" s="1"/>
      <c r="O7" s="1"/>
      <c r="P7" s="1"/>
      <c r="Q7" s="1"/>
      <c r="R7" s="1"/>
      <c r="S7" s="1"/>
      <c r="T7" s="1"/>
      <c r="U7" s="1"/>
    </row>
    <row r="8" spans="2:21" x14ac:dyDescent="0.2">
      <c r="K8" t="s">
        <v>74</v>
      </c>
      <c r="N8" s="1"/>
      <c r="O8" s="1"/>
      <c r="P8" s="1"/>
      <c r="Q8" s="1"/>
      <c r="R8" s="1"/>
      <c r="S8" s="1"/>
      <c r="T8" s="1"/>
      <c r="U8" s="1"/>
    </row>
    <row r="9" spans="2:21" x14ac:dyDescent="0.2">
      <c r="N9" s="1"/>
      <c r="O9" s="1"/>
      <c r="P9" s="1"/>
      <c r="Q9" s="1"/>
      <c r="R9" s="1"/>
      <c r="S9" s="1"/>
      <c r="T9" s="1"/>
      <c r="U9" s="1"/>
    </row>
    <row r="10" spans="2:21" x14ac:dyDescent="0.2">
      <c r="D10" t="s">
        <v>181</v>
      </c>
      <c r="E10" t="s">
        <v>183</v>
      </c>
      <c r="N10" s="1"/>
      <c r="O10" s="1"/>
      <c r="P10" s="1"/>
      <c r="Q10" s="1"/>
      <c r="R10" s="1"/>
      <c r="S10" s="1"/>
      <c r="T10" s="1"/>
      <c r="U10" s="1"/>
    </row>
    <row r="11" spans="2:21" x14ac:dyDescent="0.2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  <c r="N11" s="1"/>
      <c r="O11" s="1"/>
      <c r="P11" s="1"/>
      <c r="Q11" s="1"/>
      <c r="R11" s="1"/>
      <c r="S11" s="1"/>
      <c r="T11" s="1"/>
      <c r="U11" s="1"/>
    </row>
    <row r="12" spans="2:21" ht="16" thickBot="1" x14ac:dyDescent="0.25">
      <c r="B12" s="2" t="s">
        <v>66</v>
      </c>
      <c r="C12" s="69">
        <v>57</v>
      </c>
      <c r="D12" s="75">
        <v>12</v>
      </c>
      <c r="E12" s="72">
        <v>1</v>
      </c>
      <c r="F12" s="11"/>
      <c r="G12" s="11"/>
      <c r="H12" s="11"/>
      <c r="I12" s="84">
        <v>45</v>
      </c>
      <c r="J12" s="85">
        <v>41</v>
      </c>
      <c r="K12" s="4">
        <v>-5</v>
      </c>
      <c r="L12" t="s">
        <v>64</v>
      </c>
      <c r="N12" s="32">
        <v>15</v>
      </c>
      <c r="O12" s="63">
        <v>12</v>
      </c>
      <c r="P12" s="32">
        <v>18</v>
      </c>
      <c r="Q12" s="1"/>
      <c r="R12" s="1"/>
      <c r="S12" s="1"/>
      <c r="T12" s="37">
        <v>26</v>
      </c>
      <c r="U12" s="37">
        <v>26</v>
      </c>
    </row>
    <row r="13" spans="2:21" ht="17" thickTop="1" thickBot="1" x14ac:dyDescent="0.25">
      <c r="B13" s="2" t="s">
        <v>67</v>
      </c>
      <c r="C13" s="70">
        <v>58</v>
      </c>
      <c r="D13" s="76">
        <v>8</v>
      </c>
      <c r="E13" s="73">
        <v>2</v>
      </c>
      <c r="F13" s="76">
        <v>5</v>
      </c>
      <c r="G13" s="9"/>
      <c r="H13" s="9"/>
      <c r="I13" s="86">
        <v>46</v>
      </c>
      <c r="J13" s="87">
        <v>42</v>
      </c>
      <c r="K13" s="4">
        <v>-2</v>
      </c>
      <c r="N13" s="32">
        <v>20</v>
      </c>
      <c r="O13" s="63">
        <v>26</v>
      </c>
      <c r="P13" s="32">
        <v>23</v>
      </c>
      <c r="Q13" s="63">
        <v>18</v>
      </c>
      <c r="R13" s="1"/>
      <c r="S13" s="1"/>
      <c r="T13" s="37">
        <v>26</v>
      </c>
      <c r="U13" s="37">
        <v>26</v>
      </c>
    </row>
    <row r="14" spans="2:21" ht="17" thickTop="1" thickBot="1" x14ac:dyDescent="0.25">
      <c r="B14" s="2" t="s">
        <v>68</v>
      </c>
      <c r="C14" s="70">
        <v>59</v>
      </c>
      <c r="D14" s="76">
        <v>13</v>
      </c>
      <c r="E14" s="73">
        <v>3</v>
      </c>
      <c r="F14" s="76">
        <v>6</v>
      </c>
      <c r="G14" s="9"/>
      <c r="H14" s="9"/>
      <c r="I14" s="86">
        <v>47</v>
      </c>
      <c r="J14" s="87">
        <v>43</v>
      </c>
      <c r="K14" s="4">
        <v>2</v>
      </c>
      <c r="N14" s="32">
        <v>27</v>
      </c>
      <c r="O14" s="63">
        <v>22</v>
      </c>
      <c r="P14" s="32">
        <v>24</v>
      </c>
      <c r="Q14" s="63">
        <v>16</v>
      </c>
      <c r="R14" s="1"/>
      <c r="S14" s="1"/>
      <c r="T14" s="37">
        <v>26</v>
      </c>
      <c r="U14" s="37">
        <v>26</v>
      </c>
    </row>
    <row r="15" spans="2:21" ht="16" thickTop="1" x14ac:dyDescent="0.2">
      <c r="B15" s="2" t="s">
        <v>69</v>
      </c>
      <c r="C15" s="71">
        <v>62</v>
      </c>
      <c r="D15" s="77">
        <v>9</v>
      </c>
      <c r="E15" s="74">
        <v>4</v>
      </c>
      <c r="F15" s="14"/>
      <c r="G15" s="14"/>
      <c r="H15" s="14"/>
      <c r="I15" s="88">
        <v>48</v>
      </c>
      <c r="J15" s="89">
        <v>44</v>
      </c>
      <c r="K15" s="4">
        <v>5</v>
      </c>
      <c r="N15" s="32">
        <v>12</v>
      </c>
      <c r="O15" s="63">
        <v>14</v>
      </c>
      <c r="P15" s="32">
        <v>22</v>
      </c>
      <c r="Q15" s="40"/>
      <c r="R15" s="1"/>
      <c r="S15" s="1"/>
      <c r="T15" s="37">
        <v>26</v>
      </c>
      <c r="U15" s="37">
        <v>26</v>
      </c>
    </row>
    <row r="16" spans="2:21" x14ac:dyDescent="0.2">
      <c r="K16" t="s">
        <v>74</v>
      </c>
      <c r="N16" s="40"/>
      <c r="O16" s="40"/>
      <c r="P16" s="40"/>
      <c r="Q16" s="1"/>
      <c r="R16" s="1"/>
      <c r="S16" s="1"/>
      <c r="T16" s="1"/>
      <c r="U16" s="1"/>
    </row>
    <row r="17" spans="2:21" x14ac:dyDescent="0.2">
      <c r="N17" s="40"/>
      <c r="O17" s="40"/>
      <c r="P17" s="40"/>
      <c r="Q17" s="1"/>
      <c r="R17" s="1"/>
      <c r="S17" s="1"/>
      <c r="T17" s="1"/>
      <c r="U17" s="1"/>
    </row>
    <row r="18" spans="2:21" x14ac:dyDescent="0.2">
      <c r="D18" t="s">
        <v>179</v>
      </c>
      <c r="E18" t="s">
        <v>180</v>
      </c>
      <c r="N18" s="40"/>
      <c r="O18" s="40"/>
      <c r="P18" s="40"/>
      <c r="Q18" s="1"/>
      <c r="R18" s="1"/>
      <c r="S18" s="1"/>
      <c r="T18" s="1"/>
      <c r="U18" s="1"/>
    </row>
    <row r="19" spans="2:21" x14ac:dyDescent="0.2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  <c r="N19" s="40"/>
      <c r="O19" s="40"/>
      <c r="P19" s="40"/>
      <c r="Q19" s="1"/>
      <c r="R19" s="1"/>
      <c r="S19" s="1"/>
      <c r="T19" s="1"/>
      <c r="U19" s="1"/>
    </row>
    <row r="20" spans="2:21" ht="16" thickBot="1" x14ac:dyDescent="0.25">
      <c r="B20" s="2" t="s">
        <v>66</v>
      </c>
      <c r="C20" s="10">
        <v>72</v>
      </c>
      <c r="D20" s="75">
        <v>63</v>
      </c>
      <c r="E20" s="72">
        <v>60</v>
      </c>
      <c r="F20" s="75">
        <v>10</v>
      </c>
      <c r="G20" s="72">
        <v>56</v>
      </c>
      <c r="H20" s="72">
        <v>49</v>
      </c>
      <c r="I20" s="78">
        <v>40</v>
      </c>
      <c r="J20" s="79">
        <v>33</v>
      </c>
      <c r="K20" s="4">
        <v>-5</v>
      </c>
      <c r="L20" t="s">
        <v>64</v>
      </c>
      <c r="N20" s="37">
        <v>22</v>
      </c>
      <c r="O20" s="63">
        <v>17</v>
      </c>
      <c r="P20" s="32">
        <v>30</v>
      </c>
      <c r="Q20" s="63">
        <v>17</v>
      </c>
      <c r="R20" s="32">
        <v>26</v>
      </c>
      <c r="S20" s="32">
        <v>26</v>
      </c>
      <c r="T20" s="36">
        <v>26</v>
      </c>
      <c r="U20" s="36">
        <v>26</v>
      </c>
    </row>
    <row r="21" spans="2:21" ht="17" thickTop="1" thickBot="1" x14ac:dyDescent="0.25">
      <c r="B21" s="2" t="s">
        <v>67</v>
      </c>
      <c r="C21" s="17">
        <v>69</v>
      </c>
      <c r="D21" s="76">
        <v>65</v>
      </c>
      <c r="E21" s="76">
        <v>64</v>
      </c>
      <c r="F21" s="76">
        <v>7</v>
      </c>
      <c r="G21" s="73">
        <v>55</v>
      </c>
      <c r="H21" s="73">
        <v>50</v>
      </c>
      <c r="I21" s="80">
        <v>39</v>
      </c>
      <c r="J21" s="81">
        <v>34</v>
      </c>
      <c r="K21" s="4">
        <v>-2</v>
      </c>
      <c r="N21" s="37">
        <v>29</v>
      </c>
      <c r="O21" s="63">
        <v>29</v>
      </c>
      <c r="P21" s="63">
        <v>25</v>
      </c>
      <c r="Q21" s="63">
        <v>22</v>
      </c>
      <c r="R21" s="32">
        <v>26</v>
      </c>
      <c r="S21" s="32">
        <v>26</v>
      </c>
      <c r="T21" s="36">
        <v>26</v>
      </c>
      <c r="U21" s="36">
        <v>26</v>
      </c>
    </row>
    <row r="22" spans="2:21" ht="17" thickTop="1" thickBot="1" x14ac:dyDescent="0.25">
      <c r="B22" s="2" t="s">
        <v>68</v>
      </c>
      <c r="C22" s="17">
        <v>71</v>
      </c>
      <c r="D22" s="76">
        <v>68</v>
      </c>
      <c r="E22" s="76">
        <v>66</v>
      </c>
      <c r="F22" s="76">
        <v>11</v>
      </c>
      <c r="G22" s="73">
        <v>54</v>
      </c>
      <c r="H22" s="73">
        <v>51</v>
      </c>
      <c r="I22" s="80">
        <v>38</v>
      </c>
      <c r="J22" s="81">
        <v>35</v>
      </c>
      <c r="K22" s="4">
        <v>2</v>
      </c>
      <c r="N22" s="37">
        <v>30</v>
      </c>
      <c r="O22" s="63">
        <v>27</v>
      </c>
      <c r="P22" s="63">
        <v>20</v>
      </c>
      <c r="Q22" s="63">
        <v>22</v>
      </c>
      <c r="R22" s="32">
        <v>26</v>
      </c>
      <c r="S22" s="32">
        <v>26</v>
      </c>
      <c r="T22" s="36">
        <v>26</v>
      </c>
      <c r="U22" s="36">
        <v>26</v>
      </c>
    </row>
    <row r="23" spans="2:21" ht="16" thickTop="1" x14ac:dyDescent="0.2">
      <c r="B23" s="2" t="s">
        <v>69</v>
      </c>
      <c r="C23" s="18">
        <v>70</v>
      </c>
      <c r="D23" s="77">
        <v>67</v>
      </c>
      <c r="E23" s="74">
        <v>61</v>
      </c>
      <c r="F23" s="77">
        <v>14</v>
      </c>
      <c r="G23" s="74">
        <v>53</v>
      </c>
      <c r="H23" s="74">
        <v>52</v>
      </c>
      <c r="I23" s="82">
        <v>37</v>
      </c>
      <c r="J23" s="83">
        <v>36</v>
      </c>
      <c r="K23" s="4">
        <v>5</v>
      </c>
      <c r="N23" s="37">
        <v>20</v>
      </c>
      <c r="O23" s="63">
        <v>13</v>
      </c>
      <c r="P23" s="32">
        <v>30</v>
      </c>
      <c r="Q23" s="63">
        <v>17</v>
      </c>
      <c r="R23" s="32">
        <v>26</v>
      </c>
      <c r="S23" s="32">
        <v>26</v>
      </c>
      <c r="T23" s="36">
        <v>26</v>
      </c>
      <c r="U23" s="36">
        <v>26</v>
      </c>
    </row>
    <row r="24" spans="2:21" x14ac:dyDescent="0.2">
      <c r="K24" t="s">
        <v>74</v>
      </c>
      <c r="N24" s="1"/>
      <c r="O24" s="1"/>
      <c r="P24" s="1"/>
      <c r="Q24" s="1"/>
      <c r="R24" s="1"/>
      <c r="S24" s="1"/>
      <c r="T24" s="1"/>
      <c r="U24" s="1"/>
    </row>
    <row r="25" spans="2:21" x14ac:dyDescent="0.2">
      <c r="N25" s="1"/>
      <c r="O25" s="1"/>
      <c r="P25" s="1"/>
      <c r="Q25" s="1"/>
      <c r="R25" s="1"/>
      <c r="S25" s="1"/>
      <c r="T25" s="1"/>
      <c r="U25" s="1"/>
    </row>
    <row r="26" spans="2:21" x14ac:dyDescent="0.2">
      <c r="D26" t="s">
        <v>177</v>
      </c>
      <c r="E26" t="s">
        <v>178</v>
      </c>
      <c r="N26" s="1"/>
      <c r="O26" s="1"/>
      <c r="P26" s="1"/>
      <c r="Q26" s="1"/>
      <c r="R26" s="1"/>
      <c r="S26" s="1"/>
      <c r="T26" s="1"/>
      <c r="U26" s="1"/>
    </row>
    <row r="27" spans="2:21" x14ac:dyDescent="0.2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  <c r="N27" s="1"/>
      <c r="O27" s="1"/>
      <c r="P27" s="1"/>
      <c r="Q27" s="1"/>
      <c r="R27" s="1"/>
      <c r="S27" s="1"/>
      <c r="T27" s="1"/>
      <c r="U27" s="1"/>
    </row>
    <row r="28" spans="2:21" ht="16" thickBot="1" x14ac:dyDescent="0.25">
      <c r="B28" s="2" t="s">
        <v>66</v>
      </c>
      <c r="C28" s="90">
        <v>108</v>
      </c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  <c r="N28" s="37">
        <v>18</v>
      </c>
      <c r="O28" s="1"/>
      <c r="P28" s="1"/>
      <c r="Q28" s="1"/>
      <c r="R28" s="1"/>
      <c r="S28" s="1"/>
      <c r="T28" s="1"/>
      <c r="U28" s="40"/>
    </row>
    <row r="29" spans="2:21" ht="17" thickTop="1" thickBot="1" x14ac:dyDescent="0.25">
      <c r="B29" s="2" t="s">
        <v>67</v>
      </c>
      <c r="C29" s="17"/>
      <c r="D29" s="9"/>
      <c r="E29" s="9"/>
      <c r="F29" s="9"/>
      <c r="G29" s="9"/>
      <c r="H29" s="9"/>
      <c r="I29" s="9"/>
      <c r="J29" s="13"/>
      <c r="K29" s="4">
        <v>-2</v>
      </c>
      <c r="N29" s="40"/>
      <c r="O29" s="1"/>
      <c r="P29" s="1"/>
      <c r="Q29" s="1"/>
      <c r="R29" s="1"/>
      <c r="S29" s="1"/>
      <c r="T29" s="1"/>
      <c r="U29" s="40"/>
    </row>
    <row r="30" spans="2:21" ht="17" thickTop="1" thickBot="1" x14ac:dyDescent="0.25">
      <c r="B30" s="2" t="s">
        <v>68</v>
      </c>
      <c r="C30" s="91">
        <v>116</v>
      </c>
      <c r="D30" s="9"/>
      <c r="E30" s="9"/>
      <c r="F30" s="9"/>
      <c r="G30" s="9"/>
      <c r="H30" s="9"/>
      <c r="I30" s="9"/>
      <c r="J30" s="13"/>
      <c r="K30" s="4">
        <v>2</v>
      </c>
      <c r="N30" s="37">
        <v>15</v>
      </c>
      <c r="O30" s="1"/>
      <c r="P30" s="1"/>
      <c r="Q30" s="1"/>
      <c r="R30" s="1"/>
      <c r="S30" s="1"/>
      <c r="T30" s="1"/>
      <c r="U30" s="1"/>
    </row>
    <row r="31" spans="2:21" ht="16" thickTop="1" x14ac:dyDescent="0.2">
      <c r="B31" s="2" t="s">
        <v>69</v>
      </c>
      <c r="C31" s="18"/>
      <c r="D31" s="14"/>
      <c r="E31" s="14"/>
      <c r="F31" s="14"/>
      <c r="G31" s="14"/>
      <c r="H31" s="88">
        <v>103</v>
      </c>
      <c r="I31" s="14"/>
      <c r="J31" s="15"/>
      <c r="K31" s="4">
        <v>5</v>
      </c>
      <c r="N31" s="1"/>
      <c r="O31" s="1"/>
      <c r="P31" s="1"/>
      <c r="Q31" s="1"/>
      <c r="R31" s="1"/>
      <c r="S31" s="37">
        <v>14</v>
      </c>
      <c r="T31" s="1"/>
      <c r="U31" s="40"/>
    </row>
    <row r="32" spans="2:21" x14ac:dyDescent="0.2">
      <c r="K32" t="s">
        <v>74</v>
      </c>
      <c r="N32" s="1"/>
      <c r="O32" s="1"/>
      <c r="P32" s="1"/>
      <c r="Q32" s="1"/>
      <c r="R32" s="1"/>
      <c r="S32" s="1"/>
      <c r="T32" s="1"/>
      <c r="U32" s="1"/>
    </row>
    <row r="33" spans="2:21" x14ac:dyDescent="0.2">
      <c r="N33" s="1"/>
      <c r="O33" s="1"/>
      <c r="P33" s="1"/>
      <c r="Q33" s="1"/>
      <c r="R33" s="1"/>
      <c r="S33" s="1"/>
      <c r="T33" s="1"/>
      <c r="U33" s="1"/>
    </row>
    <row r="34" spans="2:21" x14ac:dyDescent="0.2">
      <c r="D34" t="s">
        <v>175</v>
      </c>
      <c r="E34" t="s">
        <v>176</v>
      </c>
      <c r="N34" s="1"/>
      <c r="O34" s="1"/>
      <c r="P34" s="1"/>
      <c r="Q34" s="1"/>
      <c r="R34" s="1"/>
      <c r="S34" s="1"/>
      <c r="T34" s="1"/>
      <c r="U34" s="1"/>
    </row>
    <row r="35" spans="2:21" x14ac:dyDescent="0.2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  <c r="N35" s="1"/>
      <c r="O35" s="1"/>
      <c r="P35" s="1"/>
      <c r="Q35" s="1"/>
      <c r="R35" s="1"/>
      <c r="S35" s="1"/>
      <c r="T35" s="1"/>
      <c r="U35" s="1"/>
    </row>
    <row r="36" spans="2:21" ht="16" thickBot="1" x14ac:dyDescent="0.25">
      <c r="B36" s="2" t="s">
        <v>66</v>
      </c>
      <c r="C36" s="92">
        <v>22</v>
      </c>
      <c r="D36" s="93">
        <v>30</v>
      </c>
      <c r="E36" s="84">
        <v>16</v>
      </c>
      <c r="F36" s="84">
        <v>118</v>
      </c>
      <c r="G36" s="84">
        <v>119</v>
      </c>
      <c r="H36" s="84">
        <v>104</v>
      </c>
      <c r="I36" s="84">
        <v>112</v>
      </c>
      <c r="J36" s="98">
        <v>35</v>
      </c>
      <c r="K36" s="4">
        <v>-5</v>
      </c>
      <c r="L36" t="s">
        <v>64</v>
      </c>
      <c r="N36" s="39">
        <v>18</v>
      </c>
      <c r="O36" s="39">
        <v>19</v>
      </c>
      <c r="P36" s="37">
        <v>15</v>
      </c>
      <c r="Q36" s="37">
        <v>20</v>
      </c>
      <c r="R36" s="37">
        <v>22</v>
      </c>
      <c r="S36" s="37">
        <v>16</v>
      </c>
      <c r="T36" s="37">
        <v>15</v>
      </c>
      <c r="U36" s="39">
        <v>15</v>
      </c>
    </row>
    <row r="37" spans="2:21" ht="17" thickTop="1" thickBot="1" x14ac:dyDescent="0.25">
      <c r="B37" s="2" t="s">
        <v>67</v>
      </c>
      <c r="C37" s="94">
        <v>28</v>
      </c>
      <c r="D37" s="95">
        <v>21</v>
      </c>
      <c r="E37" s="86">
        <v>20</v>
      </c>
      <c r="F37" s="86">
        <v>18</v>
      </c>
      <c r="G37" s="86">
        <v>17</v>
      </c>
      <c r="H37" s="86">
        <v>110</v>
      </c>
      <c r="I37" s="86">
        <v>117</v>
      </c>
      <c r="J37" s="87">
        <v>109</v>
      </c>
      <c r="K37" s="4">
        <v>-2</v>
      </c>
      <c r="N37" s="39">
        <v>23</v>
      </c>
      <c r="O37" s="39">
        <v>21</v>
      </c>
      <c r="P37" s="37">
        <v>25</v>
      </c>
      <c r="Q37" s="37">
        <v>19</v>
      </c>
      <c r="R37" s="37">
        <v>18</v>
      </c>
      <c r="S37" s="37">
        <v>29</v>
      </c>
      <c r="T37" s="37">
        <v>27</v>
      </c>
      <c r="U37" s="37">
        <v>23</v>
      </c>
    </row>
    <row r="38" spans="2:21" ht="17" thickTop="1" thickBot="1" x14ac:dyDescent="0.25">
      <c r="B38" s="2" t="s">
        <v>68</v>
      </c>
      <c r="C38" s="94">
        <v>31</v>
      </c>
      <c r="D38" s="95">
        <v>23</v>
      </c>
      <c r="E38" s="86">
        <v>15</v>
      </c>
      <c r="F38" s="86">
        <v>19</v>
      </c>
      <c r="G38" s="86">
        <v>109</v>
      </c>
      <c r="H38" s="86">
        <v>113</v>
      </c>
      <c r="I38" s="86">
        <v>115</v>
      </c>
      <c r="J38" s="87">
        <v>114</v>
      </c>
      <c r="K38" s="4">
        <v>2</v>
      </c>
      <c r="N38" s="39">
        <v>22</v>
      </c>
      <c r="O38" s="39">
        <v>17</v>
      </c>
      <c r="P38" s="37">
        <v>26</v>
      </c>
      <c r="Q38" s="37">
        <v>24</v>
      </c>
      <c r="R38" s="37">
        <v>23</v>
      </c>
      <c r="S38" s="37">
        <v>24</v>
      </c>
      <c r="T38" s="37">
        <v>33</v>
      </c>
      <c r="U38" s="37">
        <v>20</v>
      </c>
    </row>
    <row r="39" spans="2:21" ht="16" thickTop="1" x14ac:dyDescent="0.2">
      <c r="B39" s="2" t="s">
        <v>69</v>
      </c>
      <c r="C39" s="96">
        <v>29</v>
      </c>
      <c r="D39" s="97">
        <v>26</v>
      </c>
      <c r="E39" s="88">
        <v>111</v>
      </c>
      <c r="F39" s="88">
        <v>120</v>
      </c>
      <c r="G39" s="88">
        <v>105</v>
      </c>
      <c r="H39" s="88">
        <v>107</v>
      </c>
      <c r="I39" s="88">
        <v>106</v>
      </c>
      <c r="J39" s="99">
        <v>27</v>
      </c>
      <c r="K39" s="4">
        <v>5</v>
      </c>
      <c r="N39" s="39">
        <v>18</v>
      </c>
      <c r="O39" s="39">
        <v>19</v>
      </c>
      <c r="P39" s="37">
        <v>10</v>
      </c>
      <c r="Q39" s="37">
        <v>20</v>
      </c>
      <c r="R39" s="37">
        <v>22</v>
      </c>
      <c r="S39" s="37">
        <v>16</v>
      </c>
      <c r="T39" s="37">
        <v>15</v>
      </c>
      <c r="U39" s="39">
        <v>15</v>
      </c>
    </row>
    <row r="40" spans="2:21" x14ac:dyDescent="0.2">
      <c r="K40" t="s">
        <v>74</v>
      </c>
      <c r="N40" s="1"/>
      <c r="O40" s="1"/>
      <c r="P40" s="1"/>
      <c r="Q40" s="1"/>
      <c r="R40" s="1"/>
      <c r="S40" s="1"/>
      <c r="T40" s="1"/>
      <c r="U40" s="1"/>
    </row>
    <row r="41" spans="2:21" x14ac:dyDescent="0.2">
      <c r="N41" s="1"/>
      <c r="O41" s="1"/>
      <c r="P41" s="1"/>
      <c r="Q41" s="1"/>
      <c r="R41" s="1"/>
      <c r="S41" s="1"/>
      <c r="T41" s="1"/>
      <c r="U41" s="1"/>
    </row>
    <row r="42" spans="2:21" x14ac:dyDescent="0.2">
      <c r="D42" t="s">
        <v>173</v>
      </c>
      <c r="E42" t="s">
        <v>174</v>
      </c>
      <c r="N42" s="1"/>
      <c r="O42" s="1"/>
      <c r="P42" s="1"/>
      <c r="Q42" s="1"/>
      <c r="R42" s="1"/>
      <c r="S42" s="1"/>
      <c r="T42" s="1"/>
      <c r="U42" s="1"/>
    </row>
    <row r="43" spans="2:21" x14ac:dyDescent="0.2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  <c r="N43" s="1"/>
      <c r="O43" s="1"/>
      <c r="P43" s="1"/>
      <c r="Q43" s="1"/>
      <c r="R43" s="1"/>
      <c r="S43" s="1"/>
      <c r="T43" s="1"/>
      <c r="U43" s="1"/>
    </row>
    <row r="44" spans="2:21" ht="16" thickBot="1" x14ac:dyDescent="0.25">
      <c r="B44" s="2" t="s">
        <v>66</v>
      </c>
      <c r="C44" s="92">
        <v>24</v>
      </c>
      <c r="D44" s="93">
        <v>100</v>
      </c>
      <c r="E44" s="93">
        <v>96</v>
      </c>
      <c r="F44" s="93">
        <v>92</v>
      </c>
      <c r="G44" s="93">
        <v>88</v>
      </c>
      <c r="H44" s="100">
        <v>84</v>
      </c>
      <c r="I44" s="101">
        <v>80</v>
      </c>
      <c r="J44" s="101">
        <v>76</v>
      </c>
      <c r="K44" s="4">
        <v>-5</v>
      </c>
      <c r="L44" t="s">
        <v>64</v>
      </c>
      <c r="N44" s="39">
        <v>24</v>
      </c>
      <c r="O44" s="39">
        <v>40</v>
      </c>
      <c r="P44" s="39">
        <v>40</v>
      </c>
      <c r="Q44" s="39">
        <v>40</v>
      </c>
      <c r="R44" s="39">
        <v>40</v>
      </c>
      <c r="S44" s="39">
        <v>40</v>
      </c>
      <c r="T44" s="39">
        <v>40</v>
      </c>
      <c r="U44" s="39">
        <v>40</v>
      </c>
    </row>
    <row r="45" spans="2:21" ht="17" thickTop="1" thickBot="1" x14ac:dyDescent="0.25">
      <c r="B45" s="2" t="s">
        <v>67</v>
      </c>
      <c r="C45" s="94">
        <v>102</v>
      </c>
      <c r="D45" s="95">
        <v>99</v>
      </c>
      <c r="E45" s="95">
        <v>95</v>
      </c>
      <c r="F45" s="95">
        <v>91</v>
      </c>
      <c r="G45" s="95">
        <v>87</v>
      </c>
      <c r="H45" s="102">
        <v>83</v>
      </c>
      <c r="I45" s="103">
        <v>79</v>
      </c>
      <c r="J45" s="103">
        <v>75</v>
      </c>
      <c r="K45" s="4">
        <v>-2</v>
      </c>
      <c r="N45" s="39">
        <v>40</v>
      </c>
      <c r="O45" s="39">
        <v>40</v>
      </c>
      <c r="P45" s="39">
        <v>40</v>
      </c>
      <c r="Q45" s="39">
        <v>40</v>
      </c>
      <c r="R45" s="39">
        <v>40</v>
      </c>
      <c r="S45" s="39">
        <v>40</v>
      </c>
      <c r="T45" s="39">
        <v>40</v>
      </c>
      <c r="U45" s="39">
        <v>40</v>
      </c>
    </row>
    <row r="46" spans="2:21" ht="17" thickTop="1" thickBot="1" x14ac:dyDescent="0.25">
      <c r="B46" s="2" t="s">
        <v>68</v>
      </c>
      <c r="C46" s="94">
        <v>101</v>
      </c>
      <c r="D46" s="95">
        <v>98</v>
      </c>
      <c r="E46" s="95">
        <v>94</v>
      </c>
      <c r="F46" s="95">
        <v>90</v>
      </c>
      <c r="G46" s="95">
        <v>86</v>
      </c>
      <c r="H46" s="102">
        <v>81</v>
      </c>
      <c r="I46" s="103">
        <v>78</v>
      </c>
      <c r="J46" s="103">
        <v>74</v>
      </c>
      <c r="K46" s="4">
        <v>2</v>
      </c>
      <c r="N46" s="39">
        <v>40</v>
      </c>
      <c r="O46" s="39">
        <v>40</v>
      </c>
      <c r="P46" s="39">
        <v>40</v>
      </c>
      <c r="Q46" s="39">
        <v>40</v>
      </c>
      <c r="R46" s="39">
        <v>40</v>
      </c>
      <c r="S46" s="39">
        <v>40</v>
      </c>
      <c r="T46" s="39">
        <v>40</v>
      </c>
      <c r="U46" s="39">
        <v>40</v>
      </c>
    </row>
    <row r="47" spans="2:21" ht="16" thickTop="1" x14ac:dyDescent="0.2">
      <c r="B47" s="2" t="s">
        <v>69</v>
      </c>
      <c r="C47" s="96">
        <v>32</v>
      </c>
      <c r="D47" s="97">
        <v>97</v>
      </c>
      <c r="E47" s="97">
        <v>93</v>
      </c>
      <c r="F47" s="97">
        <v>89</v>
      </c>
      <c r="G47" s="97">
        <v>85</v>
      </c>
      <c r="H47" s="104">
        <v>81</v>
      </c>
      <c r="I47" s="105">
        <v>77</v>
      </c>
      <c r="J47" s="105">
        <v>73</v>
      </c>
      <c r="K47" s="4">
        <v>5</v>
      </c>
      <c r="N47" s="39">
        <v>25</v>
      </c>
      <c r="O47" s="39">
        <v>40</v>
      </c>
      <c r="P47" s="39">
        <v>40</v>
      </c>
      <c r="Q47" s="39">
        <v>40</v>
      </c>
      <c r="R47" s="39">
        <v>40</v>
      </c>
      <c r="S47" s="39">
        <v>40</v>
      </c>
      <c r="T47" s="39">
        <v>40</v>
      </c>
      <c r="U47" s="39">
        <v>40</v>
      </c>
    </row>
    <row r="48" spans="2:21" x14ac:dyDescent="0.2">
      <c r="K48" t="s">
        <v>74</v>
      </c>
    </row>
    <row r="51" spans="2:11" x14ac:dyDescent="0.2">
      <c r="F51" t="s">
        <v>190</v>
      </c>
    </row>
    <row r="52" spans="2:11" x14ac:dyDescent="0.2">
      <c r="C52" t="s">
        <v>59</v>
      </c>
      <c r="D52" t="s">
        <v>60</v>
      </c>
      <c r="E52" t="s">
        <v>61</v>
      </c>
      <c r="F52" t="s">
        <v>62</v>
      </c>
      <c r="G52" t="s">
        <v>63</v>
      </c>
      <c r="H52" t="s">
        <v>71</v>
      </c>
      <c r="I52" t="s">
        <v>72</v>
      </c>
      <c r="J52" t="s">
        <v>73</v>
      </c>
    </row>
    <row r="53" spans="2:11" x14ac:dyDescent="0.2">
      <c r="B53" t="s">
        <v>66</v>
      </c>
      <c r="C53" s="1">
        <f>(N44+N36+N28+N20+N12+N4)</f>
        <v>97</v>
      </c>
      <c r="D53" s="1">
        <f>O44+O36+O28+O20+O12+O4</f>
        <v>88</v>
      </c>
      <c r="E53" s="1">
        <f>P44+P36+P28+P20+P12+P4</f>
        <v>103</v>
      </c>
      <c r="F53" s="1">
        <f>Q44+Q36+Q28+Q20+Q12</f>
        <v>77</v>
      </c>
      <c r="G53" s="1">
        <f>R44+R36+R28+R20+R12+R4</f>
        <v>88</v>
      </c>
      <c r="H53" s="1">
        <f>S44+S36+S28+S20+S12+S4</f>
        <v>82</v>
      </c>
      <c r="I53" s="1">
        <f>T44+T36+T28+T20+T12+T4</f>
        <v>107</v>
      </c>
      <c r="J53" s="1">
        <f>U44+U36+U28+U20+U12+U4</f>
        <v>107</v>
      </c>
      <c r="K53" s="106">
        <f>SUM(C53+D53+E53+F53+G53+H53+I53+J53)</f>
        <v>749</v>
      </c>
    </row>
    <row r="54" spans="2:11" x14ac:dyDescent="0.2">
      <c r="B54" t="s">
        <v>67</v>
      </c>
      <c r="C54" s="1">
        <f t="shared" ref="C54:J56" si="0">N13+N21+N29+N37+N45</f>
        <v>112</v>
      </c>
      <c r="D54" s="1">
        <f t="shared" si="0"/>
        <v>116</v>
      </c>
      <c r="E54" s="1">
        <f t="shared" si="0"/>
        <v>113</v>
      </c>
      <c r="F54" s="1">
        <f t="shared" si="0"/>
        <v>99</v>
      </c>
      <c r="G54" s="1">
        <f t="shared" si="0"/>
        <v>84</v>
      </c>
      <c r="H54" s="1">
        <f t="shared" si="0"/>
        <v>95</v>
      </c>
      <c r="I54" s="1">
        <f t="shared" si="0"/>
        <v>119</v>
      </c>
      <c r="J54" s="1">
        <f t="shared" si="0"/>
        <v>115</v>
      </c>
      <c r="K54" s="106">
        <f>SUM(C54:J54)</f>
        <v>853</v>
      </c>
    </row>
    <row r="55" spans="2:11" x14ac:dyDescent="0.2">
      <c r="B55" t="s">
        <v>68</v>
      </c>
      <c r="C55" s="1">
        <f t="shared" si="0"/>
        <v>134</v>
      </c>
      <c r="D55" s="1">
        <f t="shared" si="0"/>
        <v>106</v>
      </c>
      <c r="E55" s="1">
        <f t="shared" si="0"/>
        <v>110</v>
      </c>
      <c r="F55" s="1">
        <f t="shared" si="0"/>
        <v>102</v>
      </c>
      <c r="G55" s="1">
        <f t="shared" si="0"/>
        <v>89</v>
      </c>
      <c r="H55" s="1">
        <f t="shared" si="0"/>
        <v>90</v>
      </c>
      <c r="I55" s="1">
        <f t="shared" si="0"/>
        <v>125</v>
      </c>
      <c r="J55" s="1">
        <f t="shared" si="0"/>
        <v>112</v>
      </c>
      <c r="K55" s="107">
        <f>SUM(C55:J55)</f>
        <v>868</v>
      </c>
    </row>
    <row r="56" spans="2:11" x14ac:dyDescent="0.2">
      <c r="B56" t="s">
        <v>69</v>
      </c>
      <c r="C56" s="1">
        <f t="shared" si="0"/>
        <v>75</v>
      </c>
      <c r="D56" s="1">
        <f t="shared" si="0"/>
        <v>86</v>
      </c>
      <c r="E56" s="1">
        <f t="shared" si="0"/>
        <v>102</v>
      </c>
      <c r="F56" s="1">
        <f t="shared" si="0"/>
        <v>77</v>
      </c>
      <c r="G56" s="1">
        <f t="shared" si="0"/>
        <v>88</v>
      </c>
      <c r="H56" s="1">
        <f t="shared" si="0"/>
        <v>96</v>
      </c>
      <c r="I56" s="1">
        <f t="shared" si="0"/>
        <v>107</v>
      </c>
      <c r="J56" s="1">
        <f t="shared" si="0"/>
        <v>107</v>
      </c>
      <c r="K56" s="107">
        <f>SUM(C56:J56)</f>
        <v>738</v>
      </c>
    </row>
  </sheetData>
  <pageMargins left="0.7" right="0.7" top="0.75" bottom="0.75" header="0.3" footer="0.3"/>
  <pageSetup scale="75" orientation="portrait" r:id="rId1"/>
  <ignoredErrors>
    <ignoredError sqref="F53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1E9E-8356-624D-B8F8-8773444FF497}">
  <dimension ref="A1:O125"/>
  <sheetViews>
    <sheetView topLeftCell="A18" zoomScale="118" workbookViewId="0">
      <selection activeCell="K34" sqref="K34"/>
    </sheetView>
  </sheetViews>
  <sheetFormatPr baseColWidth="10" defaultRowHeight="15" x14ac:dyDescent="0.2"/>
  <cols>
    <col min="11" max="11" width="14" bestFit="1" customWidth="1"/>
  </cols>
  <sheetData>
    <row r="1" spans="1:14" x14ac:dyDescent="0.2">
      <c r="B1" s="34"/>
      <c r="C1" s="34" t="s">
        <v>0</v>
      </c>
      <c r="D1" s="34" t="s">
        <v>46</v>
      </c>
      <c r="E1" s="34" t="s">
        <v>5</v>
      </c>
      <c r="F1" s="34" t="s">
        <v>3</v>
      </c>
      <c r="G1" s="34" t="s">
        <v>4</v>
      </c>
      <c r="H1" s="34" t="s">
        <v>7</v>
      </c>
      <c r="I1" s="34" t="s">
        <v>2</v>
      </c>
      <c r="J1" s="34" t="s">
        <v>6</v>
      </c>
    </row>
    <row r="2" spans="1:14" x14ac:dyDescent="0.2">
      <c r="B2" s="42" t="s">
        <v>163</v>
      </c>
      <c r="C2" s="43">
        <f>SUM(C3:C323)</f>
        <v>6976</v>
      </c>
      <c r="D2" s="34"/>
      <c r="E2" s="43"/>
      <c r="F2" s="43"/>
      <c r="G2" s="43"/>
      <c r="H2" s="43">
        <f>SUM(H3:H124)</f>
        <v>44976</v>
      </c>
      <c r="I2" s="43">
        <f>SUM(I3:I124)</f>
        <v>0</v>
      </c>
      <c r="J2" s="129">
        <f>SUM(J3:J124)</f>
        <v>269311</v>
      </c>
    </row>
    <row r="3" spans="1:14" x14ac:dyDescent="0.2">
      <c r="B3" s="34" t="s">
        <v>1</v>
      </c>
      <c r="C3" s="43">
        <v>4200</v>
      </c>
      <c r="D3" s="34"/>
      <c r="E3" s="43">
        <v>6</v>
      </c>
      <c r="F3" s="43">
        <v>0</v>
      </c>
      <c r="G3" s="43">
        <v>44</v>
      </c>
      <c r="H3" s="43">
        <f>E3*$C3</f>
        <v>25200</v>
      </c>
      <c r="I3" s="43">
        <f t="shared" ref="I3:J18" si="0">F3*$C3</f>
        <v>0</v>
      </c>
      <c r="J3" s="43">
        <f t="shared" si="0"/>
        <v>184800</v>
      </c>
    </row>
    <row r="4" spans="1:14" x14ac:dyDescent="0.2">
      <c r="A4" t="s">
        <v>171</v>
      </c>
      <c r="B4" s="34" t="s">
        <v>155</v>
      </c>
      <c r="C4" s="43">
        <f>20</f>
        <v>20</v>
      </c>
      <c r="D4" s="34"/>
      <c r="E4" s="43">
        <v>3</v>
      </c>
      <c r="F4" s="43">
        <v>0</v>
      </c>
      <c r="G4" s="43">
        <v>0</v>
      </c>
      <c r="H4" s="43">
        <f>E4*$C4</f>
        <v>60</v>
      </c>
      <c r="I4" s="43">
        <f t="shared" si="0"/>
        <v>0</v>
      </c>
      <c r="J4" s="43">
        <f t="shared" si="0"/>
        <v>0</v>
      </c>
    </row>
    <row r="5" spans="1:14" x14ac:dyDescent="0.2">
      <c r="A5" s="43">
        <v>1</v>
      </c>
      <c r="B5" s="44" t="s">
        <v>8</v>
      </c>
      <c r="C5" s="45">
        <v>0</v>
      </c>
      <c r="D5" s="33" t="s">
        <v>47</v>
      </c>
      <c r="E5" s="130">
        <v>16</v>
      </c>
      <c r="F5" s="130">
        <v>-5</v>
      </c>
      <c r="G5" s="130">
        <v>42</v>
      </c>
      <c r="H5" s="160">
        <f>E5*$C5</f>
        <v>0</v>
      </c>
      <c r="I5" s="160">
        <f t="shared" si="0"/>
        <v>0</v>
      </c>
      <c r="J5" s="160">
        <f t="shared" si="0"/>
        <v>0</v>
      </c>
    </row>
    <row r="6" spans="1:14" x14ac:dyDescent="0.2">
      <c r="A6" s="43">
        <v>2</v>
      </c>
      <c r="B6" s="44" t="s">
        <v>9</v>
      </c>
      <c r="C6" s="45">
        <v>0</v>
      </c>
      <c r="D6" s="33" t="s">
        <v>47</v>
      </c>
      <c r="E6" s="130">
        <v>16</v>
      </c>
      <c r="F6" s="130">
        <v>-2</v>
      </c>
      <c r="G6" s="130">
        <v>42</v>
      </c>
      <c r="H6" s="160">
        <f t="shared" ref="H6:J69" si="1">E6*$C6</f>
        <v>0</v>
      </c>
      <c r="I6" s="160">
        <f t="shared" si="0"/>
        <v>0</v>
      </c>
      <c r="J6" s="160">
        <f t="shared" si="0"/>
        <v>0</v>
      </c>
    </row>
    <row r="7" spans="1:14" x14ac:dyDescent="0.2">
      <c r="A7" s="43">
        <v>3</v>
      </c>
      <c r="B7" s="44" t="s">
        <v>10</v>
      </c>
      <c r="C7" s="45">
        <v>0</v>
      </c>
      <c r="D7" s="33" t="s">
        <v>47</v>
      </c>
      <c r="E7" s="130">
        <v>16</v>
      </c>
      <c r="F7" s="130">
        <v>2</v>
      </c>
      <c r="G7" s="130">
        <v>42</v>
      </c>
      <c r="H7" s="160">
        <f t="shared" si="1"/>
        <v>0</v>
      </c>
      <c r="I7" s="160">
        <f t="shared" si="0"/>
        <v>0</v>
      </c>
      <c r="J7" s="160">
        <f t="shared" si="0"/>
        <v>0</v>
      </c>
    </row>
    <row r="8" spans="1:14" x14ac:dyDescent="0.2">
      <c r="A8" s="43">
        <v>4</v>
      </c>
      <c r="B8" s="44" t="s">
        <v>11</v>
      </c>
      <c r="C8" s="45">
        <v>0</v>
      </c>
      <c r="D8" s="33" t="s">
        <v>47</v>
      </c>
      <c r="E8" s="130">
        <v>16</v>
      </c>
      <c r="F8" s="130">
        <v>5</v>
      </c>
      <c r="G8" s="130">
        <v>42</v>
      </c>
      <c r="H8" s="160">
        <f t="shared" si="1"/>
        <v>0</v>
      </c>
      <c r="I8" s="160">
        <f t="shared" si="0"/>
        <v>0</v>
      </c>
      <c r="J8" s="160">
        <f t="shared" si="0"/>
        <v>0</v>
      </c>
    </row>
    <row r="9" spans="1:14" x14ac:dyDescent="0.2">
      <c r="A9" s="43">
        <v>5</v>
      </c>
      <c r="B9" s="34" t="s">
        <v>12</v>
      </c>
      <c r="C9" s="43">
        <v>18</v>
      </c>
      <c r="D9" s="64" t="s">
        <v>48</v>
      </c>
      <c r="E9" s="131">
        <v>16</v>
      </c>
      <c r="F9" s="131">
        <v>-2</v>
      </c>
      <c r="G9" s="131">
        <v>35</v>
      </c>
      <c r="H9" s="160">
        <f t="shared" si="1"/>
        <v>288</v>
      </c>
      <c r="I9" s="160">
        <f t="shared" si="0"/>
        <v>-36</v>
      </c>
      <c r="J9" s="160">
        <f t="shared" si="0"/>
        <v>630</v>
      </c>
    </row>
    <row r="10" spans="1:14" x14ac:dyDescent="0.2">
      <c r="A10" s="43">
        <v>6</v>
      </c>
      <c r="B10" s="34" t="s">
        <v>13</v>
      </c>
      <c r="C10" s="43">
        <v>16</v>
      </c>
      <c r="D10" s="64" t="s">
        <v>48</v>
      </c>
      <c r="E10" s="131">
        <v>16</v>
      </c>
      <c r="F10" s="131">
        <v>2</v>
      </c>
      <c r="G10" s="131">
        <v>35</v>
      </c>
      <c r="H10" s="160">
        <f t="shared" si="1"/>
        <v>256</v>
      </c>
      <c r="I10" s="160">
        <f t="shared" si="0"/>
        <v>32</v>
      </c>
      <c r="J10" s="160">
        <f t="shared" si="0"/>
        <v>560</v>
      </c>
      <c r="M10" s="2"/>
      <c r="N10" s="2"/>
    </row>
    <row r="11" spans="1:14" x14ac:dyDescent="0.2">
      <c r="A11" s="43">
        <v>7</v>
      </c>
      <c r="B11" s="34" t="s">
        <v>14</v>
      </c>
      <c r="C11" s="43">
        <v>22</v>
      </c>
      <c r="D11" s="64" t="s">
        <v>48</v>
      </c>
      <c r="E11" s="131">
        <v>13</v>
      </c>
      <c r="F11" s="131">
        <v>-2</v>
      </c>
      <c r="G11" s="131">
        <v>35</v>
      </c>
      <c r="H11" s="160">
        <f t="shared" si="1"/>
        <v>286</v>
      </c>
      <c r="I11" s="160">
        <f t="shared" si="0"/>
        <v>-44</v>
      </c>
      <c r="J11" s="160">
        <f t="shared" si="0"/>
        <v>770</v>
      </c>
      <c r="L11" s="121" t="s">
        <v>187</v>
      </c>
      <c r="M11" s="124">
        <f>M13-M12</f>
        <v>0.95275229357798175</v>
      </c>
      <c r="N11" s="2"/>
    </row>
    <row r="12" spans="1:14" x14ac:dyDescent="0.2">
      <c r="A12" s="43">
        <v>8</v>
      </c>
      <c r="B12" s="34" t="s">
        <v>15</v>
      </c>
      <c r="C12" s="43">
        <v>26</v>
      </c>
      <c r="D12" s="64" t="s">
        <v>48</v>
      </c>
      <c r="E12" s="131">
        <v>16</v>
      </c>
      <c r="F12" s="131">
        <v>-2</v>
      </c>
      <c r="G12" s="131">
        <v>49</v>
      </c>
      <c r="H12" s="160">
        <f t="shared" si="1"/>
        <v>416</v>
      </c>
      <c r="I12" s="160">
        <f t="shared" si="0"/>
        <v>-52</v>
      </c>
      <c r="J12" s="160">
        <f t="shared" si="0"/>
        <v>1274</v>
      </c>
      <c r="L12" s="1" t="s">
        <v>188</v>
      </c>
      <c r="M12" s="124">
        <f>H2/C2</f>
        <v>6.4472477064220186</v>
      </c>
      <c r="N12" s="2"/>
    </row>
    <row r="13" spans="1:14" x14ac:dyDescent="0.2">
      <c r="A13" s="43">
        <v>9</v>
      </c>
      <c r="B13" s="34" t="s">
        <v>16</v>
      </c>
      <c r="C13" s="43">
        <v>14</v>
      </c>
      <c r="D13" s="64" t="s">
        <v>48</v>
      </c>
      <c r="E13" s="131">
        <v>16</v>
      </c>
      <c r="F13" s="131">
        <v>5</v>
      </c>
      <c r="G13" s="131">
        <v>49</v>
      </c>
      <c r="H13" s="160">
        <f t="shared" si="1"/>
        <v>224</v>
      </c>
      <c r="I13" s="160">
        <f t="shared" si="0"/>
        <v>70</v>
      </c>
      <c r="J13" s="160">
        <f t="shared" si="0"/>
        <v>686</v>
      </c>
      <c r="L13" s="1" t="s">
        <v>189</v>
      </c>
      <c r="M13" s="7">
        <f>N16</f>
        <v>7.4</v>
      </c>
      <c r="N13" s="2"/>
    </row>
    <row r="14" spans="1:14" x14ac:dyDescent="0.2">
      <c r="A14" s="43">
        <v>10</v>
      </c>
      <c r="B14" s="34" t="s">
        <v>17</v>
      </c>
      <c r="C14" s="43">
        <v>17</v>
      </c>
      <c r="D14" s="64" t="s">
        <v>48</v>
      </c>
      <c r="E14" s="131">
        <v>13</v>
      </c>
      <c r="F14" s="131">
        <v>-5</v>
      </c>
      <c r="G14" s="131">
        <v>35</v>
      </c>
      <c r="H14" s="160">
        <f t="shared" si="1"/>
        <v>221</v>
      </c>
      <c r="I14" s="160">
        <f t="shared" si="0"/>
        <v>-85</v>
      </c>
      <c r="J14" s="160">
        <f t="shared" si="0"/>
        <v>595</v>
      </c>
      <c r="L14" s="121" t="s">
        <v>192</v>
      </c>
      <c r="M14" s="7">
        <f>C2</f>
        <v>6976</v>
      </c>
      <c r="N14" s="7">
        <f>M14/200</f>
        <v>34.880000000000003</v>
      </c>
    </row>
    <row r="15" spans="1:14" x14ac:dyDescent="0.2">
      <c r="A15" s="43">
        <v>11</v>
      </c>
      <c r="B15" s="34" t="s">
        <v>18</v>
      </c>
      <c r="C15" s="43">
        <v>22</v>
      </c>
      <c r="D15" s="64" t="s">
        <v>48</v>
      </c>
      <c r="E15" s="131">
        <v>13</v>
      </c>
      <c r="F15" s="131">
        <v>2</v>
      </c>
      <c r="G15" s="131">
        <v>35</v>
      </c>
      <c r="H15" s="160">
        <f t="shared" si="1"/>
        <v>286</v>
      </c>
      <c r="I15" s="160">
        <f t="shared" si="0"/>
        <v>44</v>
      </c>
      <c r="J15" s="160">
        <f t="shared" si="0"/>
        <v>770</v>
      </c>
      <c r="L15" s="121" t="s">
        <v>193</v>
      </c>
      <c r="M15" s="7">
        <v>4.7</v>
      </c>
      <c r="N15" s="2"/>
    </row>
    <row r="16" spans="1:14" x14ac:dyDescent="0.2">
      <c r="A16" s="43">
        <v>12</v>
      </c>
      <c r="B16" s="34" t="s">
        <v>19</v>
      </c>
      <c r="C16" s="43">
        <v>12</v>
      </c>
      <c r="D16" s="64" t="s">
        <v>48</v>
      </c>
      <c r="E16" s="131">
        <v>16</v>
      </c>
      <c r="F16" s="131">
        <v>-5</v>
      </c>
      <c r="G16" s="131">
        <v>49</v>
      </c>
      <c r="H16" s="160">
        <f t="shared" si="1"/>
        <v>192</v>
      </c>
      <c r="I16" s="160">
        <f t="shared" si="0"/>
        <v>-60</v>
      </c>
      <c r="J16" s="160">
        <f t="shared" si="0"/>
        <v>588</v>
      </c>
      <c r="L16" s="1" t="s">
        <v>189</v>
      </c>
      <c r="M16" s="7">
        <v>29.6</v>
      </c>
      <c r="N16" s="7">
        <f>M16*0.25</f>
        <v>7.4</v>
      </c>
    </row>
    <row r="17" spans="1:15" x14ac:dyDescent="0.2">
      <c r="A17" s="43">
        <v>13</v>
      </c>
      <c r="B17" s="34" t="s">
        <v>88</v>
      </c>
      <c r="C17" s="43">
        <v>22</v>
      </c>
      <c r="D17" s="64" t="s">
        <v>48</v>
      </c>
      <c r="E17" s="131">
        <v>16</v>
      </c>
      <c r="F17" s="131">
        <v>2</v>
      </c>
      <c r="G17" s="131">
        <v>49</v>
      </c>
      <c r="H17" s="160">
        <f t="shared" si="1"/>
        <v>352</v>
      </c>
      <c r="I17" s="160">
        <f t="shared" si="0"/>
        <v>44</v>
      </c>
      <c r="J17" s="160">
        <f t="shared" si="0"/>
        <v>1078</v>
      </c>
    </row>
    <row r="18" spans="1:15" x14ac:dyDescent="0.2">
      <c r="A18" s="43">
        <v>14</v>
      </c>
      <c r="B18" s="34" t="s">
        <v>89</v>
      </c>
      <c r="C18" s="43">
        <v>17</v>
      </c>
      <c r="D18" s="64" t="s">
        <v>48</v>
      </c>
      <c r="E18" s="131">
        <v>13</v>
      </c>
      <c r="F18" s="131">
        <v>5</v>
      </c>
      <c r="G18" s="131">
        <v>35</v>
      </c>
      <c r="H18" s="160">
        <f t="shared" si="1"/>
        <v>221</v>
      </c>
      <c r="I18" s="160">
        <f t="shared" si="0"/>
        <v>85</v>
      </c>
      <c r="J18" s="160">
        <f t="shared" si="0"/>
        <v>595</v>
      </c>
      <c r="L18" s="153" t="s">
        <v>194</v>
      </c>
      <c r="M18" s="153"/>
      <c r="N18" s="153" t="s">
        <v>195</v>
      </c>
      <c r="O18" s="153"/>
    </row>
    <row r="19" spans="1:15" x14ac:dyDescent="0.2">
      <c r="A19" s="43">
        <v>15</v>
      </c>
      <c r="B19" s="34" t="s">
        <v>90</v>
      </c>
      <c r="C19" s="43">
        <v>26</v>
      </c>
      <c r="D19" s="38" t="s">
        <v>49</v>
      </c>
      <c r="E19" s="132">
        <v>6</v>
      </c>
      <c r="F19" s="132">
        <v>2</v>
      </c>
      <c r="G19" s="132">
        <v>42</v>
      </c>
      <c r="H19" s="160">
        <f t="shared" si="1"/>
        <v>156</v>
      </c>
      <c r="I19" s="160">
        <f t="shared" si="1"/>
        <v>52</v>
      </c>
      <c r="J19" s="160">
        <f t="shared" si="1"/>
        <v>1092</v>
      </c>
      <c r="L19" s="153" t="s">
        <v>196</v>
      </c>
      <c r="M19" s="153"/>
      <c r="N19" s="153" t="s">
        <v>197</v>
      </c>
      <c r="O19" s="153"/>
    </row>
    <row r="20" spans="1:15" x14ac:dyDescent="0.2">
      <c r="A20" s="43">
        <v>16</v>
      </c>
      <c r="B20" s="34" t="s">
        <v>91</v>
      </c>
      <c r="C20" s="43">
        <v>15</v>
      </c>
      <c r="D20" s="38" t="s">
        <v>49</v>
      </c>
      <c r="E20" s="132">
        <v>6</v>
      </c>
      <c r="F20" s="132">
        <v>-5</v>
      </c>
      <c r="G20" s="132">
        <v>42</v>
      </c>
      <c r="H20" s="160">
        <f t="shared" si="1"/>
        <v>90</v>
      </c>
      <c r="I20" s="160">
        <f t="shared" si="1"/>
        <v>-75</v>
      </c>
      <c r="J20" s="160">
        <f t="shared" si="1"/>
        <v>630</v>
      </c>
    </row>
    <row r="21" spans="1:15" x14ac:dyDescent="0.2">
      <c r="A21" s="43">
        <v>17</v>
      </c>
      <c r="B21" s="34" t="s">
        <v>92</v>
      </c>
      <c r="C21" s="43">
        <v>18</v>
      </c>
      <c r="D21" s="38" t="s">
        <v>49</v>
      </c>
      <c r="E21" s="132">
        <v>6</v>
      </c>
      <c r="F21" s="132">
        <v>-2</v>
      </c>
      <c r="G21" s="132">
        <v>28</v>
      </c>
      <c r="H21" s="160">
        <f t="shared" si="1"/>
        <v>108</v>
      </c>
      <c r="I21" s="160">
        <f t="shared" si="1"/>
        <v>-36</v>
      </c>
      <c r="J21" s="160">
        <f t="shared" si="1"/>
        <v>504</v>
      </c>
      <c r="L21" s="1" t="s">
        <v>198</v>
      </c>
      <c r="M21" s="124">
        <f>J2/C2</f>
        <v>38.605361238532112</v>
      </c>
    </row>
    <row r="22" spans="1:15" x14ac:dyDescent="0.2">
      <c r="A22" s="43">
        <v>18</v>
      </c>
      <c r="B22" s="34" t="s">
        <v>93</v>
      </c>
      <c r="C22" s="43">
        <v>19</v>
      </c>
      <c r="D22" s="38" t="s">
        <v>49</v>
      </c>
      <c r="E22" s="132">
        <v>6</v>
      </c>
      <c r="F22" s="132">
        <v>-2</v>
      </c>
      <c r="G22" s="132">
        <v>35</v>
      </c>
      <c r="H22" s="160">
        <f t="shared" si="1"/>
        <v>114</v>
      </c>
      <c r="I22" s="160">
        <f t="shared" si="1"/>
        <v>-38</v>
      </c>
      <c r="J22" s="160">
        <f t="shared" si="1"/>
        <v>665</v>
      </c>
      <c r="M22" s="2"/>
    </row>
    <row r="23" spans="1:15" x14ac:dyDescent="0.2">
      <c r="A23" s="43">
        <v>19</v>
      </c>
      <c r="B23" s="34" t="s">
        <v>94</v>
      </c>
      <c r="C23" s="43">
        <v>24</v>
      </c>
      <c r="D23" s="38" t="s">
        <v>49</v>
      </c>
      <c r="E23" s="132">
        <v>6</v>
      </c>
      <c r="F23" s="132">
        <v>2</v>
      </c>
      <c r="G23" s="132">
        <v>35</v>
      </c>
      <c r="H23" s="160">
        <f t="shared" si="1"/>
        <v>144</v>
      </c>
      <c r="I23" s="160">
        <f t="shared" si="1"/>
        <v>48</v>
      </c>
      <c r="J23" s="160">
        <f t="shared" si="1"/>
        <v>840</v>
      </c>
      <c r="M23" s="2"/>
    </row>
    <row r="24" spans="1:15" x14ac:dyDescent="0.2">
      <c r="A24" s="43">
        <v>20</v>
      </c>
      <c r="B24" s="34" t="s">
        <v>95</v>
      </c>
      <c r="C24" s="43">
        <v>25</v>
      </c>
      <c r="D24" s="38" t="s">
        <v>49</v>
      </c>
      <c r="E24" s="132">
        <v>6</v>
      </c>
      <c r="F24" s="132">
        <v>-2</v>
      </c>
      <c r="G24" s="132">
        <v>42</v>
      </c>
      <c r="H24" s="160">
        <f t="shared" si="1"/>
        <v>150</v>
      </c>
      <c r="I24" s="160">
        <f t="shared" si="1"/>
        <v>-50</v>
      </c>
      <c r="J24" s="160">
        <f t="shared" si="1"/>
        <v>1050</v>
      </c>
    </row>
    <row r="25" spans="1:15" x14ac:dyDescent="0.2">
      <c r="A25" s="43">
        <v>21</v>
      </c>
      <c r="B25" s="34" t="s">
        <v>114</v>
      </c>
      <c r="C25" s="43">
        <v>21</v>
      </c>
      <c r="D25" s="65" t="s">
        <v>97</v>
      </c>
      <c r="E25" s="133">
        <v>6</v>
      </c>
      <c r="F25" s="133">
        <v>-2</v>
      </c>
      <c r="G25" s="133">
        <v>49</v>
      </c>
      <c r="H25" s="160">
        <f t="shared" si="1"/>
        <v>126</v>
      </c>
      <c r="I25" s="160">
        <f t="shared" si="1"/>
        <v>-42</v>
      </c>
      <c r="J25" s="160">
        <f t="shared" si="1"/>
        <v>1029</v>
      </c>
    </row>
    <row r="26" spans="1:15" x14ac:dyDescent="0.2">
      <c r="A26" s="43">
        <v>22</v>
      </c>
      <c r="B26" s="34" t="s">
        <v>115</v>
      </c>
      <c r="C26" s="108">
        <v>18</v>
      </c>
      <c r="D26" s="65" t="s">
        <v>97</v>
      </c>
      <c r="E26" s="133">
        <v>6</v>
      </c>
      <c r="F26" s="133">
        <v>-5</v>
      </c>
      <c r="G26" s="133">
        <v>56</v>
      </c>
      <c r="H26" s="160">
        <f t="shared" si="1"/>
        <v>108</v>
      </c>
      <c r="I26" s="160">
        <f t="shared" si="1"/>
        <v>-90</v>
      </c>
      <c r="J26" s="160">
        <f t="shared" si="1"/>
        <v>1008</v>
      </c>
    </row>
    <row r="27" spans="1:15" x14ac:dyDescent="0.2">
      <c r="A27" s="43">
        <v>23</v>
      </c>
      <c r="B27" s="34" t="s">
        <v>116</v>
      </c>
      <c r="C27" s="46">
        <v>17</v>
      </c>
      <c r="D27" s="65" t="s">
        <v>97</v>
      </c>
      <c r="E27" s="133">
        <v>6</v>
      </c>
      <c r="F27" s="133">
        <v>2</v>
      </c>
      <c r="G27" s="133">
        <v>49</v>
      </c>
      <c r="H27" s="160">
        <f t="shared" si="1"/>
        <v>102</v>
      </c>
      <c r="I27" s="160">
        <f t="shared" si="1"/>
        <v>34</v>
      </c>
      <c r="J27" s="160">
        <f t="shared" si="1"/>
        <v>833</v>
      </c>
    </row>
    <row r="28" spans="1:15" x14ac:dyDescent="0.2">
      <c r="A28" s="43">
        <v>24</v>
      </c>
      <c r="B28" s="34" t="s">
        <v>117</v>
      </c>
      <c r="C28" s="43">
        <v>24</v>
      </c>
      <c r="D28" s="65" t="s">
        <v>97</v>
      </c>
      <c r="E28" s="133">
        <v>3</v>
      </c>
      <c r="F28" s="133">
        <v>-5</v>
      </c>
      <c r="G28" s="133">
        <v>56</v>
      </c>
      <c r="H28" s="160">
        <f t="shared" si="1"/>
        <v>72</v>
      </c>
      <c r="I28" s="160">
        <f t="shared" si="1"/>
        <v>-120</v>
      </c>
      <c r="J28" s="160">
        <f t="shared" si="1"/>
        <v>1344</v>
      </c>
    </row>
    <row r="29" spans="1:15" x14ac:dyDescent="0.2">
      <c r="A29" s="43">
        <v>25</v>
      </c>
      <c r="B29" s="34" t="s">
        <v>118</v>
      </c>
      <c r="C29" s="43">
        <v>15</v>
      </c>
      <c r="D29" s="65" t="s">
        <v>97</v>
      </c>
      <c r="E29" s="133">
        <v>6</v>
      </c>
      <c r="F29" s="133">
        <v>-5</v>
      </c>
      <c r="G29" s="133">
        <v>7</v>
      </c>
      <c r="H29" s="160">
        <f t="shared" si="1"/>
        <v>90</v>
      </c>
      <c r="I29" s="160">
        <f t="shared" si="1"/>
        <v>-75</v>
      </c>
      <c r="J29" s="160">
        <f t="shared" si="1"/>
        <v>105</v>
      </c>
    </row>
    <row r="30" spans="1:15" x14ac:dyDescent="0.2">
      <c r="A30" s="43">
        <v>26</v>
      </c>
      <c r="B30" s="34" t="s">
        <v>119</v>
      </c>
      <c r="C30" s="43">
        <v>19</v>
      </c>
      <c r="D30" s="65" t="s">
        <v>97</v>
      </c>
      <c r="E30" s="133">
        <v>6</v>
      </c>
      <c r="F30" s="133">
        <v>5</v>
      </c>
      <c r="G30" s="133">
        <v>49</v>
      </c>
      <c r="H30" s="160">
        <f t="shared" si="1"/>
        <v>114</v>
      </c>
      <c r="I30" s="160">
        <f t="shared" si="1"/>
        <v>95</v>
      </c>
      <c r="J30" s="160">
        <f t="shared" si="1"/>
        <v>931</v>
      </c>
    </row>
    <row r="31" spans="1:15" x14ac:dyDescent="0.2">
      <c r="A31" s="43">
        <v>27</v>
      </c>
      <c r="B31" s="34" t="s">
        <v>120</v>
      </c>
      <c r="C31" s="43">
        <v>15</v>
      </c>
      <c r="D31" s="65" t="s">
        <v>97</v>
      </c>
      <c r="E31" s="133">
        <v>6</v>
      </c>
      <c r="F31" s="133">
        <v>5</v>
      </c>
      <c r="G31" s="133">
        <v>7</v>
      </c>
      <c r="H31" s="160">
        <f t="shared" si="1"/>
        <v>90</v>
      </c>
      <c r="I31" s="160">
        <f t="shared" si="1"/>
        <v>75</v>
      </c>
      <c r="J31" s="160">
        <f t="shared" si="1"/>
        <v>105</v>
      </c>
    </row>
    <row r="32" spans="1:15" x14ac:dyDescent="0.2">
      <c r="A32" s="43">
        <v>28</v>
      </c>
      <c r="B32" s="34" t="s">
        <v>121</v>
      </c>
      <c r="C32" s="43">
        <v>23</v>
      </c>
      <c r="D32" s="65" t="s">
        <v>97</v>
      </c>
      <c r="E32" s="133">
        <v>6</v>
      </c>
      <c r="F32" s="133">
        <v>-2</v>
      </c>
      <c r="G32" s="133">
        <v>56</v>
      </c>
      <c r="H32" s="160">
        <f t="shared" si="1"/>
        <v>138</v>
      </c>
      <c r="I32" s="160">
        <f t="shared" si="1"/>
        <v>-46</v>
      </c>
      <c r="J32" s="160">
        <f t="shared" si="1"/>
        <v>1288</v>
      </c>
    </row>
    <row r="33" spans="1:10" x14ac:dyDescent="0.2">
      <c r="A33" s="43">
        <v>29</v>
      </c>
      <c r="B33" s="34" t="s">
        <v>122</v>
      </c>
      <c r="C33" s="108">
        <v>18</v>
      </c>
      <c r="D33" s="65" t="s">
        <v>97</v>
      </c>
      <c r="E33" s="133">
        <v>6</v>
      </c>
      <c r="F33" s="133">
        <v>5</v>
      </c>
      <c r="G33" s="133">
        <v>56</v>
      </c>
      <c r="H33" s="160">
        <f t="shared" si="1"/>
        <v>108</v>
      </c>
      <c r="I33" s="160">
        <f t="shared" si="1"/>
        <v>90</v>
      </c>
      <c r="J33" s="160">
        <f t="shared" si="1"/>
        <v>1008</v>
      </c>
    </row>
    <row r="34" spans="1:10" x14ac:dyDescent="0.2">
      <c r="A34" s="43">
        <v>30</v>
      </c>
      <c r="B34" s="34" t="s">
        <v>123</v>
      </c>
      <c r="C34" s="43">
        <v>19</v>
      </c>
      <c r="D34" s="65" t="s">
        <v>97</v>
      </c>
      <c r="E34" s="133">
        <v>6</v>
      </c>
      <c r="F34" s="133">
        <v>-5</v>
      </c>
      <c r="G34" s="133">
        <v>56</v>
      </c>
      <c r="H34" s="160">
        <f t="shared" si="1"/>
        <v>114</v>
      </c>
      <c r="I34" s="160">
        <f t="shared" si="1"/>
        <v>-95</v>
      </c>
      <c r="J34" s="160">
        <f t="shared" si="1"/>
        <v>1064</v>
      </c>
    </row>
    <row r="35" spans="1:10" x14ac:dyDescent="0.2">
      <c r="A35" s="43">
        <v>31</v>
      </c>
      <c r="B35" s="34" t="s">
        <v>124</v>
      </c>
      <c r="C35" s="43">
        <v>22</v>
      </c>
      <c r="D35" s="65" t="s">
        <v>97</v>
      </c>
      <c r="E35" s="133">
        <v>6</v>
      </c>
      <c r="F35" s="133">
        <v>2</v>
      </c>
      <c r="G35" s="133">
        <v>49</v>
      </c>
      <c r="H35" s="160">
        <f t="shared" si="1"/>
        <v>132</v>
      </c>
      <c r="I35" s="160">
        <f t="shared" si="1"/>
        <v>44</v>
      </c>
      <c r="J35" s="160">
        <f t="shared" si="1"/>
        <v>1078</v>
      </c>
    </row>
    <row r="36" spans="1:10" x14ac:dyDescent="0.2">
      <c r="A36" s="43">
        <v>32</v>
      </c>
      <c r="B36" s="34" t="s">
        <v>125</v>
      </c>
      <c r="C36" s="43">
        <v>25</v>
      </c>
      <c r="D36" s="65" t="s">
        <v>97</v>
      </c>
      <c r="E36" s="133">
        <v>3</v>
      </c>
      <c r="F36" s="133">
        <v>5</v>
      </c>
      <c r="G36" s="133">
        <v>56</v>
      </c>
      <c r="H36" s="160">
        <f t="shared" si="1"/>
        <v>75</v>
      </c>
      <c r="I36" s="160">
        <f t="shared" si="1"/>
        <v>125</v>
      </c>
      <c r="J36" s="160">
        <f t="shared" si="1"/>
        <v>1400</v>
      </c>
    </row>
    <row r="37" spans="1:10" x14ac:dyDescent="0.2">
      <c r="A37" s="43">
        <v>33</v>
      </c>
      <c r="B37" s="34" t="s">
        <v>20</v>
      </c>
      <c r="C37" s="43">
        <v>26</v>
      </c>
      <c r="D37" s="66" t="s">
        <v>96</v>
      </c>
      <c r="E37" s="134">
        <v>13</v>
      </c>
      <c r="F37" s="134">
        <v>-5</v>
      </c>
      <c r="G37" s="134">
        <v>7</v>
      </c>
      <c r="H37" s="160">
        <f t="shared" si="1"/>
        <v>338</v>
      </c>
      <c r="I37" s="160">
        <f t="shared" si="1"/>
        <v>-130</v>
      </c>
      <c r="J37" s="160">
        <f t="shared" si="1"/>
        <v>182</v>
      </c>
    </row>
    <row r="38" spans="1:10" x14ac:dyDescent="0.2">
      <c r="A38" s="43">
        <v>34</v>
      </c>
      <c r="B38" s="34" t="s">
        <v>21</v>
      </c>
      <c r="C38" s="43">
        <v>26</v>
      </c>
      <c r="D38" s="66" t="s">
        <v>96</v>
      </c>
      <c r="E38" s="134">
        <v>13</v>
      </c>
      <c r="F38" s="134">
        <v>-2</v>
      </c>
      <c r="G38" s="134">
        <v>7</v>
      </c>
      <c r="H38" s="160">
        <f t="shared" si="1"/>
        <v>338</v>
      </c>
      <c r="I38" s="160">
        <f t="shared" si="1"/>
        <v>-52</v>
      </c>
      <c r="J38" s="160">
        <f t="shared" si="1"/>
        <v>182</v>
      </c>
    </row>
    <row r="39" spans="1:10" x14ac:dyDescent="0.2">
      <c r="A39" s="43">
        <v>35</v>
      </c>
      <c r="B39" s="34" t="s">
        <v>22</v>
      </c>
      <c r="C39" s="43">
        <v>26</v>
      </c>
      <c r="D39" s="66" t="s">
        <v>96</v>
      </c>
      <c r="E39" s="134">
        <v>13</v>
      </c>
      <c r="F39" s="134">
        <v>2</v>
      </c>
      <c r="G39" s="134">
        <v>7</v>
      </c>
      <c r="H39" s="160">
        <f t="shared" si="1"/>
        <v>338</v>
      </c>
      <c r="I39" s="160">
        <f t="shared" si="1"/>
        <v>52</v>
      </c>
      <c r="J39" s="160">
        <f t="shared" si="1"/>
        <v>182</v>
      </c>
    </row>
    <row r="40" spans="1:10" x14ac:dyDescent="0.2">
      <c r="A40" s="43">
        <v>36</v>
      </c>
      <c r="B40" s="34" t="s">
        <v>23</v>
      </c>
      <c r="C40" s="43">
        <v>26</v>
      </c>
      <c r="D40" s="66" t="s">
        <v>96</v>
      </c>
      <c r="E40" s="134">
        <v>13</v>
      </c>
      <c r="F40" s="134">
        <v>5</v>
      </c>
      <c r="G40" s="134">
        <v>7</v>
      </c>
      <c r="H40" s="160">
        <f t="shared" si="1"/>
        <v>338</v>
      </c>
      <c r="I40" s="160">
        <f t="shared" si="1"/>
        <v>130</v>
      </c>
      <c r="J40" s="160">
        <f t="shared" si="1"/>
        <v>182</v>
      </c>
    </row>
    <row r="41" spans="1:10" x14ac:dyDescent="0.2">
      <c r="A41" s="43">
        <v>37</v>
      </c>
      <c r="B41" s="34" t="s">
        <v>24</v>
      </c>
      <c r="C41" s="43">
        <v>26</v>
      </c>
      <c r="D41" s="66" t="s">
        <v>96</v>
      </c>
      <c r="E41" s="134">
        <v>13</v>
      </c>
      <c r="F41" s="134">
        <v>5</v>
      </c>
      <c r="G41" s="134">
        <v>14</v>
      </c>
      <c r="H41" s="160">
        <f t="shared" si="1"/>
        <v>338</v>
      </c>
      <c r="I41" s="160">
        <f t="shared" si="1"/>
        <v>130</v>
      </c>
      <c r="J41" s="160">
        <f t="shared" si="1"/>
        <v>364</v>
      </c>
    </row>
    <row r="42" spans="1:10" x14ac:dyDescent="0.2">
      <c r="A42" s="43">
        <v>38</v>
      </c>
      <c r="B42" s="34" t="s">
        <v>25</v>
      </c>
      <c r="C42" s="43">
        <v>26</v>
      </c>
      <c r="D42" s="66" t="s">
        <v>96</v>
      </c>
      <c r="E42" s="134">
        <v>13</v>
      </c>
      <c r="F42" s="134">
        <v>2</v>
      </c>
      <c r="G42" s="134">
        <v>14</v>
      </c>
      <c r="H42" s="160">
        <f t="shared" si="1"/>
        <v>338</v>
      </c>
      <c r="I42" s="160">
        <f t="shared" si="1"/>
        <v>52</v>
      </c>
      <c r="J42" s="160">
        <f t="shared" si="1"/>
        <v>364</v>
      </c>
    </row>
    <row r="43" spans="1:10" x14ac:dyDescent="0.2">
      <c r="A43" s="43">
        <v>39</v>
      </c>
      <c r="B43" s="34" t="s">
        <v>26</v>
      </c>
      <c r="C43" s="43">
        <v>26</v>
      </c>
      <c r="D43" s="66" t="s">
        <v>96</v>
      </c>
      <c r="E43" s="134">
        <v>13</v>
      </c>
      <c r="F43" s="134">
        <v>-2</v>
      </c>
      <c r="G43" s="134">
        <v>14</v>
      </c>
      <c r="H43" s="160">
        <f t="shared" si="1"/>
        <v>338</v>
      </c>
      <c r="I43" s="160">
        <f t="shared" si="1"/>
        <v>-52</v>
      </c>
      <c r="J43" s="160">
        <f t="shared" si="1"/>
        <v>364</v>
      </c>
    </row>
    <row r="44" spans="1:10" x14ac:dyDescent="0.2">
      <c r="A44" s="43">
        <v>40</v>
      </c>
      <c r="B44" s="34" t="s">
        <v>27</v>
      </c>
      <c r="C44" s="43">
        <v>26</v>
      </c>
      <c r="D44" s="66" t="s">
        <v>96</v>
      </c>
      <c r="E44" s="134">
        <v>13</v>
      </c>
      <c r="F44" s="134">
        <v>-5</v>
      </c>
      <c r="G44" s="134">
        <v>14</v>
      </c>
      <c r="H44" s="160">
        <f t="shared" si="1"/>
        <v>338</v>
      </c>
      <c r="I44" s="160">
        <f t="shared" si="1"/>
        <v>-130</v>
      </c>
      <c r="J44" s="160">
        <f t="shared" si="1"/>
        <v>364</v>
      </c>
    </row>
    <row r="45" spans="1:10" x14ac:dyDescent="0.2">
      <c r="A45" s="43">
        <v>41</v>
      </c>
      <c r="B45" s="34" t="s">
        <v>98</v>
      </c>
      <c r="C45" s="43">
        <v>26</v>
      </c>
      <c r="D45" s="38" t="s">
        <v>49</v>
      </c>
      <c r="E45" s="132">
        <v>16</v>
      </c>
      <c r="F45" s="132">
        <v>-5</v>
      </c>
      <c r="G45" s="132">
        <v>7</v>
      </c>
      <c r="H45" s="160">
        <f t="shared" si="1"/>
        <v>416</v>
      </c>
      <c r="I45" s="160">
        <f t="shared" si="1"/>
        <v>-130</v>
      </c>
      <c r="J45" s="160">
        <f t="shared" si="1"/>
        <v>182</v>
      </c>
    </row>
    <row r="46" spans="1:10" x14ac:dyDescent="0.2">
      <c r="A46" s="43">
        <v>42</v>
      </c>
      <c r="B46" s="34" t="s">
        <v>99</v>
      </c>
      <c r="C46" s="43">
        <v>26</v>
      </c>
      <c r="D46" s="38" t="s">
        <v>49</v>
      </c>
      <c r="E46" s="132">
        <v>16</v>
      </c>
      <c r="F46" s="132">
        <v>-2</v>
      </c>
      <c r="G46" s="132">
        <v>7</v>
      </c>
      <c r="H46" s="160">
        <f t="shared" si="1"/>
        <v>416</v>
      </c>
      <c r="I46" s="160">
        <f t="shared" si="1"/>
        <v>-52</v>
      </c>
      <c r="J46" s="160">
        <f t="shared" si="1"/>
        <v>182</v>
      </c>
    </row>
    <row r="47" spans="1:10" x14ac:dyDescent="0.2">
      <c r="A47" s="43">
        <v>43</v>
      </c>
      <c r="B47" s="34" t="s">
        <v>100</v>
      </c>
      <c r="C47" s="43">
        <v>26</v>
      </c>
      <c r="D47" s="38" t="s">
        <v>49</v>
      </c>
      <c r="E47" s="132">
        <v>16</v>
      </c>
      <c r="F47" s="132">
        <v>2</v>
      </c>
      <c r="G47" s="132">
        <v>7</v>
      </c>
      <c r="H47" s="160">
        <f t="shared" si="1"/>
        <v>416</v>
      </c>
      <c r="I47" s="160">
        <f t="shared" si="1"/>
        <v>52</v>
      </c>
      <c r="J47" s="160">
        <f t="shared" si="1"/>
        <v>182</v>
      </c>
    </row>
    <row r="48" spans="1:10" x14ac:dyDescent="0.2">
      <c r="A48" s="43">
        <v>44</v>
      </c>
      <c r="B48" s="34" t="s">
        <v>101</v>
      </c>
      <c r="C48" s="43">
        <v>26</v>
      </c>
      <c r="D48" s="38" t="s">
        <v>49</v>
      </c>
      <c r="E48" s="132">
        <v>16</v>
      </c>
      <c r="F48" s="132">
        <v>5</v>
      </c>
      <c r="G48" s="132">
        <v>7</v>
      </c>
      <c r="H48" s="160">
        <f t="shared" si="1"/>
        <v>416</v>
      </c>
      <c r="I48" s="160">
        <f t="shared" si="1"/>
        <v>130</v>
      </c>
      <c r="J48" s="160">
        <f t="shared" si="1"/>
        <v>182</v>
      </c>
    </row>
    <row r="49" spans="1:10" x14ac:dyDescent="0.2">
      <c r="A49" s="43">
        <v>45</v>
      </c>
      <c r="B49" s="34" t="s">
        <v>102</v>
      </c>
      <c r="C49" s="43">
        <v>26</v>
      </c>
      <c r="D49" s="38" t="s">
        <v>49</v>
      </c>
      <c r="E49" s="132">
        <v>16</v>
      </c>
      <c r="F49" s="132">
        <v>-5</v>
      </c>
      <c r="G49" s="132">
        <v>14</v>
      </c>
      <c r="H49" s="160">
        <f t="shared" si="1"/>
        <v>416</v>
      </c>
      <c r="I49" s="160">
        <f t="shared" si="1"/>
        <v>-130</v>
      </c>
      <c r="J49" s="160">
        <f t="shared" si="1"/>
        <v>364</v>
      </c>
    </row>
    <row r="50" spans="1:10" x14ac:dyDescent="0.2">
      <c r="A50" s="43">
        <v>46</v>
      </c>
      <c r="B50" s="34" t="s">
        <v>103</v>
      </c>
      <c r="C50" s="43">
        <v>26</v>
      </c>
      <c r="D50" s="38" t="s">
        <v>49</v>
      </c>
      <c r="E50" s="132">
        <v>16</v>
      </c>
      <c r="F50" s="132">
        <v>-2</v>
      </c>
      <c r="G50" s="132">
        <v>14</v>
      </c>
      <c r="H50" s="160">
        <f t="shared" si="1"/>
        <v>416</v>
      </c>
      <c r="I50" s="160">
        <f t="shared" si="1"/>
        <v>-52</v>
      </c>
      <c r="J50" s="160">
        <f t="shared" si="1"/>
        <v>364</v>
      </c>
    </row>
    <row r="51" spans="1:10" x14ac:dyDescent="0.2">
      <c r="A51" s="43">
        <v>47</v>
      </c>
      <c r="B51" s="34" t="s">
        <v>104</v>
      </c>
      <c r="C51" s="43">
        <v>26</v>
      </c>
      <c r="D51" s="38" t="s">
        <v>49</v>
      </c>
      <c r="E51" s="132">
        <v>16</v>
      </c>
      <c r="F51" s="132">
        <v>2</v>
      </c>
      <c r="G51" s="132">
        <v>14</v>
      </c>
      <c r="H51" s="160">
        <f t="shared" si="1"/>
        <v>416</v>
      </c>
      <c r="I51" s="160">
        <f t="shared" si="1"/>
        <v>52</v>
      </c>
      <c r="J51" s="160">
        <f t="shared" si="1"/>
        <v>364</v>
      </c>
    </row>
    <row r="52" spans="1:10" x14ac:dyDescent="0.2">
      <c r="A52" s="43">
        <v>48</v>
      </c>
      <c r="B52" s="34" t="s">
        <v>105</v>
      </c>
      <c r="C52" s="43">
        <v>26</v>
      </c>
      <c r="D52" s="38" t="s">
        <v>49</v>
      </c>
      <c r="E52" s="132">
        <v>16</v>
      </c>
      <c r="F52" s="132">
        <v>5</v>
      </c>
      <c r="G52" s="132">
        <v>14</v>
      </c>
      <c r="H52" s="160">
        <f t="shared" si="1"/>
        <v>416</v>
      </c>
      <c r="I52" s="160">
        <f t="shared" si="1"/>
        <v>130</v>
      </c>
      <c r="J52" s="160">
        <f t="shared" si="1"/>
        <v>364</v>
      </c>
    </row>
    <row r="53" spans="1:10" x14ac:dyDescent="0.2">
      <c r="A53" s="43">
        <v>49</v>
      </c>
      <c r="B53" s="34" t="s">
        <v>142</v>
      </c>
      <c r="C53" s="43">
        <v>0</v>
      </c>
      <c r="D53" s="33" t="s">
        <v>47</v>
      </c>
      <c r="E53" s="130">
        <v>13</v>
      </c>
      <c r="F53" s="130">
        <v>-5</v>
      </c>
      <c r="G53" s="130">
        <v>21</v>
      </c>
      <c r="H53" s="160">
        <f t="shared" si="1"/>
        <v>0</v>
      </c>
      <c r="I53" s="160">
        <f t="shared" si="1"/>
        <v>0</v>
      </c>
      <c r="J53" s="160">
        <f t="shared" si="1"/>
        <v>0</v>
      </c>
    </row>
    <row r="54" spans="1:10" x14ac:dyDescent="0.2">
      <c r="A54" s="43">
        <v>50</v>
      </c>
      <c r="B54" s="34" t="s">
        <v>143</v>
      </c>
      <c r="C54" s="43">
        <v>0</v>
      </c>
      <c r="D54" s="33" t="s">
        <v>47</v>
      </c>
      <c r="E54" s="130">
        <v>13</v>
      </c>
      <c r="F54" s="130">
        <v>-2</v>
      </c>
      <c r="G54" s="130">
        <v>21</v>
      </c>
      <c r="H54" s="160">
        <f t="shared" si="1"/>
        <v>0</v>
      </c>
      <c r="I54" s="160">
        <f t="shared" si="1"/>
        <v>0</v>
      </c>
      <c r="J54" s="160">
        <f t="shared" si="1"/>
        <v>0</v>
      </c>
    </row>
    <row r="55" spans="1:10" x14ac:dyDescent="0.2">
      <c r="A55" s="43">
        <v>51</v>
      </c>
      <c r="B55" s="34" t="s">
        <v>144</v>
      </c>
      <c r="C55" s="43">
        <v>0</v>
      </c>
      <c r="D55" s="33" t="s">
        <v>47</v>
      </c>
      <c r="E55" s="130">
        <v>13</v>
      </c>
      <c r="F55" s="130">
        <v>2</v>
      </c>
      <c r="G55" s="130">
        <v>21</v>
      </c>
      <c r="H55" s="160">
        <f t="shared" si="1"/>
        <v>0</v>
      </c>
      <c r="I55" s="160">
        <f t="shared" si="1"/>
        <v>0</v>
      </c>
      <c r="J55" s="160">
        <f t="shared" si="1"/>
        <v>0</v>
      </c>
    </row>
    <row r="56" spans="1:10" x14ac:dyDescent="0.2">
      <c r="A56" s="43">
        <v>52</v>
      </c>
      <c r="B56" s="34" t="s">
        <v>145</v>
      </c>
      <c r="C56" s="43">
        <v>0</v>
      </c>
      <c r="D56" s="33" t="s">
        <v>47</v>
      </c>
      <c r="E56" s="130">
        <v>13</v>
      </c>
      <c r="F56" s="130">
        <v>5</v>
      </c>
      <c r="G56" s="130">
        <v>21</v>
      </c>
      <c r="H56" s="160">
        <f t="shared" si="1"/>
        <v>0</v>
      </c>
      <c r="I56" s="160">
        <f t="shared" si="1"/>
        <v>0</v>
      </c>
      <c r="J56" s="160">
        <f t="shared" si="1"/>
        <v>0</v>
      </c>
    </row>
    <row r="57" spans="1:10" x14ac:dyDescent="0.2">
      <c r="A57" s="43">
        <v>53</v>
      </c>
      <c r="B57" s="34" t="s">
        <v>146</v>
      </c>
      <c r="C57" s="43">
        <v>0</v>
      </c>
      <c r="D57" s="33" t="s">
        <v>47</v>
      </c>
      <c r="E57" s="130">
        <v>13</v>
      </c>
      <c r="F57" s="130">
        <v>5</v>
      </c>
      <c r="G57" s="130">
        <v>28</v>
      </c>
      <c r="H57" s="160">
        <f t="shared" si="1"/>
        <v>0</v>
      </c>
      <c r="I57" s="160">
        <f t="shared" si="1"/>
        <v>0</v>
      </c>
      <c r="J57" s="160">
        <f t="shared" si="1"/>
        <v>0</v>
      </c>
    </row>
    <row r="58" spans="1:10" x14ac:dyDescent="0.2">
      <c r="A58" s="43">
        <v>54</v>
      </c>
      <c r="B58" s="34" t="s">
        <v>147</v>
      </c>
      <c r="C58" s="43">
        <v>0</v>
      </c>
      <c r="D58" s="33" t="s">
        <v>47</v>
      </c>
      <c r="E58" s="130">
        <v>13</v>
      </c>
      <c r="F58" s="130">
        <v>2</v>
      </c>
      <c r="G58" s="130">
        <v>28</v>
      </c>
      <c r="H58" s="160">
        <f t="shared" si="1"/>
        <v>0</v>
      </c>
      <c r="I58" s="160">
        <f t="shared" si="1"/>
        <v>0</v>
      </c>
      <c r="J58" s="160">
        <f t="shared" si="1"/>
        <v>0</v>
      </c>
    </row>
    <row r="59" spans="1:10" x14ac:dyDescent="0.2">
      <c r="A59" s="43">
        <v>55</v>
      </c>
      <c r="B59" s="34" t="s">
        <v>148</v>
      </c>
      <c r="C59" s="43">
        <v>0</v>
      </c>
      <c r="D59" s="33" t="s">
        <v>47</v>
      </c>
      <c r="E59" s="130">
        <v>13</v>
      </c>
      <c r="F59" s="130">
        <v>-2</v>
      </c>
      <c r="G59" s="130">
        <v>28</v>
      </c>
      <c r="H59" s="160">
        <f t="shared" si="1"/>
        <v>0</v>
      </c>
      <c r="I59" s="160">
        <f t="shared" si="1"/>
        <v>0</v>
      </c>
      <c r="J59" s="160">
        <f t="shared" si="1"/>
        <v>0</v>
      </c>
    </row>
    <row r="60" spans="1:10" x14ac:dyDescent="0.2">
      <c r="A60" s="43">
        <v>56</v>
      </c>
      <c r="B60" s="34" t="s">
        <v>149</v>
      </c>
      <c r="C60" s="43">
        <v>0</v>
      </c>
      <c r="D60" s="33" t="s">
        <v>47</v>
      </c>
      <c r="E60" s="130">
        <v>13</v>
      </c>
      <c r="F60" s="130">
        <v>-5</v>
      </c>
      <c r="G60" s="130">
        <v>28</v>
      </c>
      <c r="H60" s="160">
        <f t="shared" si="1"/>
        <v>0</v>
      </c>
      <c r="I60" s="160">
        <f t="shared" si="1"/>
        <v>0</v>
      </c>
      <c r="J60" s="160">
        <f t="shared" si="1"/>
        <v>0</v>
      </c>
    </row>
    <row r="61" spans="1:10" x14ac:dyDescent="0.2">
      <c r="A61" s="43">
        <v>57</v>
      </c>
      <c r="B61" s="34" t="s">
        <v>29</v>
      </c>
      <c r="C61" s="43">
        <v>0</v>
      </c>
      <c r="D61" s="33" t="s">
        <v>47</v>
      </c>
      <c r="E61" s="130">
        <v>16</v>
      </c>
      <c r="F61" s="130">
        <v>-5</v>
      </c>
      <c r="G61" s="130">
        <v>56</v>
      </c>
      <c r="H61" s="160">
        <f t="shared" si="1"/>
        <v>0</v>
      </c>
      <c r="I61" s="160">
        <f t="shared" si="1"/>
        <v>0</v>
      </c>
      <c r="J61" s="160">
        <f t="shared" si="1"/>
        <v>0</v>
      </c>
    </row>
    <row r="62" spans="1:10" x14ac:dyDescent="0.2">
      <c r="A62" s="43">
        <v>58</v>
      </c>
      <c r="B62" s="34" t="s">
        <v>28</v>
      </c>
      <c r="C62" s="43">
        <v>0</v>
      </c>
      <c r="D62" s="33" t="s">
        <v>47</v>
      </c>
      <c r="E62" s="130">
        <v>16</v>
      </c>
      <c r="F62" s="130">
        <v>-2</v>
      </c>
      <c r="G62" s="130">
        <v>56</v>
      </c>
      <c r="H62" s="160">
        <f t="shared" si="1"/>
        <v>0</v>
      </c>
      <c r="I62" s="160">
        <f t="shared" si="1"/>
        <v>0</v>
      </c>
      <c r="J62" s="160">
        <f t="shared" si="1"/>
        <v>0</v>
      </c>
    </row>
    <row r="63" spans="1:10" x14ac:dyDescent="0.2">
      <c r="A63" s="43">
        <v>59</v>
      </c>
      <c r="B63" s="34" t="s">
        <v>30</v>
      </c>
      <c r="C63" s="43">
        <v>0</v>
      </c>
      <c r="D63" s="33" t="s">
        <v>47</v>
      </c>
      <c r="E63" s="130">
        <v>16</v>
      </c>
      <c r="F63" s="130">
        <v>2</v>
      </c>
      <c r="G63" s="130">
        <v>56</v>
      </c>
      <c r="H63" s="160">
        <f t="shared" si="1"/>
        <v>0</v>
      </c>
      <c r="I63" s="160">
        <f t="shared" si="1"/>
        <v>0</v>
      </c>
      <c r="J63" s="160">
        <f t="shared" si="1"/>
        <v>0</v>
      </c>
    </row>
    <row r="64" spans="1:10" x14ac:dyDescent="0.2">
      <c r="A64" s="43">
        <v>60</v>
      </c>
      <c r="B64" s="34" t="s">
        <v>31</v>
      </c>
      <c r="C64" s="43">
        <v>0</v>
      </c>
      <c r="D64" s="33" t="s">
        <v>47</v>
      </c>
      <c r="E64" s="130">
        <v>13</v>
      </c>
      <c r="F64" s="130">
        <v>-5</v>
      </c>
      <c r="G64" s="130">
        <v>42</v>
      </c>
      <c r="H64" s="160">
        <f t="shared" si="1"/>
        <v>0</v>
      </c>
      <c r="I64" s="160">
        <f t="shared" si="1"/>
        <v>0</v>
      </c>
      <c r="J64" s="160">
        <f t="shared" si="1"/>
        <v>0</v>
      </c>
    </row>
    <row r="65" spans="1:10" x14ac:dyDescent="0.2">
      <c r="A65" s="43">
        <v>61</v>
      </c>
      <c r="B65" s="34" t="s">
        <v>32</v>
      </c>
      <c r="C65" s="43">
        <v>0</v>
      </c>
      <c r="D65" s="33" t="s">
        <v>47</v>
      </c>
      <c r="E65" s="130">
        <v>13</v>
      </c>
      <c r="F65" s="130">
        <v>5</v>
      </c>
      <c r="G65" s="130">
        <v>42</v>
      </c>
      <c r="H65" s="160">
        <f t="shared" si="1"/>
        <v>0</v>
      </c>
      <c r="I65" s="160">
        <f t="shared" si="1"/>
        <v>0</v>
      </c>
      <c r="J65" s="160">
        <f t="shared" si="1"/>
        <v>0</v>
      </c>
    </row>
    <row r="66" spans="1:10" x14ac:dyDescent="0.2">
      <c r="A66" s="43">
        <v>62</v>
      </c>
      <c r="B66" s="34" t="s">
        <v>33</v>
      </c>
      <c r="C66" s="43">
        <v>0</v>
      </c>
      <c r="D66" s="33" t="s">
        <v>47</v>
      </c>
      <c r="E66" s="130">
        <v>16</v>
      </c>
      <c r="F66" s="130">
        <v>5</v>
      </c>
      <c r="G66" s="130">
        <v>56</v>
      </c>
      <c r="H66" s="160">
        <f t="shared" si="1"/>
        <v>0</v>
      </c>
      <c r="I66" s="160">
        <f t="shared" si="1"/>
        <v>0</v>
      </c>
      <c r="J66" s="160">
        <f t="shared" si="1"/>
        <v>0</v>
      </c>
    </row>
    <row r="67" spans="1:10" x14ac:dyDescent="0.2">
      <c r="A67" s="43">
        <v>63</v>
      </c>
      <c r="B67" s="34" t="s">
        <v>34</v>
      </c>
      <c r="C67" s="43">
        <v>17</v>
      </c>
      <c r="D67" s="64" t="s">
        <v>48</v>
      </c>
      <c r="E67" s="131">
        <v>13</v>
      </c>
      <c r="F67" s="131">
        <v>-5</v>
      </c>
      <c r="G67" s="131">
        <v>49</v>
      </c>
      <c r="H67" s="160">
        <f t="shared" si="1"/>
        <v>221</v>
      </c>
      <c r="I67" s="160">
        <f t="shared" si="1"/>
        <v>-85</v>
      </c>
      <c r="J67" s="160">
        <f t="shared" si="1"/>
        <v>833</v>
      </c>
    </row>
    <row r="68" spans="1:10" x14ac:dyDescent="0.2">
      <c r="A68" s="43">
        <v>64</v>
      </c>
      <c r="B68" s="34" t="s">
        <v>35</v>
      </c>
      <c r="C68" s="43">
        <v>25</v>
      </c>
      <c r="D68" s="64" t="s">
        <v>48</v>
      </c>
      <c r="E68" s="131">
        <v>13</v>
      </c>
      <c r="F68" s="131">
        <v>-2</v>
      </c>
      <c r="G68" s="131">
        <v>42</v>
      </c>
      <c r="H68" s="160">
        <f t="shared" si="1"/>
        <v>325</v>
      </c>
      <c r="I68" s="160">
        <f t="shared" si="1"/>
        <v>-50</v>
      </c>
      <c r="J68" s="160">
        <f t="shared" si="1"/>
        <v>1050</v>
      </c>
    </row>
    <row r="69" spans="1:10" x14ac:dyDescent="0.2">
      <c r="A69" s="43">
        <v>65</v>
      </c>
      <c r="B69" s="34" t="s">
        <v>80</v>
      </c>
      <c r="C69" s="43">
        <v>29</v>
      </c>
      <c r="D69" s="64" t="s">
        <v>48</v>
      </c>
      <c r="E69" s="131">
        <v>13</v>
      </c>
      <c r="F69" s="131">
        <v>-2</v>
      </c>
      <c r="G69" s="131">
        <v>49</v>
      </c>
      <c r="H69" s="160">
        <f t="shared" si="1"/>
        <v>377</v>
      </c>
      <c r="I69" s="160">
        <f t="shared" si="1"/>
        <v>-58</v>
      </c>
      <c r="J69" s="160">
        <f t="shared" si="1"/>
        <v>1421</v>
      </c>
    </row>
    <row r="70" spans="1:10" x14ac:dyDescent="0.2">
      <c r="A70" s="43">
        <v>66</v>
      </c>
      <c r="B70" s="34" t="s">
        <v>81</v>
      </c>
      <c r="C70" s="43">
        <v>20</v>
      </c>
      <c r="D70" s="64" t="s">
        <v>48</v>
      </c>
      <c r="E70" s="131">
        <v>13</v>
      </c>
      <c r="F70" s="131">
        <v>2</v>
      </c>
      <c r="G70" s="131">
        <v>42</v>
      </c>
      <c r="H70" s="160">
        <f t="shared" ref="H70:J124" si="2">E70*$C70</f>
        <v>260</v>
      </c>
      <c r="I70" s="160">
        <f t="shared" si="2"/>
        <v>40</v>
      </c>
      <c r="J70" s="160">
        <f t="shared" si="2"/>
        <v>840</v>
      </c>
    </row>
    <row r="71" spans="1:10" x14ac:dyDescent="0.2">
      <c r="A71" s="43">
        <v>67</v>
      </c>
      <c r="B71" s="34" t="s">
        <v>82</v>
      </c>
      <c r="C71" s="43">
        <v>13</v>
      </c>
      <c r="D71" s="64" t="s">
        <v>48</v>
      </c>
      <c r="E71" s="131">
        <v>13</v>
      </c>
      <c r="F71" s="131">
        <v>5</v>
      </c>
      <c r="G71" s="131">
        <v>49</v>
      </c>
      <c r="H71" s="160">
        <f t="shared" si="2"/>
        <v>169</v>
      </c>
      <c r="I71" s="160">
        <f t="shared" si="2"/>
        <v>65</v>
      </c>
      <c r="J71" s="160">
        <f t="shared" si="2"/>
        <v>637</v>
      </c>
    </row>
    <row r="72" spans="1:10" x14ac:dyDescent="0.2">
      <c r="A72" s="43">
        <v>68</v>
      </c>
      <c r="B72" s="34" t="s">
        <v>83</v>
      </c>
      <c r="C72" s="43">
        <v>27</v>
      </c>
      <c r="D72" s="64" t="s">
        <v>48</v>
      </c>
      <c r="E72" s="131">
        <v>13</v>
      </c>
      <c r="F72" s="131">
        <v>2</v>
      </c>
      <c r="G72" s="131">
        <v>49</v>
      </c>
      <c r="H72" s="160">
        <f t="shared" si="2"/>
        <v>351</v>
      </c>
      <c r="I72" s="160">
        <f t="shared" si="2"/>
        <v>54</v>
      </c>
      <c r="J72" s="160">
        <f t="shared" si="2"/>
        <v>1323</v>
      </c>
    </row>
    <row r="73" spans="1:10" x14ac:dyDescent="0.2">
      <c r="A73" s="43">
        <v>69</v>
      </c>
      <c r="B73" s="34" t="s">
        <v>84</v>
      </c>
      <c r="C73" s="43">
        <v>29</v>
      </c>
      <c r="D73" s="38" t="s">
        <v>49</v>
      </c>
      <c r="E73" s="132">
        <v>13</v>
      </c>
      <c r="F73" s="132">
        <v>-2</v>
      </c>
      <c r="G73" s="132">
        <v>56</v>
      </c>
      <c r="H73" s="160">
        <f t="shared" si="2"/>
        <v>377</v>
      </c>
      <c r="I73" s="160">
        <f t="shared" si="2"/>
        <v>-58</v>
      </c>
      <c r="J73" s="160">
        <f t="shared" si="2"/>
        <v>1624</v>
      </c>
    </row>
    <row r="74" spans="1:10" x14ac:dyDescent="0.2">
      <c r="A74" s="43">
        <v>70</v>
      </c>
      <c r="B74" s="34" t="s">
        <v>85</v>
      </c>
      <c r="C74" s="43">
        <v>20</v>
      </c>
      <c r="D74" s="38" t="s">
        <v>49</v>
      </c>
      <c r="E74" s="132">
        <v>13</v>
      </c>
      <c r="F74" s="132">
        <v>5</v>
      </c>
      <c r="G74" s="132">
        <v>56</v>
      </c>
      <c r="H74" s="160">
        <f t="shared" si="2"/>
        <v>260</v>
      </c>
      <c r="I74" s="160">
        <f t="shared" si="2"/>
        <v>100</v>
      </c>
      <c r="J74" s="160">
        <f t="shared" si="2"/>
        <v>1120</v>
      </c>
    </row>
    <row r="75" spans="1:10" x14ac:dyDescent="0.2">
      <c r="A75" s="43">
        <v>71</v>
      </c>
      <c r="B75" s="34" t="s">
        <v>86</v>
      </c>
      <c r="C75" s="43">
        <v>30</v>
      </c>
      <c r="D75" s="38" t="s">
        <v>49</v>
      </c>
      <c r="E75" s="132">
        <v>13</v>
      </c>
      <c r="F75" s="132">
        <v>2</v>
      </c>
      <c r="G75" s="132">
        <v>56</v>
      </c>
      <c r="H75" s="160">
        <f t="shared" si="2"/>
        <v>390</v>
      </c>
      <c r="I75" s="160">
        <f t="shared" si="2"/>
        <v>60</v>
      </c>
      <c r="J75" s="160">
        <f t="shared" si="2"/>
        <v>1680</v>
      </c>
    </row>
    <row r="76" spans="1:10" x14ac:dyDescent="0.2">
      <c r="A76" s="43">
        <v>72</v>
      </c>
      <c r="B76" s="34" t="s">
        <v>87</v>
      </c>
      <c r="C76" s="43">
        <v>22</v>
      </c>
      <c r="D76" s="38" t="s">
        <v>49</v>
      </c>
      <c r="E76" s="132">
        <v>13</v>
      </c>
      <c r="F76" s="132">
        <v>-5</v>
      </c>
      <c r="G76" s="132">
        <v>56</v>
      </c>
      <c r="H76" s="160">
        <f t="shared" si="2"/>
        <v>286</v>
      </c>
      <c r="I76" s="160">
        <f t="shared" si="2"/>
        <v>-110</v>
      </c>
      <c r="J76" s="160">
        <f t="shared" si="2"/>
        <v>1232</v>
      </c>
    </row>
    <row r="77" spans="1:10" x14ac:dyDescent="0.2">
      <c r="A77" s="43">
        <v>73</v>
      </c>
      <c r="B77" s="34" t="s">
        <v>36</v>
      </c>
      <c r="C77" s="43">
        <v>40</v>
      </c>
      <c r="D77" s="65" t="s">
        <v>97</v>
      </c>
      <c r="E77" s="135">
        <v>3</v>
      </c>
      <c r="F77" s="135">
        <v>5</v>
      </c>
      <c r="G77" s="135">
        <v>7</v>
      </c>
      <c r="H77" s="160">
        <f t="shared" si="2"/>
        <v>120</v>
      </c>
      <c r="I77" s="160">
        <f t="shared" si="2"/>
        <v>200</v>
      </c>
      <c r="J77" s="160">
        <f t="shared" si="2"/>
        <v>280</v>
      </c>
    </row>
    <row r="78" spans="1:10" x14ac:dyDescent="0.2">
      <c r="A78" s="43">
        <v>74</v>
      </c>
      <c r="B78" s="34" t="s">
        <v>37</v>
      </c>
      <c r="C78" s="43">
        <v>40</v>
      </c>
      <c r="D78" s="65" t="s">
        <v>97</v>
      </c>
      <c r="E78" s="135">
        <v>3</v>
      </c>
      <c r="F78" s="135">
        <v>2</v>
      </c>
      <c r="G78" s="135">
        <v>7</v>
      </c>
      <c r="H78" s="160">
        <f t="shared" si="2"/>
        <v>120</v>
      </c>
      <c r="I78" s="160">
        <f t="shared" si="2"/>
        <v>80</v>
      </c>
      <c r="J78" s="160">
        <f t="shared" si="2"/>
        <v>280</v>
      </c>
    </row>
    <row r="79" spans="1:10" x14ac:dyDescent="0.2">
      <c r="A79" s="43">
        <v>75</v>
      </c>
      <c r="B79" s="34" t="s">
        <v>38</v>
      </c>
      <c r="C79" s="43">
        <v>40</v>
      </c>
      <c r="D79" s="65" t="s">
        <v>97</v>
      </c>
      <c r="E79" s="135">
        <v>3</v>
      </c>
      <c r="F79" s="135">
        <v>-2</v>
      </c>
      <c r="G79" s="135">
        <v>7</v>
      </c>
      <c r="H79" s="160">
        <f t="shared" si="2"/>
        <v>120</v>
      </c>
      <c r="I79" s="160">
        <f t="shared" si="2"/>
        <v>-80</v>
      </c>
      <c r="J79" s="160">
        <f t="shared" si="2"/>
        <v>280</v>
      </c>
    </row>
    <row r="80" spans="1:10" x14ac:dyDescent="0.2">
      <c r="A80" s="43">
        <v>76</v>
      </c>
      <c r="B80" s="34" t="s">
        <v>39</v>
      </c>
      <c r="C80" s="43">
        <v>40</v>
      </c>
      <c r="D80" s="65" t="s">
        <v>97</v>
      </c>
      <c r="E80" s="135">
        <v>3</v>
      </c>
      <c r="F80" s="135">
        <v>-5</v>
      </c>
      <c r="G80" s="135">
        <v>7</v>
      </c>
      <c r="H80" s="160">
        <f t="shared" si="2"/>
        <v>120</v>
      </c>
      <c r="I80" s="160">
        <f t="shared" si="2"/>
        <v>-200</v>
      </c>
      <c r="J80" s="160">
        <f t="shared" si="2"/>
        <v>280</v>
      </c>
    </row>
    <row r="81" spans="1:10" x14ac:dyDescent="0.2">
      <c r="A81" s="43">
        <v>77</v>
      </c>
      <c r="B81" s="34" t="s">
        <v>40</v>
      </c>
      <c r="C81" s="43">
        <v>40</v>
      </c>
      <c r="D81" s="65" t="s">
        <v>97</v>
      </c>
      <c r="E81" s="135">
        <v>3</v>
      </c>
      <c r="F81" s="135">
        <v>5</v>
      </c>
      <c r="G81" s="135">
        <v>14</v>
      </c>
      <c r="H81" s="160">
        <f t="shared" si="2"/>
        <v>120</v>
      </c>
      <c r="I81" s="160">
        <f t="shared" si="2"/>
        <v>200</v>
      </c>
      <c r="J81" s="160">
        <f t="shared" si="2"/>
        <v>560</v>
      </c>
    </row>
    <row r="82" spans="1:10" x14ac:dyDescent="0.2">
      <c r="A82" s="43">
        <v>78</v>
      </c>
      <c r="B82" s="34" t="s">
        <v>41</v>
      </c>
      <c r="C82" s="43">
        <v>40</v>
      </c>
      <c r="D82" s="65" t="s">
        <v>97</v>
      </c>
      <c r="E82" s="135">
        <v>3</v>
      </c>
      <c r="F82" s="135">
        <v>2</v>
      </c>
      <c r="G82" s="135">
        <v>14</v>
      </c>
      <c r="H82" s="160">
        <f t="shared" si="2"/>
        <v>120</v>
      </c>
      <c r="I82" s="160">
        <f t="shared" si="2"/>
        <v>80</v>
      </c>
      <c r="J82" s="160">
        <f t="shared" si="2"/>
        <v>560</v>
      </c>
    </row>
    <row r="83" spans="1:10" x14ac:dyDescent="0.2">
      <c r="A83" s="43">
        <v>79</v>
      </c>
      <c r="B83" s="34" t="s">
        <v>42</v>
      </c>
      <c r="C83" s="43">
        <v>40</v>
      </c>
      <c r="D83" s="65" t="s">
        <v>97</v>
      </c>
      <c r="E83" s="135">
        <v>3</v>
      </c>
      <c r="F83" s="135">
        <v>-2</v>
      </c>
      <c r="G83" s="135">
        <v>14</v>
      </c>
      <c r="H83" s="160">
        <f t="shared" si="2"/>
        <v>120</v>
      </c>
      <c r="I83" s="160">
        <f t="shared" si="2"/>
        <v>-80</v>
      </c>
      <c r="J83" s="160">
        <f t="shared" si="2"/>
        <v>560</v>
      </c>
    </row>
    <row r="84" spans="1:10" x14ac:dyDescent="0.2">
      <c r="A84" s="43">
        <v>80</v>
      </c>
      <c r="B84" s="34" t="s">
        <v>43</v>
      </c>
      <c r="C84" s="43">
        <v>40</v>
      </c>
      <c r="D84" s="65" t="s">
        <v>97</v>
      </c>
      <c r="E84" s="135">
        <v>3</v>
      </c>
      <c r="F84" s="135">
        <v>-5</v>
      </c>
      <c r="G84" s="135">
        <v>14</v>
      </c>
      <c r="H84" s="160">
        <f t="shared" si="2"/>
        <v>120</v>
      </c>
      <c r="I84" s="160">
        <f t="shared" si="2"/>
        <v>-200</v>
      </c>
      <c r="J84" s="160">
        <f t="shared" si="2"/>
        <v>560</v>
      </c>
    </row>
    <row r="85" spans="1:10" x14ac:dyDescent="0.2">
      <c r="A85" s="43">
        <v>81</v>
      </c>
      <c r="B85" s="34" t="s">
        <v>44</v>
      </c>
      <c r="C85" s="43">
        <v>40</v>
      </c>
      <c r="D85" s="65" t="s">
        <v>97</v>
      </c>
      <c r="E85" s="135">
        <v>3</v>
      </c>
      <c r="F85" s="135">
        <v>5</v>
      </c>
      <c r="G85" s="135">
        <v>21</v>
      </c>
      <c r="H85" s="160">
        <f t="shared" si="2"/>
        <v>120</v>
      </c>
      <c r="I85" s="160">
        <f t="shared" si="2"/>
        <v>200</v>
      </c>
      <c r="J85" s="160">
        <f t="shared" si="2"/>
        <v>840</v>
      </c>
    </row>
    <row r="86" spans="1:10" x14ac:dyDescent="0.2">
      <c r="A86" s="43">
        <v>82</v>
      </c>
      <c r="B86" s="34" t="s">
        <v>45</v>
      </c>
      <c r="C86" s="43">
        <v>40</v>
      </c>
      <c r="D86" s="65" t="s">
        <v>97</v>
      </c>
      <c r="E86" s="135">
        <v>3</v>
      </c>
      <c r="F86" s="135">
        <v>2</v>
      </c>
      <c r="G86" s="135">
        <v>21</v>
      </c>
      <c r="H86" s="160">
        <f t="shared" si="2"/>
        <v>120</v>
      </c>
      <c r="I86" s="160">
        <f t="shared" si="2"/>
        <v>80</v>
      </c>
      <c r="J86" s="160">
        <f t="shared" si="2"/>
        <v>840</v>
      </c>
    </row>
    <row r="87" spans="1:10" x14ac:dyDescent="0.2">
      <c r="A87" s="43">
        <v>83</v>
      </c>
      <c r="B87" s="34" t="s">
        <v>76</v>
      </c>
      <c r="C87" s="43">
        <v>40</v>
      </c>
      <c r="D87" s="65" t="s">
        <v>97</v>
      </c>
      <c r="E87" s="135">
        <v>3</v>
      </c>
      <c r="F87" s="135">
        <v>-2</v>
      </c>
      <c r="G87" s="135">
        <v>21</v>
      </c>
      <c r="H87" s="160">
        <f t="shared" si="2"/>
        <v>120</v>
      </c>
      <c r="I87" s="160">
        <f t="shared" si="2"/>
        <v>-80</v>
      </c>
      <c r="J87" s="160">
        <f t="shared" si="2"/>
        <v>840</v>
      </c>
    </row>
    <row r="88" spans="1:10" x14ac:dyDescent="0.2">
      <c r="A88" s="43">
        <v>84</v>
      </c>
      <c r="B88" s="34" t="s">
        <v>77</v>
      </c>
      <c r="C88" s="43">
        <v>40</v>
      </c>
      <c r="D88" s="65" t="s">
        <v>97</v>
      </c>
      <c r="E88" s="135">
        <v>3</v>
      </c>
      <c r="F88" s="135">
        <v>-5</v>
      </c>
      <c r="G88" s="135">
        <v>21</v>
      </c>
      <c r="H88" s="160">
        <f t="shared" si="2"/>
        <v>120</v>
      </c>
      <c r="I88" s="160">
        <f t="shared" si="2"/>
        <v>-200</v>
      </c>
      <c r="J88" s="160">
        <f t="shared" si="2"/>
        <v>840</v>
      </c>
    </row>
    <row r="89" spans="1:10" x14ac:dyDescent="0.2">
      <c r="A89" s="43">
        <v>85</v>
      </c>
      <c r="B89" s="34" t="s">
        <v>78</v>
      </c>
      <c r="C89" s="43">
        <v>40</v>
      </c>
      <c r="D89" s="65" t="s">
        <v>97</v>
      </c>
      <c r="E89" s="135">
        <v>3</v>
      </c>
      <c r="F89" s="135">
        <v>5</v>
      </c>
      <c r="G89" s="135">
        <v>28</v>
      </c>
      <c r="H89" s="160">
        <f t="shared" si="2"/>
        <v>120</v>
      </c>
      <c r="I89" s="160">
        <f t="shared" si="2"/>
        <v>200</v>
      </c>
      <c r="J89" s="160">
        <f t="shared" si="2"/>
        <v>1120</v>
      </c>
    </row>
    <row r="90" spans="1:10" x14ac:dyDescent="0.2">
      <c r="A90" s="43">
        <v>86</v>
      </c>
      <c r="B90" s="34" t="s">
        <v>79</v>
      </c>
      <c r="C90" s="43">
        <v>40</v>
      </c>
      <c r="D90" s="65" t="s">
        <v>97</v>
      </c>
      <c r="E90" s="135">
        <v>3</v>
      </c>
      <c r="F90" s="135">
        <v>2</v>
      </c>
      <c r="G90" s="135">
        <v>28</v>
      </c>
      <c r="H90" s="160">
        <f t="shared" si="2"/>
        <v>120</v>
      </c>
      <c r="I90" s="160">
        <f t="shared" si="2"/>
        <v>80</v>
      </c>
      <c r="J90" s="160">
        <f t="shared" si="2"/>
        <v>1120</v>
      </c>
    </row>
    <row r="91" spans="1:10" x14ac:dyDescent="0.2">
      <c r="A91" s="43">
        <v>87</v>
      </c>
      <c r="B91" s="34" t="s">
        <v>126</v>
      </c>
      <c r="C91" s="43">
        <v>40</v>
      </c>
      <c r="D91" s="65" t="s">
        <v>97</v>
      </c>
      <c r="E91" s="135">
        <v>3</v>
      </c>
      <c r="F91" s="135">
        <v>-2</v>
      </c>
      <c r="G91" s="135">
        <v>28</v>
      </c>
      <c r="H91" s="160">
        <f t="shared" si="2"/>
        <v>120</v>
      </c>
      <c r="I91" s="160">
        <f t="shared" si="2"/>
        <v>-80</v>
      </c>
      <c r="J91" s="160">
        <f t="shared" si="2"/>
        <v>1120</v>
      </c>
    </row>
    <row r="92" spans="1:10" x14ac:dyDescent="0.2">
      <c r="A92" s="43">
        <v>88</v>
      </c>
      <c r="B92" s="34" t="s">
        <v>127</v>
      </c>
      <c r="C92" s="43">
        <v>40</v>
      </c>
      <c r="D92" s="65" t="s">
        <v>97</v>
      </c>
      <c r="E92" s="135">
        <v>3</v>
      </c>
      <c r="F92" s="135">
        <v>-5</v>
      </c>
      <c r="G92" s="135">
        <v>28</v>
      </c>
      <c r="H92" s="160">
        <f t="shared" si="2"/>
        <v>120</v>
      </c>
      <c r="I92" s="160">
        <f t="shared" si="2"/>
        <v>-200</v>
      </c>
      <c r="J92" s="160">
        <f t="shared" si="2"/>
        <v>1120</v>
      </c>
    </row>
    <row r="93" spans="1:10" x14ac:dyDescent="0.2">
      <c r="A93" s="43">
        <v>89</v>
      </c>
      <c r="B93" s="34" t="s">
        <v>128</v>
      </c>
      <c r="C93" s="43">
        <v>40</v>
      </c>
      <c r="D93" s="65" t="s">
        <v>97</v>
      </c>
      <c r="E93" s="135">
        <v>3</v>
      </c>
      <c r="F93" s="135">
        <v>5</v>
      </c>
      <c r="G93" s="135">
        <v>35</v>
      </c>
      <c r="H93" s="160">
        <f t="shared" si="2"/>
        <v>120</v>
      </c>
      <c r="I93" s="160">
        <f t="shared" si="2"/>
        <v>200</v>
      </c>
      <c r="J93" s="160">
        <f t="shared" si="2"/>
        <v>1400</v>
      </c>
    </row>
    <row r="94" spans="1:10" x14ac:dyDescent="0.2">
      <c r="A94" s="43">
        <v>90</v>
      </c>
      <c r="B94" s="34" t="s">
        <v>129</v>
      </c>
      <c r="C94" s="43">
        <v>40</v>
      </c>
      <c r="D94" s="65" t="s">
        <v>97</v>
      </c>
      <c r="E94" s="135">
        <v>3</v>
      </c>
      <c r="F94" s="135">
        <v>2</v>
      </c>
      <c r="G94" s="135">
        <v>35</v>
      </c>
      <c r="H94" s="160">
        <f t="shared" si="2"/>
        <v>120</v>
      </c>
      <c r="I94" s="160">
        <f t="shared" si="2"/>
        <v>80</v>
      </c>
      <c r="J94" s="160">
        <f t="shared" si="2"/>
        <v>1400</v>
      </c>
    </row>
    <row r="95" spans="1:10" x14ac:dyDescent="0.2">
      <c r="A95" s="43">
        <v>91</v>
      </c>
      <c r="B95" s="34" t="s">
        <v>130</v>
      </c>
      <c r="C95" s="43">
        <v>40</v>
      </c>
      <c r="D95" s="65" t="s">
        <v>97</v>
      </c>
      <c r="E95" s="135">
        <v>3</v>
      </c>
      <c r="F95" s="135">
        <v>-2</v>
      </c>
      <c r="G95" s="135">
        <v>35</v>
      </c>
      <c r="H95" s="160">
        <f t="shared" si="2"/>
        <v>120</v>
      </c>
      <c r="I95" s="160">
        <f t="shared" si="2"/>
        <v>-80</v>
      </c>
      <c r="J95" s="160">
        <f t="shared" si="2"/>
        <v>1400</v>
      </c>
    </row>
    <row r="96" spans="1:10" x14ac:dyDescent="0.2">
      <c r="A96" s="43">
        <v>92</v>
      </c>
      <c r="B96" s="34" t="s">
        <v>131</v>
      </c>
      <c r="C96" s="43">
        <v>40</v>
      </c>
      <c r="D96" s="65" t="s">
        <v>97</v>
      </c>
      <c r="E96" s="135">
        <v>3</v>
      </c>
      <c r="F96" s="135">
        <v>-5</v>
      </c>
      <c r="G96" s="135">
        <v>35</v>
      </c>
      <c r="H96" s="160">
        <f t="shared" si="2"/>
        <v>120</v>
      </c>
      <c r="I96" s="160">
        <f t="shared" si="2"/>
        <v>-200</v>
      </c>
      <c r="J96" s="160">
        <f t="shared" si="2"/>
        <v>1400</v>
      </c>
    </row>
    <row r="97" spans="1:10" x14ac:dyDescent="0.2">
      <c r="A97" s="43">
        <v>93</v>
      </c>
      <c r="B97" s="34" t="s">
        <v>132</v>
      </c>
      <c r="C97" s="43">
        <v>40</v>
      </c>
      <c r="D97" s="65" t="s">
        <v>97</v>
      </c>
      <c r="E97" s="135">
        <v>3</v>
      </c>
      <c r="F97" s="135">
        <v>5</v>
      </c>
      <c r="G97" s="135">
        <v>42</v>
      </c>
      <c r="H97" s="160">
        <f t="shared" si="2"/>
        <v>120</v>
      </c>
      <c r="I97" s="160">
        <f t="shared" si="2"/>
        <v>200</v>
      </c>
      <c r="J97" s="160">
        <f t="shared" si="2"/>
        <v>1680</v>
      </c>
    </row>
    <row r="98" spans="1:10" x14ac:dyDescent="0.2">
      <c r="A98" s="43">
        <v>94</v>
      </c>
      <c r="B98" s="34" t="s">
        <v>133</v>
      </c>
      <c r="C98" s="43">
        <v>40</v>
      </c>
      <c r="D98" s="65" t="s">
        <v>97</v>
      </c>
      <c r="E98" s="135">
        <v>3</v>
      </c>
      <c r="F98" s="135">
        <v>2</v>
      </c>
      <c r="G98" s="135">
        <v>42</v>
      </c>
      <c r="H98" s="160">
        <f t="shared" si="2"/>
        <v>120</v>
      </c>
      <c r="I98" s="160">
        <f t="shared" si="2"/>
        <v>80</v>
      </c>
      <c r="J98" s="160">
        <f t="shared" si="2"/>
        <v>1680</v>
      </c>
    </row>
    <row r="99" spans="1:10" x14ac:dyDescent="0.2">
      <c r="A99" s="43">
        <v>95</v>
      </c>
      <c r="B99" s="34" t="s">
        <v>134</v>
      </c>
      <c r="C99" s="43">
        <v>40</v>
      </c>
      <c r="D99" s="65" t="s">
        <v>97</v>
      </c>
      <c r="E99" s="135">
        <v>3</v>
      </c>
      <c r="F99" s="135">
        <v>-2</v>
      </c>
      <c r="G99" s="135">
        <v>42</v>
      </c>
      <c r="H99" s="160">
        <f t="shared" si="2"/>
        <v>120</v>
      </c>
      <c r="I99" s="160">
        <f t="shared" si="2"/>
        <v>-80</v>
      </c>
      <c r="J99" s="160">
        <f t="shared" si="2"/>
        <v>1680</v>
      </c>
    </row>
    <row r="100" spans="1:10" x14ac:dyDescent="0.2">
      <c r="A100" s="43">
        <v>96</v>
      </c>
      <c r="B100" s="34" t="s">
        <v>135</v>
      </c>
      <c r="C100" s="43">
        <v>40</v>
      </c>
      <c r="D100" s="65" t="s">
        <v>97</v>
      </c>
      <c r="E100" s="135">
        <v>3</v>
      </c>
      <c r="F100" s="135">
        <v>-5</v>
      </c>
      <c r="G100" s="135">
        <v>42</v>
      </c>
      <c r="H100" s="160">
        <f t="shared" si="2"/>
        <v>120</v>
      </c>
      <c r="I100" s="160">
        <f t="shared" si="2"/>
        <v>-200</v>
      </c>
      <c r="J100" s="160">
        <f t="shared" si="2"/>
        <v>1680</v>
      </c>
    </row>
    <row r="101" spans="1:10" x14ac:dyDescent="0.2">
      <c r="A101" s="43">
        <v>97</v>
      </c>
      <c r="B101" s="34" t="s">
        <v>136</v>
      </c>
      <c r="C101" s="43">
        <v>40</v>
      </c>
      <c r="D101" s="65" t="s">
        <v>97</v>
      </c>
      <c r="E101" s="135">
        <v>3</v>
      </c>
      <c r="F101" s="135">
        <v>5</v>
      </c>
      <c r="G101" s="135">
        <v>49</v>
      </c>
      <c r="H101" s="160">
        <f t="shared" si="2"/>
        <v>120</v>
      </c>
      <c r="I101" s="160">
        <f t="shared" si="2"/>
        <v>200</v>
      </c>
      <c r="J101" s="160">
        <f t="shared" si="2"/>
        <v>1960</v>
      </c>
    </row>
    <row r="102" spans="1:10" x14ac:dyDescent="0.2">
      <c r="A102" s="43">
        <v>98</v>
      </c>
      <c r="B102" s="34" t="s">
        <v>137</v>
      </c>
      <c r="C102" s="43">
        <v>40</v>
      </c>
      <c r="D102" s="65" t="s">
        <v>97</v>
      </c>
      <c r="E102" s="135">
        <v>3</v>
      </c>
      <c r="F102" s="135">
        <v>2</v>
      </c>
      <c r="G102" s="135">
        <v>49</v>
      </c>
      <c r="H102" s="160">
        <f t="shared" si="2"/>
        <v>120</v>
      </c>
      <c r="I102" s="160">
        <f t="shared" si="2"/>
        <v>80</v>
      </c>
      <c r="J102" s="160">
        <f t="shared" si="2"/>
        <v>1960</v>
      </c>
    </row>
    <row r="103" spans="1:10" x14ac:dyDescent="0.2">
      <c r="A103" s="43">
        <v>99</v>
      </c>
      <c r="B103" s="34" t="s">
        <v>138</v>
      </c>
      <c r="C103" s="43">
        <v>40</v>
      </c>
      <c r="D103" s="65" t="s">
        <v>97</v>
      </c>
      <c r="E103" s="135">
        <v>3</v>
      </c>
      <c r="F103" s="135">
        <v>-2</v>
      </c>
      <c r="G103" s="135">
        <v>49</v>
      </c>
      <c r="H103" s="160">
        <f t="shared" si="2"/>
        <v>120</v>
      </c>
      <c r="I103" s="160">
        <f t="shared" si="2"/>
        <v>-80</v>
      </c>
      <c r="J103" s="160">
        <f t="shared" si="2"/>
        <v>1960</v>
      </c>
    </row>
    <row r="104" spans="1:10" x14ac:dyDescent="0.2">
      <c r="A104" s="43">
        <v>100</v>
      </c>
      <c r="B104" s="34" t="s">
        <v>139</v>
      </c>
      <c r="C104" s="43">
        <v>40</v>
      </c>
      <c r="D104" s="65" t="s">
        <v>97</v>
      </c>
      <c r="E104" s="135">
        <v>3</v>
      </c>
      <c r="F104" s="135">
        <v>-5</v>
      </c>
      <c r="G104" s="135">
        <v>49</v>
      </c>
      <c r="H104" s="160">
        <f t="shared" si="2"/>
        <v>120</v>
      </c>
      <c r="I104" s="160">
        <f t="shared" si="2"/>
        <v>-200</v>
      </c>
      <c r="J104" s="160">
        <f t="shared" si="2"/>
        <v>1960</v>
      </c>
    </row>
    <row r="105" spans="1:10" x14ac:dyDescent="0.2">
      <c r="A105" s="43">
        <v>101</v>
      </c>
      <c r="B105" s="34" t="s">
        <v>140</v>
      </c>
      <c r="C105" s="43">
        <v>40</v>
      </c>
      <c r="D105" s="65" t="s">
        <v>97</v>
      </c>
      <c r="E105" s="135">
        <v>3</v>
      </c>
      <c r="F105" s="135">
        <v>2</v>
      </c>
      <c r="G105" s="135">
        <v>56</v>
      </c>
      <c r="H105" s="160">
        <f t="shared" si="2"/>
        <v>120</v>
      </c>
      <c r="I105" s="160">
        <f t="shared" si="2"/>
        <v>80</v>
      </c>
      <c r="J105" s="160">
        <f t="shared" si="2"/>
        <v>2240</v>
      </c>
    </row>
    <row r="106" spans="1:10" x14ac:dyDescent="0.2">
      <c r="A106" s="43">
        <v>102</v>
      </c>
      <c r="B106" s="34" t="s">
        <v>141</v>
      </c>
      <c r="C106" s="43">
        <v>40</v>
      </c>
      <c r="D106" s="65" t="s">
        <v>97</v>
      </c>
      <c r="E106" s="135">
        <v>3</v>
      </c>
      <c r="F106" s="135">
        <v>-2</v>
      </c>
      <c r="G106" s="135">
        <v>56</v>
      </c>
      <c r="H106" s="160">
        <f t="shared" si="2"/>
        <v>120</v>
      </c>
      <c r="I106" s="160">
        <f t="shared" si="2"/>
        <v>-80</v>
      </c>
      <c r="J106" s="160">
        <f t="shared" si="2"/>
        <v>2240</v>
      </c>
    </row>
    <row r="107" spans="1:10" x14ac:dyDescent="0.2">
      <c r="A107" s="43">
        <v>103</v>
      </c>
      <c r="B107" s="34" t="s">
        <v>50</v>
      </c>
      <c r="C107" s="43">
        <v>14</v>
      </c>
      <c r="D107" s="38" t="s">
        <v>49</v>
      </c>
      <c r="E107" s="132">
        <v>9</v>
      </c>
      <c r="F107" s="132">
        <v>5</v>
      </c>
      <c r="G107" s="132">
        <v>21</v>
      </c>
      <c r="H107" s="160">
        <f t="shared" si="2"/>
        <v>126</v>
      </c>
      <c r="I107" s="160">
        <f t="shared" si="2"/>
        <v>70</v>
      </c>
      <c r="J107" s="160">
        <f t="shared" si="2"/>
        <v>294</v>
      </c>
    </row>
    <row r="108" spans="1:10" x14ac:dyDescent="0.2">
      <c r="A108" s="43">
        <v>104</v>
      </c>
      <c r="B108" s="34" t="s">
        <v>51</v>
      </c>
      <c r="C108" s="43">
        <v>16</v>
      </c>
      <c r="D108" s="38" t="s">
        <v>49</v>
      </c>
      <c r="E108" s="132">
        <v>6</v>
      </c>
      <c r="F108" s="132">
        <v>-5</v>
      </c>
      <c r="G108" s="132">
        <v>21</v>
      </c>
      <c r="H108" s="160">
        <f t="shared" si="2"/>
        <v>96</v>
      </c>
      <c r="I108" s="160">
        <f t="shared" si="2"/>
        <v>-80</v>
      </c>
      <c r="J108" s="160">
        <f t="shared" si="2"/>
        <v>336</v>
      </c>
    </row>
    <row r="109" spans="1:10" x14ac:dyDescent="0.2">
      <c r="A109" s="43">
        <v>105</v>
      </c>
      <c r="B109" s="34" t="s">
        <v>52</v>
      </c>
      <c r="C109" s="43">
        <v>22</v>
      </c>
      <c r="D109" s="38" t="s">
        <v>49</v>
      </c>
      <c r="E109" s="132">
        <v>6</v>
      </c>
      <c r="F109" s="132">
        <v>5</v>
      </c>
      <c r="G109" s="132">
        <v>28</v>
      </c>
      <c r="H109" s="160">
        <f t="shared" si="2"/>
        <v>132</v>
      </c>
      <c r="I109" s="160">
        <f t="shared" si="2"/>
        <v>110</v>
      </c>
      <c r="J109" s="160">
        <f t="shared" si="2"/>
        <v>616</v>
      </c>
    </row>
    <row r="110" spans="1:10" x14ac:dyDescent="0.2">
      <c r="A110" s="43">
        <v>106</v>
      </c>
      <c r="B110" s="34" t="s">
        <v>53</v>
      </c>
      <c r="C110" s="43">
        <v>15</v>
      </c>
      <c r="D110" s="38" t="s">
        <v>49</v>
      </c>
      <c r="E110" s="132">
        <v>6</v>
      </c>
      <c r="F110" s="132">
        <v>5</v>
      </c>
      <c r="G110" s="132">
        <v>14</v>
      </c>
      <c r="H110" s="160">
        <f t="shared" si="2"/>
        <v>90</v>
      </c>
      <c r="I110" s="160">
        <f t="shared" si="2"/>
        <v>75</v>
      </c>
      <c r="J110" s="160">
        <f t="shared" si="2"/>
        <v>210</v>
      </c>
    </row>
    <row r="111" spans="1:10" x14ac:dyDescent="0.2">
      <c r="A111" s="43">
        <v>107</v>
      </c>
      <c r="B111" s="34" t="s">
        <v>54</v>
      </c>
      <c r="C111" s="43">
        <v>16</v>
      </c>
      <c r="D111" s="38" t="s">
        <v>49</v>
      </c>
      <c r="E111" s="132">
        <v>6</v>
      </c>
      <c r="F111" s="132">
        <v>5</v>
      </c>
      <c r="G111" s="132">
        <v>21</v>
      </c>
      <c r="H111" s="160">
        <f t="shared" si="2"/>
        <v>96</v>
      </c>
      <c r="I111" s="160">
        <f t="shared" si="2"/>
        <v>80</v>
      </c>
      <c r="J111" s="160">
        <f t="shared" si="2"/>
        <v>336</v>
      </c>
    </row>
    <row r="112" spans="1:10" x14ac:dyDescent="0.2">
      <c r="A112" s="43">
        <v>108</v>
      </c>
      <c r="B112" s="34" t="s">
        <v>55</v>
      </c>
      <c r="C112" s="43">
        <v>18</v>
      </c>
      <c r="D112" s="38" t="s">
        <v>49</v>
      </c>
      <c r="E112" s="132">
        <v>9</v>
      </c>
      <c r="F112" s="132">
        <v>-5</v>
      </c>
      <c r="G112" s="132">
        <v>56</v>
      </c>
      <c r="H112" s="160">
        <f t="shared" si="2"/>
        <v>162</v>
      </c>
      <c r="I112" s="160">
        <f t="shared" si="2"/>
        <v>-90</v>
      </c>
      <c r="J112" s="160">
        <f t="shared" si="2"/>
        <v>1008</v>
      </c>
    </row>
    <row r="113" spans="1:10" x14ac:dyDescent="0.2">
      <c r="A113" s="43">
        <v>109</v>
      </c>
      <c r="B113" s="34" t="s">
        <v>56</v>
      </c>
      <c r="C113" s="43">
        <v>23</v>
      </c>
      <c r="D113" s="38" t="s">
        <v>49</v>
      </c>
      <c r="E113" s="132">
        <v>6</v>
      </c>
      <c r="F113" s="132">
        <v>2</v>
      </c>
      <c r="G113" s="132">
        <v>28</v>
      </c>
      <c r="H113" s="160">
        <f t="shared" si="2"/>
        <v>138</v>
      </c>
      <c r="I113" s="160">
        <f t="shared" si="2"/>
        <v>46</v>
      </c>
      <c r="J113" s="160">
        <f t="shared" si="2"/>
        <v>644</v>
      </c>
    </row>
    <row r="114" spans="1:10" x14ac:dyDescent="0.2">
      <c r="A114" s="43">
        <v>110</v>
      </c>
      <c r="B114" s="34" t="s">
        <v>57</v>
      </c>
      <c r="C114" s="43">
        <v>29</v>
      </c>
      <c r="D114" s="38" t="s">
        <v>49</v>
      </c>
      <c r="E114" s="132">
        <v>6</v>
      </c>
      <c r="F114" s="132">
        <v>-2</v>
      </c>
      <c r="G114" s="132">
        <v>21</v>
      </c>
      <c r="H114" s="160">
        <f t="shared" si="2"/>
        <v>174</v>
      </c>
      <c r="I114" s="160">
        <f t="shared" si="2"/>
        <v>-58</v>
      </c>
      <c r="J114" s="160">
        <f t="shared" si="2"/>
        <v>609</v>
      </c>
    </row>
    <row r="115" spans="1:10" x14ac:dyDescent="0.2">
      <c r="A115" s="43">
        <v>111</v>
      </c>
      <c r="B115" s="34" t="s">
        <v>106</v>
      </c>
      <c r="C115" s="43">
        <v>10</v>
      </c>
      <c r="D115" s="38" t="s">
        <v>49</v>
      </c>
      <c r="E115" s="132">
        <v>6</v>
      </c>
      <c r="F115" s="132">
        <v>5</v>
      </c>
      <c r="G115" s="132">
        <v>42</v>
      </c>
      <c r="H115" s="160">
        <f t="shared" si="2"/>
        <v>60</v>
      </c>
      <c r="I115" s="160">
        <f t="shared" si="2"/>
        <v>50</v>
      </c>
      <c r="J115" s="160">
        <f t="shared" si="2"/>
        <v>420</v>
      </c>
    </row>
    <row r="116" spans="1:10" x14ac:dyDescent="0.2">
      <c r="A116" s="43">
        <v>112</v>
      </c>
      <c r="B116" s="34" t="s">
        <v>107</v>
      </c>
      <c r="C116" s="43">
        <v>15</v>
      </c>
      <c r="D116" s="38" t="s">
        <v>49</v>
      </c>
      <c r="E116" s="132">
        <v>6</v>
      </c>
      <c r="F116" s="132">
        <v>-5</v>
      </c>
      <c r="G116" s="132">
        <v>14</v>
      </c>
      <c r="H116" s="160">
        <f t="shared" si="2"/>
        <v>90</v>
      </c>
      <c r="I116" s="160">
        <f t="shared" si="2"/>
        <v>-75</v>
      </c>
      <c r="J116" s="160">
        <f t="shared" si="2"/>
        <v>210</v>
      </c>
    </row>
    <row r="117" spans="1:10" x14ac:dyDescent="0.2">
      <c r="A117" s="43">
        <v>113</v>
      </c>
      <c r="B117" s="34" t="s">
        <v>108</v>
      </c>
      <c r="C117" s="43">
        <v>24</v>
      </c>
      <c r="D117" s="38" t="s">
        <v>49</v>
      </c>
      <c r="E117" s="132">
        <v>6</v>
      </c>
      <c r="F117" s="132">
        <v>2</v>
      </c>
      <c r="G117" s="132">
        <v>21</v>
      </c>
      <c r="H117" s="160">
        <f t="shared" si="2"/>
        <v>144</v>
      </c>
      <c r="I117" s="160">
        <f t="shared" si="2"/>
        <v>48</v>
      </c>
      <c r="J117" s="160">
        <f t="shared" si="2"/>
        <v>504</v>
      </c>
    </row>
    <row r="118" spans="1:10" x14ac:dyDescent="0.2">
      <c r="A118" s="43">
        <v>114</v>
      </c>
      <c r="B118" s="34" t="s">
        <v>109</v>
      </c>
      <c r="C118" s="43">
        <v>20</v>
      </c>
      <c r="D118" s="38" t="s">
        <v>49</v>
      </c>
      <c r="E118" s="132">
        <v>6</v>
      </c>
      <c r="F118" s="132">
        <v>2</v>
      </c>
      <c r="G118" s="132">
        <v>7</v>
      </c>
      <c r="H118" s="160">
        <f t="shared" si="2"/>
        <v>120</v>
      </c>
      <c r="I118" s="160">
        <f t="shared" si="2"/>
        <v>40</v>
      </c>
      <c r="J118" s="160">
        <f t="shared" si="2"/>
        <v>140</v>
      </c>
    </row>
    <row r="119" spans="1:10" x14ac:dyDescent="0.2">
      <c r="A119" s="43">
        <v>115</v>
      </c>
      <c r="B119" s="34" t="s">
        <v>110</v>
      </c>
      <c r="C119" s="43">
        <v>33</v>
      </c>
      <c r="D119" s="38" t="s">
        <v>49</v>
      </c>
      <c r="E119" s="132">
        <v>6</v>
      </c>
      <c r="F119" s="132">
        <v>2</v>
      </c>
      <c r="G119" s="132">
        <v>14</v>
      </c>
      <c r="H119" s="160">
        <f t="shared" si="2"/>
        <v>198</v>
      </c>
      <c r="I119" s="160">
        <f t="shared" si="2"/>
        <v>66</v>
      </c>
      <c r="J119" s="160">
        <f t="shared" si="2"/>
        <v>462</v>
      </c>
    </row>
    <row r="120" spans="1:10" x14ac:dyDescent="0.2">
      <c r="A120" s="43">
        <v>116</v>
      </c>
      <c r="B120" s="34" t="s">
        <v>111</v>
      </c>
      <c r="C120" s="43">
        <v>15</v>
      </c>
      <c r="D120" s="38" t="s">
        <v>49</v>
      </c>
      <c r="E120" s="132">
        <v>9</v>
      </c>
      <c r="F120" s="132">
        <v>2</v>
      </c>
      <c r="G120" s="132">
        <v>56</v>
      </c>
      <c r="H120" s="160">
        <f t="shared" si="2"/>
        <v>135</v>
      </c>
      <c r="I120" s="160">
        <f t="shared" si="2"/>
        <v>30</v>
      </c>
      <c r="J120" s="160">
        <f t="shared" si="2"/>
        <v>840</v>
      </c>
    </row>
    <row r="121" spans="1:10" x14ac:dyDescent="0.2">
      <c r="A121" s="43">
        <v>117</v>
      </c>
      <c r="B121" s="34" t="s">
        <v>112</v>
      </c>
      <c r="C121" s="43">
        <v>27</v>
      </c>
      <c r="D121" s="38" t="s">
        <v>49</v>
      </c>
      <c r="E121" s="132">
        <v>6</v>
      </c>
      <c r="F121" s="132">
        <v>-2</v>
      </c>
      <c r="G121" s="132">
        <v>14</v>
      </c>
      <c r="H121" s="160">
        <f t="shared" si="2"/>
        <v>162</v>
      </c>
      <c r="I121" s="160">
        <f t="shared" si="2"/>
        <v>-54</v>
      </c>
      <c r="J121" s="160">
        <f t="shared" si="2"/>
        <v>378</v>
      </c>
    </row>
    <row r="122" spans="1:10" x14ac:dyDescent="0.2">
      <c r="A122" s="43">
        <v>118</v>
      </c>
      <c r="B122" s="34" t="s">
        <v>113</v>
      </c>
      <c r="C122" s="43">
        <v>20</v>
      </c>
      <c r="D122" s="38" t="s">
        <v>49</v>
      </c>
      <c r="E122" s="132">
        <v>6</v>
      </c>
      <c r="F122" s="132">
        <v>-5</v>
      </c>
      <c r="G122" s="132">
        <v>35</v>
      </c>
      <c r="H122" s="160">
        <f t="shared" si="2"/>
        <v>120</v>
      </c>
      <c r="I122" s="160">
        <f t="shared" si="2"/>
        <v>-100</v>
      </c>
      <c r="J122" s="160">
        <f t="shared" si="2"/>
        <v>700</v>
      </c>
    </row>
    <row r="123" spans="1:10" x14ac:dyDescent="0.2">
      <c r="A123" s="43">
        <v>119</v>
      </c>
      <c r="B123" s="34" t="s">
        <v>184</v>
      </c>
      <c r="C123" s="43">
        <v>22</v>
      </c>
      <c r="D123" s="38" t="s">
        <v>49</v>
      </c>
      <c r="E123" s="132">
        <v>6</v>
      </c>
      <c r="F123" s="132">
        <v>-5</v>
      </c>
      <c r="G123" s="132">
        <v>28</v>
      </c>
      <c r="H123" s="160">
        <f t="shared" si="2"/>
        <v>132</v>
      </c>
      <c r="I123" s="160">
        <f t="shared" si="2"/>
        <v>-110</v>
      </c>
      <c r="J123" s="160">
        <f t="shared" si="2"/>
        <v>616</v>
      </c>
    </row>
    <row r="124" spans="1:10" x14ac:dyDescent="0.2">
      <c r="A124" s="43">
        <v>120</v>
      </c>
      <c r="B124" s="34" t="s">
        <v>185</v>
      </c>
      <c r="C124" s="47">
        <v>20</v>
      </c>
      <c r="D124" s="38" t="s">
        <v>49</v>
      </c>
      <c r="E124" s="132">
        <v>6</v>
      </c>
      <c r="F124" s="132">
        <v>5</v>
      </c>
      <c r="G124" s="132">
        <v>35</v>
      </c>
      <c r="H124" s="160">
        <f t="shared" si="2"/>
        <v>120</v>
      </c>
      <c r="I124" s="160">
        <f t="shared" si="2"/>
        <v>100</v>
      </c>
      <c r="J124" s="160">
        <f t="shared" si="2"/>
        <v>700</v>
      </c>
    </row>
    <row r="125" spans="1:10" x14ac:dyDescent="0.2">
      <c r="E125" s="2"/>
      <c r="F125" s="2"/>
      <c r="G125" s="2"/>
      <c r="H125" s="2"/>
      <c r="I125" s="2"/>
      <c r="J125" s="2"/>
    </row>
  </sheetData>
  <mergeCells count="4">
    <mergeCell ref="L18:M18"/>
    <mergeCell ref="N18:O18"/>
    <mergeCell ref="L19:M19"/>
    <mergeCell ref="N19:O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0D7DD-0F2D-5E44-A931-9D6F9F33911D}">
  <dimension ref="A3:O126"/>
  <sheetViews>
    <sheetView topLeftCell="A39" workbookViewId="0">
      <selection activeCell="L35" sqref="L35"/>
    </sheetView>
  </sheetViews>
  <sheetFormatPr baseColWidth="10" defaultRowHeight="15" x14ac:dyDescent="0.2"/>
  <cols>
    <col min="2" max="2" width="12.1640625" bestFit="1" customWidth="1"/>
    <col min="11" max="12" width="14" bestFit="1" customWidth="1"/>
  </cols>
  <sheetData>
    <row r="3" spans="1:14" x14ac:dyDescent="0.2">
      <c r="B3" s="42" t="s">
        <v>163</v>
      </c>
      <c r="C3" s="43">
        <f>SUM(C4:C322)</f>
        <v>6659</v>
      </c>
      <c r="D3" s="34"/>
      <c r="E3" s="43"/>
      <c r="F3" s="43"/>
      <c r="G3" s="43"/>
      <c r="H3" s="43">
        <f>SUM(H4:H125)</f>
        <v>40531</v>
      </c>
      <c r="I3" s="129">
        <f>SUM(I4:I125)</f>
        <v>36</v>
      </c>
      <c r="J3" s="123">
        <f>SUM(J4:J125)</f>
        <v>255661</v>
      </c>
    </row>
    <row r="4" spans="1:14" x14ac:dyDescent="0.2">
      <c r="B4" s="34" t="s">
        <v>1</v>
      </c>
      <c r="C4" s="43">
        <v>4200</v>
      </c>
      <c r="D4" s="34"/>
      <c r="E4" s="43">
        <v>6</v>
      </c>
      <c r="F4" s="43">
        <v>0</v>
      </c>
      <c r="G4" s="43">
        <v>44</v>
      </c>
      <c r="H4" s="43">
        <f t="shared" ref="H4:H35" si="0">E4*$C4</f>
        <v>25200</v>
      </c>
      <c r="I4" s="43">
        <f t="shared" ref="I4:I35" si="1">F4*$C4</f>
        <v>0</v>
      </c>
      <c r="J4" s="47">
        <f t="shared" ref="J4:J35" si="2">G4*$C4</f>
        <v>184800</v>
      </c>
    </row>
    <row r="5" spans="1:14" x14ac:dyDescent="0.2">
      <c r="A5" s="1" t="s">
        <v>171</v>
      </c>
      <c r="B5" s="147" t="s">
        <v>155</v>
      </c>
      <c r="C5" s="43">
        <f>20</f>
        <v>20</v>
      </c>
      <c r="D5" s="34"/>
      <c r="E5" s="43">
        <v>3</v>
      </c>
      <c r="F5" s="43">
        <v>0</v>
      </c>
      <c r="G5" s="43">
        <v>0</v>
      </c>
      <c r="H5" s="43">
        <f t="shared" si="0"/>
        <v>60</v>
      </c>
      <c r="I5" s="43">
        <f t="shared" si="1"/>
        <v>0</v>
      </c>
      <c r="J5" s="43">
        <f t="shared" si="2"/>
        <v>0</v>
      </c>
    </row>
    <row r="6" spans="1:14" x14ac:dyDescent="0.2">
      <c r="A6" s="47">
        <v>1</v>
      </c>
      <c r="B6" s="44" t="s">
        <v>8</v>
      </c>
      <c r="C6" s="45">
        <v>0</v>
      </c>
      <c r="D6" s="33" t="s">
        <v>47</v>
      </c>
      <c r="E6" s="130">
        <v>16</v>
      </c>
      <c r="F6" s="130">
        <v>-5</v>
      </c>
      <c r="G6" s="130">
        <v>42</v>
      </c>
      <c r="H6" s="160">
        <f t="shared" si="0"/>
        <v>0</v>
      </c>
      <c r="I6" s="160">
        <f t="shared" si="1"/>
        <v>0</v>
      </c>
      <c r="J6" s="160">
        <f t="shared" si="2"/>
        <v>0</v>
      </c>
    </row>
    <row r="7" spans="1:14" x14ac:dyDescent="0.2">
      <c r="A7" s="43">
        <v>2</v>
      </c>
      <c r="B7" s="44" t="s">
        <v>9</v>
      </c>
      <c r="C7" s="45">
        <v>0</v>
      </c>
      <c r="D7" s="33" t="s">
        <v>47</v>
      </c>
      <c r="E7" s="130">
        <v>16</v>
      </c>
      <c r="F7" s="130">
        <v>-2</v>
      </c>
      <c r="G7" s="130">
        <v>42</v>
      </c>
      <c r="H7" s="160">
        <f t="shared" si="0"/>
        <v>0</v>
      </c>
      <c r="I7" s="160">
        <f t="shared" si="1"/>
        <v>0</v>
      </c>
      <c r="J7" s="160">
        <f t="shared" si="2"/>
        <v>0</v>
      </c>
    </row>
    <row r="8" spans="1:14" x14ac:dyDescent="0.2">
      <c r="A8" s="43">
        <v>3</v>
      </c>
      <c r="B8" s="44" t="s">
        <v>10</v>
      </c>
      <c r="C8" s="45">
        <v>0</v>
      </c>
      <c r="D8" s="33" t="s">
        <v>47</v>
      </c>
      <c r="E8" s="130">
        <v>16</v>
      </c>
      <c r="F8" s="130">
        <v>2</v>
      </c>
      <c r="G8" s="130">
        <v>42</v>
      </c>
      <c r="H8" s="160">
        <f t="shared" si="0"/>
        <v>0</v>
      </c>
      <c r="I8" s="160">
        <f t="shared" si="1"/>
        <v>0</v>
      </c>
      <c r="J8" s="160">
        <f t="shared" si="2"/>
        <v>0</v>
      </c>
    </row>
    <row r="9" spans="1:14" x14ac:dyDescent="0.2">
      <c r="A9" s="43">
        <v>4</v>
      </c>
      <c r="B9" s="44" t="s">
        <v>11</v>
      </c>
      <c r="C9" s="45">
        <v>0</v>
      </c>
      <c r="D9" s="33" t="s">
        <v>47</v>
      </c>
      <c r="E9" s="130">
        <v>16</v>
      </c>
      <c r="F9" s="130">
        <v>5</v>
      </c>
      <c r="G9" s="130">
        <v>42</v>
      </c>
      <c r="H9" s="160">
        <f t="shared" si="0"/>
        <v>0</v>
      </c>
      <c r="I9" s="160">
        <f t="shared" si="1"/>
        <v>0</v>
      </c>
      <c r="J9" s="160">
        <f t="shared" si="2"/>
        <v>0</v>
      </c>
    </row>
    <row r="10" spans="1:14" x14ac:dyDescent="0.2">
      <c r="A10" s="43">
        <v>5</v>
      </c>
      <c r="B10" s="34" t="s">
        <v>12</v>
      </c>
      <c r="C10" s="43">
        <v>0</v>
      </c>
      <c r="D10" s="64" t="s">
        <v>48</v>
      </c>
      <c r="E10" s="131">
        <v>16</v>
      </c>
      <c r="F10" s="131">
        <v>-2</v>
      </c>
      <c r="G10" s="131">
        <v>35</v>
      </c>
      <c r="H10" s="160">
        <f t="shared" si="0"/>
        <v>0</v>
      </c>
      <c r="I10" s="160">
        <f t="shared" si="1"/>
        <v>0</v>
      </c>
      <c r="J10" s="160">
        <f t="shared" si="2"/>
        <v>0</v>
      </c>
      <c r="N10" s="2"/>
    </row>
    <row r="11" spans="1:14" x14ac:dyDescent="0.2">
      <c r="A11" s="43">
        <v>6</v>
      </c>
      <c r="B11" s="34" t="s">
        <v>13</v>
      </c>
      <c r="C11" s="43">
        <v>0</v>
      </c>
      <c r="D11" s="64" t="s">
        <v>48</v>
      </c>
      <c r="E11" s="131">
        <v>16</v>
      </c>
      <c r="F11" s="131">
        <v>2</v>
      </c>
      <c r="G11" s="131">
        <v>35</v>
      </c>
      <c r="H11" s="160">
        <f t="shared" si="0"/>
        <v>0</v>
      </c>
      <c r="I11" s="160">
        <f t="shared" si="1"/>
        <v>0</v>
      </c>
      <c r="J11" s="160">
        <f t="shared" si="2"/>
        <v>0</v>
      </c>
      <c r="L11" s="8" t="s">
        <v>188</v>
      </c>
      <c r="M11" s="124">
        <f>H3/C3</f>
        <v>6.0866496470941582</v>
      </c>
      <c r="N11" s="2"/>
    </row>
    <row r="12" spans="1:14" x14ac:dyDescent="0.2">
      <c r="A12" s="43">
        <v>7</v>
      </c>
      <c r="B12" s="34" t="s">
        <v>14</v>
      </c>
      <c r="C12" s="43">
        <v>0</v>
      </c>
      <c r="D12" s="64" t="s">
        <v>48</v>
      </c>
      <c r="E12" s="131">
        <v>13</v>
      </c>
      <c r="F12" s="131">
        <v>-2</v>
      </c>
      <c r="G12" s="131">
        <v>35</v>
      </c>
      <c r="H12" s="160">
        <f t="shared" si="0"/>
        <v>0</v>
      </c>
      <c r="I12" s="160">
        <f t="shared" si="1"/>
        <v>0</v>
      </c>
      <c r="J12" s="160">
        <f t="shared" si="2"/>
        <v>0</v>
      </c>
      <c r="L12" s="8" t="s">
        <v>189</v>
      </c>
      <c r="M12" s="7">
        <f>N15</f>
        <v>7.6</v>
      </c>
      <c r="N12" s="2"/>
    </row>
    <row r="13" spans="1:14" x14ac:dyDescent="0.2">
      <c r="A13" s="43">
        <v>8</v>
      </c>
      <c r="B13" s="34" t="s">
        <v>15</v>
      </c>
      <c r="C13" s="43">
        <v>0</v>
      </c>
      <c r="D13" s="64" t="s">
        <v>48</v>
      </c>
      <c r="E13" s="131">
        <v>16</v>
      </c>
      <c r="F13" s="131">
        <v>-2</v>
      </c>
      <c r="G13" s="131">
        <v>49</v>
      </c>
      <c r="H13" s="160">
        <f t="shared" si="0"/>
        <v>0</v>
      </c>
      <c r="I13" s="160">
        <f t="shared" si="1"/>
        <v>0</v>
      </c>
      <c r="J13" s="160">
        <f t="shared" si="2"/>
        <v>0</v>
      </c>
      <c r="L13" s="122" t="s">
        <v>192</v>
      </c>
      <c r="M13" s="7">
        <f>C3</f>
        <v>6659</v>
      </c>
      <c r="N13" s="7">
        <f>M13/200</f>
        <v>33.295000000000002</v>
      </c>
    </row>
    <row r="14" spans="1:14" x14ac:dyDescent="0.2">
      <c r="A14" s="43">
        <v>9</v>
      </c>
      <c r="B14" s="34" t="s">
        <v>16</v>
      </c>
      <c r="C14" s="43">
        <v>0</v>
      </c>
      <c r="D14" s="64" t="s">
        <v>48</v>
      </c>
      <c r="E14" s="131">
        <v>16</v>
      </c>
      <c r="F14" s="131">
        <v>5</v>
      </c>
      <c r="G14" s="131">
        <v>49</v>
      </c>
      <c r="H14" s="160">
        <f t="shared" si="0"/>
        <v>0</v>
      </c>
      <c r="I14" s="160">
        <f t="shared" si="1"/>
        <v>0</v>
      </c>
      <c r="J14" s="160">
        <f t="shared" si="2"/>
        <v>0</v>
      </c>
      <c r="L14" s="122" t="s">
        <v>193</v>
      </c>
      <c r="M14" s="7">
        <v>4.625</v>
      </c>
      <c r="N14" s="2"/>
    </row>
    <row r="15" spans="1:14" x14ac:dyDescent="0.2">
      <c r="A15" s="43">
        <v>10</v>
      </c>
      <c r="B15" s="34" t="s">
        <v>17</v>
      </c>
      <c r="C15" s="43">
        <v>0</v>
      </c>
      <c r="D15" s="64" t="s">
        <v>48</v>
      </c>
      <c r="E15" s="131">
        <v>13</v>
      </c>
      <c r="F15" s="131">
        <v>-5</v>
      </c>
      <c r="G15" s="131">
        <v>35</v>
      </c>
      <c r="H15" s="160">
        <f t="shared" si="0"/>
        <v>0</v>
      </c>
      <c r="I15" s="160">
        <f t="shared" si="1"/>
        <v>0</v>
      </c>
      <c r="J15" s="160">
        <f t="shared" si="2"/>
        <v>0</v>
      </c>
      <c r="L15" s="8" t="s">
        <v>189</v>
      </c>
      <c r="M15" s="7">
        <v>30.4</v>
      </c>
      <c r="N15" s="7">
        <f>M15*0.25</f>
        <v>7.6</v>
      </c>
    </row>
    <row r="16" spans="1:14" x14ac:dyDescent="0.2">
      <c r="A16" s="43">
        <v>11</v>
      </c>
      <c r="B16" s="34" t="s">
        <v>18</v>
      </c>
      <c r="C16" s="43">
        <v>0</v>
      </c>
      <c r="D16" s="64" t="s">
        <v>48</v>
      </c>
      <c r="E16" s="131">
        <v>13</v>
      </c>
      <c r="F16" s="131">
        <v>2</v>
      </c>
      <c r="G16" s="131">
        <v>35</v>
      </c>
      <c r="H16" s="160">
        <f t="shared" si="0"/>
        <v>0</v>
      </c>
      <c r="I16" s="160">
        <f t="shared" si="1"/>
        <v>0</v>
      </c>
      <c r="J16" s="160">
        <f t="shared" si="2"/>
        <v>0</v>
      </c>
      <c r="N16" s="2"/>
    </row>
    <row r="17" spans="1:15" x14ac:dyDescent="0.2">
      <c r="A17" s="43">
        <v>12</v>
      </c>
      <c r="B17" s="34" t="s">
        <v>19</v>
      </c>
      <c r="C17" s="43">
        <v>0</v>
      </c>
      <c r="D17" s="64" t="s">
        <v>48</v>
      </c>
      <c r="E17" s="131">
        <v>16</v>
      </c>
      <c r="F17" s="131">
        <v>-5</v>
      </c>
      <c r="G17" s="131">
        <v>49</v>
      </c>
      <c r="H17" s="160">
        <f t="shared" si="0"/>
        <v>0</v>
      </c>
      <c r="I17" s="160">
        <f t="shared" si="1"/>
        <v>0</v>
      </c>
      <c r="J17" s="160">
        <f t="shared" si="2"/>
        <v>0</v>
      </c>
      <c r="L17" s="153" t="s">
        <v>194</v>
      </c>
      <c r="M17" s="153"/>
      <c r="N17" s="153" t="s">
        <v>195</v>
      </c>
      <c r="O17" s="153"/>
    </row>
    <row r="18" spans="1:15" x14ac:dyDescent="0.2">
      <c r="A18" s="43">
        <v>13</v>
      </c>
      <c r="B18" s="34" t="s">
        <v>88</v>
      </c>
      <c r="C18" s="43">
        <v>0</v>
      </c>
      <c r="D18" s="64" t="s">
        <v>48</v>
      </c>
      <c r="E18" s="131">
        <v>16</v>
      </c>
      <c r="F18" s="131">
        <v>2</v>
      </c>
      <c r="G18" s="131">
        <v>49</v>
      </c>
      <c r="H18" s="160">
        <f t="shared" si="0"/>
        <v>0</v>
      </c>
      <c r="I18" s="160">
        <f t="shared" si="1"/>
        <v>0</v>
      </c>
      <c r="J18" s="160">
        <f t="shared" si="2"/>
        <v>0</v>
      </c>
      <c r="L18" s="153" t="s">
        <v>196</v>
      </c>
      <c r="M18" s="153"/>
      <c r="N18" s="153" t="s">
        <v>197</v>
      </c>
      <c r="O18" s="153"/>
    </row>
    <row r="19" spans="1:15" x14ac:dyDescent="0.2">
      <c r="A19" s="43">
        <v>14</v>
      </c>
      <c r="B19" s="34" t="s">
        <v>89</v>
      </c>
      <c r="C19" s="43">
        <v>0</v>
      </c>
      <c r="D19" s="64" t="s">
        <v>48</v>
      </c>
      <c r="E19" s="131">
        <v>13</v>
      </c>
      <c r="F19" s="131">
        <v>5</v>
      </c>
      <c r="G19" s="131">
        <v>35</v>
      </c>
      <c r="H19" s="160">
        <f t="shared" si="0"/>
        <v>0</v>
      </c>
      <c r="I19" s="160">
        <f t="shared" si="1"/>
        <v>0</v>
      </c>
      <c r="J19" s="160">
        <f t="shared" si="2"/>
        <v>0</v>
      </c>
    </row>
    <row r="20" spans="1:15" x14ac:dyDescent="0.2">
      <c r="A20" s="43">
        <v>15</v>
      </c>
      <c r="B20" s="34" t="s">
        <v>90</v>
      </c>
      <c r="C20" s="43">
        <v>26</v>
      </c>
      <c r="D20" s="38" t="s">
        <v>49</v>
      </c>
      <c r="E20" s="132">
        <v>6</v>
      </c>
      <c r="F20" s="132">
        <v>2</v>
      </c>
      <c r="G20" s="132">
        <v>42</v>
      </c>
      <c r="H20" s="160">
        <f t="shared" si="0"/>
        <v>156</v>
      </c>
      <c r="I20" s="160">
        <f t="shared" si="1"/>
        <v>52</v>
      </c>
      <c r="J20" s="160">
        <f t="shared" si="2"/>
        <v>1092</v>
      </c>
      <c r="L20" s="1" t="s">
        <v>198</v>
      </c>
      <c r="M20" s="124">
        <f>J3/C3</f>
        <v>38.393302297642286</v>
      </c>
    </row>
    <row r="21" spans="1:15" x14ac:dyDescent="0.2">
      <c r="A21" s="43">
        <v>16</v>
      </c>
      <c r="B21" s="34" t="s">
        <v>91</v>
      </c>
      <c r="C21" s="43">
        <v>15</v>
      </c>
      <c r="D21" s="38" t="s">
        <v>49</v>
      </c>
      <c r="E21" s="132">
        <v>6</v>
      </c>
      <c r="F21" s="132">
        <v>-5</v>
      </c>
      <c r="G21" s="132">
        <v>42</v>
      </c>
      <c r="H21" s="160">
        <f t="shared" si="0"/>
        <v>90</v>
      </c>
      <c r="I21" s="160">
        <f t="shared" si="1"/>
        <v>-75</v>
      </c>
      <c r="J21" s="160">
        <f t="shared" si="2"/>
        <v>630</v>
      </c>
      <c r="M21" s="2"/>
    </row>
    <row r="22" spans="1:15" x14ac:dyDescent="0.2">
      <c r="A22" s="43">
        <v>17</v>
      </c>
      <c r="B22" s="34" t="s">
        <v>92</v>
      </c>
      <c r="C22" s="43">
        <v>18</v>
      </c>
      <c r="D22" s="38" t="s">
        <v>49</v>
      </c>
      <c r="E22" s="132">
        <v>6</v>
      </c>
      <c r="F22" s="132">
        <v>-2</v>
      </c>
      <c r="G22" s="132">
        <v>28</v>
      </c>
      <c r="H22" s="160">
        <f t="shared" si="0"/>
        <v>108</v>
      </c>
      <c r="I22" s="160">
        <f t="shared" si="1"/>
        <v>-36</v>
      </c>
      <c r="J22" s="160">
        <f t="shared" si="2"/>
        <v>504</v>
      </c>
    </row>
    <row r="23" spans="1:15" x14ac:dyDescent="0.2">
      <c r="A23" s="43">
        <v>18</v>
      </c>
      <c r="B23" s="34" t="s">
        <v>93</v>
      </c>
      <c r="C23" s="43">
        <v>19</v>
      </c>
      <c r="D23" s="38" t="s">
        <v>49</v>
      </c>
      <c r="E23" s="132">
        <v>6</v>
      </c>
      <c r="F23" s="132">
        <v>-2</v>
      </c>
      <c r="G23" s="132">
        <v>35</v>
      </c>
      <c r="H23" s="160">
        <f t="shared" si="0"/>
        <v>114</v>
      </c>
      <c r="I23" s="160">
        <f t="shared" si="1"/>
        <v>-38</v>
      </c>
      <c r="J23" s="160">
        <f t="shared" si="2"/>
        <v>665</v>
      </c>
    </row>
    <row r="24" spans="1:15" x14ac:dyDescent="0.2">
      <c r="A24" s="43">
        <v>19</v>
      </c>
      <c r="B24" s="34" t="s">
        <v>94</v>
      </c>
      <c r="C24" s="43">
        <v>24</v>
      </c>
      <c r="D24" s="38" t="s">
        <v>49</v>
      </c>
      <c r="E24" s="132">
        <v>6</v>
      </c>
      <c r="F24" s="132">
        <v>2</v>
      </c>
      <c r="G24" s="132">
        <v>35</v>
      </c>
      <c r="H24" s="160">
        <f t="shared" si="0"/>
        <v>144</v>
      </c>
      <c r="I24" s="160">
        <f t="shared" si="1"/>
        <v>48</v>
      </c>
      <c r="J24" s="160">
        <f t="shared" si="2"/>
        <v>840</v>
      </c>
    </row>
    <row r="25" spans="1:15" x14ac:dyDescent="0.2">
      <c r="A25" s="43">
        <v>20</v>
      </c>
      <c r="B25" s="34" t="s">
        <v>95</v>
      </c>
      <c r="C25" s="43">
        <v>25</v>
      </c>
      <c r="D25" s="38" t="s">
        <v>49</v>
      </c>
      <c r="E25" s="132">
        <v>6</v>
      </c>
      <c r="F25" s="132">
        <v>-2</v>
      </c>
      <c r="G25" s="132">
        <v>42</v>
      </c>
      <c r="H25" s="160">
        <f t="shared" si="0"/>
        <v>150</v>
      </c>
      <c r="I25" s="160">
        <f t="shared" si="1"/>
        <v>-50</v>
      </c>
      <c r="J25" s="160">
        <f t="shared" si="2"/>
        <v>1050</v>
      </c>
    </row>
    <row r="26" spans="1:15" x14ac:dyDescent="0.2">
      <c r="A26" s="43">
        <v>21</v>
      </c>
      <c r="B26" s="34" t="s">
        <v>114</v>
      </c>
      <c r="C26" s="43">
        <v>21</v>
      </c>
      <c r="D26" s="65" t="s">
        <v>97</v>
      </c>
      <c r="E26" s="133">
        <v>6</v>
      </c>
      <c r="F26" s="133">
        <v>-2</v>
      </c>
      <c r="G26" s="133">
        <v>49</v>
      </c>
      <c r="H26" s="160">
        <f t="shared" si="0"/>
        <v>126</v>
      </c>
      <c r="I26" s="160">
        <f t="shared" si="1"/>
        <v>-42</v>
      </c>
      <c r="J26" s="160">
        <f t="shared" si="2"/>
        <v>1029</v>
      </c>
    </row>
    <row r="27" spans="1:15" x14ac:dyDescent="0.2">
      <c r="A27" s="43">
        <v>22</v>
      </c>
      <c r="B27" s="34" t="s">
        <v>115</v>
      </c>
      <c r="C27" s="108">
        <v>18</v>
      </c>
      <c r="D27" s="65" t="s">
        <v>97</v>
      </c>
      <c r="E27" s="133">
        <v>6</v>
      </c>
      <c r="F27" s="133">
        <v>-5</v>
      </c>
      <c r="G27" s="133">
        <v>56</v>
      </c>
      <c r="H27" s="160">
        <f t="shared" si="0"/>
        <v>108</v>
      </c>
      <c r="I27" s="160">
        <f t="shared" si="1"/>
        <v>-90</v>
      </c>
      <c r="J27" s="160">
        <f t="shared" si="2"/>
        <v>1008</v>
      </c>
    </row>
    <row r="28" spans="1:15" x14ac:dyDescent="0.2">
      <c r="A28" s="43">
        <v>23</v>
      </c>
      <c r="B28" s="34" t="s">
        <v>116</v>
      </c>
      <c r="C28" s="46">
        <v>17</v>
      </c>
      <c r="D28" s="65" t="s">
        <v>97</v>
      </c>
      <c r="E28" s="133">
        <v>6</v>
      </c>
      <c r="F28" s="133">
        <v>2</v>
      </c>
      <c r="G28" s="133">
        <v>49</v>
      </c>
      <c r="H28" s="160">
        <f t="shared" si="0"/>
        <v>102</v>
      </c>
      <c r="I28" s="160">
        <f t="shared" si="1"/>
        <v>34</v>
      </c>
      <c r="J28" s="160">
        <f t="shared" si="2"/>
        <v>833</v>
      </c>
    </row>
    <row r="29" spans="1:15" x14ac:dyDescent="0.2">
      <c r="A29" s="43">
        <v>24</v>
      </c>
      <c r="B29" s="34" t="s">
        <v>117</v>
      </c>
      <c r="C29" s="43">
        <v>24</v>
      </c>
      <c r="D29" s="65" t="s">
        <v>97</v>
      </c>
      <c r="E29" s="133">
        <v>3</v>
      </c>
      <c r="F29" s="133">
        <v>-5</v>
      </c>
      <c r="G29" s="133">
        <v>56</v>
      </c>
      <c r="H29" s="160">
        <f t="shared" si="0"/>
        <v>72</v>
      </c>
      <c r="I29" s="160">
        <f t="shared" si="1"/>
        <v>-120</v>
      </c>
      <c r="J29" s="160">
        <f t="shared" si="2"/>
        <v>1344</v>
      </c>
    </row>
    <row r="30" spans="1:15" x14ac:dyDescent="0.2">
      <c r="A30" s="43">
        <v>25</v>
      </c>
      <c r="B30" s="34" t="s">
        <v>118</v>
      </c>
      <c r="C30" s="43">
        <v>15</v>
      </c>
      <c r="D30" s="65" t="s">
        <v>97</v>
      </c>
      <c r="E30" s="133">
        <v>6</v>
      </c>
      <c r="F30" s="133">
        <v>-5</v>
      </c>
      <c r="G30" s="133">
        <v>7</v>
      </c>
      <c r="H30" s="160">
        <f t="shared" si="0"/>
        <v>90</v>
      </c>
      <c r="I30" s="160">
        <f t="shared" si="1"/>
        <v>-75</v>
      </c>
      <c r="J30" s="160">
        <f t="shared" si="2"/>
        <v>105</v>
      </c>
    </row>
    <row r="31" spans="1:15" x14ac:dyDescent="0.2">
      <c r="A31" s="43">
        <v>26</v>
      </c>
      <c r="B31" s="34" t="s">
        <v>119</v>
      </c>
      <c r="C31" s="43">
        <v>19</v>
      </c>
      <c r="D31" s="65" t="s">
        <v>97</v>
      </c>
      <c r="E31" s="133">
        <v>6</v>
      </c>
      <c r="F31" s="133">
        <v>5</v>
      </c>
      <c r="G31" s="133">
        <v>49</v>
      </c>
      <c r="H31" s="160">
        <f t="shared" si="0"/>
        <v>114</v>
      </c>
      <c r="I31" s="160">
        <f t="shared" si="1"/>
        <v>95</v>
      </c>
      <c r="J31" s="160">
        <f t="shared" si="2"/>
        <v>931</v>
      </c>
    </row>
    <row r="32" spans="1:15" x14ac:dyDescent="0.2">
      <c r="A32" s="43">
        <v>27</v>
      </c>
      <c r="B32" s="34" t="s">
        <v>120</v>
      </c>
      <c r="C32" s="43">
        <v>15</v>
      </c>
      <c r="D32" s="65" t="s">
        <v>97</v>
      </c>
      <c r="E32" s="133">
        <v>6</v>
      </c>
      <c r="F32" s="133">
        <v>5</v>
      </c>
      <c r="G32" s="133">
        <v>7</v>
      </c>
      <c r="H32" s="160">
        <f t="shared" si="0"/>
        <v>90</v>
      </c>
      <c r="I32" s="160">
        <f t="shared" si="1"/>
        <v>75</v>
      </c>
      <c r="J32" s="160">
        <f t="shared" si="2"/>
        <v>105</v>
      </c>
    </row>
    <row r="33" spans="1:10" x14ac:dyDescent="0.2">
      <c r="A33" s="43">
        <v>28</v>
      </c>
      <c r="B33" s="34" t="s">
        <v>121</v>
      </c>
      <c r="C33" s="43">
        <v>23</v>
      </c>
      <c r="D33" s="65" t="s">
        <v>97</v>
      </c>
      <c r="E33" s="133">
        <v>6</v>
      </c>
      <c r="F33" s="133">
        <v>-2</v>
      </c>
      <c r="G33" s="133">
        <v>56</v>
      </c>
      <c r="H33" s="160">
        <f t="shared" si="0"/>
        <v>138</v>
      </c>
      <c r="I33" s="160">
        <f t="shared" si="1"/>
        <v>-46</v>
      </c>
      <c r="J33" s="160">
        <f t="shared" si="2"/>
        <v>1288</v>
      </c>
    </row>
    <row r="34" spans="1:10" x14ac:dyDescent="0.2">
      <c r="A34" s="43">
        <v>29</v>
      </c>
      <c r="B34" s="34" t="s">
        <v>122</v>
      </c>
      <c r="C34" s="108">
        <v>18</v>
      </c>
      <c r="D34" s="65" t="s">
        <v>97</v>
      </c>
      <c r="E34" s="133">
        <v>6</v>
      </c>
      <c r="F34" s="133">
        <v>5</v>
      </c>
      <c r="G34" s="133">
        <v>56</v>
      </c>
      <c r="H34" s="160">
        <f t="shared" si="0"/>
        <v>108</v>
      </c>
      <c r="I34" s="160">
        <f t="shared" si="1"/>
        <v>90</v>
      </c>
      <c r="J34" s="160">
        <f t="shared" si="2"/>
        <v>1008</v>
      </c>
    </row>
    <row r="35" spans="1:10" x14ac:dyDescent="0.2">
      <c r="A35" s="43">
        <v>30</v>
      </c>
      <c r="B35" s="34" t="s">
        <v>123</v>
      </c>
      <c r="C35" s="43">
        <v>19</v>
      </c>
      <c r="D35" s="65" t="s">
        <v>97</v>
      </c>
      <c r="E35" s="133">
        <v>6</v>
      </c>
      <c r="F35" s="133">
        <v>-5</v>
      </c>
      <c r="G35" s="133">
        <v>56</v>
      </c>
      <c r="H35" s="160">
        <f t="shared" si="0"/>
        <v>114</v>
      </c>
      <c r="I35" s="160">
        <f t="shared" si="1"/>
        <v>-95</v>
      </c>
      <c r="J35" s="160">
        <f t="shared" si="2"/>
        <v>1064</v>
      </c>
    </row>
    <row r="36" spans="1:10" x14ac:dyDescent="0.2">
      <c r="A36" s="43">
        <v>31</v>
      </c>
      <c r="B36" s="34" t="s">
        <v>124</v>
      </c>
      <c r="C36" s="43">
        <v>22</v>
      </c>
      <c r="D36" s="65" t="s">
        <v>97</v>
      </c>
      <c r="E36" s="133">
        <v>6</v>
      </c>
      <c r="F36" s="133">
        <v>2</v>
      </c>
      <c r="G36" s="133">
        <v>49</v>
      </c>
      <c r="H36" s="160">
        <f t="shared" ref="H36:H67" si="3">E36*$C36</f>
        <v>132</v>
      </c>
      <c r="I36" s="160">
        <f t="shared" ref="I36:I67" si="4">F36*$C36</f>
        <v>44</v>
      </c>
      <c r="J36" s="160">
        <f t="shared" ref="J36:J67" si="5">G36*$C36</f>
        <v>1078</v>
      </c>
    </row>
    <row r="37" spans="1:10" x14ac:dyDescent="0.2">
      <c r="A37" s="43">
        <v>32</v>
      </c>
      <c r="B37" s="34" t="s">
        <v>125</v>
      </c>
      <c r="C37" s="43">
        <v>25</v>
      </c>
      <c r="D37" s="65" t="s">
        <v>97</v>
      </c>
      <c r="E37" s="133">
        <v>3</v>
      </c>
      <c r="F37" s="133">
        <v>5</v>
      </c>
      <c r="G37" s="133">
        <v>56</v>
      </c>
      <c r="H37" s="160">
        <f t="shared" si="3"/>
        <v>75</v>
      </c>
      <c r="I37" s="160">
        <f t="shared" si="4"/>
        <v>125</v>
      </c>
      <c r="J37" s="160">
        <f t="shared" si="5"/>
        <v>1400</v>
      </c>
    </row>
    <row r="38" spans="1:10" x14ac:dyDescent="0.2">
      <c r="A38" s="43">
        <v>33</v>
      </c>
      <c r="B38" s="34" t="s">
        <v>20</v>
      </c>
      <c r="C38" s="43">
        <v>26</v>
      </c>
      <c r="D38" s="66" t="s">
        <v>96</v>
      </c>
      <c r="E38" s="134">
        <v>13</v>
      </c>
      <c r="F38" s="134">
        <v>-5</v>
      </c>
      <c r="G38" s="134">
        <v>7</v>
      </c>
      <c r="H38" s="160">
        <f t="shared" si="3"/>
        <v>338</v>
      </c>
      <c r="I38" s="160">
        <f t="shared" si="4"/>
        <v>-130</v>
      </c>
      <c r="J38" s="160">
        <f t="shared" si="5"/>
        <v>182</v>
      </c>
    </row>
    <row r="39" spans="1:10" x14ac:dyDescent="0.2">
      <c r="A39" s="43">
        <v>34</v>
      </c>
      <c r="B39" s="34" t="s">
        <v>21</v>
      </c>
      <c r="C39" s="43">
        <v>26</v>
      </c>
      <c r="D39" s="66" t="s">
        <v>96</v>
      </c>
      <c r="E39" s="134">
        <v>13</v>
      </c>
      <c r="F39" s="134">
        <v>-2</v>
      </c>
      <c r="G39" s="134">
        <v>7</v>
      </c>
      <c r="H39" s="160">
        <f t="shared" si="3"/>
        <v>338</v>
      </c>
      <c r="I39" s="160">
        <f t="shared" si="4"/>
        <v>-52</v>
      </c>
      <c r="J39" s="160">
        <f t="shared" si="5"/>
        <v>182</v>
      </c>
    </row>
    <row r="40" spans="1:10" x14ac:dyDescent="0.2">
      <c r="A40" s="43">
        <v>35</v>
      </c>
      <c r="B40" s="34" t="s">
        <v>22</v>
      </c>
      <c r="C40" s="43">
        <v>26</v>
      </c>
      <c r="D40" s="66" t="s">
        <v>96</v>
      </c>
      <c r="E40" s="134">
        <v>13</v>
      </c>
      <c r="F40" s="134">
        <v>2</v>
      </c>
      <c r="G40" s="134">
        <v>7</v>
      </c>
      <c r="H40" s="160">
        <f t="shared" si="3"/>
        <v>338</v>
      </c>
      <c r="I40" s="160">
        <f t="shared" si="4"/>
        <v>52</v>
      </c>
      <c r="J40" s="160">
        <f t="shared" si="5"/>
        <v>182</v>
      </c>
    </row>
    <row r="41" spans="1:10" x14ac:dyDescent="0.2">
      <c r="A41" s="43">
        <v>36</v>
      </c>
      <c r="B41" s="34" t="s">
        <v>23</v>
      </c>
      <c r="C41" s="43">
        <v>26</v>
      </c>
      <c r="D41" s="66" t="s">
        <v>96</v>
      </c>
      <c r="E41" s="134">
        <v>13</v>
      </c>
      <c r="F41" s="134">
        <v>5</v>
      </c>
      <c r="G41" s="134">
        <v>7</v>
      </c>
      <c r="H41" s="160">
        <f t="shared" si="3"/>
        <v>338</v>
      </c>
      <c r="I41" s="160">
        <f t="shared" si="4"/>
        <v>130</v>
      </c>
      <c r="J41" s="160">
        <f t="shared" si="5"/>
        <v>182</v>
      </c>
    </row>
    <row r="42" spans="1:10" x14ac:dyDescent="0.2">
      <c r="A42" s="43">
        <v>37</v>
      </c>
      <c r="B42" s="34" t="s">
        <v>24</v>
      </c>
      <c r="C42" s="43">
        <v>26</v>
      </c>
      <c r="D42" s="66" t="s">
        <v>96</v>
      </c>
      <c r="E42" s="134">
        <v>13</v>
      </c>
      <c r="F42" s="134">
        <v>5</v>
      </c>
      <c r="G42" s="134">
        <v>14</v>
      </c>
      <c r="H42" s="160">
        <f t="shared" si="3"/>
        <v>338</v>
      </c>
      <c r="I42" s="160">
        <f t="shared" si="4"/>
        <v>130</v>
      </c>
      <c r="J42" s="160">
        <f t="shared" si="5"/>
        <v>364</v>
      </c>
    </row>
    <row r="43" spans="1:10" x14ac:dyDescent="0.2">
      <c r="A43" s="43">
        <v>38</v>
      </c>
      <c r="B43" s="34" t="s">
        <v>25</v>
      </c>
      <c r="C43" s="43">
        <v>26</v>
      </c>
      <c r="D43" s="66" t="s">
        <v>96</v>
      </c>
      <c r="E43" s="134">
        <v>13</v>
      </c>
      <c r="F43" s="134">
        <v>2</v>
      </c>
      <c r="G43" s="134">
        <v>14</v>
      </c>
      <c r="H43" s="160">
        <f t="shared" si="3"/>
        <v>338</v>
      </c>
      <c r="I43" s="160">
        <f t="shared" si="4"/>
        <v>52</v>
      </c>
      <c r="J43" s="160">
        <f t="shared" si="5"/>
        <v>364</v>
      </c>
    </row>
    <row r="44" spans="1:10" x14ac:dyDescent="0.2">
      <c r="A44" s="43">
        <v>39</v>
      </c>
      <c r="B44" s="34" t="s">
        <v>26</v>
      </c>
      <c r="C44" s="43">
        <v>26</v>
      </c>
      <c r="D44" s="66" t="s">
        <v>96</v>
      </c>
      <c r="E44" s="134">
        <v>13</v>
      </c>
      <c r="F44" s="134">
        <v>-2</v>
      </c>
      <c r="G44" s="134">
        <v>14</v>
      </c>
      <c r="H44" s="160">
        <f t="shared" si="3"/>
        <v>338</v>
      </c>
      <c r="I44" s="160">
        <f t="shared" si="4"/>
        <v>-52</v>
      </c>
      <c r="J44" s="160">
        <f t="shared" si="5"/>
        <v>364</v>
      </c>
    </row>
    <row r="45" spans="1:10" x14ac:dyDescent="0.2">
      <c r="A45" s="43">
        <v>40</v>
      </c>
      <c r="B45" s="34" t="s">
        <v>27</v>
      </c>
      <c r="C45" s="43">
        <v>26</v>
      </c>
      <c r="D45" s="66" t="s">
        <v>96</v>
      </c>
      <c r="E45" s="134">
        <v>13</v>
      </c>
      <c r="F45" s="134">
        <v>-5</v>
      </c>
      <c r="G45" s="134">
        <v>14</v>
      </c>
      <c r="H45" s="160">
        <f t="shared" si="3"/>
        <v>338</v>
      </c>
      <c r="I45" s="160">
        <f t="shared" si="4"/>
        <v>-130</v>
      </c>
      <c r="J45" s="160">
        <f t="shared" si="5"/>
        <v>364</v>
      </c>
    </row>
    <row r="46" spans="1:10" x14ac:dyDescent="0.2">
      <c r="A46" s="43">
        <v>41</v>
      </c>
      <c r="B46" s="34" t="s">
        <v>98</v>
      </c>
      <c r="C46" s="43">
        <v>26</v>
      </c>
      <c r="D46" s="38" t="s">
        <v>49</v>
      </c>
      <c r="E46" s="132">
        <v>16</v>
      </c>
      <c r="F46" s="132">
        <v>-5</v>
      </c>
      <c r="G46" s="132">
        <v>7</v>
      </c>
      <c r="H46" s="160">
        <f t="shared" si="3"/>
        <v>416</v>
      </c>
      <c r="I46" s="160">
        <f t="shared" si="4"/>
        <v>-130</v>
      </c>
      <c r="J46" s="160">
        <f t="shared" si="5"/>
        <v>182</v>
      </c>
    </row>
    <row r="47" spans="1:10" x14ac:dyDescent="0.2">
      <c r="A47" s="43">
        <v>42</v>
      </c>
      <c r="B47" s="34" t="s">
        <v>99</v>
      </c>
      <c r="C47" s="43">
        <v>26</v>
      </c>
      <c r="D47" s="38" t="s">
        <v>49</v>
      </c>
      <c r="E47" s="132">
        <v>16</v>
      </c>
      <c r="F47" s="132">
        <v>-2</v>
      </c>
      <c r="G47" s="132">
        <v>7</v>
      </c>
      <c r="H47" s="160">
        <f t="shared" si="3"/>
        <v>416</v>
      </c>
      <c r="I47" s="160">
        <f t="shared" si="4"/>
        <v>-52</v>
      </c>
      <c r="J47" s="160">
        <f t="shared" si="5"/>
        <v>182</v>
      </c>
    </row>
    <row r="48" spans="1:10" x14ac:dyDescent="0.2">
      <c r="A48" s="43">
        <v>43</v>
      </c>
      <c r="B48" s="34" t="s">
        <v>100</v>
      </c>
      <c r="C48" s="43">
        <v>26</v>
      </c>
      <c r="D48" s="38" t="s">
        <v>49</v>
      </c>
      <c r="E48" s="132">
        <v>16</v>
      </c>
      <c r="F48" s="132">
        <v>2</v>
      </c>
      <c r="G48" s="132">
        <v>7</v>
      </c>
      <c r="H48" s="160">
        <f t="shared" si="3"/>
        <v>416</v>
      </c>
      <c r="I48" s="160">
        <f t="shared" si="4"/>
        <v>52</v>
      </c>
      <c r="J48" s="160">
        <f t="shared" si="5"/>
        <v>182</v>
      </c>
    </row>
    <row r="49" spans="1:10" x14ac:dyDescent="0.2">
      <c r="A49" s="43">
        <v>44</v>
      </c>
      <c r="B49" s="34" t="s">
        <v>101</v>
      </c>
      <c r="C49" s="43">
        <v>26</v>
      </c>
      <c r="D49" s="38" t="s">
        <v>49</v>
      </c>
      <c r="E49" s="132">
        <v>16</v>
      </c>
      <c r="F49" s="132">
        <v>5</v>
      </c>
      <c r="G49" s="132">
        <v>7</v>
      </c>
      <c r="H49" s="160">
        <f t="shared" si="3"/>
        <v>416</v>
      </c>
      <c r="I49" s="160">
        <f t="shared" si="4"/>
        <v>130</v>
      </c>
      <c r="J49" s="160">
        <f t="shared" si="5"/>
        <v>182</v>
      </c>
    </row>
    <row r="50" spans="1:10" x14ac:dyDescent="0.2">
      <c r="A50" s="43">
        <v>45</v>
      </c>
      <c r="B50" s="34" t="s">
        <v>102</v>
      </c>
      <c r="C50" s="43">
        <v>26</v>
      </c>
      <c r="D50" s="38" t="s">
        <v>49</v>
      </c>
      <c r="E50" s="132">
        <v>16</v>
      </c>
      <c r="F50" s="132">
        <v>-5</v>
      </c>
      <c r="G50" s="132">
        <v>14</v>
      </c>
      <c r="H50" s="160">
        <f t="shared" si="3"/>
        <v>416</v>
      </c>
      <c r="I50" s="160">
        <f t="shared" si="4"/>
        <v>-130</v>
      </c>
      <c r="J50" s="160">
        <f t="shared" si="5"/>
        <v>364</v>
      </c>
    </row>
    <row r="51" spans="1:10" x14ac:dyDescent="0.2">
      <c r="A51" s="43">
        <v>46</v>
      </c>
      <c r="B51" s="34" t="s">
        <v>103</v>
      </c>
      <c r="C51" s="43">
        <v>26</v>
      </c>
      <c r="D51" s="38" t="s">
        <v>49</v>
      </c>
      <c r="E51" s="132">
        <v>16</v>
      </c>
      <c r="F51" s="132">
        <v>-2</v>
      </c>
      <c r="G51" s="132">
        <v>14</v>
      </c>
      <c r="H51" s="160">
        <f t="shared" si="3"/>
        <v>416</v>
      </c>
      <c r="I51" s="160">
        <f t="shared" si="4"/>
        <v>-52</v>
      </c>
      <c r="J51" s="160">
        <f t="shared" si="5"/>
        <v>364</v>
      </c>
    </row>
    <row r="52" spans="1:10" x14ac:dyDescent="0.2">
      <c r="A52" s="43">
        <v>47</v>
      </c>
      <c r="B52" s="34" t="s">
        <v>104</v>
      </c>
      <c r="C52" s="43">
        <v>26</v>
      </c>
      <c r="D52" s="38" t="s">
        <v>49</v>
      </c>
      <c r="E52" s="132">
        <v>16</v>
      </c>
      <c r="F52" s="132">
        <v>2</v>
      </c>
      <c r="G52" s="132">
        <v>14</v>
      </c>
      <c r="H52" s="160">
        <f t="shared" si="3"/>
        <v>416</v>
      </c>
      <c r="I52" s="160">
        <f t="shared" si="4"/>
        <v>52</v>
      </c>
      <c r="J52" s="160">
        <f t="shared" si="5"/>
        <v>364</v>
      </c>
    </row>
    <row r="53" spans="1:10" x14ac:dyDescent="0.2">
      <c r="A53" s="43">
        <v>48</v>
      </c>
      <c r="B53" s="34" t="s">
        <v>105</v>
      </c>
      <c r="C53" s="43">
        <v>26</v>
      </c>
      <c r="D53" s="38" t="s">
        <v>49</v>
      </c>
      <c r="E53" s="132">
        <v>16</v>
      </c>
      <c r="F53" s="132">
        <v>5</v>
      </c>
      <c r="G53" s="132">
        <v>14</v>
      </c>
      <c r="H53" s="160">
        <f t="shared" si="3"/>
        <v>416</v>
      </c>
      <c r="I53" s="160">
        <f t="shared" si="4"/>
        <v>130</v>
      </c>
      <c r="J53" s="160">
        <f t="shared" si="5"/>
        <v>364</v>
      </c>
    </row>
    <row r="54" spans="1:10" x14ac:dyDescent="0.2">
      <c r="A54" s="43">
        <v>49</v>
      </c>
      <c r="B54" s="34" t="s">
        <v>142</v>
      </c>
      <c r="C54" s="43">
        <v>0</v>
      </c>
      <c r="D54" s="33" t="s">
        <v>47</v>
      </c>
      <c r="E54" s="130">
        <v>13</v>
      </c>
      <c r="F54" s="130">
        <v>-5</v>
      </c>
      <c r="G54" s="130">
        <v>21</v>
      </c>
      <c r="H54" s="160">
        <f t="shared" si="3"/>
        <v>0</v>
      </c>
      <c r="I54" s="160">
        <f t="shared" si="4"/>
        <v>0</v>
      </c>
      <c r="J54" s="160">
        <f t="shared" si="5"/>
        <v>0</v>
      </c>
    </row>
    <row r="55" spans="1:10" x14ac:dyDescent="0.2">
      <c r="A55" s="43">
        <v>50</v>
      </c>
      <c r="B55" s="34" t="s">
        <v>143</v>
      </c>
      <c r="C55" s="43">
        <v>0</v>
      </c>
      <c r="D55" s="33" t="s">
        <v>47</v>
      </c>
      <c r="E55" s="130">
        <v>13</v>
      </c>
      <c r="F55" s="130">
        <v>-2</v>
      </c>
      <c r="G55" s="130">
        <v>21</v>
      </c>
      <c r="H55" s="160">
        <f t="shared" si="3"/>
        <v>0</v>
      </c>
      <c r="I55" s="160">
        <f t="shared" si="4"/>
        <v>0</v>
      </c>
      <c r="J55" s="160">
        <f t="shared" si="5"/>
        <v>0</v>
      </c>
    </row>
    <row r="56" spans="1:10" x14ac:dyDescent="0.2">
      <c r="A56" s="43">
        <v>51</v>
      </c>
      <c r="B56" s="34" t="s">
        <v>144</v>
      </c>
      <c r="C56" s="43">
        <v>0</v>
      </c>
      <c r="D56" s="33" t="s">
        <v>47</v>
      </c>
      <c r="E56" s="130">
        <v>13</v>
      </c>
      <c r="F56" s="130">
        <v>2</v>
      </c>
      <c r="G56" s="130">
        <v>21</v>
      </c>
      <c r="H56" s="160">
        <f t="shared" si="3"/>
        <v>0</v>
      </c>
      <c r="I56" s="160">
        <f t="shared" si="4"/>
        <v>0</v>
      </c>
      <c r="J56" s="160">
        <f t="shared" si="5"/>
        <v>0</v>
      </c>
    </row>
    <row r="57" spans="1:10" x14ac:dyDescent="0.2">
      <c r="A57" s="43">
        <v>52</v>
      </c>
      <c r="B57" s="34" t="s">
        <v>145</v>
      </c>
      <c r="C57" s="43">
        <v>0</v>
      </c>
      <c r="D57" s="33" t="s">
        <v>47</v>
      </c>
      <c r="E57" s="130">
        <v>13</v>
      </c>
      <c r="F57" s="130">
        <v>5</v>
      </c>
      <c r="G57" s="130">
        <v>21</v>
      </c>
      <c r="H57" s="160">
        <f t="shared" si="3"/>
        <v>0</v>
      </c>
      <c r="I57" s="160">
        <f t="shared" si="4"/>
        <v>0</v>
      </c>
      <c r="J57" s="160">
        <f t="shared" si="5"/>
        <v>0</v>
      </c>
    </row>
    <row r="58" spans="1:10" x14ac:dyDescent="0.2">
      <c r="A58" s="43">
        <v>53</v>
      </c>
      <c r="B58" s="34" t="s">
        <v>146</v>
      </c>
      <c r="C58" s="43">
        <v>0</v>
      </c>
      <c r="D58" s="33" t="s">
        <v>47</v>
      </c>
      <c r="E58" s="130">
        <v>13</v>
      </c>
      <c r="F58" s="130">
        <v>5</v>
      </c>
      <c r="G58" s="130">
        <v>28</v>
      </c>
      <c r="H58" s="160">
        <f t="shared" si="3"/>
        <v>0</v>
      </c>
      <c r="I58" s="160">
        <f t="shared" si="4"/>
        <v>0</v>
      </c>
      <c r="J58" s="160">
        <f t="shared" si="5"/>
        <v>0</v>
      </c>
    </row>
    <row r="59" spans="1:10" x14ac:dyDescent="0.2">
      <c r="A59" s="43">
        <v>54</v>
      </c>
      <c r="B59" s="34" t="s">
        <v>147</v>
      </c>
      <c r="C59" s="43">
        <v>0</v>
      </c>
      <c r="D59" s="33" t="s">
        <v>47</v>
      </c>
      <c r="E59" s="130">
        <v>13</v>
      </c>
      <c r="F59" s="130">
        <v>2</v>
      </c>
      <c r="G59" s="130">
        <v>28</v>
      </c>
      <c r="H59" s="160">
        <f t="shared" si="3"/>
        <v>0</v>
      </c>
      <c r="I59" s="160">
        <f t="shared" si="4"/>
        <v>0</v>
      </c>
      <c r="J59" s="160">
        <f t="shared" si="5"/>
        <v>0</v>
      </c>
    </row>
    <row r="60" spans="1:10" x14ac:dyDescent="0.2">
      <c r="A60" s="43">
        <v>55</v>
      </c>
      <c r="B60" s="34" t="s">
        <v>148</v>
      </c>
      <c r="C60" s="43">
        <v>0</v>
      </c>
      <c r="D60" s="33" t="s">
        <v>47</v>
      </c>
      <c r="E60" s="130">
        <v>13</v>
      </c>
      <c r="F60" s="130">
        <v>-2</v>
      </c>
      <c r="G60" s="130">
        <v>28</v>
      </c>
      <c r="H60" s="160">
        <f t="shared" si="3"/>
        <v>0</v>
      </c>
      <c r="I60" s="160">
        <f t="shared" si="4"/>
        <v>0</v>
      </c>
      <c r="J60" s="160">
        <f t="shared" si="5"/>
        <v>0</v>
      </c>
    </row>
    <row r="61" spans="1:10" x14ac:dyDescent="0.2">
      <c r="A61" s="43">
        <v>56</v>
      </c>
      <c r="B61" s="34" t="s">
        <v>149</v>
      </c>
      <c r="C61" s="43">
        <v>0</v>
      </c>
      <c r="D61" s="33" t="s">
        <v>47</v>
      </c>
      <c r="E61" s="130">
        <v>13</v>
      </c>
      <c r="F61" s="130">
        <v>-5</v>
      </c>
      <c r="G61" s="130">
        <v>28</v>
      </c>
      <c r="H61" s="160">
        <f t="shared" si="3"/>
        <v>0</v>
      </c>
      <c r="I61" s="160">
        <f t="shared" si="4"/>
        <v>0</v>
      </c>
      <c r="J61" s="160">
        <f t="shared" si="5"/>
        <v>0</v>
      </c>
    </row>
    <row r="62" spans="1:10" x14ac:dyDescent="0.2">
      <c r="A62" s="43">
        <v>57</v>
      </c>
      <c r="B62" s="34" t="s">
        <v>29</v>
      </c>
      <c r="C62" s="43">
        <v>0</v>
      </c>
      <c r="D62" s="33" t="s">
        <v>47</v>
      </c>
      <c r="E62" s="130">
        <v>16</v>
      </c>
      <c r="F62" s="130">
        <v>-5</v>
      </c>
      <c r="G62" s="130">
        <v>56</v>
      </c>
      <c r="H62" s="160">
        <f t="shared" si="3"/>
        <v>0</v>
      </c>
      <c r="I62" s="160">
        <f t="shared" si="4"/>
        <v>0</v>
      </c>
      <c r="J62" s="160">
        <f t="shared" si="5"/>
        <v>0</v>
      </c>
    </row>
    <row r="63" spans="1:10" x14ac:dyDescent="0.2">
      <c r="A63" s="43">
        <v>58</v>
      </c>
      <c r="B63" s="34" t="s">
        <v>28</v>
      </c>
      <c r="C63" s="43">
        <v>0</v>
      </c>
      <c r="D63" s="33" t="s">
        <v>47</v>
      </c>
      <c r="E63" s="130">
        <v>16</v>
      </c>
      <c r="F63" s="130">
        <v>-2</v>
      </c>
      <c r="G63" s="130">
        <v>56</v>
      </c>
      <c r="H63" s="160">
        <f t="shared" si="3"/>
        <v>0</v>
      </c>
      <c r="I63" s="160">
        <f t="shared" si="4"/>
        <v>0</v>
      </c>
      <c r="J63" s="160">
        <f t="shared" si="5"/>
        <v>0</v>
      </c>
    </row>
    <row r="64" spans="1:10" x14ac:dyDescent="0.2">
      <c r="A64" s="43">
        <v>59</v>
      </c>
      <c r="B64" s="34" t="s">
        <v>30</v>
      </c>
      <c r="C64" s="43">
        <v>0</v>
      </c>
      <c r="D64" s="33" t="s">
        <v>47</v>
      </c>
      <c r="E64" s="130">
        <v>16</v>
      </c>
      <c r="F64" s="130">
        <v>2</v>
      </c>
      <c r="G64" s="130">
        <v>56</v>
      </c>
      <c r="H64" s="160">
        <f t="shared" si="3"/>
        <v>0</v>
      </c>
      <c r="I64" s="160">
        <f t="shared" si="4"/>
        <v>0</v>
      </c>
      <c r="J64" s="160">
        <f t="shared" si="5"/>
        <v>0</v>
      </c>
    </row>
    <row r="65" spans="1:10" x14ac:dyDescent="0.2">
      <c r="A65" s="43">
        <v>60</v>
      </c>
      <c r="B65" s="34" t="s">
        <v>31</v>
      </c>
      <c r="C65" s="43">
        <v>0</v>
      </c>
      <c r="D65" s="33" t="s">
        <v>47</v>
      </c>
      <c r="E65" s="130">
        <v>13</v>
      </c>
      <c r="F65" s="130">
        <v>-5</v>
      </c>
      <c r="G65" s="130">
        <v>42</v>
      </c>
      <c r="H65" s="160">
        <f t="shared" si="3"/>
        <v>0</v>
      </c>
      <c r="I65" s="160">
        <f t="shared" si="4"/>
        <v>0</v>
      </c>
      <c r="J65" s="160">
        <f t="shared" si="5"/>
        <v>0</v>
      </c>
    </row>
    <row r="66" spans="1:10" x14ac:dyDescent="0.2">
      <c r="A66" s="43">
        <v>61</v>
      </c>
      <c r="B66" s="34" t="s">
        <v>32</v>
      </c>
      <c r="C66" s="43">
        <v>0</v>
      </c>
      <c r="D66" s="33" t="s">
        <v>47</v>
      </c>
      <c r="E66" s="130">
        <v>13</v>
      </c>
      <c r="F66" s="130">
        <v>5</v>
      </c>
      <c r="G66" s="130">
        <v>42</v>
      </c>
      <c r="H66" s="160">
        <f t="shared" si="3"/>
        <v>0</v>
      </c>
      <c r="I66" s="160">
        <f t="shared" si="4"/>
        <v>0</v>
      </c>
      <c r="J66" s="160">
        <f t="shared" si="5"/>
        <v>0</v>
      </c>
    </row>
    <row r="67" spans="1:10" x14ac:dyDescent="0.2">
      <c r="A67" s="43">
        <v>62</v>
      </c>
      <c r="B67" s="34" t="s">
        <v>33</v>
      </c>
      <c r="C67" s="43">
        <v>0</v>
      </c>
      <c r="D67" s="33" t="s">
        <v>47</v>
      </c>
      <c r="E67" s="130">
        <v>16</v>
      </c>
      <c r="F67" s="130">
        <v>5</v>
      </c>
      <c r="G67" s="130">
        <v>56</v>
      </c>
      <c r="H67" s="160">
        <f t="shared" si="3"/>
        <v>0</v>
      </c>
      <c r="I67" s="160">
        <f t="shared" si="4"/>
        <v>0</v>
      </c>
      <c r="J67" s="160">
        <f t="shared" si="5"/>
        <v>0</v>
      </c>
    </row>
    <row r="68" spans="1:10" x14ac:dyDescent="0.2">
      <c r="A68" s="43">
        <v>63</v>
      </c>
      <c r="B68" s="34" t="s">
        <v>34</v>
      </c>
      <c r="C68" s="43">
        <v>0</v>
      </c>
      <c r="D68" s="64" t="s">
        <v>48</v>
      </c>
      <c r="E68" s="131">
        <v>13</v>
      </c>
      <c r="F68" s="131">
        <v>-5</v>
      </c>
      <c r="G68" s="131">
        <v>49</v>
      </c>
      <c r="H68" s="160">
        <f t="shared" ref="H68:H99" si="6">E68*$C68</f>
        <v>0</v>
      </c>
      <c r="I68" s="160">
        <f t="shared" ref="I68:I99" si="7">F68*$C68</f>
        <v>0</v>
      </c>
      <c r="J68" s="160">
        <f t="shared" ref="J68:J99" si="8">G68*$C68</f>
        <v>0</v>
      </c>
    </row>
    <row r="69" spans="1:10" x14ac:dyDescent="0.2">
      <c r="A69" s="43">
        <v>64</v>
      </c>
      <c r="B69" s="34" t="s">
        <v>35</v>
      </c>
      <c r="C69" s="43">
        <v>0</v>
      </c>
      <c r="D69" s="64" t="s">
        <v>48</v>
      </c>
      <c r="E69" s="131">
        <v>13</v>
      </c>
      <c r="F69" s="131">
        <v>-2</v>
      </c>
      <c r="G69" s="131">
        <v>42</v>
      </c>
      <c r="H69" s="160">
        <f t="shared" si="6"/>
        <v>0</v>
      </c>
      <c r="I69" s="160">
        <f t="shared" si="7"/>
        <v>0</v>
      </c>
      <c r="J69" s="160">
        <f t="shared" si="8"/>
        <v>0</v>
      </c>
    </row>
    <row r="70" spans="1:10" x14ac:dyDescent="0.2">
      <c r="A70" s="43">
        <v>65</v>
      </c>
      <c r="B70" s="34" t="s">
        <v>80</v>
      </c>
      <c r="C70" s="43">
        <v>0</v>
      </c>
      <c r="D70" s="64" t="s">
        <v>48</v>
      </c>
      <c r="E70" s="131">
        <v>13</v>
      </c>
      <c r="F70" s="131">
        <v>-2</v>
      </c>
      <c r="G70" s="131">
        <v>49</v>
      </c>
      <c r="H70" s="160">
        <f t="shared" si="6"/>
        <v>0</v>
      </c>
      <c r="I70" s="160">
        <f t="shared" si="7"/>
        <v>0</v>
      </c>
      <c r="J70" s="160">
        <f t="shared" si="8"/>
        <v>0</v>
      </c>
    </row>
    <row r="71" spans="1:10" x14ac:dyDescent="0.2">
      <c r="A71" s="43">
        <v>66</v>
      </c>
      <c r="B71" s="34" t="s">
        <v>81</v>
      </c>
      <c r="C71" s="43">
        <v>0</v>
      </c>
      <c r="D71" s="64" t="s">
        <v>48</v>
      </c>
      <c r="E71" s="131">
        <v>13</v>
      </c>
      <c r="F71" s="131">
        <v>2</v>
      </c>
      <c r="G71" s="131">
        <v>42</v>
      </c>
      <c r="H71" s="160">
        <f t="shared" si="6"/>
        <v>0</v>
      </c>
      <c r="I71" s="160">
        <f t="shared" si="7"/>
        <v>0</v>
      </c>
      <c r="J71" s="160">
        <f t="shared" si="8"/>
        <v>0</v>
      </c>
    </row>
    <row r="72" spans="1:10" x14ac:dyDescent="0.2">
      <c r="A72" s="43">
        <v>67</v>
      </c>
      <c r="B72" s="34" t="s">
        <v>82</v>
      </c>
      <c r="C72" s="43">
        <v>0</v>
      </c>
      <c r="D72" s="64" t="s">
        <v>48</v>
      </c>
      <c r="E72" s="131">
        <v>13</v>
      </c>
      <c r="F72" s="131">
        <v>5</v>
      </c>
      <c r="G72" s="131">
        <v>49</v>
      </c>
      <c r="H72" s="160">
        <f t="shared" si="6"/>
        <v>0</v>
      </c>
      <c r="I72" s="160">
        <f t="shared" si="7"/>
        <v>0</v>
      </c>
      <c r="J72" s="160">
        <f t="shared" si="8"/>
        <v>0</v>
      </c>
    </row>
    <row r="73" spans="1:10" x14ac:dyDescent="0.2">
      <c r="A73" s="43">
        <v>68</v>
      </c>
      <c r="B73" s="34" t="s">
        <v>83</v>
      </c>
      <c r="C73" s="43">
        <v>0</v>
      </c>
      <c r="D73" s="64" t="s">
        <v>48</v>
      </c>
      <c r="E73" s="131">
        <v>13</v>
      </c>
      <c r="F73" s="131">
        <v>2</v>
      </c>
      <c r="G73" s="131">
        <v>49</v>
      </c>
      <c r="H73" s="160">
        <f t="shared" si="6"/>
        <v>0</v>
      </c>
      <c r="I73" s="160">
        <f t="shared" si="7"/>
        <v>0</v>
      </c>
      <c r="J73" s="160">
        <f t="shared" si="8"/>
        <v>0</v>
      </c>
    </row>
    <row r="74" spans="1:10" x14ac:dyDescent="0.2">
      <c r="A74" s="43">
        <v>69</v>
      </c>
      <c r="B74" s="34" t="s">
        <v>84</v>
      </c>
      <c r="C74" s="43">
        <v>29</v>
      </c>
      <c r="D74" s="38" t="s">
        <v>49</v>
      </c>
      <c r="E74" s="132">
        <v>13</v>
      </c>
      <c r="F74" s="132">
        <v>-2</v>
      </c>
      <c r="G74" s="132">
        <v>56</v>
      </c>
      <c r="H74" s="160">
        <f t="shared" si="6"/>
        <v>377</v>
      </c>
      <c r="I74" s="160">
        <f t="shared" si="7"/>
        <v>-58</v>
      </c>
      <c r="J74" s="160">
        <f t="shared" si="8"/>
        <v>1624</v>
      </c>
    </row>
    <row r="75" spans="1:10" x14ac:dyDescent="0.2">
      <c r="A75" s="43">
        <v>70</v>
      </c>
      <c r="B75" s="34" t="s">
        <v>85</v>
      </c>
      <c r="C75" s="43">
        <v>20</v>
      </c>
      <c r="D75" s="38" t="s">
        <v>49</v>
      </c>
      <c r="E75" s="132">
        <v>13</v>
      </c>
      <c r="F75" s="132">
        <v>5</v>
      </c>
      <c r="G75" s="132">
        <v>56</v>
      </c>
      <c r="H75" s="160">
        <f t="shared" si="6"/>
        <v>260</v>
      </c>
      <c r="I75" s="160">
        <f t="shared" si="7"/>
        <v>100</v>
      </c>
      <c r="J75" s="160">
        <f t="shared" si="8"/>
        <v>1120</v>
      </c>
    </row>
    <row r="76" spans="1:10" x14ac:dyDescent="0.2">
      <c r="A76" s="43">
        <v>71</v>
      </c>
      <c r="B76" s="34" t="s">
        <v>86</v>
      </c>
      <c r="C76" s="43">
        <v>30</v>
      </c>
      <c r="D76" s="38" t="s">
        <v>49</v>
      </c>
      <c r="E76" s="132">
        <v>13</v>
      </c>
      <c r="F76" s="132">
        <v>2</v>
      </c>
      <c r="G76" s="132">
        <v>56</v>
      </c>
      <c r="H76" s="160">
        <f t="shared" si="6"/>
        <v>390</v>
      </c>
      <c r="I76" s="160">
        <f t="shared" si="7"/>
        <v>60</v>
      </c>
      <c r="J76" s="160">
        <f t="shared" si="8"/>
        <v>1680</v>
      </c>
    </row>
    <row r="77" spans="1:10" x14ac:dyDescent="0.2">
      <c r="A77" s="43">
        <v>72</v>
      </c>
      <c r="B77" s="34" t="s">
        <v>87</v>
      </c>
      <c r="C77" s="43">
        <v>22</v>
      </c>
      <c r="D77" s="38" t="s">
        <v>49</v>
      </c>
      <c r="E77" s="132">
        <v>13</v>
      </c>
      <c r="F77" s="132">
        <v>-5</v>
      </c>
      <c r="G77" s="132">
        <v>56</v>
      </c>
      <c r="H77" s="160">
        <f t="shared" si="6"/>
        <v>286</v>
      </c>
      <c r="I77" s="160">
        <f t="shared" si="7"/>
        <v>-110</v>
      </c>
      <c r="J77" s="160">
        <f t="shared" si="8"/>
        <v>1232</v>
      </c>
    </row>
    <row r="78" spans="1:10" x14ac:dyDescent="0.2">
      <c r="A78" s="43">
        <v>73</v>
      </c>
      <c r="B78" s="34" t="s">
        <v>36</v>
      </c>
      <c r="C78" s="43">
        <v>40</v>
      </c>
      <c r="D78" s="65" t="s">
        <v>97</v>
      </c>
      <c r="E78" s="135">
        <v>3</v>
      </c>
      <c r="F78" s="135">
        <v>5</v>
      </c>
      <c r="G78" s="135">
        <v>7</v>
      </c>
      <c r="H78" s="160">
        <f t="shared" si="6"/>
        <v>120</v>
      </c>
      <c r="I78" s="160">
        <f t="shared" si="7"/>
        <v>200</v>
      </c>
      <c r="J78" s="160">
        <f t="shared" si="8"/>
        <v>280</v>
      </c>
    </row>
    <row r="79" spans="1:10" x14ac:dyDescent="0.2">
      <c r="A79" s="43">
        <v>74</v>
      </c>
      <c r="B79" s="34" t="s">
        <v>37</v>
      </c>
      <c r="C79" s="43">
        <v>40</v>
      </c>
      <c r="D79" s="65" t="s">
        <v>97</v>
      </c>
      <c r="E79" s="135">
        <v>3</v>
      </c>
      <c r="F79" s="135">
        <v>2</v>
      </c>
      <c r="G79" s="135">
        <v>7</v>
      </c>
      <c r="H79" s="160">
        <f t="shared" si="6"/>
        <v>120</v>
      </c>
      <c r="I79" s="160">
        <f t="shared" si="7"/>
        <v>80</v>
      </c>
      <c r="J79" s="160">
        <f t="shared" si="8"/>
        <v>280</v>
      </c>
    </row>
    <row r="80" spans="1:10" x14ac:dyDescent="0.2">
      <c r="A80" s="43">
        <v>75</v>
      </c>
      <c r="B80" s="34" t="s">
        <v>38</v>
      </c>
      <c r="C80" s="43">
        <v>40</v>
      </c>
      <c r="D80" s="65" t="s">
        <v>97</v>
      </c>
      <c r="E80" s="135">
        <v>3</v>
      </c>
      <c r="F80" s="135">
        <v>-2</v>
      </c>
      <c r="G80" s="135">
        <v>7</v>
      </c>
      <c r="H80" s="160">
        <f t="shared" si="6"/>
        <v>120</v>
      </c>
      <c r="I80" s="160">
        <f t="shared" si="7"/>
        <v>-80</v>
      </c>
      <c r="J80" s="160">
        <f t="shared" si="8"/>
        <v>280</v>
      </c>
    </row>
    <row r="81" spans="1:10" x14ac:dyDescent="0.2">
      <c r="A81" s="43">
        <v>76</v>
      </c>
      <c r="B81" s="34" t="s">
        <v>39</v>
      </c>
      <c r="C81" s="43">
        <v>40</v>
      </c>
      <c r="D81" s="65" t="s">
        <v>97</v>
      </c>
      <c r="E81" s="135">
        <v>3</v>
      </c>
      <c r="F81" s="135">
        <v>-5</v>
      </c>
      <c r="G81" s="135">
        <v>7</v>
      </c>
      <c r="H81" s="160">
        <f t="shared" si="6"/>
        <v>120</v>
      </c>
      <c r="I81" s="160">
        <f t="shared" si="7"/>
        <v>-200</v>
      </c>
      <c r="J81" s="160">
        <f t="shared" si="8"/>
        <v>280</v>
      </c>
    </row>
    <row r="82" spans="1:10" x14ac:dyDescent="0.2">
      <c r="A82" s="43">
        <v>77</v>
      </c>
      <c r="B82" s="34" t="s">
        <v>40</v>
      </c>
      <c r="C82" s="43">
        <v>40</v>
      </c>
      <c r="D82" s="65" t="s">
        <v>97</v>
      </c>
      <c r="E82" s="135">
        <v>3</v>
      </c>
      <c r="F82" s="135">
        <v>5</v>
      </c>
      <c r="G82" s="135">
        <v>14</v>
      </c>
      <c r="H82" s="160">
        <f t="shared" si="6"/>
        <v>120</v>
      </c>
      <c r="I82" s="160">
        <f t="shared" si="7"/>
        <v>200</v>
      </c>
      <c r="J82" s="160">
        <f t="shared" si="8"/>
        <v>560</v>
      </c>
    </row>
    <row r="83" spans="1:10" x14ac:dyDescent="0.2">
      <c r="A83" s="43">
        <v>78</v>
      </c>
      <c r="B83" s="34" t="s">
        <v>41</v>
      </c>
      <c r="C83" s="43">
        <v>40</v>
      </c>
      <c r="D83" s="65" t="s">
        <v>97</v>
      </c>
      <c r="E83" s="135">
        <v>3</v>
      </c>
      <c r="F83" s="135">
        <v>2</v>
      </c>
      <c r="G83" s="135">
        <v>14</v>
      </c>
      <c r="H83" s="160">
        <f t="shared" si="6"/>
        <v>120</v>
      </c>
      <c r="I83" s="160">
        <f t="shared" si="7"/>
        <v>80</v>
      </c>
      <c r="J83" s="160">
        <f t="shared" si="8"/>
        <v>560</v>
      </c>
    </row>
    <row r="84" spans="1:10" x14ac:dyDescent="0.2">
      <c r="A84" s="43">
        <v>79</v>
      </c>
      <c r="B84" s="34" t="s">
        <v>42</v>
      </c>
      <c r="C84" s="43">
        <v>40</v>
      </c>
      <c r="D84" s="65" t="s">
        <v>97</v>
      </c>
      <c r="E84" s="135">
        <v>3</v>
      </c>
      <c r="F84" s="135">
        <v>-2</v>
      </c>
      <c r="G84" s="135">
        <v>14</v>
      </c>
      <c r="H84" s="160">
        <f t="shared" si="6"/>
        <v>120</v>
      </c>
      <c r="I84" s="160">
        <f t="shared" si="7"/>
        <v>-80</v>
      </c>
      <c r="J84" s="160">
        <f t="shared" si="8"/>
        <v>560</v>
      </c>
    </row>
    <row r="85" spans="1:10" x14ac:dyDescent="0.2">
      <c r="A85" s="43">
        <v>80</v>
      </c>
      <c r="B85" s="34" t="s">
        <v>43</v>
      </c>
      <c r="C85" s="43">
        <v>40</v>
      </c>
      <c r="D85" s="65" t="s">
        <v>97</v>
      </c>
      <c r="E85" s="135">
        <v>3</v>
      </c>
      <c r="F85" s="135">
        <v>-5</v>
      </c>
      <c r="G85" s="135">
        <v>14</v>
      </c>
      <c r="H85" s="160">
        <f t="shared" si="6"/>
        <v>120</v>
      </c>
      <c r="I85" s="160">
        <f t="shared" si="7"/>
        <v>-200</v>
      </c>
      <c r="J85" s="160">
        <f t="shared" si="8"/>
        <v>560</v>
      </c>
    </row>
    <row r="86" spans="1:10" x14ac:dyDescent="0.2">
      <c r="A86" s="43">
        <v>81</v>
      </c>
      <c r="B86" s="34" t="s">
        <v>44</v>
      </c>
      <c r="C86" s="43">
        <v>40</v>
      </c>
      <c r="D86" s="65" t="s">
        <v>97</v>
      </c>
      <c r="E86" s="135">
        <v>3</v>
      </c>
      <c r="F86" s="135">
        <v>5</v>
      </c>
      <c r="G86" s="135">
        <v>21</v>
      </c>
      <c r="H86" s="160">
        <f t="shared" si="6"/>
        <v>120</v>
      </c>
      <c r="I86" s="160">
        <f t="shared" si="7"/>
        <v>200</v>
      </c>
      <c r="J86" s="160">
        <f t="shared" si="8"/>
        <v>840</v>
      </c>
    </row>
    <row r="87" spans="1:10" x14ac:dyDescent="0.2">
      <c r="A87" s="43">
        <v>82</v>
      </c>
      <c r="B87" s="34" t="s">
        <v>45</v>
      </c>
      <c r="C87" s="43">
        <v>40</v>
      </c>
      <c r="D87" s="65" t="s">
        <v>97</v>
      </c>
      <c r="E87" s="135">
        <v>3</v>
      </c>
      <c r="F87" s="135">
        <v>2</v>
      </c>
      <c r="G87" s="135">
        <v>21</v>
      </c>
      <c r="H87" s="160">
        <f t="shared" si="6"/>
        <v>120</v>
      </c>
      <c r="I87" s="160">
        <f t="shared" si="7"/>
        <v>80</v>
      </c>
      <c r="J87" s="160">
        <f t="shared" si="8"/>
        <v>840</v>
      </c>
    </row>
    <row r="88" spans="1:10" x14ac:dyDescent="0.2">
      <c r="A88" s="43">
        <v>83</v>
      </c>
      <c r="B88" s="34" t="s">
        <v>76</v>
      </c>
      <c r="C88" s="43">
        <v>40</v>
      </c>
      <c r="D88" s="65" t="s">
        <v>97</v>
      </c>
      <c r="E88" s="135">
        <v>3</v>
      </c>
      <c r="F88" s="135">
        <v>-2</v>
      </c>
      <c r="G88" s="135">
        <v>21</v>
      </c>
      <c r="H88" s="160">
        <f t="shared" si="6"/>
        <v>120</v>
      </c>
      <c r="I88" s="160">
        <f t="shared" si="7"/>
        <v>-80</v>
      </c>
      <c r="J88" s="160">
        <f t="shared" si="8"/>
        <v>840</v>
      </c>
    </row>
    <row r="89" spans="1:10" x14ac:dyDescent="0.2">
      <c r="A89" s="43">
        <v>84</v>
      </c>
      <c r="B89" s="34" t="s">
        <v>77</v>
      </c>
      <c r="C89" s="43">
        <v>40</v>
      </c>
      <c r="D89" s="65" t="s">
        <v>97</v>
      </c>
      <c r="E89" s="135">
        <v>3</v>
      </c>
      <c r="F89" s="135">
        <v>-5</v>
      </c>
      <c r="G89" s="135">
        <v>21</v>
      </c>
      <c r="H89" s="160">
        <f t="shared" si="6"/>
        <v>120</v>
      </c>
      <c r="I89" s="160">
        <f t="shared" si="7"/>
        <v>-200</v>
      </c>
      <c r="J89" s="160">
        <f t="shared" si="8"/>
        <v>840</v>
      </c>
    </row>
    <row r="90" spans="1:10" x14ac:dyDescent="0.2">
      <c r="A90" s="43">
        <v>85</v>
      </c>
      <c r="B90" s="34" t="s">
        <v>78</v>
      </c>
      <c r="C90" s="43">
        <v>40</v>
      </c>
      <c r="D90" s="65" t="s">
        <v>97</v>
      </c>
      <c r="E90" s="135">
        <v>3</v>
      </c>
      <c r="F90" s="135">
        <v>5</v>
      </c>
      <c r="G90" s="135">
        <v>28</v>
      </c>
      <c r="H90" s="160">
        <f t="shared" si="6"/>
        <v>120</v>
      </c>
      <c r="I90" s="160">
        <f t="shared" si="7"/>
        <v>200</v>
      </c>
      <c r="J90" s="160">
        <f t="shared" si="8"/>
        <v>1120</v>
      </c>
    </row>
    <row r="91" spans="1:10" x14ac:dyDescent="0.2">
      <c r="A91" s="43">
        <v>86</v>
      </c>
      <c r="B91" s="34" t="s">
        <v>79</v>
      </c>
      <c r="C91" s="43">
        <v>40</v>
      </c>
      <c r="D91" s="65" t="s">
        <v>97</v>
      </c>
      <c r="E91" s="135">
        <v>3</v>
      </c>
      <c r="F91" s="135">
        <v>2</v>
      </c>
      <c r="G91" s="135">
        <v>28</v>
      </c>
      <c r="H91" s="160">
        <f t="shared" si="6"/>
        <v>120</v>
      </c>
      <c r="I91" s="160">
        <f t="shared" si="7"/>
        <v>80</v>
      </c>
      <c r="J91" s="160">
        <f t="shared" si="8"/>
        <v>1120</v>
      </c>
    </row>
    <row r="92" spans="1:10" x14ac:dyDescent="0.2">
      <c r="A92" s="43">
        <v>87</v>
      </c>
      <c r="B92" s="34" t="s">
        <v>126</v>
      </c>
      <c r="C92" s="43">
        <v>40</v>
      </c>
      <c r="D92" s="65" t="s">
        <v>97</v>
      </c>
      <c r="E92" s="135">
        <v>3</v>
      </c>
      <c r="F92" s="135">
        <v>-2</v>
      </c>
      <c r="G92" s="135">
        <v>28</v>
      </c>
      <c r="H92" s="160">
        <f t="shared" si="6"/>
        <v>120</v>
      </c>
      <c r="I92" s="160">
        <f t="shared" si="7"/>
        <v>-80</v>
      </c>
      <c r="J92" s="160">
        <f t="shared" si="8"/>
        <v>1120</v>
      </c>
    </row>
    <row r="93" spans="1:10" x14ac:dyDescent="0.2">
      <c r="A93" s="43">
        <v>88</v>
      </c>
      <c r="B93" s="34" t="s">
        <v>127</v>
      </c>
      <c r="C93" s="43">
        <v>40</v>
      </c>
      <c r="D93" s="65" t="s">
        <v>97</v>
      </c>
      <c r="E93" s="135">
        <v>3</v>
      </c>
      <c r="F93" s="135">
        <v>-5</v>
      </c>
      <c r="G93" s="135">
        <v>28</v>
      </c>
      <c r="H93" s="160">
        <f t="shared" si="6"/>
        <v>120</v>
      </c>
      <c r="I93" s="160">
        <f t="shared" si="7"/>
        <v>-200</v>
      </c>
      <c r="J93" s="160">
        <f t="shared" si="8"/>
        <v>1120</v>
      </c>
    </row>
    <row r="94" spans="1:10" x14ac:dyDescent="0.2">
      <c r="A94" s="43">
        <v>89</v>
      </c>
      <c r="B94" s="34" t="s">
        <v>128</v>
      </c>
      <c r="C94" s="43">
        <v>40</v>
      </c>
      <c r="D94" s="65" t="s">
        <v>97</v>
      </c>
      <c r="E94" s="135">
        <v>3</v>
      </c>
      <c r="F94" s="135">
        <v>5</v>
      </c>
      <c r="G94" s="135">
        <v>35</v>
      </c>
      <c r="H94" s="160">
        <f t="shared" si="6"/>
        <v>120</v>
      </c>
      <c r="I94" s="160">
        <f t="shared" si="7"/>
        <v>200</v>
      </c>
      <c r="J94" s="160">
        <f t="shared" si="8"/>
        <v>1400</v>
      </c>
    </row>
    <row r="95" spans="1:10" x14ac:dyDescent="0.2">
      <c r="A95" s="43">
        <v>90</v>
      </c>
      <c r="B95" s="34" t="s">
        <v>129</v>
      </c>
      <c r="C95" s="43">
        <v>40</v>
      </c>
      <c r="D95" s="65" t="s">
        <v>97</v>
      </c>
      <c r="E95" s="135">
        <v>3</v>
      </c>
      <c r="F95" s="135">
        <v>2</v>
      </c>
      <c r="G95" s="135">
        <v>35</v>
      </c>
      <c r="H95" s="160">
        <f t="shared" si="6"/>
        <v>120</v>
      </c>
      <c r="I95" s="160">
        <f t="shared" si="7"/>
        <v>80</v>
      </c>
      <c r="J95" s="160">
        <f t="shared" si="8"/>
        <v>1400</v>
      </c>
    </row>
    <row r="96" spans="1:10" x14ac:dyDescent="0.2">
      <c r="A96" s="43">
        <v>91</v>
      </c>
      <c r="B96" s="34" t="s">
        <v>130</v>
      </c>
      <c r="C96" s="43">
        <v>40</v>
      </c>
      <c r="D96" s="65" t="s">
        <v>97</v>
      </c>
      <c r="E96" s="135">
        <v>3</v>
      </c>
      <c r="F96" s="135">
        <v>-2</v>
      </c>
      <c r="G96" s="135">
        <v>35</v>
      </c>
      <c r="H96" s="160">
        <f t="shared" si="6"/>
        <v>120</v>
      </c>
      <c r="I96" s="160">
        <f t="shared" si="7"/>
        <v>-80</v>
      </c>
      <c r="J96" s="160">
        <f t="shared" si="8"/>
        <v>1400</v>
      </c>
    </row>
    <row r="97" spans="1:10" x14ac:dyDescent="0.2">
      <c r="A97" s="43">
        <v>92</v>
      </c>
      <c r="B97" s="34" t="s">
        <v>131</v>
      </c>
      <c r="C97" s="43">
        <v>40</v>
      </c>
      <c r="D97" s="65" t="s">
        <v>97</v>
      </c>
      <c r="E97" s="135">
        <v>3</v>
      </c>
      <c r="F97" s="135">
        <v>-5</v>
      </c>
      <c r="G97" s="135">
        <v>35</v>
      </c>
      <c r="H97" s="160">
        <f t="shared" si="6"/>
        <v>120</v>
      </c>
      <c r="I97" s="160">
        <f t="shared" si="7"/>
        <v>-200</v>
      </c>
      <c r="J97" s="160">
        <f t="shared" si="8"/>
        <v>1400</v>
      </c>
    </row>
    <row r="98" spans="1:10" x14ac:dyDescent="0.2">
      <c r="A98" s="43">
        <v>93</v>
      </c>
      <c r="B98" s="34" t="s">
        <v>132</v>
      </c>
      <c r="C98" s="43">
        <v>40</v>
      </c>
      <c r="D98" s="65" t="s">
        <v>97</v>
      </c>
      <c r="E98" s="135">
        <v>3</v>
      </c>
      <c r="F98" s="135">
        <v>5</v>
      </c>
      <c r="G98" s="135">
        <v>42</v>
      </c>
      <c r="H98" s="160">
        <f t="shared" si="6"/>
        <v>120</v>
      </c>
      <c r="I98" s="160">
        <f t="shared" si="7"/>
        <v>200</v>
      </c>
      <c r="J98" s="160">
        <f t="shared" si="8"/>
        <v>1680</v>
      </c>
    </row>
    <row r="99" spans="1:10" x14ac:dyDescent="0.2">
      <c r="A99" s="43">
        <v>94</v>
      </c>
      <c r="B99" s="34" t="s">
        <v>133</v>
      </c>
      <c r="C99" s="43">
        <v>40</v>
      </c>
      <c r="D99" s="65" t="s">
        <v>97</v>
      </c>
      <c r="E99" s="135">
        <v>3</v>
      </c>
      <c r="F99" s="135">
        <v>2</v>
      </c>
      <c r="G99" s="135">
        <v>42</v>
      </c>
      <c r="H99" s="160">
        <f t="shared" si="6"/>
        <v>120</v>
      </c>
      <c r="I99" s="160">
        <f t="shared" si="7"/>
        <v>80</v>
      </c>
      <c r="J99" s="160">
        <f t="shared" si="8"/>
        <v>1680</v>
      </c>
    </row>
    <row r="100" spans="1:10" x14ac:dyDescent="0.2">
      <c r="A100" s="43">
        <v>95</v>
      </c>
      <c r="B100" s="34" t="s">
        <v>134</v>
      </c>
      <c r="C100" s="43">
        <v>40</v>
      </c>
      <c r="D100" s="65" t="s">
        <v>97</v>
      </c>
      <c r="E100" s="135">
        <v>3</v>
      </c>
      <c r="F100" s="135">
        <v>-2</v>
      </c>
      <c r="G100" s="135">
        <v>42</v>
      </c>
      <c r="H100" s="160">
        <f t="shared" ref="H100:H125" si="9">E100*$C100</f>
        <v>120</v>
      </c>
      <c r="I100" s="160">
        <f t="shared" ref="I100:I125" si="10">F100*$C100</f>
        <v>-80</v>
      </c>
      <c r="J100" s="160">
        <f t="shared" ref="J100:J125" si="11">G100*$C100</f>
        <v>1680</v>
      </c>
    </row>
    <row r="101" spans="1:10" x14ac:dyDescent="0.2">
      <c r="A101" s="43">
        <v>96</v>
      </c>
      <c r="B101" s="34" t="s">
        <v>135</v>
      </c>
      <c r="C101" s="43">
        <v>40</v>
      </c>
      <c r="D101" s="65" t="s">
        <v>97</v>
      </c>
      <c r="E101" s="135">
        <v>3</v>
      </c>
      <c r="F101" s="135">
        <v>-5</v>
      </c>
      <c r="G101" s="135">
        <v>42</v>
      </c>
      <c r="H101" s="160">
        <f t="shared" si="9"/>
        <v>120</v>
      </c>
      <c r="I101" s="160">
        <f t="shared" si="10"/>
        <v>-200</v>
      </c>
      <c r="J101" s="160">
        <f t="shared" si="11"/>
        <v>1680</v>
      </c>
    </row>
    <row r="102" spans="1:10" x14ac:dyDescent="0.2">
      <c r="A102" s="43">
        <v>97</v>
      </c>
      <c r="B102" s="34" t="s">
        <v>136</v>
      </c>
      <c r="C102" s="43">
        <v>40</v>
      </c>
      <c r="D102" s="65" t="s">
        <v>97</v>
      </c>
      <c r="E102" s="135">
        <v>3</v>
      </c>
      <c r="F102" s="135">
        <v>5</v>
      </c>
      <c r="G102" s="135">
        <v>49</v>
      </c>
      <c r="H102" s="160">
        <f t="shared" si="9"/>
        <v>120</v>
      </c>
      <c r="I102" s="160">
        <f t="shared" si="10"/>
        <v>200</v>
      </c>
      <c r="J102" s="160">
        <f t="shared" si="11"/>
        <v>1960</v>
      </c>
    </row>
    <row r="103" spans="1:10" x14ac:dyDescent="0.2">
      <c r="A103" s="43">
        <v>98</v>
      </c>
      <c r="B103" s="34" t="s">
        <v>137</v>
      </c>
      <c r="C103" s="43">
        <v>40</v>
      </c>
      <c r="D103" s="65" t="s">
        <v>97</v>
      </c>
      <c r="E103" s="135">
        <v>3</v>
      </c>
      <c r="F103" s="135">
        <v>2</v>
      </c>
      <c r="G103" s="135">
        <v>49</v>
      </c>
      <c r="H103" s="160">
        <f t="shared" si="9"/>
        <v>120</v>
      </c>
      <c r="I103" s="160">
        <f t="shared" si="10"/>
        <v>80</v>
      </c>
      <c r="J103" s="160">
        <f t="shared" si="11"/>
        <v>1960</v>
      </c>
    </row>
    <row r="104" spans="1:10" x14ac:dyDescent="0.2">
      <c r="A104" s="43">
        <v>99</v>
      </c>
      <c r="B104" s="34" t="s">
        <v>138</v>
      </c>
      <c r="C104" s="43">
        <v>40</v>
      </c>
      <c r="D104" s="65" t="s">
        <v>97</v>
      </c>
      <c r="E104" s="135">
        <v>3</v>
      </c>
      <c r="F104" s="135">
        <v>-2</v>
      </c>
      <c r="G104" s="135">
        <v>49</v>
      </c>
      <c r="H104" s="160">
        <f t="shared" si="9"/>
        <v>120</v>
      </c>
      <c r="I104" s="160">
        <f t="shared" si="10"/>
        <v>-80</v>
      </c>
      <c r="J104" s="160">
        <f t="shared" si="11"/>
        <v>1960</v>
      </c>
    </row>
    <row r="105" spans="1:10" x14ac:dyDescent="0.2">
      <c r="A105" s="43">
        <v>100</v>
      </c>
      <c r="B105" s="34" t="s">
        <v>139</v>
      </c>
      <c r="C105" s="43">
        <v>40</v>
      </c>
      <c r="D105" s="65" t="s">
        <v>97</v>
      </c>
      <c r="E105" s="135">
        <v>3</v>
      </c>
      <c r="F105" s="135">
        <v>-5</v>
      </c>
      <c r="G105" s="135">
        <v>49</v>
      </c>
      <c r="H105" s="160">
        <f t="shared" si="9"/>
        <v>120</v>
      </c>
      <c r="I105" s="160">
        <f t="shared" si="10"/>
        <v>-200</v>
      </c>
      <c r="J105" s="160">
        <f t="shared" si="11"/>
        <v>1960</v>
      </c>
    </row>
    <row r="106" spans="1:10" x14ac:dyDescent="0.2">
      <c r="A106" s="43">
        <v>101</v>
      </c>
      <c r="B106" s="34" t="s">
        <v>140</v>
      </c>
      <c r="C106" s="43">
        <v>40</v>
      </c>
      <c r="D106" s="65" t="s">
        <v>97</v>
      </c>
      <c r="E106" s="135">
        <v>3</v>
      </c>
      <c r="F106" s="135">
        <v>2</v>
      </c>
      <c r="G106" s="135">
        <v>56</v>
      </c>
      <c r="H106" s="160">
        <f t="shared" si="9"/>
        <v>120</v>
      </c>
      <c r="I106" s="160">
        <f t="shared" si="10"/>
        <v>80</v>
      </c>
      <c r="J106" s="160">
        <f t="shared" si="11"/>
        <v>2240</v>
      </c>
    </row>
    <row r="107" spans="1:10" x14ac:dyDescent="0.2">
      <c r="A107" s="43">
        <v>102</v>
      </c>
      <c r="B107" s="34" t="s">
        <v>141</v>
      </c>
      <c r="C107" s="43">
        <v>40</v>
      </c>
      <c r="D107" s="65" t="s">
        <v>97</v>
      </c>
      <c r="E107" s="135">
        <v>3</v>
      </c>
      <c r="F107" s="135">
        <v>-2</v>
      </c>
      <c r="G107" s="135">
        <v>56</v>
      </c>
      <c r="H107" s="160">
        <f t="shared" si="9"/>
        <v>120</v>
      </c>
      <c r="I107" s="160">
        <f t="shared" si="10"/>
        <v>-80</v>
      </c>
      <c r="J107" s="160">
        <f t="shared" si="11"/>
        <v>2240</v>
      </c>
    </row>
    <row r="108" spans="1:10" x14ac:dyDescent="0.2">
      <c r="A108" s="43">
        <v>103</v>
      </c>
      <c r="B108" s="34" t="s">
        <v>50</v>
      </c>
      <c r="C108" s="43">
        <v>14</v>
      </c>
      <c r="D108" s="38" t="s">
        <v>49</v>
      </c>
      <c r="E108" s="132">
        <v>9</v>
      </c>
      <c r="F108" s="132">
        <v>5</v>
      </c>
      <c r="G108" s="132">
        <v>21</v>
      </c>
      <c r="H108" s="160">
        <f t="shared" si="9"/>
        <v>126</v>
      </c>
      <c r="I108" s="160">
        <f t="shared" si="10"/>
        <v>70</v>
      </c>
      <c r="J108" s="160">
        <f t="shared" si="11"/>
        <v>294</v>
      </c>
    </row>
    <row r="109" spans="1:10" x14ac:dyDescent="0.2">
      <c r="A109" s="43">
        <v>104</v>
      </c>
      <c r="B109" s="34" t="s">
        <v>51</v>
      </c>
      <c r="C109" s="43">
        <v>16</v>
      </c>
      <c r="D109" s="38" t="s">
        <v>49</v>
      </c>
      <c r="E109" s="132">
        <v>6</v>
      </c>
      <c r="F109" s="132">
        <v>-5</v>
      </c>
      <c r="G109" s="132">
        <v>21</v>
      </c>
      <c r="H109" s="160">
        <f t="shared" si="9"/>
        <v>96</v>
      </c>
      <c r="I109" s="160">
        <f t="shared" si="10"/>
        <v>-80</v>
      </c>
      <c r="J109" s="160">
        <f t="shared" si="11"/>
        <v>336</v>
      </c>
    </row>
    <row r="110" spans="1:10" x14ac:dyDescent="0.2">
      <c r="A110" s="43">
        <v>105</v>
      </c>
      <c r="B110" s="34" t="s">
        <v>52</v>
      </c>
      <c r="C110" s="43">
        <v>22</v>
      </c>
      <c r="D110" s="38" t="s">
        <v>49</v>
      </c>
      <c r="E110" s="132">
        <v>6</v>
      </c>
      <c r="F110" s="132">
        <v>5</v>
      </c>
      <c r="G110" s="132">
        <v>28</v>
      </c>
      <c r="H110" s="160">
        <f t="shared" si="9"/>
        <v>132</v>
      </c>
      <c r="I110" s="160">
        <f t="shared" si="10"/>
        <v>110</v>
      </c>
      <c r="J110" s="160">
        <f t="shared" si="11"/>
        <v>616</v>
      </c>
    </row>
    <row r="111" spans="1:10" x14ac:dyDescent="0.2">
      <c r="A111" s="43">
        <v>106</v>
      </c>
      <c r="B111" s="34" t="s">
        <v>53</v>
      </c>
      <c r="C111" s="43">
        <v>15</v>
      </c>
      <c r="D111" s="38" t="s">
        <v>49</v>
      </c>
      <c r="E111" s="132">
        <v>6</v>
      </c>
      <c r="F111" s="132">
        <v>5</v>
      </c>
      <c r="G111" s="132">
        <v>14</v>
      </c>
      <c r="H111" s="160">
        <f t="shared" si="9"/>
        <v>90</v>
      </c>
      <c r="I111" s="160">
        <f t="shared" si="10"/>
        <v>75</v>
      </c>
      <c r="J111" s="160">
        <f t="shared" si="11"/>
        <v>210</v>
      </c>
    </row>
    <row r="112" spans="1:10" x14ac:dyDescent="0.2">
      <c r="A112" s="43">
        <v>107</v>
      </c>
      <c r="B112" s="34" t="s">
        <v>54</v>
      </c>
      <c r="C112" s="43">
        <v>16</v>
      </c>
      <c r="D112" s="38" t="s">
        <v>49</v>
      </c>
      <c r="E112" s="132">
        <v>6</v>
      </c>
      <c r="F112" s="132">
        <v>5</v>
      </c>
      <c r="G112" s="132">
        <v>21</v>
      </c>
      <c r="H112" s="160">
        <f t="shared" si="9"/>
        <v>96</v>
      </c>
      <c r="I112" s="160">
        <f t="shared" si="10"/>
        <v>80</v>
      </c>
      <c r="J112" s="160">
        <f t="shared" si="11"/>
        <v>336</v>
      </c>
    </row>
    <row r="113" spans="1:10" x14ac:dyDescent="0.2">
      <c r="A113" s="43">
        <v>108</v>
      </c>
      <c r="B113" s="34" t="s">
        <v>55</v>
      </c>
      <c r="C113" s="43">
        <v>18</v>
      </c>
      <c r="D113" s="38" t="s">
        <v>49</v>
      </c>
      <c r="E113" s="132">
        <v>9</v>
      </c>
      <c r="F113" s="132">
        <v>-5</v>
      </c>
      <c r="G113" s="132">
        <v>56</v>
      </c>
      <c r="H113" s="160">
        <f t="shared" si="9"/>
        <v>162</v>
      </c>
      <c r="I113" s="160">
        <f t="shared" si="10"/>
        <v>-90</v>
      </c>
      <c r="J113" s="160">
        <f t="shared" si="11"/>
        <v>1008</v>
      </c>
    </row>
    <row r="114" spans="1:10" x14ac:dyDescent="0.2">
      <c r="A114" s="43">
        <v>109</v>
      </c>
      <c r="B114" s="34" t="s">
        <v>56</v>
      </c>
      <c r="C114" s="43">
        <v>23</v>
      </c>
      <c r="D114" s="38" t="s">
        <v>49</v>
      </c>
      <c r="E114" s="132">
        <v>6</v>
      </c>
      <c r="F114" s="132">
        <v>2</v>
      </c>
      <c r="G114" s="132">
        <v>28</v>
      </c>
      <c r="H114" s="160">
        <f t="shared" si="9"/>
        <v>138</v>
      </c>
      <c r="I114" s="160">
        <f t="shared" si="10"/>
        <v>46</v>
      </c>
      <c r="J114" s="160">
        <f t="shared" si="11"/>
        <v>644</v>
      </c>
    </row>
    <row r="115" spans="1:10" x14ac:dyDescent="0.2">
      <c r="A115" s="43">
        <v>110</v>
      </c>
      <c r="B115" s="34" t="s">
        <v>57</v>
      </c>
      <c r="C115" s="43">
        <v>29</v>
      </c>
      <c r="D115" s="38" t="s">
        <v>49</v>
      </c>
      <c r="E115" s="132">
        <v>6</v>
      </c>
      <c r="F115" s="132">
        <v>-2</v>
      </c>
      <c r="G115" s="132">
        <v>21</v>
      </c>
      <c r="H115" s="160">
        <f t="shared" si="9"/>
        <v>174</v>
      </c>
      <c r="I115" s="160">
        <f t="shared" si="10"/>
        <v>-58</v>
      </c>
      <c r="J115" s="160">
        <f t="shared" si="11"/>
        <v>609</v>
      </c>
    </row>
    <row r="116" spans="1:10" x14ac:dyDescent="0.2">
      <c r="A116" s="43">
        <v>111</v>
      </c>
      <c r="B116" s="34" t="s">
        <v>106</v>
      </c>
      <c r="C116" s="43">
        <v>10</v>
      </c>
      <c r="D116" s="38" t="s">
        <v>49</v>
      </c>
      <c r="E116" s="132">
        <v>6</v>
      </c>
      <c r="F116" s="132">
        <v>5</v>
      </c>
      <c r="G116" s="132">
        <v>42</v>
      </c>
      <c r="H116" s="160">
        <f t="shared" si="9"/>
        <v>60</v>
      </c>
      <c r="I116" s="160">
        <f t="shared" si="10"/>
        <v>50</v>
      </c>
      <c r="J116" s="160">
        <f t="shared" si="11"/>
        <v>420</v>
      </c>
    </row>
    <row r="117" spans="1:10" x14ac:dyDescent="0.2">
      <c r="A117" s="43">
        <v>112</v>
      </c>
      <c r="B117" s="34" t="s">
        <v>107</v>
      </c>
      <c r="C117" s="43">
        <v>15</v>
      </c>
      <c r="D117" s="38" t="s">
        <v>49</v>
      </c>
      <c r="E117" s="132">
        <v>6</v>
      </c>
      <c r="F117" s="132">
        <v>-5</v>
      </c>
      <c r="G117" s="132">
        <v>14</v>
      </c>
      <c r="H117" s="160">
        <f t="shared" si="9"/>
        <v>90</v>
      </c>
      <c r="I117" s="160">
        <f t="shared" si="10"/>
        <v>-75</v>
      </c>
      <c r="J117" s="160">
        <f t="shared" si="11"/>
        <v>210</v>
      </c>
    </row>
    <row r="118" spans="1:10" x14ac:dyDescent="0.2">
      <c r="A118" s="43">
        <v>113</v>
      </c>
      <c r="B118" s="34" t="s">
        <v>108</v>
      </c>
      <c r="C118" s="43">
        <v>24</v>
      </c>
      <c r="D118" s="38" t="s">
        <v>49</v>
      </c>
      <c r="E118" s="132">
        <v>6</v>
      </c>
      <c r="F118" s="132">
        <v>2</v>
      </c>
      <c r="G118" s="132">
        <v>21</v>
      </c>
      <c r="H118" s="160">
        <f t="shared" si="9"/>
        <v>144</v>
      </c>
      <c r="I118" s="160">
        <f t="shared" si="10"/>
        <v>48</v>
      </c>
      <c r="J118" s="160">
        <f t="shared" si="11"/>
        <v>504</v>
      </c>
    </row>
    <row r="119" spans="1:10" x14ac:dyDescent="0.2">
      <c r="A119" s="43">
        <v>114</v>
      </c>
      <c r="B119" s="34" t="s">
        <v>109</v>
      </c>
      <c r="C119" s="43">
        <v>20</v>
      </c>
      <c r="D119" s="38" t="s">
        <v>49</v>
      </c>
      <c r="E119" s="132">
        <v>6</v>
      </c>
      <c r="F119" s="132">
        <v>2</v>
      </c>
      <c r="G119" s="132">
        <v>7</v>
      </c>
      <c r="H119" s="160">
        <f t="shared" si="9"/>
        <v>120</v>
      </c>
      <c r="I119" s="160">
        <f t="shared" si="10"/>
        <v>40</v>
      </c>
      <c r="J119" s="160">
        <f t="shared" si="11"/>
        <v>140</v>
      </c>
    </row>
    <row r="120" spans="1:10" x14ac:dyDescent="0.2">
      <c r="A120" s="43">
        <v>115</v>
      </c>
      <c r="B120" s="34" t="s">
        <v>110</v>
      </c>
      <c r="C120" s="43">
        <v>33</v>
      </c>
      <c r="D120" s="38" t="s">
        <v>49</v>
      </c>
      <c r="E120" s="132">
        <v>6</v>
      </c>
      <c r="F120" s="132">
        <v>2</v>
      </c>
      <c r="G120" s="132">
        <v>14</v>
      </c>
      <c r="H120" s="160">
        <f t="shared" si="9"/>
        <v>198</v>
      </c>
      <c r="I120" s="160">
        <f t="shared" si="10"/>
        <v>66</v>
      </c>
      <c r="J120" s="160">
        <f t="shared" si="11"/>
        <v>462</v>
      </c>
    </row>
    <row r="121" spans="1:10" x14ac:dyDescent="0.2">
      <c r="A121" s="43">
        <v>116</v>
      </c>
      <c r="B121" s="34" t="s">
        <v>111</v>
      </c>
      <c r="C121" s="43">
        <v>15</v>
      </c>
      <c r="D121" s="38" t="s">
        <v>49</v>
      </c>
      <c r="E121" s="132">
        <v>9</v>
      </c>
      <c r="F121" s="132">
        <v>2</v>
      </c>
      <c r="G121" s="132">
        <v>56</v>
      </c>
      <c r="H121" s="160">
        <f t="shared" si="9"/>
        <v>135</v>
      </c>
      <c r="I121" s="160">
        <f t="shared" si="10"/>
        <v>30</v>
      </c>
      <c r="J121" s="160">
        <f t="shared" si="11"/>
        <v>840</v>
      </c>
    </row>
    <row r="122" spans="1:10" x14ac:dyDescent="0.2">
      <c r="A122" s="43">
        <v>117</v>
      </c>
      <c r="B122" s="34" t="s">
        <v>112</v>
      </c>
      <c r="C122" s="43">
        <v>27</v>
      </c>
      <c r="D122" s="38" t="s">
        <v>49</v>
      </c>
      <c r="E122" s="132">
        <v>6</v>
      </c>
      <c r="F122" s="132">
        <v>-2</v>
      </c>
      <c r="G122" s="132">
        <v>14</v>
      </c>
      <c r="H122" s="160">
        <f t="shared" si="9"/>
        <v>162</v>
      </c>
      <c r="I122" s="160">
        <f t="shared" si="10"/>
        <v>-54</v>
      </c>
      <c r="J122" s="160">
        <f t="shared" si="11"/>
        <v>378</v>
      </c>
    </row>
    <row r="123" spans="1:10" x14ac:dyDescent="0.2">
      <c r="A123" s="43">
        <v>118</v>
      </c>
      <c r="B123" s="34" t="s">
        <v>113</v>
      </c>
      <c r="C123" s="43">
        <v>20</v>
      </c>
      <c r="D123" s="38" t="s">
        <v>49</v>
      </c>
      <c r="E123" s="132">
        <v>6</v>
      </c>
      <c r="F123" s="132">
        <v>-5</v>
      </c>
      <c r="G123" s="132">
        <v>35</v>
      </c>
      <c r="H123" s="160">
        <f t="shared" si="9"/>
        <v>120</v>
      </c>
      <c r="I123" s="160">
        <f t="shared" si="10"/>
        <v>-100</v>
      </c>
      <c r="J123" s="160">
        <f t="shared" si="11"/>
        <v>700</v>
      </c>
    </row>
    <row r="124" spans="1:10" x14ac:dyDescent="0.2">
      <c r="A124" s="43">
        <v>119</v>
      </c>
      <c r="B124" s="34" t="s">
        <v>184</v>
      </c>
      <c r="C124" s="43">
        <v>22</v>
      </c>
      <c r="D124" s="38" t="s">
        <v>49</v>
      </c>
      <c r="E124" s="132">
        <v>6</v>
      </c>
      <c r="F124" s="132">
        <v>-5</v>
      </c>
      <c r="G124" s="132">
        <v>28</v>
      </c>
      <c r="H124" s="160">
        <f t="shared" si="9"/>
        <v>132</v>
      </c>
      <c r="I124" s="160">
        <f t="shared" si="10"/>
        <v>-110</v>
      </c>
      <c r="J124" s="160">
        <f t="shared" si="11"/>
        <v>616</v>
      </c>
    </row>
    <row r="125" spans="1:10" x14ac:dyDescent="0.2">
      <c r="A125" s="43">
        <v>120</v>
      </c>
      <c r="B125" s="34" t="s">
        <v>185</v>
      </c>
      <c r="C125" s="47">
        <v>20</v>
      </c>
      <c r="D125" s="38" t="s">
        <v>49</v>
      </c>
      <c r="E125" s="132">
        <v>6</v>
      </c>
      <c r="F125" s="132">
        <v>5</v>
      </c>
      <c r="G125" s="132">
        <v>35</v>
      </c>
      <c r="H125" s="160">
        <f t="shared" si="9"/>
        <v>120</v>
      </c>
      <c r="I125" s="160">
        <f t="shared" si="10"/>
        <v>100</v>
      </c>
      <c r="J125" s="160">
        <f t="shared" si="11"/>
        <v>700</v>
      </c>
    </row>
    <row r="126" spans="1:10" x14ac:dyDescent="0.2">
      <c r="E126" s="2"/>
      <c r="F126" s="2"/>
      <c r="G126" s="2"/>
      <c r="H126" s="2"/>
      <c r="I126" s="2"/>
      <c r="J126" s="2"/>
    </row>
  </sheetData>
  <mergeCells count="4">
    <mergeCell ref="L17:M17"/>
    <mergeCell ref="N17:O17"/>
    <mergeCell ref="L18:M18"/>
    <mergeCell ref="N18:O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9E026-1FD3-2B45-BC41-019E6B333A54}">
  <dimension ref="A4:P128"/>
  <sheetViews>
    <sheetView workbookViewId="0">
      <selection activeCell="M35" sqref="M35"/>
    </sheetView>
  </sheetViews>
  <sheetFormatPr baseColWidth="10" defaultRowHeight="15" x14ac:dyDescent="0.2"/>
  <cols>
    <col min="2" max="2" width="12.1640625" bestFit="1" customWidth="1"/>
    <col min="11" max="11" width="14" bestFit="1" customWidth="1"/>
  </cols>
  <sheetData>
    <row r="4" spans="1:15" x14ac:dyDescent="0.2">
      <c r="B4" s="149"/>
      <c r="C4" s="121" t="s">
        <v>0</v>
      </c>
      <c r="D4" s="147" t="s">
        <v>46</v>
      </c>
      <c r="E4" s="34" t="s">
        <v>5</v>
      </c>
      <c r="F4" s="34" t="s">
        <v>3</v>
      </c>
      <c r="G4" s="34" t="s">
        <v>4</v>
      </c>
      <c r="H4" s="34" t="s">
        <v>7</v>
      </c>
      <c r="I4" s="35" t="s">
        <v>2</v>
      </c>
      <c r="J4" s="121" t="s">
        <v>6</v>
      </c>
    </row>
    <row r="5" spans="1:15" x14ac:dyDescent="0.2">
      <c r="B5" s="122" t="s">
        <v>163</v>
      </c>
      <c r="C5" s="151">
        <f>SUM(C6:C323)</f>
        <v>5864</v>
      </c>
      <c r="D5" s="34"/>
      <c r="E5" s="43"/>
      <c r="F5" s="43"/>
      <c r="G5" s="43"/>
      <c r="H5" s="43">
        <f>SUM(H6:H127)</f>
        <v>32833</v>
      </c>
      <c r="I5" s="129">
        <f>SUM(I6:I127)</f>
        <v>-5</v>
      </c>
      <c r="J5" s="123">
        <f>SUM(J6:J127)</f>
        <v>234017</v>
      </c>
    </row>
    <row r="6" spans="1:15" x14ac:dyDescent="0.2">
      <c r="B6" s="150" t="s">
        <v>1</v>
      </c>
      <c r="C6" s="43">
        <v>4200</v>
      </c>
      <c r="D6" s="34"/>
      <c r="E6" s="43">
        <v>6</v>
      </c>
      <c r="F6" s="43">
        <v>0</v>
      </c>
      <c r="G6" s="43">
        <v>44</v>
      </c>
      <c r="H6" s="43">
        <f t="shared" ref="H6:H37" si="0">E6*$C6</f>
        <v>25200</v>
      </c>
      <c r="I6" s="43">
        <f t="shared" ref="I6:I37" si="1">F6*$C6</f>
        <v>0</v>
      </c>
      <c r="J6" s="47">
        <f t="shared" ref="J6:J37" si="2">G6*$C6</f>
        <v>184800</v>
      </c>
    </row>
    <row r="7" spans="1:15" x14ac:dyDescent="0.2">
      <c r="A7" s="1" t="s">
        <v>171</v>
      </c>
      <c r="B7" s="147" t="s">
        <v>155</v>
      </c>
      <c r="C7" s="43">
        <f>20</f>
        <v>20</v>
      </c>
      <c r="D7" s="34"/>
      <c r="E7" s="43">
        <v>3</v>
      </c>
      <c r="F7" s="43">
        <v>0</v>
      </c>
      <c r="G7" s="43">
        <v>0</v>
      </c>
      <c r="H7" s="43">
        <f t="shared" si="0"/>
        <v>60</v>
      </c>
      <c r="I7" s="43">
        <f t="shared" si="1"/>
        <v>0</v>
      </c>
      <c r="J7" s="43">
        <f t="shared" si="2"/>
        <v>0</v>
      </c>
    </row>
    <row r="8" spans="1:15" x14ac:dyDescent="0.2">
      <c r="A8" s="47">
        <v>1</v>
      </c>
      <c r="B8" s="44" t="s">
        <v>8</v>
      </c>
      <c r="C8" s="45">
        <v>0</v>
      </c>
      <c r="D8" s="33" t="s">
        <v>47</v>
      </c>
      <c r="E8" s="130">
        <v>16</v>
      </c>
      <c r="F8" s="130">
        <v>-5</v>
      </c>
      <c r="G8" s="130">
        <v>42</v>
      </c>
      <c r="H8" s="160">
        <f t="shared" si="0"/>
        <v>0</v>
      </c>
      <c r="I8" s="160">
        <f t="shared" si="1"/>
        <v>0</v>
      </c>
      <c r="J8" s="160">
        <f t="shared" si="2"/>
        <v>0</v>
      </c>
    </row>
    <row r="9" spans="1:15" x14ac:dyDescent="0.2">
      <c r="A9" s="43">
        <v>2</v>
      </c>
      <c r="B9" s="44" t="s">
        <v>9</v>
      </c>
      <c r="C9" s="45">
        <v>0</v>
      </c>
      <c r="D9" s="33" t="s">
        <v>47</v>
      </c>
      <c r="E9" s="130">
        <v>16</v>
      </c>
      <c r="F9" s="130">
        <v>-2</v>
      </c>
      <c r="G9" s="130">
        <v>42</v>
      </c>
      <c r="H9" s="160">
        <f t="shared" si="0"/>
        <v>0</v>
      </c>
      <c r="I9" s="160">
        <f t="shared" si="1"/>
        <v>0</v>
      </c>
      <c r="J9" s="160">
        <f t="shared" si="2"/>
        <v>0</v>
      </c>
    </row>
    <row r="10" spans="1:15" x14ac:dyDescent="0.2">
      <c r="A10" s="43">
        <v>3</v>
      </c>
      <c r="B10" s="44" t="s">
        <v>10</v>
      </c>
      <c r="C10" s="45">
        <v>0</v>
      </c>
      <c r="D10" s="33" t="s">
        <v>47</v>
      </c>
      <c r="E10" s="130">
        <v>16</v>
      </c>
      <c r="F10" s="130">
        <v>2</v>
      </c>
      <c r="G10" s="130">
        <v>42</v>
      </c>
      <c r="H10" s="160">
        <f t="shared" si="0"/>
        <v>0</v>
      </c>
      <c r="I10" s="160">
        <f t="shared" si="1"/>
        <v>0</v>
      </c>
      <c r="J10" s="160">
        <f t="shared" si="2"/>
        <v>0</v>
      </c>
    </row>
    <row r="11" spans="1:15" x14ac:dyDescent="0.2">
      <c r="A11" s="43">
        <v>4</v>
      </c>
      <c r="B11" s="44" t="s">
        <v>11</v>
      </c>
      <c r="C11" s="45">
        <v>0</v>
      </c>
      <c r="D11" s="33" t="s">
        <v>47</v>
      </c>
      <c r="E11" s="130">
        <v>16</v>
      </c>
      <c r="F11" s="130">
        <v>5</v>
      </c>
      <c r="G11" s="130">
        <v>42</v>
      </c>
      <c r="H11" s="160">
        <f t="shared" si="0"/>
        <v>0</v>
      </c>
      <c r="I11" s="160">
        <f t="shared" si="1"/>
        <v>0</v>
      </c>
      <c r="J11" s="160">
        <f t="shared" si="2"/>
        <v>0</v>
      </c>
    </row>
    <row r="12" spans="1:15" x14ac:dyDescent="0.2">
      <c r="A12" s="43">
        <v>5</v>
      </c>
      <c r="B12" s="34" t="s">
        <v>12</v>
      </c>
      <c r="C12" s="43">
        <v>0</v>
      </c>
      <c r="D12" s="64" t="s">
        <v>48</v>
      </c>
      <c r="E12" s="131">
        <v>16</v>
      </c>
      <c r="F12" s="131">
        <v>-2</v>
      </c>
      <c r="G12" s="131">
        <v>35</v>
      </c>
      <c r="H12" s="160">
        <f t="shared" si="0"/>
        <v>0</v>
      </c>
      <c r="I12" s="160">
        <f t="shared" si="1"/>
        <v>0</v>
      </c>
      <c r="J12" s="160">
        <f t="shared" si="2"/>
        <v>0</v>
      </c>
    </row>
    <row r="13" spans="1:15" x14ac:dyDescent="0.2">
      <c r="A13" s="43">
        <v>6</v>
      </c>
      <c r="B13" s="34" t="s">
        <v>13</v>
      </c>
      <c r="C13" s="43">
        <v>0</v>
      </c>
      <c r="D13" s="64" t="s">
        <v>48</v>
      </c>
      <c r="E13" s="131">
        <v>16</v>
      </c>
      <c r="F13" s="131">
        <v>2</v>
      </c>
      <c r="G13" s="131">
        <v>35</v>
      </c>
      <c r="H13" s="160">
        <f t="shared" si="0"/>
        <v>0</v>
      </c>
      <c r="I13" s="160">
        <f t="shared" si="1"/>
        <v>0</v>
      </c>
      <c r="J13" s="160">
        <f t="shared" si="2"/>
        <v>0</v>
      </c>
    </row>
    <row r="14" spans="1:15" x14ac:dyDescent="0.2">
      <c r="A14" s="43">
        <v>7</v>
      </c>
      <c r="B14" s="34" t="s">
        <v>14</v>
      </c>
      <c r="C14" s="43">
        <v>0</v>
      </c>
      <c r="D14" s="64" t="s">
        <v>48</v>
      </c>
      <c r="E14" s="131">
        <v>13</v>
      </c>
      <c r="F14" s="131">
        <v>-2</v>
      </c>
      <c r="G14" s="131">
        <v>35</v>
      </c>
      <c r="H14" s="160">
        <f t="shared" si="0"/>
        <v>0</v>
      </c>
      <c r="I14" s="160">
        <f t="shared" si="1"/>
        <v>0</v>
      </c>
      <c r="J14" s="160">
        <f t="shared" si="2"/>
        <v>0</v>
      </c>
      <c r="M14" s="122" t="s">
        <v>187</v>
      </c>
      <c r="N14" s="124">
        <f>N16-N15</f>
        <v>2.250920873124147</v>
      </c>
      <c r="O14" s="2"/>
    </row>
    <row r="15" spans="1:15" x14ac:dyDescent="0.2">
      <c r="A15" s="43">
        <v>8</v>
      </c>
      <c r="B15" s="34" t="s">
        <v>15</v>
      </c>
      <c r="C15" s="43">
        <v>0</v>
      </c>
      <c r="D15" s="64" t="s">
        <v>48</v>
      </c>
      <c r="E15" s="131">
        <v>16</v>
      </c>
      <c r="F15" s="131">
        <v>-2</v>
      </c>
      <c r="G15" s="131">
        <v>49</v>
      </c>
      <c r="H15" s="160">
        <f t="shared" si="0"/>
        <v>0</v>
      </c>
      <c r="I15" s="160">
        <f t="shared" si="1"/>
        <v>0</v>
      </c>
      <c r="J15" s="160">
        <f t="shared" si="2"/>
        <v>0</v>
      </c>
      <c r="M15" s="8" t="s">
        <v>188</v>
      </c>
      <c r="N15" s="124">
        <f>H5/C5</f>
        <v>5.5990791268758526</v>
      </c>
      <c r="O15" s="2"/>
    </row>
    <row r="16" spans="1:15" x14ac:dyDescent="0.2">
      <c r="A16" s="43">
        <v>9</v>
      </c>
      <c r="B16" s="34" t="s">
        <v>16</v>
      </c>
      <c r="C16" s="43">
        <v>0</v>
      </c>
      <c r="D16" s="64" t="s">
        <v>48</v>
      </c>
      <c r="E16" s="131">
        <v>16</v>
      </c>
      <c r="F16" s="131">
        <v>5</v>
      </c>
      <c r="G16" s="131">
        <v>49</v>
      </c>
      <c r="H16" s="160">
        <f t="shared" si="0"/>
        <v>0</v>
      </c>
      <c r="I16" s="160">
        <f t="shared" si="1"/>
        <v>0</v>
      </c>
      <c r="J16" s="160">
        <f t="shared" si="2"/>
        <v>0</v>
      </c>
      <c r="M16" s="8" t="s">
        <v>189</v>
      </c>
      <c r="N16" s="7">
        <f>O19</f>
        <v>7.85</v>
      </c>
      <c r="O16" s="2"/>
    </row>
    <row r="17" spans="1:16" x14ac:dyDescent="0.2">
      <c r="A17" s="43">
        <v>10</v>
      </c>
      <c r="B17" s="34" t="s">
        <v>17</v>
      </c>
      <c r="C17" s="43">
        <v>0</v>
      </c>
      <c r="D17" s="64" t="s">
        <v>48</v>
      </c>
      <c r="E17" s="131">
        <v>13</v>
      </c>
      <c r="F17" s="131">
        <v>-5</v>
      </c>
      <c r="G17" s="131">
        <v>35</v>
      </c>
      <c r="H17" s="160">
        <f t="shared" si="0"/>
        <v>0</v>
      </c>
      <c r="I17" s="160">
        <f t="shared" si="1"/>
        <v>0</v>
      </c>
      <c r="J17" s="160">
        <f t="shared" si="2"/>
        <v>0</v>
      </c>
      <c r="M17" s="122" t="s">
        <v>192</v>
      </c>
      <c r="N17" s="7">
        <f>C5</f>
        <v>5864</v>
      </c>
      <c r="O17" s="7">
        <f>N17/200</f>
        <v>29.32</v>
      </c>
    </row>
    <row r="18" spans="1:16" x14ac:dyDescent="0.2">
      <c r="A18" s="43">
        <v>11</v>
      </c>
      <c r="B18" s="34" t="s">
        <v>18</v>
      </c>
      <c r="C18" s="43">
        <v>0</v>
      </c>
      <c r="D18" s="64" t="s">
        <v>48</v>
      </c>
      <c r="E18" s="131">
        <v>13</v>
      </c>
      <c r="F18" s="131">
        <v>2</v>
      </c>
      <c r="G18" s="131">
        <v>35</v>
      </c>
      <c r="H18" s="160">
        <f t="shared" si="0"/>
        <v>0</v>
      </c>
      <c r="I18" s="160">
        <f t="shared" si="1"/>
        <v>0</v>
      </c>
      <c r="J18" s="160">
        <f t="shared" si="2"/>
        <v>0</v>
      </c>
      <c r="M18" s="122" t="s">
        <v>193</v>
      </c>
      <c r="N18" s="7">
        <v>4.0999999999999996</v>
      </c>
      <c r="O18" s="2"/>
    </row>
    <row r="19" spans="1:16" x14ac:dyDescent="0.2">
      <c r="A19" s="43">
        <v>12</v>
      </c>
      <c r="B19" s="34" t="s">
        <v>19</v>
      </c>
      <c r="C19" s="43">
        <v>0</v>
      </c>
      <c r="D19" s="64" t="s">
        <v>48</v>
      </c>
      <c r="E19" s="131">
        <v>16</v>
      </c>
      <c r="F19" s="131">
        <v>-5</v>
      </c>
      <c r="G19" s="131">
        <v>49</v>
      </c>
      <c r="H19" s="160">
        <f t="shared" si="0"/>
        <v>0</v>
      </c>
      <c r="I19" s="160">
        <f t="shared" si="1"/>
        <v>0</v>
      </c>
      <c r="J19" s="160">
        <f t="shared" si="2"/>
        <v>0</v>
      </c>
      <c r="M19" s="8" t="s">
        <v>189</v>
      </c>
      <c r="N19" s="7">
        <v>31.4</v>
      </c>
      <c r="O19" s="7">
        <f>N19*0.25</f>
        <v>7.85</v>
      </c>
    </row>
    <row r="20" spans="1:16" x14ac:dyDescent="0.2">
      <c r="A20" s="43">
        <v>13</v>
      </c>
      <c r="B20" s="34" t="s">
        <v>88</v>
      </c>
      <c r="C20" s="43">
        <v>0</v>
      </c>
      <c r="D20" s="64" t="s">
        <v>48</v>
      </c>
      <c r="E20" s="131">
        <v>16</v>
      </c>
      <c r="F20" s="131">
        <v>2</v>
      </c>
      <c r="G20" s="131">
        <v>49</v>
      </c>
      <c r="H20" s="160">
        <f t="shared" si="0"/>
        <v>0</v>
      </c>
      <c r="I20" s="160">
        <f t="shared" si="1"/>
        <v>0</v>
      </c>
      <c r="J20" s="160">
        <f t="shared" si="2"/>
        <v>0</v>
      </c>
    </row>
    <row r="21" spans="1:16" x14ac:dyDescent="0.2">
      <c r="A21" s="43">
        <v>14</v>
      </c>
      <c r="B21" s="34" t="s">
        <v>89</v>
      </c>
      <c r="C21" s="43">
        <v>0</v>
      </c>
      <c r="D21" s="64" t="s">
        <v>48</v>
      </c>
      <c r="E21" s="131">
        <v>13</v>
      </c>
      <c r="F21" s="131">
        <v>5</v>
      </c>
      <c r="G21" s="131">
        <v>35</v>
      </c>
      <c r="H21" s="160">
        <f t="shared" si="0"/>
        <v>0</v>
      </c>
      <c r="I21" s="160">
        <f t="shared" si="1"/>
        <v>0</v>
      </c>
      <c r="J21" s="160">
        <f t="shared" si="2"/>
        <v>0</v>
      </c>
      <c r="M21" s="153" t="s">
        <v>194</v>
      </c>
      <c r="N21" s="153"/>
      <c r="O21" s="153" t="s">
        <v>195</v>
      </c>
      <c r="P21" s="153"/>
    </row>
    <row r="22" spans="1:16" x14ac:dyDescent="0.2">
      <c r="A22" s="43">
        <v>15</v>
      </c>
      <c r="B22" s="34" t="s">
        <v>90</v>
      </c>
      <c r="C22" s="43">
        <v>0</v>
      </c>
      <c r="D22" s="109" t="s">
        <v>49</v>
      </c>
      <c r="E22" s="132">
        <v>6</v>
      </c>
      <c r="F22" s="132">
        <v>2</v>
      </c>
      <c r="G22" s="132">
        <v>42</v>
      </c>
      <c r="H22" s="160">
        <f t="shared" si="0"/>
        <v>0</v>
      </c>
      <c r="I22" s="160">
        <f t="shared" si="1"/>
        <v>0</v>
      </c>
      <c r="J22" s="160">
        <f t="shared" si="2"/>
        <v>0</v>
      </c>
      <c r="M22" s="153" t="s">
        <v>196</v>
      </c>
      <c r="N22" s="153"/>
      <c r="O22" s="153" t="s">
        <v>197</v>
      </c>
      <c r="P22" s="153"/>
    </row>
    <row r="23" spans="1:16" x14ac:dyDescent="0.2">
      <c r="A23" s="43">
        <v>16</v>
      </c>
      <c r="B23" s="34" t="s">
        <v>91</v>
      </c>
      <c r="C23" s="43">
        <v>0</v>
      </c>
      <c r="D23" s="38" t="s">
        <v>49</v>
      </c>
      <c r="E23" s="132">
        <v>6</v>
      </c>
      <c r="F23" s="132">
        <v>-5</v>
      </c>
      <c r="G23" s="132">
        <v>42</v>
      </c>
      <c r="H23" s="160">
        <f t="shared" si="0"/>
        <v>0</v>
      </c>
      <c r="I23" s="160">
        <f t="shared" si="1"/>
        <v>0</v>
      </c>
      <c r="J23" s="160">
        <f t="shared" si="2"/>
        <v>0</v>
      </c>
      <c r="N23" s="2"/>
    </row>
    <row r="24" spans="1:16" x14ac:dyDescent="0.2">
      <c r="A24" s="43">
        <v>17</v>
      </c>
      <c r="B24" s="34" t="s">
        <v>92</v>
      </c>
      <c r="C24" s="43">
        <v>0</v>
      </c>
      <c r="D24" s="38" t="s">
        <v>49</v>
      </c>
      <c r="E24" s="132">
        <v>6</v>
      </c>
      <c r="F24" s="132">
        <v>-2</v>
      </c>
      <c r="G24" s="132">
        <v>28</v>
      </c>
      <c r="H24" s="160">
        <f t="shared" si="0"/>
        <v>0</v>
      </c>
      <c r="I24" s="160">
        <f t="shared" si="1"/>
        <v>0</v>
      </c>
      <c r="J24" s="160">
        <f t="shared" si="2"/>
        <v>0</v>
      </c>
      <c r="M24" s="1" t="s">
        <v>198</v>
      </c>
      <c r="N24" s="124">
        <f>J5/C5</f>
        <v>39.907401091405184</v>
      </c>
    </row>
    <row r="25" spans="1:16" x14ac:dyDescent="0.2">
      <c r="A25" s="43">
        <v>18</v>
      </c>
      <c r="B25" s="34" t="s">
        <v>93</v>
      </c>
      <c r="C25" s="43">
        <v>0</v>
      </c>
      <c r="D25" s="38" t="s">
        <v>49</v>
      </c>
      <c r="E25" s="132">
        <v>6</v>
      </c>
      <c r="F25" s="132">
        <v>-2</v>
      </c>
      <c r="G25" s="132">
        <v>35</v>
      </c>
      <c r="H25" s="160">
        <f t="shared" si="0"/>
        <v>0</v>
      </c>
      <c r="I25" s="160">
        <f t="shared" si="1"/>
        <v>0</v>
      </c>
      <c r="J25" s="160">
        <f t="shared" si="2"/>
        <v>0</v>
      </c>
      <c r="N25" s="2"/>
    </row>
    <row r="26" spans="1:16" x14ac:dyDescent="0.2">
      <c r="A26" s="43">
        <v>19</v>
      </c>
      <c r="B26" s="34" t="s">
        <v>94</v>
      </c>
      <c r="C26" s="43">
        <v>0</v>
      </c>
      <c r="D26" s="38" t="s">
        <v>49</v>
      </c>
      <c r="E26" s="132">
        <v>6</v>
      </c>
      <c r="F26" s="132">
        <v>2</v>
      </c>
      <c r="G26" s="132">
        <v>35</v>
      </c>
      <c r="H26" s="160">
        <f t="shared" si="0"/>
        <v>0</v>
      </c>
      <c r="I26" s="160">
        <f t="shared" si="1"/>
        <v>0</v>
      </c>
      <c r="J26" s="160">
        <f t="shared" si="2"/>
        <v>0</v>
      </c>
      <c r="N26" s="2"/>
    </row>
    <row r="27" spans="1:16" x14ac:dyDescent="0.2">
      <c r="A27" s="43">
        <v>20</v>
      </c>
      <c r="B27" s="34" t="s">
        <v>95</v>
      </c>
      <c r="C27" s="43">
        <v>0</v>
      </c>
      <c r="D27" s="38" t="s">
        <v>49</v>
      </c>
      <c r="E27" s="132">
        <v>6</v>
      </c>
      <c r="F27" s="132">
        <v>-2</v>
      </c>
      <c r="G27" s="132">
        <v>42</v>
      </c>
      <c r="H27" s="160">
        <f t="shared" si="0"/>
        <v>0</v>
      </c>
      <c r="I27" s="160">
        <f t="shared" si="1"/>
        <v>0</v>
      </c>
      <c r="J27" s="160">
        <f t="shared" si="2"/>
        <v>0</v>
      </c>
    </row>
    <row r="28" spans="1:16" x14ac:dyDescent="0.2">
      <c r="A28" s="43">
        <v>21</v>
      </c>
      <c r="B28" s="34" t="s">
        <v>114</v>
      </c>
      <c r="C28" s="43">
        <v>21</v>
      </c>
      <c r="D28" s="65" t="s">
        <v>97</v>
      </c>
      <c r="E28" s="133">
        <v>6</v>
      </c>
      <c r="F28" s="133">
        <v>-2</v>
      </c>
      <c r="G28" s="133">
        <v>49</v>
      </c>
      <c r="H28" s="160">
        <f t="shared" si="0"/>
        <v>126</v>
      </c>
      <c r="I28" s="160">
        <f t="shared" si="1"/>
        <v>-42</v>
      </c>
      <c r="J28" s="160">
        <f t="shared" si="2"/>
        <v>1029</v>
      </c>
    </row>
    <row r="29" spans="1:16" x14ac:dyDescent="0.2">
      <c r="A29" s="43">
        <v>22</v>
      </c>
      <c r="B29" s="34" t="s">
        <v>115</v>
      </c>
      <c r="C29" s="108">
        <v>18</v>
      </c>
      <c r="D29" s="65" t="s">
        <v>97</v>
      </c>
      <c r="E29" s="133">
        <v>6</v>
      </c>
      <c r="F29" s="133">
        <v>-5</v>
      </c>
      <c r="G29" s="133">
        <v>56</v>
      </c>
      <c r="H29" s="160">
        <f t="shared" si="0"/>
        <v>108</v>
      </c>
      <c r="I29" s="160">
        <f t="shared" si="1"/>
        <v>-90</v>
      </c>
      <c r="J29" s="160">
        <f t="shared" si="2"/>
        <v>1008</v>
      </c>
    </row>
    <row r="30" spans="1:16" x14ac:dyDescent="0.2">
      <c r="A30" s="43">
        <v>23</v>
      </c>
      <c r="B30" s="34" t="s">
        <v>116</v>
      </c>
      <c r="C30" s="46">
        <v>17</v>
      </c>
      <c r="D30" s="65" t="s">
        <v>97</v>
      </c>
      <c r="E30" s="133">
        <v>6</v>
      </c>
      <c r="F30" s="133">
        <v>2</v>
      </c>
      <c r="G30" s="133">
        <v>49</v>
      </c>
      <c r="H30" s="160">
        <f t="shared" si="0"/>
        <v>102</v>
      </c>
      <c r="I30" s="160">
        <f t="shared" si="1"/>
        <v>34</v>
      </c>
      <c r="J30" s="160">
        <f t="shared" si="2"/>
        <v>833</v>
      </c>
    </row>
    <row r="31" spans="1:16" x14ac:dyDescent="0.2">
      <c r="A31" s="43">
        <v>24</v>
      </c>
      <c r="B31" s="34" t="s">
        <v>117</v>
      </c>
      <c r="C31" s="43">
        <v>24</v>
      </c>
      <c r="D31" s="65" t="s">
        <v>97</v>
      </c>
      <c r="E31" s="133">
        <v>3</v>
      </c>
      <c r="F31" s="133">
        <v>-5</v>
      </c>
      <c r="G31" s="133">
        <v>56</v>
      </c>
      <c r="H31" s="160">
        <f t="shared" si="0"/>
        <v>72</v>
      </c>
      <c r="I31" s="160">
        <f t="shared" si="1"/>
        <v>-120</v>
      </c>
      <c r="J31" s="160">
        <f t="shared" si="2"/>
        <v>1344</v>
      </c>
    </row>
    <row r="32" spans="1:16" x14ac:dyDescent="0.2">
      <c r="A32" s="43">
        <v>25</v>
      </c>
      <c r="B32" s="34" t="s">
        <v>118</v>
      </c>
      <c r="C32" s="43">
        <v>15</v>
      </c>
      <c r="D32" s="65" t="s">
        <v>97</v>
      </c>
      <c r="E32" s="133">
        <v>6</v>
      </c>
      <c r="F32" s="133">
        <v>-5</v>
      </c>
      <c r="G32" s="133">
        <v>7</v>
      </c>
      <c r="H32" s="160">
        <f t="shared" si="0"/>
        <v>90</v>
      </c>
      <c r="I32" s="160">
        <f t="shared" si="1"/>
        <v>-75</v>
      </c>
      <c r="J32" s="160">
        <f t="shared" si="2"/>
        <v>105</v>
      </c>
    </row>
    <row r="33" spans="1:10" x14ac:dyDescent="0.2">
      <c r="A33" s="43">
        <v>26</v>
      </c>
      <c r="B33" s="34" t="s">
        <v>119</v>
      </c>
      <c r="C33" s="43">
        <v>19</v>
      </c>
      <c r="D33" s="65" t="s">
        <v>97</v>
      </c>
      <c r="E33" s="133">
        <v>6</v>
      </c>
      <c r="F33" s="133">
        <v>5</v>
      </c>
      <c r="G33" s="133">
        <v>49</v>
      </c>
      <c r="H33" s="160">
        <f t="shared" si="0"/>
        <v>114</v>
      </c>
      <c r="I33" s="160">
        <f t="shared" si="1"/>
        <v>95</v>
      </c>
      <c r="J33" s="160">
        <f t="shared" si="2"/>
        <v>931</v>
      </c>
    </row>
    <row r="34" spans="1:10" x14ac:dyDescent="0.2">
      <c r="A34" s="43">
        <v>27</v>
      </c>
      <c r="B34" s="34" t="s">
        <v>120</v>
      </c>
      <c r="C34" s="43">
        <v>15</v>
      </c>
      <c r="D34" s="65" t="s">
        <v>97</v>
      </c>
      <c r="E34" s="133">
        <v>6</v>
      </c>
      <c r="F34" s="133">
        <v>5</v>
      </c>
      <c r="G34" s="133">
        <v>7</v>
      </c>
      <c r="H34" s="160">
        <f t="shared" si="0"/>
        <v>90</v>
      </c>
      <c r="I34" s="160">
        <f t="shared" si="1"/>
        <v>75</v>
      </c>
      <c r="J34" s="160">
        <f t="shared" si="2"/>
        <v>105</v>
      </c>
    </row>
    <row r="35" spans="1:10" x14ac:dyDescent="0.2">
      <c r="A35" s="43">
        <v>28</v>
      </c>
      <c r="B35" s="34" t="s">
        <v>121</v>
      </c>
      <c r="C35" s="43">
        <v>23</v>
      </c>
      <c r="D35" s="65" t="s">
        <v>97</v>
      </c>
      <c r="E35" s="133">
        <v>6</v>
      </c>
      <c r="F35" s="133">
        <v>-2</v>
      </c>
      <c r="G35" s="133">
        <v>56</v>
      </c>
      <c r="H35" s="160">
        <f t="shared" si="0"/>
        <v>138</v>
      </c>
      <c r="I35" s="160">
        <f t="shared" si="1"/>
        <v>-46</v>
      </c>
      <c r="J35" s="160">
        <f t="shared" si="2"/>
        <v>1288</v>
      </c>
    </row>
    <row r="36" spans="1:10" x14ac:dyDescent="0.2">
      <c r="A36" s="43">
        <v>29</v>
      </c>
      <c r="B36" s="34" t="s">
        <v>122</v>
      </c>
      <c r="C36" s="108">
        <v>18</v>
      </c>
      <c r="D36" s="65" t="s">
        <v>97</v>
      </c>
      <c r="E36" s="133">
        <v>6</v>
      </c>
      <c r="F36" s="133">
        <v>5</v>
      </c>
      <c r="G36" s="133">
        <v>56</v>
      </c>
      <c r="H36" s="160">
        <f t="shared" si="0"/>
        <v>108</v>
      </c>
      <c r="I36" s="160">
        <f t="shared" si="1"/>
        <v>90</v>
      </c>
      <c r="J36" s="160">
        <f t="shared" si="2"/>
        <v>1008</v>
      </c>
    </row>
    <row r="37" spans="1:10" x14ac:dyDescent="0.2">
      <c r="A37" s="43">
        <v>30</v>
      </c>
      <c r="B37" s="34" t="s">
        <v>123</v>
      </c>
      <c r="C37" s="43">
        <v>19</v>
      </c>
      <c r="D37" s="65" t="s">
        <v>97</v>
      </c>
      <c r="E37" s="133">
        <v>6</v>
      </c>
      <c r="F37" s="133">
        <v>-5</v>
      </c>
      <c r="G37" s="133">
        <v>56</v>
      </c>
      <c r="H37" s="160">
        <f t="shared" si="0"/>
        <v>114</v>
      </c>
      <c r="I37" s="160">
        <f t="shared" si="1"/>
        <v>-95</v>
      </c>
      <c r="J37" s="160">
        <f t="shared" si="2"/>
        <v>1064</v>
      </c>
    </row>
    <row r="38" spans="1:10" x14ac:dyDescent="0.2">
      <c r="A38" s="43">
        <v>31</v>
      </c>
      <c r="B38" s="34" t="s">
        <v>124</v>
      </c>
      <c r="C38" s="43">
        <v>22</v>
      </c>
      <c r="D38" s="65" t="s">
        <v>97</v>
      </c>
      <c r="E38" s="133">
        <v>6</v>
      </c>
      <c r="F38" s="133">
        <v>2</v>
      </c>
      <c r="G38" s="133">
        <v>49</v>
      </c>
      <c r="H38" s="160">
        <f t="shared" ref="H38:H69" si="3">E38*$C38</f>
        <v>132</v>
      </c>
      <c r="I38" s="160">
        <f t="shared" ref="I38:I69" si="4">F38*$C38</f>
        <v>44</v>
      </c>
      <c r="J38" s="160">
        <f t="shared" ref="J38:J69" si="5">G38*$C38</f>
        <v>1078</v>
      </c>
    </row>
    <row r="39" spans="1:10" x14ac:dyDescent="0.2">
      <c r="A39" s="43">
        <v>32</v>
      </c>
      <c r="B39" s="34" t="s">
        <v>125</v>
      </c>
      <c r="C39" s="43">
        <v>25</v>
      </c>
      <c r="D39" s="65" t="s">
        <v>97</v>
      </c>
      <c r="E39" s="133">
        <v>3</v>
      </c>
      <c r="F39" s="133">
        <v>5</v>
      </c>
      <c r="G39" s="133">
        <v>56</v>
      </c>
      <c r="H39" s="160">
        <f t="shared" si="3"/>
        <v>75</v>
      </c>
      <c r="I39" s="160">
        <f t="shared" si="4"/>
        <v>125</v>
      </c>
      <c r="J39" s="160">
        <f t="shared" si="5"/>
        <v>1400</v>
      </c>
    </row>
    <row r="40" spans="1:10" x14ac:dyDescent="0.2">
      <c r="A40" s="43">
        <v>33</v>
      </c>
      <c r="B40" s="34" t="s">
        <v>20</v>
      </c>
      <c r="C40" s="43">
        <v>26</v>
      </c>
      <c r="D40" s="66" t="s">
        <v>96</v>
      </c>
      <c r="E40" s="134">
        <v>13</v>
      </c>
      <c r="F40" s="134">
        <v>-5</v>
      </c>
      <c r="G40" s="134">
        <v>7</v>
      </c>
      <c r="H40" s="160">
        <f t="shared" si="3"/>
        <v>338</v>
      </c>
      <c r="I40" s="160">
        <f t="shared" si="4"/>
        <v>-130</v>
      </c>
      <c r="J40" s="160">
        <f t="shared" si="5"/>
        <v>182</v>
      </c>
    </row>
    <row r="41" spans="1:10" x14ac:dyDescent="0.2">
      <c r="A41" s="43">
        <v>34</v>
      </c>
      <c r="B41" s="34" t="s">
        <v>21</v>
      </c>
      <c r="C41" s="43">
        <v>26</v>
      </c>
      <c r="D41" s="66" t="s">
        <v>96</v>
      </c>
      <c r="E41" s="134">
        <v>13</v>
      </c>
      <c r="F41" s="134">
        <v>-2</v>
      </c>
      <c r="G41" s="134">
        <v>7</v>
      </c>
      <c r="H41" s="160">
        <f t="shared" si="3"/>
        <v>338</v>
      </c>
      <c r="I41" s="160">
        <f t="shared" si="4"/>
        <v>-52</v>
      </c>
      <c r="J41" s="160">
        <f t="shared" si="5"/>
        <v>182</v>
      </c>
    </row>
    <row r="42" spans="1:10" x14ac:dyDescent="0.2">
      <c r="A42" s="43">
        <v>35</v>
      </c>
      <c r="B42" s="34" t="s">
        <v>22</v>
      </c>
      <c r="C42" s="43">
        <v>26</v>
      </c>
      <c r="D42" s="66" t="s">
        <v>96</v>
      </c>
      <c r="E42" s="134">
        <v>13</v>
      </c>
      <c r="F42" s="134">
        <v>2</v>
      </c>
      <c r="G42" s="134">
        <v>7</v>
      </c>
      <c r="H42" s="160">
        <f t="shared" si="3"/>
        <v>338</v>
      </c>
      <c r="I42" s="160">
        <f t="shared" si="4"/>
        <v>52</v>
      </c>
      <c r="J42" s="160">
        <f t="shared" si="5"/>
        <v>182</v>
      </c>
    </row>
    <row r="43" spans="1:10" x14ac:dyDescent="0.2">
      <c r="A43" s="43">
        <v>36</v>
      </c>
      <c r="B43" s="34" t="s">
        <v>23</v>
      </c>
      <c r="C43" s="43">
        <v>26</v>
      </c>
      <c r="D43" s="66" t="s">
        <v>96</v>
      </c>
      <c r="E43" s="134">
        <v>13</v>
      </c>
      <c r="F43" s="134">
        <v>5</v>
      </c>
      <c r="G43" s="134">
        <v>7</v>
      </c>
      <c r="H43" s="160">
        <f t="shared" si="3"/>
        <v>338</v>
      </c>
      <c r="I43" s="160">
        <f t="shared" si="4"/>
        <v>130</v>
      </c>
      <c r="J43" s="160">
        <f t="shared" si="5"/>
        <v>182</v>
      </c>
    </row>
    <row r="44" spans="1:10" x14ac:dyDescent="0.2">
      <c r="A44" s="43">
        <v>37</v>
      </c>
      <c r="B44" s="34" t="s">
        <v>24</v>
      </c>
      <c r="C44" s="43">
        <v>26</v>
      </c>
      <c r="D44" s="66" t="s">
        <v>96</v>
      </c>
      <c r="E44" s="134">
        <v>13</v>
      </c>
      <c r="F44" s="134">
        <v>5</v>
      </c>
      <c r="G44" s="134">
        <v>14</v>
      </c>
      <c r="H44" s="160">
        <f t="shared" si="3"/>
        <v>338</v>
      </c>
      <c r="I44" s="160">
        <f t="shared" si="4"/>
        <v>130</v>
      </c>
      <c r="J44" s="160">
        <f t="shared" si="5"/>
        <v>364</v>
      </c>
    </row>
    <row r="45" spans="1:10" x14ac:dyDescent="0.2">
      <c r="A45" s="43">
        <v>38</v>
      </c>
      <c r="B45" s="34" t="s">
        <v>25</v>
      </c>
      <c r="C45" s="43">
        <v>26</v>
      </c>
      <c r="D45" s="66" t="s">
        <v>96</v>
      </c>
      <c r="E45" s="134">
        <v>13</v>
      </c>
      <c r="F45" s="134">
        <v>2</v>
      </c>
      <c r="G45" s="134">
        <v>14</v>
      </c>
      <c r="H45" s="160">
        <f t="shared" si="3"/>
        <v>338</v>
      </c>
      <c r="I45" s="160">
        <f t="shared" si="4"/>
        <v>52</v>
      </c>
      <c r="J45" s="160">
        <f t="shared" si="5"/>
        <v>364</v>
      </c>
    </row>
    <row r="46" spans="1:10" x14ac:dyDescent="0.2">
      <c r="A46" s="43">
        <v>39</v>
      </c>
      <c r="B46" s="34" t="s">
        <v>26</v>
      </c>
      <c r="C46" s="43">
        <v>26</v>
      </c>
      <c r="D46" s="66" t="s">
        <v>96</v>
      </c>
      <c r="E46" s="134">
        <v>13</v>
      </c>
      <c r="F46" s="134">
        <v>-2</v>
      </c>
      <c r="G46" s="134">
        <v>14</v>
      </c>
      <c r="H46" s="160">
        <f t="shared" si="3"/>
        <v>338</v>
      </c>
      <c r="I46" s="160">
        <f t="shared" si="4"/>
        <v>-52</v>
      </c>
      <c r="J46" s="160">
        <f t="shared" si="5"/>
        <v>364</v>
      </c>
    </row>
    <row r="47" spans="1:10" x14ac:dyDescent="0.2">
      <c r="A47" s="43">
        <v>40</v>
      </c>
      <c r="B47" s="34" t="s">
        <v>27</v>
      </c>
      <c r="C47" s="43">
        <v>26</v>
      </c>
      <c r="D47" s="66" t="s">
        <v>96</v>
      </c>
      <c r="E47" s="134">
        <v>13</v>
      </c>
      <c r="F47" s="134">
        <v>-5</v>
      </c>
      <c r="G47" s="134">
        <v>14</v>
      </c>
      <c r="H47" s="160">
        <f t="shared" si="3"/>
        <v>338</v>
      </c>
      <c r="I47" s="160">
        <f t="shared" si="4"/>
        <v>-130</v>
      </c>
      <c r="J47" s="160">
        <f t="shared" si="5"/>
        <v>364</v>
      </c>
    </row>
    <row r="48" spans="1:10" x14ac:dyDescent="0.2">
      <c r="A48" s="43">
        <v>41</v>
      </c>
      <c r="B48" s="34" t="s">
        <v>98</v>
      </c>
      <c r="C48" s="43">
        <v>0</v>
      </c>
      <c r="D48" s="38" t="s">
        <v>49</v>
      </c>
      <c r="E48" s="132">
        <v>16</v>
      </c>
      <c r="F48" s="132">
        <v>-5</v>
      </c>
      <c r="G48" s="132">
        <v>7</v>
      </c>
      <c r="H48" s="160">
        <f t="shared" si="3"/>
        <v>0</v>
      </c>
      <c r="I48" s="160">
        <f t="shared" si="4"/>
        <v>0</v>
      </c>
      <c r="J48" s="160">
        <f t="shared" si="5"/>
        <v>0</v>
      </c>
    </row>
    <row r="49" spans="1:10" x14ac:dyDescent="0.2">
      <c r="A49" s="43">
        <v>42</v>
      </c>
      <c r="B49" s="34" t="s">
        <v>99</v>
      </c>
      <c r="C49" s="43">
        <v>0</v>
      </c>
      <c r="D49" s="38" t="s">
        <v>49</v>
      </c>
      <c r="E49" s="132">
        <v>16</v>
      </c>
      <c r="F49" s="132">
        <v>-2</v>
      </c>
      <c r="G49" s="132">
        <v>7</v>
      </c>
      <c r="H49" s="160">
        <f t="shared" si="3"/>
        <v>0</v>
      </c>
      <c r="I49" s="160">
        <f t="shared" si="4"/>
        <v>0</v>
      </c>
      <c r="J49" s="160">
        <f t="shared" si="5"/>
        <v>0</v>
      </c>
    </row>
    <row r="50" spans="1:10" x14ac:dyDescent="0.2">
      <c r="A50" s="43">
        <v>43</v>
      </c>
      <c r="B50" s="34" t="s">
        <v>100</v>
      </c>
      <c r="C50" s="43">
        <v>0</v>
      </c>
      <c r="D50" s="38" t="s">
        <v>49</v>
      </c>
      <c r="E50" s="132">
        <v>16</v>
      </c>
      <c r="F50" s="132">
        <v>2</v>
      </c>
      <c r="G50" s="132">
        <v>7</v>
      </c>
      <c r="H50" s="160">
        <f t="shared" si="3"/>
        <v>0</v>
      </c>
      <c r="I50" s="160">
        <f t="shared" si="4"/>
        <v>0</v>
      </c>
      <c r="J50" s="160">
        <f t="shared" si="5"/>
        <v>0</v>
      </c>
    </row>
    <row r="51" spans="1:10" x14ac:dyDescent="0.2">
      <c r="A51" s="43">
        <v>44</v>
      </c>
      <c r="B51" s="34" t="s">
        <v>101</v>
      </c>
      <c r="C51" s="43">
        <v>0</v>
      </c>
      <c r="D51" s="38" t="s">
        <v>49</v>
      </c>
      <c r="E51" s="132">
        <v>16</v>
      </c>
      <c r="F51" s="132">
        <v>5</v>
      </c>
      <c r="G51" s="132">
        <v>7</v>
      </c>
      <c r="H51" s="160">
        <f t="shared" si="3"/>
        <v>0</v>
      </c>
      <c r="I51" s="160">
        <f t="shared" si="4"/>
        <v>0</v>
      </c>
      <c r="J51" s="160">
        <f t="shared" si="5"/>
        <v>0</v>
      </c>
    </row>
    <row r="52" spans="1:10" x14ac:dyDescent="0.2">
      <c r="A52" s="43">
        <v>45</v>
      </c>
      <c r="B52" s="34" t="s">
        <v>102</v>
      </c>
      <c r="C52" s="43">
        <v>0</v>
      </c>
      <c r="D52" s="38" t="s">
        <v>49</v>
      </c>
      <c r="E52" s="132">
        <v>16</v>
      </c>
      <c r="F52" s="132">
        <v>-5</v>
      </c>
      <c r="G52" s="132">
        <v>14</v>
      </c>
      <c r="H52" s="160">
        <f t="shared" si="3"/>
        <v>0</v>
      </c>
      <c r="I52" s="160">
        <f t="shared" si="4"/>
        <v>0</v>
      </c>
      <c r="J52" s="160">
        <f t="shared" si="5"/>
        <v>0</v>
      </c>
    </row>
    <row r="53" spans="1:10" x14ac:dyDescent="0.2">
      <c r="A53" s="43">
        <v>46</v>
      </c>
      <c r="B53" s="34" t="s">
        <v>103</v>
      </c>
      <c r="C53" s="43">
        <v>0</v>
      </c>
      <c r="D53" s="38" t="s">
        <v>49</v>
      </c>
      <c r="E53" s="132">
        <v>16</v>
      </c>
      <c r="F53" s="132">
        <v>-2</v>
      </c>
      <c r="G53" s="132">
        <v>14</v>
      </c>
      <c r="H53" s="160">
        <f t="shared" si="3"/>
        <v>0</v>
      </c>
      <c r="I53" s="160">
        <f t="shared" si="4"/>
        <v>0</v>
      </c>
      <c r="J53" s="160">
        <f t="shared" si="5"/>
        <v>0</v>
      </c>
    </row>
    <row r="54" spans="1:10" x14ac:dyDescent="0.2">
      <c r="A54" s="43">
        <v>47</v>
      </c>
      <c r="B54" s="34" t="s">
        <v>104</v>
      </c>
      <c r="C54" s="43">
        <v>0</v>
      </c>
      <c r="D54" s="38" t="s">
        <v>49</v>
      </c>
      <c r="E54" s="132">
        <v>16</v>
      </c>
      <c r="F54" s="132">
        <v>2</v>
      </c>
      <c r="G54" s="132">
        <v>14</v>
      </c>
      <c r="H54" s="160">
        <f t="shared" si="3"/>
        <v>0</v>
      </c>
      <c r="I54" s="160">
        <f t="shared" si="4"/>
        <v>0</v>
      </c>
      <c r="J54" s="160">
        <f t="shared" si="5"/>
        <v>0</v>
      </c>
    </row>
    <row r="55" spans="1:10" x14ac:dyDescent="0.2">
      <c r="A55" s="43">
        <v>48</v>
      </c>
      <c r="B55" s="34" t="s">
        <v>105</v>
      </c>
      <c r="C55" s="43">
        <v>0</v>
      </c>
      <c r="D55" s="38" t="s">
        <v>49</v>
      </c>
      <c r="E55" s="132">
        <v>16</v>
      </c>
      <c r="F55" s="132">
        <v>5</v>
      </c>
      <c r="G55" s="132">
        <v>14</v>
      </c>
      <c r="H55" s="160">
        <f t="shared" si="3"/>
        <v>0</v>
      </c>
      <c r="I55" s="160">
        <f t="shared" si="4"/>
        <v>0</v>
      </c>
      <c r="J55" s="160">
        <f t="shared" si="5"/>
        <v>0</v>
      </c>
    </row>
    <row r="56" spans="1:10" x14ac:dyDescent="0.2">
      <c r="A56" s="43">
        <v>49</v>
      </c>
      <c r="B56" s="34" t="s">
        <v>142</v>
      </c>
      <c r="C56" s="43">
        <v>0</v>
      </c>
      <c r="D56" s="33" t="s">
        <v>47</v>
      </c>
      <c r="E56" s="130">
        <v>13</v>
      </c>
      <c r="F56" s="130">
        <v>-5</v>
      </c>
      <c r="G56" s="130">
        <v>21</v>
      </c>
      <c r="H56" s="160">
        <f t="shared" si="3"/>
        <v>0</v>
      </c>
      <c r="I56" s="160">
        <f t="shared" si="4"/>
        <v>0</v>
      </c>
      <c r="J56" s="160">
        <f t="shared" si="5"/>
        <v>0</v>
      </c>
    </row>
    <row r="57" spans="1:10" x14ac:dyDescent="0.2">
      <c r="A57" s="43">
        <v>50</v>
      </c>
      <c r="B57" s="34" t="s">
        <v>143</v>
      </c>
      <c r="C57" s="43">
        <v>0</v>
      </c>
      <c r="D57" s="33" t="s">
        <v>47</v>
      </c>
      <c r="E57" s="130">
        <v>13</v>
      </c>
      <c r="F57" s="130">
        <v>-2</v>
      </c>
      <c r="G57" s="130">
        <v>21</v>
      </c>
      <c r="H57" s="160">
        <f t="shared" si="3"/>
        <v>0</v>
      </c>
      <c r="I57" s="160">
        <f t="shared" si="4"/>
        <v>0</v>
      </c>
      <c r="J57" s="160">
        <f t="shared" si="5"/>
        <v>0</v>
      </c>
    </row>
    <row r="58" spans="1:10" x14ac:dyDescent="0.2">
      <c r="A58" s="43">
        <v>51</v>
      </c>
      <c r="B58" s="34" t="s">
        <v>144</v>
      </c>
      <c r="C58" s="43">
        <v>0</v>
      </c>
      <c r="D58" s="33" t="s">
        <v>47</v>
      </c>
      <c r="E58" s="130">
        <v>13</v>
      </c>
      <c r="F58" s="130">
        <v>2</v>
      </c>
      <c r="G58" s="130">
        <v>21</v>
      </c>
      <c r="H58" s="160">
        <f t="shared" si="3"/>
        <v>0</v>
      </c>
      <c r="I58" s="160">
        <f t="shared" si="4"/>
        <v>0</v>
      </c>
      <c r="J58" s="160">
        <f t="shared" si="5"/>
        <v>0</v>
      </c>
    </row>
    <row r="59" spans="1:10" x14ac:dyDescent="0.2">
      <c r="A59" s="43">
        <v>52</v>
      </c>
      <c r="B59" s="34" t="s">
        <v>145</v>
      </c>
      <c r="C59" s="43">
        <v>0</v>
      </c>
      <c r="D59" s="33" t="s">
        <v>47</v>
      </c>
      <c r="E59" s="130">
        <v>13</v>
      </c>
      <c r="F59" s="130">
        <v>5</v>
      </c>
      <c r="G59" s="130">
        <v>21</v>
      </c>
      <c r="H59" s="160">
        <f t="shared" si="3"/>
        <v>0</v>
      </c>
      <c r="I59" s="160">
        <f t="shared" si="4"/>
        <v>0</v>
      </c>
      <c r="J59" s="160">
        <f t="shared" si="5"/>
        <v>0</v>
      </c>
    </row>
    <row r="60" spans="1:10" x14ac:dyDescent="0.2">
      <c r="A60" s="43">
        <v>53</v>
      </c>
      <c r="B60" s="34" t="s">
        <v>146</v>
      </c>
      <c r="C60" s="43">
        <v>0</v>
      </c>
      <c r="D60" s="33" t="s">
        <v>47</v>
      </c>
      <c r="E60" s="130">
        <v>13</v>
      </c>
      <c r="F60" s="130">
        <v>5</v>
      </c>
      <c r="G60" s="130">
        <v>28</v>
      </c>
      <c r="H60" s="160">
        <f t="shared" si="3"/>
        <v>0</v>
      </c>
      <c r="I60" s="160">
        <f t="shared" si="4"/>
        <v>0</v>
      </c>
      <c r="J60" s="160">
        <f t="shared" si="5"/>
        <v>0</v>
      </c>
    </row>
    <row r="61" spans="1:10" x14ac:dyDescent="0.2">
      <c r="A61" s="43">
        <v>54</v>
      </c>
      <c r="B61" s="34" t="s">
        <v>147</v>
      </c>
      <c r="C61" s="43">
        <v>0</v>
      </c>
      <c r="D61" s="33" t="s">
        <v>47</v>
      </c>
      <c r="E61" s="130">
        <v>13</v>
      </c>
      <c r="F61" s="130">
        <v>2</v>
      </c>
      <c r="G61" s="130">
        <v>28</v>
      </c>
      <c r="H61" s="160">
        <f t="shared" si="3"/>
        <v>0</v>
      </c>
      <c r="I61" s="160">
        <f t="shared" si="4"/>
        <v>0</v>
      </c>
      <c r="J61" s="160">
        <f t="shared" si="5"/>
        <v>0</v>
      </c>
    </row>
    <row r="62" spans="1:10" x14ac:dyDescent="0.2">
      <c r="A62" s="43">
        <v>55</v>
      </c>
      <c r="B62" s="34" t="s">
        <v>148</v>
      </c>
      <c r="C62" s="43">
        <v>0</v>
      </c>
      <c r="D62" s="33" t="s">
        <v>47</v>
      </c>
      <c r="E62" s="130">
        <v>13</v>
      </c>
      <c r="F62" s="130">
        <v>-2</v>
      </c>
      <c r="G62" s="130">
        <v>28</v>
      </c>
      <c r="H62" s="160">
        <f t="shared" si="3"/>
        <v>0</v>
      </c>
      <c r="I62" s="160">
        <f t="shared" si="4"/>
        <v>0</v>
      </c>
      <c r="J62" s="160">
        <f t="shared" si="5"/>
        <v>0</v>
      </c>
    </row>
    <row r="63" spans="1:10" x14ac:dyDescent="0.2">
      <c r="A63" s="43">
        <v>56</v>
      </c>
      <c r="B63" s="34" t="s">
        <v>149</v>
      </c>
      <c r="C63" s="43">
        <v>0</v>
      </c>
      <c r="D63" s="33" t="s">
        <v>47</v>
      </c>
      <c r="E63" s="130">
        <v>13</v>
      </c>
      <c r="F63" s="130">
        <v>-5</v>
      </c>
      <c r="G63" s="130">
        <v>28</v>
      </c>
      <c r="H63" s="160">
        <f t="shared" si="3"/>
        <v>0</v>
      </c>
      <c r="I63" s="160">
        <f t="shared" si="4"/>
        <v>0</v>
      </c>
      <c r="J63" s="160">
        <f t="shared" si="5"/>
        <v>0</v>
      </c>
    </row>
    <row r="64" spans="1:10" x14ac:dyDescent="0.2">
      <c r="A64" s="43">
        <v>57</v>
      </c>
      <c r="B64" s="34" t="s">
        <v>29</v>
      </c>
      <c r="C64" s="43">
        <v>0</v>
      </c>
      <c r="D64" s="33" t="s">
        <v>47</v>
      </c>
      <c r="E64" s="130">
        <v>16</v>
      </c>
      <c r="F64" s="130">
        <v>-5</v>
      </c>
      <c r="G64" s="130">
        <v>56</v>
      </c>
      <c r="H64" s="160">
        <f t="shared" si="3"/>
        <v>0</v>
      </c>
      <c r="I64" s="160">
        <f t="shared" si="4"/>
        <v>0</v>
      </c>
      <c r="J64" s="160">
        <f t="shared" si="5"/>
        <v>0</v>
      </c>
    </row>
    <row r="65" spans="1:10" x14ac:dyDescent="0.2">
      <c r="A65" s="43">
        <v>58</v>
      </c>
      <c r="B65" s="34" t="s">
        <v>28</v>
      </c>
      <c r="C65" s="43">
        <v>0</v>
      </c>
      <c r="D65" s="33" t="s">
        <v>47</v>
      </c>
      <c r="E65" s="130">
        <v>16</v>
      </c>
      <c r="F65" s="130">
        <v>-2</v>
      </c>
      <c r="G65" s="130">
        <v>56</v>
      </c>
      <c r="H65" s="160">
        <f t="shared" si="3"/>
        <v>0</v>
      </c>
      <c r="I65" s="160">
        <f t="shared" si="4"/>
        <v>0</v>
      </c>
      <c r="J65" s="160">
        <f t="shared" si="5"/>
        <v>0</v>
      </c>
    </row>
    <row r="66" spans="1:10" x14ac:dyDescent="0.2">
      <c r="A66" s="43">
        <v>59</v>
      </c>
      <c r="B66" s="34" t="s">
        <v>30</v>
      </c>
      <c r="C66" s="43">
        <v>0</v>
      </c>
      <c r="D66" s="33" t="s">
        <v>47</v>
      </c>
      <c r="E66" s="130">
        <v>16</v>
      </c>
      <c r="F66" s="130">
        <v>2</v>
      </c>
      <c r="G66" s="130">
        <v>56</v>
      </c>
      <c r="H66" s="160">
        <f t="shared" si="3"/>
        <v>0</v>
      </c>
      <c r="I66" s="160">
        <f t="shared" si="4"/>
        <v>0</v>
      </c>
      <c r="J66" s="160">
        <f t="shared" si="5"/>
        <v>0</v>
      </c>
    </row>
    <row r="67" spans="1:10" x14ac:dyDescent="0.2">
      <c r="A67" s="43">
        <v>60</v>
      </c>
      <c r="B67" s="34" t="s">
        <v>31</v>
      </c>
      <c r="C67" s="43">
        <v>0</v>
      </c>
      <c r="D67" s="33" t="s">
        <v>47</v>
      </c>
      <c r="E67" s="130">
        <v>13</v>
      </c>
      <c r="F67" s="130">
        <v>-5</v>
      </c>
      <c r="G67" s="130">
        <v>42</v>
      </c>
      <c r="H67" s="160">
        <f t="shared" si="3"/>
        <v>0</v>
      </c>
      <c r="I67" s="160">
        <f t="shared" si="4"/>
        <v>0</v>
      </c>
      <c r="J67" s="160">
        <f t="shared" si="5"/>
        <v>0</v>
      </c>
    </row>
    <row r="68" spans="1:10" x14ac:dyDescent="0.2">
      <c r="A68" s="43">
        <v>61</v>
      </c>
      <c r="B68" s="34" t="s">
        <v>32</v>
      </c>
      <c r="C68" s="43">
        <v>0</v>
      </c>
      <c r="D68" s="33" t="s">
        <v>47</v>
      </c>
      <c r="E68" s="130">
        <v>13</v>
      </c>
      <c r="F68" s="130">
        <v>5</v>
      </c>
      <c r="G68" s="130">
        <v>42</v>
      </c>
      <c r="H68" s="160">
        <f t="shared" si="3"/>
        <v>0</v>
      </c>
      <c r="I68" s="160">
        <f t="shared" si="4"/>
        <v>0</v>
      </c>
      <c r="J68" s="160">
        <f t="shared" si="5"/>
        <v>0</v>
      </c>
    </row>
    <row r="69" spans="1:10" x14ac:dyDescent="0.2">
      <c r="A69" s="43">
        <v>62</v>
      </c>
      <c r="B69" s="34" t="s">
        <v>33</v>
      </c>
      <c r="C69" s="43">
        <v>0</v>
      </c>
      <c r="D69" s="33" t="s">
        <v>47</v>
      </c>
      <c r="E69" s="130">
        <v>16</v>
      </c>
      <c r="F69" s="130">
        <v>5</v>
      </c>
      <c r="G69" s="130">
        <v>56</v>
      </c>
      <c r="H69" s="160">
        <f t="shared" si="3"/>
        <v>0</v>
      </c>
      <c r="I69" s="160">
        <f t="shared" si="4"/>
        <v>0</v>
      </c>
      <c r="J69" s="160">
        <f t="shared" si="5"/>
        <v>0</v>
      </c>
    </row>
    <row r="70" spans="1:10" x14ac:dyDescent="0.2">
      <c r="A70" s="43">
        <v>63</v>
      </c>
      <c r="B70" s="34" t="s">
        <v>34</v>
      </c>
      <c r="C70" s="43">
        <v>0</v>
      </c>
      <c r="D70" s="64" t="s">
        <v>48</v>
      </c>
      <c r="E70" s="131">
        <v>13</v>
      </c>
      <c r="F70" s="131">
        <v>-5</v>
      </c>
      <c r="G70" s="131">
        <v>49</v>
      </c>
      <c r="H70" s="160">
        <f t="shared" ref="H70:H101" si="6">E70*$C70</f>
        <v>0</v>
      </c>
      <c r="I70" s="160">
        <f t="shared" ref="I70:I101" si="7">F70*$C70</f>
        <v>0</v>
      </c>
      <c r="J70" s="160">
        <f t="shared" ref="J70:J101" si="8">G70*$C70</f>
        <v>0</v>
      </c>
    </row>
    <row r="71" spans="1:10" x14ac:dyDescent="0.2">
      <c r="A71" s="43">
        <v>64</v>
      </c>
      <c r="B71" s="34" t="s">
        <v>35</v>
      </c>
      <c r="C71" s="43">
        <v>0</v>
      </c>
      <c r="D71" s="64" t="s">
        <v>48</v>
      </c>
      <c r="E71" s="131">
        <v>13</v>
      </c>
      <c r="F71" s="131">
        <v>-2</v>
      </c>
      <c r="G71" s="131">
        <v>42</v>
      </c>
      <c r="H71" s="160">
        <f t="shared" si="6"/>
        <v>0</v>
      </c>
      <c r="I71" s="160">
        <f t="shared" si="7"/>
        <v>0</v>
      </c>
      <c r="J71" s="160">
        <f t="shared" si="8"/>
        <v>0</v>
      </c>
    </row>
    <row r="72" spans="1:10" x14ac:dyDescent="0.2">
      <c r="A72" s="43">
        <v>65</v>
      </c>
      <c r="B72" s="34" t="s">
        <v>80</v>
      </c>
      <c r="C72" s="43">
        <v>0</v>
      </c>
      <c r="D72" s="64" t="s">
        <v>48</v>
      </c>
      <c r="E72" s="131">
        <v>13</v>
      </c>
      <c r="F72" s="131">
        <v>-2</v>
      </c>
      <c r="G72" s="131">
        <v>49</v>
      </c>
      <c r="H72" s="160">
        <f t="shared" si="6"/>
        <v>0</v>
      </c>
      <c r="I72" s="160">
        <f t="shared" si="7"/>
        <v>0</v>
      </c>
      <c r="J72" s="160">
        <f t="shared" si="8"/>
        <v>0</v>
      </c>
    </row>
    <row r="73" spans="1:10" x14ac:dyDescent="0.2">
      <c r="A73" s="43">
        <v>66</v>
      </c>
      <c r="B73" s="34" t="s">
        <v>81</v>
      </c>
      <c r="C73" s="43">
        <v>0</v>
      </c>
      <c r="D73" s="64" t="s">
        <v>48</v>
      </c>
      <c r="E73" s="131">
        <v>13</v>
      </c>
      <c r="F73" s="131">
        <v>2</v>
      </c>
      <c r="G73" s="131">
        <v>42</v>
      </c>
      <c r="H73" s="160">
        <f t="shared" si="6"/>
        <v>0</v>
      </c>
      <c r="I73" s="160">
        <f t="shared" si="7"/>
        <v>0</v>
      </c>
      <c r="J73" s="160">
        <f t="shared" si="8"/>
        <v>0</v>
      </c>
    </row>
    <row r="74" spans="1:10" x14ac:dyDescent="0.2">
      <c r="A74" s="43">
        <v>67</v>
      </c>
      <c r="B74" s="34" t="s">
        <v>82</v>
      </c>
      <c r="C74" s="43">
        <v>0</v>
      </c>
      <c r="D74" s="64" t="s">
        <v>48</v>
      </c>
      <c r="E74" s="131">
        <v>13</v>
      </c>
      <c r="F74" s="131">
        <v>5</v>
      </c>
      <c r="G74" s="131">
        <v>49</v>
      </c>
      <c r="H74" s="160">
        <f t="shared" si="6"/>
        <v>0</v>
      </c>
      <c r="I74" s="160">
        <f t="shared" si="7"/>
        <v>0</v>
      </c>
      <c r="J74" s="160">
        <f t="shared" si="8"/>
        <v>0</v>
      </c>
    </row>
    <row r="75" spans="1:10" x14ac:dyDescent="0.2">
      <c r="A75" s="43">
        <v>68</v>
      </c>
      <c r="B75" s="34" t="s">
        <v>83</v>
      </c>
      <c r="C75" s="43">
        <v>0</v>
      </c>
      <c r="D75" s="64" t="s">
        <v>48</v>
      </c>
      <c r="E75" s="131">
        <v>13</v>
      </c>
      <c r="F75" s="131">
        <v>2</v>
      </c>
      <c r="G75" s="131">
        <v>49</v>
      </c>
      <c r="H75" s="160">
        <f t="shared" si="6"/>
        <v>0</v>
      </c>
      <c r="I75" s="160">
        <f t="shared" si="7"/>
        <v>0</v>
      </c>
      <c r="J75" s="160">
        <f t="shared" si="8"/>
        <v>0</v>
      </c>
    </row>
    <row r="76" spans="1:10" x14ac:dyDescent="0.2">
      <c r="A76" s="43">
        <v>69</v>
      </c>
      <c r="B76" s="34" t="s">
        <v>84</v>
      </c>
      <c r="C76" s="43">
        <v>0</v>
      </c>
      <c r="D76" s="38" t="s">
        <v>49</v>
      </c>
      <c r="E76" s="132">
        <v>13</v>
      </c>
      <c r="F76" s="132">
        <v>-2</v>
      </c>
      <c r="G76" s="132">
        <v>56</v>
      </c>
      <c r="H76" s="160">
        <f t="shared" si="6"/>
        <v>0</v>
      </c>
      <c r="I76" s="160">
        <f t="shared" si="7"/>
        <v>0</v>
      </c>
      <c r="J76" s="160">
        <f t="shared" si="8"/>
        <v>0</v>
      </c>
    </row>
    <row r="77" spans="1:10" x14ac:dyDescent="0.2">
      <c r="A77" s="43">
        <v>70</v>
      </c>
      <c r="B77" s="34" t="s">
        <v>85</v>
      </c>
      <c r="C77" s="43">
        <v>0</v>
      </c>
      <c r="D77" s="38" t="s">
        <v>49</v>
      </c>
      <c r="E77" s="132">
        <v>13</v>
      </c>
      <c r="F77" s="132">
        <v>5</v>
      </c>
      <c r="G77" s="132">
        <v>56</v>
      </c>
      <c r="H77" s="160">
        <f t="shared" si="6"/>
        <v>0</v>
      </c>
      <c r="I77" s="160">
        <f t="shared" si="7"/>
        <v>0</v>
      </c>
      <c r="J77" s="160">
        <f t="shared" si="8"/>
        <v>0</v>
      </c>
    </row>
    <row r="78" spans="1:10" x14ac:dyDescent="0.2">
      <c r="A78" s="43">
        <v>71</v>
      </c>
      <c r="B78" s="34" t="s">
        <v>86</v>
      </c>
      <c r="C78" s="43">
        <v>0</v>
      </c>
      <c r="D78" s="38" t="s">
        <v>49</v>
      </c>
      <c r="E78" s="132">
        <v>13</v>
      </c>
      <c r="F78" s="132">
        <v>2</v>
      </c>
      <c r="G78" s="132">
        <v>56</v>
      </c>
      <c r="H78" s="160">
        <f t="shared" si="6"/>
        <v>0</v>
      </c>
      <c r="I78" s="160">
        <f t="shared" si="7"/>
        <v>0</v>
      </c>
      <c r="J78" s="160">
        <f t="shared" si="8"/>
        <v>0</v>
      </c>
    </row>
    <row r="79" spans="1:10" x14ac:dyDescent="0.2">
      <c r="A79" s="43">
        <v>72</v>
      </c>
      <c r="B79" s="34" t="s">
        <v>87</v>
      </c>
      <c r="C79" s="43">
        <v>0</v>
      </c>
      <c r="D79" s="38" t="s">
        <v>49</v>
      </c>
      <c r="E79" s="132">
        <v>13</v>
      </c>
      <c r="F79" s="132">
        <v>-5</v>
      </c>
      <c r="G79" s="132">
        <v>56</v>
      </c>
      <c r="H79" s="160">
        <f t="shared" si="6"/>
        <v>0</v>
      </c>
      <c r="I79" s="160">
        <f t="shared" si="7"/>
        <v>0</v>
      </c>
      <c r="J79" s="160">
        <f t="shared" si="8"/>
        <v>0</v>
      </c>
    </row>
    <row r="80" spans="1:10" x14ac:dyDescent="0.2">
      <c r="A80" s="43">
        <v>73</v>
      </c>
      <c r="B80" s="34" t="s">
        <v>36</v>
      </c>
      <c r="C80" s="43">
        <v>40</v>
      </c>
      <c r="D80" s="65" t="s">
        <v>97</v>
      </c>
      <c r="E80" s="135">
        <v>3</v>
      </c>
      <c r="F80" s="135">
        <v>5</v>
      </c>
      <c r="G80" s="135">
        <v>7</v>
      </c>
      <c r="H80" s="160">
        <f t="shared" si="6"/>
        <v>120</v>
      </c>
      <c r="I80" s="160">
        <f t="shared" si="7"/>
        <v>200</v>
      </c>
      <c r="J80" s="160">
        <f t="shared" si="8"/>
        <v>280</v>
      </c>
    </row>
    <row r="81" spans="1:10" x14ac:dyDescent="0.2">
      <c r="A81" s="43">
        <v>74</v>
      </c>
      <c r="B81" s="34" t="s">
        <v>37</v>
      </c>
      <c r="C81" s="43">
        <v>40</v>
      </c>
      <c r="D81" s="65" t="s">
        <v>97</v>
      </c>
      <c r="E81" s="135">
        <v>3</v>
      </c>
      <c r="F81" s="135">
        <v>2</v>
      </c>
      <c r="G81" s="135">
        <v>7</v>
      </c>
      <c r="H81" s="160">
        <f t="shared" si="6"/>
        <v>120</v>
      </c>
      <c r="I81" s="160">
        <f t="shared" si="7"/>
        <v>80</v>
      </c>
      <c r="J81" s="160">
        <f t="shared" si="8"/>
        <v>280</v>
      </c>
    </row>
    <row r="82" spans="1:10" x14ac:dyDescent="0.2">
      <c r="A82" s="43">
        <v>75</v>
      </c>
      <c r="B82" s="34" t="s">
        <v>38</v>
      </c>
      <c r="C82" s="43">
        <v>40</v>
      </c>
      <c r="D82" s="65" t="s">
        <v>97</v>
      </c>
      <c r="E82" s="135">
        <v>3</v>
      </c>
      <c r="F82" s="135">
        <v>-2</v>
      </c>
      <c r="G82" s="135">
        <v>7</v>
      </c>
      <c r="H82" s="160">
        <f t="shared" si="6"/>
        <v>120</v>
      </c>
      <c r="I82" s="160">
        <f t="shared" si="7"/>
        <v>-80</v>
      </c>
      <c r="J82" s="160">
        <f t="shared" si="8"/>
        <v>280</v>
      </c>
    </row>
    <row r="83" spans="1:10" x14ac:dyDescent="0.2">
      <c r="A83" s="43">
        <v>76</v>
      </c>
      <c r="B83" s="34" t="s">
        <v>39</v>
      </c>
      <c r="C83" s="43">
        <v>40</v>
      </c>
      <c r="D83" s="65" t="s">
        <v>97</v>
      </c>
      <c r="E83" s="135">
        <v>3</v>
      </c>
      <c r="F83" s="135">
        <v>-5</v>
      </c>
      <c r="G83" s="135">
        <v>7</v>
      </c>
      <c r="H83" s="160">
        <f t="shared" si="6"/>
        <v>120</v>
      </c>
      <c r="I83" s="160">
        <f t="shared" si="7"/>
        <v>-200</v>
      </c>
      <c r="J83" s="160">
        <f t="shared" si="8"/>
        <v>280</v>
      </c>
    </row>
    <row r="84" spans="1:10" x14ac:dyDescent="0.2">
      <c r="A84" s="43">
        <v>77</v>
      </c>
      <c r="B84" s="34" t="s">
        <v>40</v>
      </c>
      <c r="C84" s="43">
        <v>40</v>
      </c>
      <c r="D84" s="65" t="s">
        <v>97</v>
      </c>
      <c r="E84" s="135">
        <v>3</v>
      </c>
      <c r="F84" s="135">
        <v>5</v>
      </c>
      <c r="G84" s="135">
        <v>14</v>
      </c>
      <c r="H84" s="160">
        <f t="shared" si="6"/>
        <v>120</v>
      </c>
      <c r="I84" s="160">
        <f t="shared" si="7"/>
        <v>200</v>
      </c>
      <c r="J84" s="160">
        <f t="shared" si="8"/>
        <v>560</v>
      </c>
    </row>
    <row r="85" spans="1:10" x14ac:dyDescent="0.2">
      <c r="A85" s="43">
        <v>78</v>
      </c>
      <c r="B85" s="34" t="s">
        <v>41</v>
      </c>
      <c r="C85" s="43">
        <v>40</v>
      </c>
      <c r="D85" s="65" t="s">
        <v>97</v>
      </c>
      <c r="E85" s="135">
        <v>3</v>
      </c>
      <c r="F85" s="135">
        <v>2</v>
      </c>
      <c r="G85" s="135">
        <v>14</v>
      </c>
      <c r="H85" s="160">
        <f t="shared" si="6"/>
        <v>120</v>
      </c>
      <c r="I85" s="160">
        <f t="shared" si="7"/>
        <v>80</v>
      </c>
      <c r="J85" s="160">
        <f t="shared" si="8"/>
        <v>560</v>
      </c>
    </row>
    <row r="86" spans="1:10" x14ac:dyDescent="0.2">
      <c r="A86" s="43">
        <v>79</v>
      </c>
      <c r="B86" s="34" t="s">
        <v>42</v>
      </c>
      <c r="C86" s="43">
        <v>40</v>
      </c>
      <c r="D86" s="65" t="s">
        <v>97</v>
      </c>
      <c r="E86" s="135">
        <v>3</v>
      </c>
      <c r="F86" s="135">
        <v>-2</v>
      </c>
      <c r="G86" s="135">
        <v>14</v>
      </c>
      <c r="H86" s="160">
        <f t="shared" si="6"/>
        <v>120</v>
      </c>
      <c r="I86" s="160">
        <f t="shared" si="7"/>
        <v>-80</v>
      </c>
      <c r="J86" s="160">
        <f t="shared" si="8"/>
        <v>560</v>
      </c>
    </row>
    <row r="87" spans="1:10" x14ac:dyDescent="0.2">
      <c r="A87" s="43">
        <v>80</v>
      </c>
      <c r="B87" s="34" t="s">
        <v>43</v>
      </c>
      <c r="C87" s="43">
        <v>40</v>
      </c>
      <c r="D87" s="65" t="s">
        <v>97</v>
      </c>
      <c r="E87" s="135">
        <v>3</v>
      </c>
      <c r="F87" s="135">
        <v>-5</v>
      </c>
      <c r="G87" s="135">
        <v>14</v>
      </c>
      <c r="H87" s="160">
        <f t="shared" si="6"/>
        <v>120</v>
      </c>
      <c r="I87" s="160">
        <f t="shared" si="7"/>
        <v>-200</v>
      </c>
      <c r="J87" s="160">
        <f t="shared" si="8"/>
        <v>560</v>
      </c>
    </row>
    <row r="88" spans="1:10" x14ac:dyDescent="0.2">
      <c r="A88" s="43">
        <v>81</v>
      </c>
      <c r="B88" s="34" t="s">
        <v>44</v>
      </c>
      <c r="C88" s="43">
        <v>40</v>
      </c>
      <c r="D88" s="65" t="s">
        <v>97</v>
      </c>
      <c r="E88" s="135">
        <v>3</v>
      </c>
      <c r="F88" s="135">
        <v>5</v>
      </c>
      <c r="G88" s="135">
        <v>21</v>
      </c>
      <c r="H88" s="160">
        <f t="shared" si="6"/>
        <v>120</v>
      </c>
      <c r="I88" s="160">
        <f t="shared" si="7"/>
        <v>200</v>
      </c>
      <c r="J88" s="160">
        <f t="shared" si="8"/>
        <v>840</v>
      </c>
    </row>
    <row r="89" spans="1:10" x14ac:dyDescent="0.2">
      <c r="A89" s="43">
        <v>82</v>
      </c>
      <c r="B89" s="34" t="s">
        <v>45</v>
      </c>
      <c r="C89" s="43">
        <v>40</v>
      </c>
      <c r="D89" s="65" t="s">
        <v>97</v>
      </c>
      <c r="E89" s="135">
        <v>3</v>
      </c>
      <c r="F89" s="135">
        <v>2</v>
      </c>
      <c r="G89" s="135">
        <v>21</v>
      </c>
      <c r="H89" s="160">
        <f t="shared" si="6"/>
        <v>120</v>
      </c>
      <c r="I89" s="160">
        <f t="shared" si="7"/>
        <v>80</v>
      </c>
      <c r="J89" s="160">
        <f t="shared" si="8"/>
        <v>840</v>
      </c>
    </row>
    <row r="90" spans="1:10" x14ac:dyDescent="0.2">
      <c r="A90" s="43">
        <v>83</v>
      </c>
      <c r="B90" s="34" t="s">
        <v>76</v>
      </c>
      <c r="C90" s="43">
        <v>40</v>
      </c>
      <c r="D90" s="65" t="s">
        <v>97</v>
      </c>
      <c r="E90" s="135">
        <v>3</v>
      </c>
      <c r="F90" s="135">
        <v>-2</v>
      </c>
      <c r="G90" s="135">
        <v>21</v>
      </c>
      <c r="H90" s="160">
        <f t="shared" si="6"/>
        <v>120</v>
      </c>
      <c r="I90" s="160">
        <f t="shared" si="7"/>
        <v>-80</v>
      </c>
      <c r="J90" s="160">
        <f t="shared" si="8"/>
        <v>840</v>
      </c>
    </row>
    <row r="91" spans="1:10" x14ac:dyDescent="0.2">
      <c r="A91" s="43">
        <v>84</v>
      </c>
      <c r="B91" s="34" t="s">
        <v>77</v>
      </c>
      <c r="C91" s="43">
        <v>40</v>
      </c>
      <c r="D91" s="65" t="s">
        <v>97</v>
      </c>
      <c r="E91" s="135">
        <v>3</v>
      </c>
      <c r="F91" s="135">
        <v>-5</v>
      </c>
      <c r="G91" s="135">
        <v>21</v>
      </c>
      <c r="H91" s="160">
        <f t="shared" si="6"/>
        <v>120</v>
      </c>
      <c r="I91" s="160">
        <f t="shared" si="7"/>
        <v>-200</v>
      </c>
      <c r="J91" s="160">
        <f t="shared" si="8"/>
        <v>840</v>
      </c>
    </row>
    <row r="92" spans="1:10" x14ac:dyDescent="0.2">
      <c r="A92" s="43">
        <v>85</v>
      </c>
      <c r="B92" s="34" t="s">
        <v>78</v>
      </c>
      <c r="C92" s="43">
        <v>40</v>
      </c>
      <c r="D92" s="65" t="s">
        <v>97</v>
      </c>
      <c r="E92" s="135">
        <v>3</v>
      </c>
      <c r="F92" s="135">
        <v>5</v>
      </c>
      <c r="G92" s="135">
        <v>28</v>
      </c>
      <c r="H92" s="160">
        <f t="shared" si="6"/>
        <v>120</v>
      </c>
      <c r="I92" s="160">
        <f t="shared" si="7"/>
        <v>200</v>
      </c>
      <c r="J92" s="160">
        <f t="shared" si="8"/>
        <v>1120</v>
      </c>
    </row>
    <row r="93" spans="1:10" x14ac:dyDescent="0.2">
      <c r="A93" s="43">
        <v>86</v>
      </c>
      <c r="B93" s="34" t="s">
        <v>79</v>
      </c>
      <c r="C93" s="43">
        <v>40</v>
      </c>
      <c r="D93" s="65" t="s">
        <v>97</v>
      </c>
      <c r="E93" s="135">
        <v>3</v>
      </c>
      <c r="F93" s="135">
        <v>2</v>
      </c>
      <c r="G93" s="135">
        <v>28</v>
      </c>
      <c r="H93" s="160">
        <f t="shared" si="6"/>
        <v>120</v>
      </c>
      <c r="I93" s="160">
        <f t="shared" si="7"/>
        <v>80</v>
      </c>
      <c r="J93" s="160">
        <f t="shared" si="8"/>
        <v>1120</v>
      </c>
    </row>
    <row r="94" spans="1:10" x14ac:dyDescent="0.2">
      <c r="A94" s="43">
        <v>87</v>
      </c>
      <c r="B94" s="34" t="s">
        <v>126</v>
      </c>
      <c r="C94" s="43">
        <v>40</v>
      </c>
      <c r="D94" s="65" t="s">
        <v>97</v>
      </c>
      <c r="E94" s="135">
        <v>3</v>
      </c>
      <c r="F94" s="135">
        <v>-2</v>
      </c>
      <c r="G94" s="135">
        <v>28</v>
      </c>
      <c r="H94" s="160">
        <f t="shared" si="6"/>
        <v>120</v>
      </c>
      <c r="I94" s="160">
        <f t="shared" si="7"/>
        <v>-80</v>
      </c>
      <c r="J94" s="160">
        <f t="shared" si="8"/>
        <v>1120</v>
      </c>
    </row>
    <row r="95" spans="1:10" x14ac:dyDescent="0.2">
      <c r="A95" s="43">
        <v>88</v>
      </c>
      <c r="B95" s="34" t="s">
        <v>127</v>
      </c>
      <c r="C95" s="43">
        <v>40</v>
      </c>
      <c r="D95" s="65" t="s">
        <v>97</v>
      </c>
      <c r="E95" s="135">
        <v>3</v>
      </c>
      <c r="F95" s="135">
        <v>-5</v>
      </c>
      <c r="G95" s="135">
        <v>28</v>
      </c>
      <c r="H95" s="160">
        <f t="shared" si="6"/>
        <v>120</v>
      </c>
      <c r="I95" s="160">
        <f t="shared" si="7"/>
        <v>-200</v>
      </c>
      <c r="J95" s="160">
        <f t="shared" si="8"/>
        <v>1120</v>
      </c>
    </row>
    <row r="96" spans="1:10" x14ac:dyDescent="0.2">
      <c r="A96" s="43">
        <v>89</v>
      </c>
      <c r="B96" s="34" t="s">
        <v>128</v>
      </c>
      <c r="C96" s="43">
        <v>40</v>
      </c>
      <c r="D96" s="65" t="s">
        <v>97</v>
      </c>
      <c r="E96" s="135">
        <v>3</v>
      </c>
      <c r="F96" s="135">
        <v>5</v>
      </c>
      <c r="G96" s="135">
        <v>35</v>
      </c>
      <c r="H96" s="160">
        <f t="shared" si="6"/>
        <v>120</v>
      </c>
      <c r="I96" s="160">
        <f t="shared" si="7"/>
        <v>200</v>
      </c>
      <c r="J96" s="160">
        <f t="shared" si="8"/>
        <v>1400</v>
      </c>
    </row>
    <row r="97" spans="1:10" x14ac:dyDescent="0.2">
      <c r="A97" s="43">
        <v>90</v>
      </c>
      <c r="B97" s="34" t="s">
        <v>129</v>
      </c>
      <c r="C97" s="43">
        <v>40</v>
      </c>
      <c r="D97" s="65" t="s">
        <v>97</v>
      </c>
      <c r="E97" s="135">
        <v>3</v>
      </c>
      <c r="F97" s="135">
        <v>2</v>
      </c>
      <c r="G97" s="135">
        <v>35</v>
      </c>
      <c r="H97" s="160">
        <f t="shared" si="6"/>
        <v>120</v>
      </c>
      <c r="I97" s="160">
        <f t="shared" si="7"/>
        <v>80</v>
      </c>
      <c r="J97" s="160">
        <f t="shared" si="8"/>
        <v>1400</v>
      </c>
    </row>
    <row r="98" spans="1:10" x14ac:dyDescent="0.2">
      <c r="A98" s="43">
        <v>91</v>
      </c>
      <c r="B98" s="34" t="s">
        <v>130</v>
      </c>
      <c r="C98" s="43">
        <v>40</v>
      </c>
      <c r="D98" s="65" t="s">
        <v>97</v>
      </c>
      <c r="E98" s="135">
        <v>3</v>
      </c>
      <c r="F98" s="135">
        <v>-2</v>
      </c>
      <c r="G98" s="135">
        <v>35</v>
      </c>
      <c r="H98" s="160">
        <f t="shared" si="6"/>
        <v>120</v>
      </c>
      <c r="I98" s="160">
        <f t="shared" si="7"/>
        <v>-80</v>
      </c>
      <c r="J98" s="160">
        <f t="shared" si="8"/>
        <v>1400</v>
      </c>
    </row>
    <row r="99" spans="1:10" x14ac:dyDescent="0.2">
      <c r="A99" s="43">
        <v>92</v>
      </c>
      <c r="B99" s="34" t="s">
        <v>131</v>
      </c>
      <c r="C99" s="43">
        <v>40</v>
      </c>
      <c r="D99" s="65" t="s">
        <v>97</v>
      </c>
      <c r="E99" s="135">
        <v>3</v>
      </c>
      <c r="F99" s="135">
        <v>-5</v>
      </c>
      <c r="G99" s="135">
        <v>35</v>
      </c>
      <c r="H99" s="160">
        <f t="shared" si="6"/>
        <v>120</v>
      </c>
      <c r="I99" s="160">
        <f t="shared" si="7"/>
        <v>-200</v>
      </c>
      <c r="J99" s="160">
        <f t="shared" si="8"/>
        <v>1400</v>
      </c>
    </row>
    <row r="100" spans="1:10" x14ac:dyDescent="0.2">
      <c r="A100" s="43">
        <v>93</v>
      </c>
      <c r="B100" s="34" t="s">
        <v>132</v>
      </c>
      <c r="C100" s="43">
        <v>40</v>
      </c>
      <c r="D100" s="65" t="s">
        <v>97</v>
      </c>
      <c r="E100" s="135">
        <v>3</v>
      </c>
      <c r="F100" s="135">
        <v>5</v>
      </c>
      <c r="G100" s="135">
        <v>42</v>
      </c>
      <c r="H100" s="160">
        <f t="shared" si="6"/>
        <v>120</v>
      </c>
      <c r="I100" s="160">
        <f t="shared" si="7"/>
        <v>200</v>
      </c>
      <c r="J100" s="160">
        <f t="shared" si="8"/>
        <v>1680</v>
      </c>
    </row>
    <row r="101" spans="1:10" x14ac:dyDescent="0.2">
      <c r="A101" s="43">
        <v>94</v>
      </c>
      <c r="B101" s="34" t="s">
        <v>133</v>
      </c>
      <c r="C101" s="43">
        <v>40</v>
      </c>
      <c r="D101" s="65" t="s">
        <v>97</v>
      </c>
      <c r="E101" s="135">
        <v>3</v>
      </c>
      <c r="F101" s="135">
        <v>2</v>
      </c>
      <c r="G101" s="135">
        <v>42</v>
      </c>
      <c r="H101" s="160">
        <f t="shared" si="6"/>
        <v>120</v>
      </c>
      <c r="I101" s="160">
        <f t="shared" si="7"/>
        <v>80</v>
      </c>
      <c r="J101" s="160">
        <f t="shared" si="8"/>
        <v>1680</v>
      </c>
    </row>
    <row r="102" spans="1:10" x14ac:dyDescent="0.2">
      <c r="A102" s="43">
        <v>95</v>
      </c>
      <c r="B102" s="34" t="s">
        <v>134</v>
      </c>
      <c r="C102" s="43">
        <v>40</v>
      </c>
      <c r="D102" s="65" t="s">
        <v>97</v>
      </c>
      <c r="E102" s="135">
        <v>3</v>
      </c>
      <c r="F102" s="135">
        <v>-2</v>
      </c>
      <c r="G102" s="135">
        <v>42</v>
      </c>
      <c r="H102" s="160">
        <f t="shared" ref="H102:H127" si="9">E102*$C102</f>
        <v>120</v>
      </c>
      <c r="I102" s="160">
        <f t="shared" ref="I102:I127" si="10">F102*$C102</f>
        <v>-80</v>
      </c>
      <c r="J102" s="160">
        <f t="shared" ref="J102:J127" si="11">G102*$C102</f>
        <v>1680</v>
      </c>
    </row>
    <row r="103" spans="1:10" x14ac:dyDescent="0.2">
      <c r="A103" s="43">
        <v>96</v>
      </c>
      <c r="B103" s="34" t="s">
        <v>135</v>
      </c>
      <c r="C103" s="43">
        <v>40</v>
      </c>
      <c r="D103" s="65" t="s">
        <v>97</v>
      </c>
      <c r="E103" s="135">
        <v>3</v>
      </c>
      <c r="F103" s="135">
        <v>-5</v>
      </c>
      <c r="G103" s="135">
        <v>42</v>
      </c>
      <c r="H103" s="160">
        <f t="shared" si="9"/>
        <v>120</v>
      </c>
      <c r="I103" s="160">
        <f t="shared" si="10"/>
        <v>-200</v>
      </c>
      <c r="J103" s="160">
        <f t="shared" si="11"/>
        <v>1680</v>
      </c>
    </row>
    <row r="104" spans="1:10" x14ac:dyDescent="0.2">
      <c r="A104" s="43">
        <v>97</v>
      </c>
      <c r="B104" s="34" t="s">
        <v>136</v>
      </c>
      <c r="C104" s="43">
        <v>40</v>
      </c>
      <c r="D104" s="65" t="s">
        <v>97</v>
      </c>
      <c r="E104" s="135">
        <v>3</v>
      </c>
      <c r="F104" s="135">
        <v>5</v>
      </c>
      <c r="G104" s="135">
        <v>49</v>
      </c>
      <c r="H104" s="160">
        <f t="shared" si="9"/>
        <v>120</v>
      </c>
      <c r="I104" s="160">
        <f t="shared" si="10"/>
        <v>200</v>
      </c>
      <c r="J104" s="160">
        <f t="shared" si="11"/>
        <v>1960</v>
      </c>
    </row>
    <row r="105" spans="1:10" x14ac:dyDescent="0.2">
      <c r="A105" s="43">
        <v>98</v>
      </c>
      <c r="B105" s="34" t="s">
        <v>137</v>
      </c>
      <c r="C105" s="43">
        <v>40</v>
      </c>
      <c r="D105" s="65" t="s">
        <v>97</v>
      </c>
      <c r="E105" s="135">
        <v>3</v>
      </c>
      <c r="F105" s="135">
        <v>2</v>
      </c>
      <c r="G105" s="135">
        <v>49</v>
      </c>
      <c r="H105" s="160">
        <f t="shared" si="9"/>
        <v>120</v>
      </c>
      <c r="I105" s="160">
        <f t="shared" si="10"/>
        <v>80</v>
      </c>
      <c r="J105" s="160">
        <f t="shared" si="11"/>
        <v>1960</v>
      </c>
    </row>
    <row r="106" spans="1:10" x14ac:dyDescent="0.2">
      <c r="A106" s="43">
        <v>99</v>
      </c>
      <c r="B106" s="34" t="s">
        <v>138</v>
      </c>
      <c r="C106" s="43">
        <v>40</v>
      </c>
      <c r="D106" s="65" t="s">
        <v>97</v>
      </c>
      <c r="E106" s="135">
        <v>3</v>
      </c>
      <c r="F106" s="135">
        <v>-2</v>
      </c>
      <c r="G106" s="135">
        <v>49</v>
      </c>
      <c r="H106" s="160">
        <f t="shared" si="9"/>
        <v>120</v>
      </c>
      <c r="I106" s="160">
        <f t="shared" si="10"/>
        <v>-80</v>
      </c>
      <c r="J106" s="160">
        <f t="shared" si="11"/>
        <v>1960</v>
      </c>
    </row>
    <row r="107" spans="1:10" x14ac:dyDescent="0.2">
      <c r="A107" s="43">
        <v>100</v>
      </c>
      <c r="B107" s="34" t="s">
        <v>139</v>
      </c>
      <c r="C107" s="43">
        <v>40</v>
      </c>
      <c r="D107" s="65" t="s">
        <v>97</v>
      </c>
      <c r="E107" s="135">
        <v>3</v>
      </c>
      <c r="F107" s="135">
        <v>-5</v>
      </c>
      <c r="G107" s="135">
        <v>49</v>
      </c>
      <c r="H107" s="160">
        <f t="shared" si="9"/>
        <v>120</v>
      </c>
      <c r="I107" s="160">
        <f t="shared" si="10"/>
        <v>-200</v>
      </c>
      <c r="J107" s="160">
        <f t="shared" si="11"/>
        <v>1960</v>
      </c>
    </row>
    <row r="108" spans="1:10" x14ac:dyDescent="0.2">
      <c r="A108" s="43">
        <v>101</v>
      </c>
      <c r="B108" s="34" t="s">
        <v>140</v>
      </c>
      <c r="C108" s="43">
        <v>40</v>
      </c>
      <c r="D108" s="65" t="s">
        <v>97</v>
      </c>
      <c r="E108" s="135">
        <v>3</v>
      </c>
      <c r="F108" s="135">
        <v>2</v>
      </c>
      <c r="G108" s="135">
        <v>56</v>
      </c>
      <c r="H108" s="160">
        <f t="shared" si="9"/>
        <v>120</v>
      </c>
      <c r="I108" s="160">
        <f t="shared" si="10"/>
        <v>80</v>
      </c>
      <c r="J108" s="160">
        <f t="shared" si="11"/>
        <v>2240</v>
      </c>
    </row>
    <row r="109" spans="1:10" x14ac:dyDescent="0.2">
      <c r="A109" s="43">
        <v>102</v>
      </c>
      <c r="B109" s="34" t="s">
        <v>141</v>
      </c>
      <c r="C109" s="43">
        <v>40</v>
      </c>
      <c r="D109" s="65" t="s">
        <v>97</v>
      </c>
      <c r="E109" s="135">
        <v>3</v>
      </c>
      <c r="F109" s="135">
        <v>-2</v>
      </c>
      <c r="G109" s="135">
        <v>56</v>
      </c>
      <c r="H109" s="160">
        <f t="shared" si="9"/>
        <v>120</v>
      </c>
      <c r="I109" s="160">
        <f t="shared" si="10"/>
        <v>-80</v>
      </c>
      <c r="J109" s="160">
        <f t="shared" si="11"/>
        <v>2240</v>
      </c>
    </row>
    <row r="110" spans="1:10" x14ac:dyDescent="0.2">
      <c r="A110" s="43">
        <v>103</v>
      </c>
      <c r="B110" s="34" t="s">
        <v>50</v>
      </c>
      <c r="C110" s="43">
        <v>0</v>
      </c>
      <c r="D110" s="38" t="s">
        <v>49</v>
      </c>
      <c r="E110" s="132">
        <v>9</v>
      </c>
      <c r="F110" s="132">
        <v>5</v>
      </c>
      <c r="G110" s="132">
        <v>21</v>
      </c>
      <c r="H110" s="160">
        <f t="shared" si="9"/>
        <v>0</v>
      </c>
      <c r="I110" s="160">
        <f t="shared" si="10"/>
        <v>0</v>
      </c>
      <c r="J110" s="160">
        <f t="shared" si="11"/>
        <v>0</v>
      </c>
    </row>
    <row r="111" spans="1:10" x14ac:dyDescent="0.2">
      <c r="A111" s="43">
        <v>104</v>
      </c>
      <c r="B111" s="34" t="s">
        <v>51</v>
      </c>
      <c r="C111" s="43">
        <v>0</v>
      </c>
      <c r="D111" s="38" t="s">
        <v>49</v>
      </c>
      <c r="E111" s="132">
        <v>6</v>
      </c>
      <c r="F111" s="132">
        <v>-5</v>
      </c>
      <c r="G111" s="132">
        <v>21</v>
      </c>
      <c r="H111" s="160">
        <f t="shared" si="9"/>
        <v>0</v>
      </c>
      <c r="I111" s="160">
        <f t="shared" si="10"/>
        <v>0</v>
      </c>
      <c r="J111" s="160">
        <f t="shared" si="11"/>
        <v>0</v>
      </c>
    </row>
    <row r="112" spans="1:10" x14ac:dyDescent="0.2">
      <c r="A112" s="43">
        <v>105</v>
      </c>
      <c r="B112" s="34" t="s">
        <v>52</v>
      </c>
      <c r="C112" s="43">
        <v>0</v>
      </c>
      <c r="D112" s="38" t="s">
        <v>49</v>
      </c>
      <c r="E112" s="132">
        <v>6</v>
      </c>
      <c r="F112" s="132">
        <v>5</v>
      </c>
      <c r="G112" s="132">
        <v>28</v>
      </c>
      <c r="H112" s="160">
        <f t="shared" si="9"/>
        <v>0</v>
      </c>
      <c r="I112" s="160">
        <f t="shared" si="10"/>
        <v>0</v>
      </c>
      <c r="J112" s="160">
        <f t="shared" si="11"/>
        <v>0</v>
      </c>
    </row>
    <row r="113" spans="1:10" x14ac:dyDescent="0.2">
      <c r="A113" s="43">
        <v>106</v>
      </c>
      <c r="B113" s="34" t="s">
        <v>53</v>
      </c>
      <c r="C113" s="43">
        <v>0</v>
      </c>
      <c r="D113" s="38" t="s">
        <v>49</v>
      </c>
      <c r="E113" s="132">
        <v>6</v>
      </c>
      <c r="F113" s="132">
        <v>5</v>
      </c>
      <c r="G113" s="132">
        <v>14</v>
      </c>
      <c r="H113" s="160">
        <f t="shared" si="9"/>
        <v>0</v>
      </c>
      <c r="I113" s="160">
        <f t="shared" si="10"/>
        <v>0</v>
      </c>
      <c r="J113" s="160">
        <f t="shared" si="11"/>
        <v>0</v>
      </c>
    </row>
    <row r="114" spans="1:10" x14ac:dyDescent="0.2">
      <c r="A114" s="43">
        <v>107</v>
      </c>
      <c r="B114" s="34" t="s">
        <v>54</v>
      </c>
      <c r="C114" s="43">
        <v>0</v>
      </c>
      <c r="D114" s="38" t="s">
        <v>49</v>
      </c>
      <c r="E114" s="132">
        <v>6</v>
      </c>
      <c r="F114" s="132">
        <v>5</v>
      </c>
      <c r="G114" s="132">
        <v>21</v>
      </c>
      <c r="H114" s="160">
        <f t="shared" si="9"/>
        <v>0</v>
      </c>
      <c r="I114" s="160">
        <f t="shared" si="10"/>
        <v>0</v>
      </c>
      <c r="J114" s="160">
        <f t="shared" si="11"/>
        <v>0</v>
      </c>
    </row>
    <row r="115" spans="1:10" x14ac:dyDescent="0.2">
      <c r="A115" s="43">
        <v>108</v>
      </c>
      <c r="B115" s="34" t="s">
        <v>55</v>
      </c>
      <c r="C115" s="43">
        <v>0</v>
      </c>
      <c r="D115" s="38" t="s">
        <v>49</v>
      </c>
      <c r="E115" s="132">
        <v>9</v>
      </c>
      <c r="F115" s="132">
        <v>-5</v>
      </c>
      <c r="G115" s="132">
        <v>56</v>
      </c>
      <c r="H115" s="160">
        <f t="shared" si="9"/>
        <v>0</v>
      </c>
      <c r="I115" s="160">
        <f t="shared" si="10"/>
        <v>0</v>
      </c>
      <c r="J115" s="160">
        <f t="shared" si="11"/>
        <v>0</v>
      </c>
    </row>
    <row r="116" spans="1:10" x14ac:dyDescent="0.2">
      <c r="A116" s="43">
        <v>109</v>
      </c>
      <c r="B116" s="34" t="s">
        <v>56</v>
      </c>
      <c r="C116" s="43">
        <v>0</v>
      </c>
      <c r="D116" s="38" t="s">
        <v>49</v>
      </c>
      <c r="E116" s="132">
        <v>6</v>
      </c>
      <c r="F116" s="132">
        <v>2</v>
      </c>
      <c r="G116" s="132">
        <v>28</v>
      </c>
      <c r="H116" s="160">
        <f t="shared" si="9"/>
        <v>0</v>
      </c>
      <c r="I116" s="160">
        <f t="shared" si="10"/>
        <v>0</v>
      </c>
      <c r="J116" s="160">
        <f t="shared" si="11"/>
        <v>0</v>
      </c>
    </row>
    <row r="117" spans="1:10" x14ac:dyDescent="0.2">
      <c r="A117" s="43">
        <v>110</v>
      </c>
      <c r="B117" s="34" t="s">
        <v>57</v>
      </c>
      <c r="C117" s="43">
        <v>0</v>
      </c>
      <c r="D117" s="38" t="s">
        <v>49</v>
      </c>
      <c r="E117" s="132">
        <v>6</v>
      </c>
      <c r="F117" s="132">
        <v>-2</v>
      </c>
      <c r="G117" s="132">
        <v>21</v>
      </c>
      <c r="H117" s="160">
        <f t="shared" si="9"/>
        <v>0</v>
      </c>
      <c r="I117" s="160">
        <f t="shared" si="10"/>
        <v>0</v>
      </c>
      <c r="J117" s="160">
        <f t="shared" si="11"/>
        <v>0</v>
      </c>
    </row>
    <row r="118" spans="1:10" x14ac:dyDescent="0.2">
      <c r="A118" s="43">
        <v>111</v>
      </c>
      <c r="B118" s="34" t="s">
        <v>106</v>
      </c>
      <c r="C118" s="43">
        <v>0</v>
      </c>
      <c r="D118" s="38" t="s">
        <v>49</v>
      </c>
      <c r="E118" s="132">
        <v>6</v>
      </c>
      <c r="F118" s="132">
        <v>5</v>
      </c>
      <c r="G118" s="132">
        <v>42</v>
      </c>
      <c r="H118" s="160">
        <f t="shared" si="9"/>
        <v>0</v>
      </c>
      <c r="I118" s="160">
        <f t="shared" si="10"/>
        <v>0</v>
      </c>
      <c r="J118" s="160">
        <f t="shared" si="11"/>
        <v>0</v>
      </c>
    </row>
    <row r="119" spans="1:10" x14ac:dyDescent="0.2">
      <c r="A119" s="43">
        <v>112</v>
      </c>
      <c r="B119" s="34" t="s">
        <v>107</v>
      </c>
      <c r="C119" s="43">
        <v>0</v>
      </c>
      <c r="D119" s="38" t="s">
        <v>49</v>
      </c>
      <c r="E119" s="132">
        <v>6</v>
      </c>
      <c r="F119" s="132">
        <v>-5</v>
      </c>
      <c r="G119" s="132">
        <v>14</v>
      </c>
      <c r="H119" s="160">
        <f t="shared" si="9"/>
        <v>0</v>
      </c>
      <c r="I119" s="160">
        <f t="shared" si="10"/>
        <v>0</v>
      </c>
      <c r="J119" s="160">
        <f t="shared" si="11"/>
        <v>0</v>
      </c>
    </row>
    <row r="120" spans="1:10" x14ac:dyDescent="0.2">
      <c r="A120" s="43">
        <v>113</v>
      </c>
      <c r="B120" s="34" t="s">
        <v>108</v>
      </c>
      <c r="C120" s="43">
        <v>0</v>
      </c>
      <c r="D120" s="38" t="s">
        <v>49</v>
      </c>
      <c r="E120" s="132">
        <v>6</v>
      </c>
      <c r="F120" s="132">
        <v>2</v>
      </c>
      <c r="G120" s="132">
        <v>21</v>
      </c>
      <c r="H120" s="160">
        <f t="shared" si="9"/>
        <v>0</v>
      </c>
      <c r="I120" s="160">
        <f t="shared" si="10"/>
        <v>0</v>
      </c>
      <c r="J120" s="160">
        <f t="shared" si="11"/>
        <v>0</v>
      </c>
    </row>
    <row r="121" spans="1:10" x14ac:dyDescent="0.2">
      <c r="A121" s="43">
        <v>114</v>
      </c>
      <c r="B121" s="34" t="s">
        <v>109</v>
      </c>
      <c r="C121" s="43">
        <v>0</v>
      </c>
      <c r="D121" s="38" t="s">
        <v>49</v>
      </c>
      <c r="E121" s="132">
        <v>6</v>
      </c>
      <c r="F121" s="132">
        <v>2</v>
      </c>
      <c r="G121" s="132">
        <v>7</v>
      </c>
      <c r="H121" s="160">
        <f t="shared" si="9"/>
        <v>0</v>
      </c>
      <c r="I121" s="160">
        <f t="shared" si="10"/>
        <v>0</v>
      </c>
      <c r="J121" s="160">
        <f t="shared" si="11"/>
        <v>0</v>
      </c>
    </row>
    <row r="122" spans="1:10" x14ac:dyDescent="0.2">
      <c r="A122" s="43">
        <v>115</v>
      </c>
      <c r="B122" s="34" t="s">
        <v>110</v>
      </c>
      <c r="C122" s="43">
        <v>0</v>
      </c>
      <c r="D122" s="38" t="s">
        <v>49</v>
      </c>
      <c r="E122" s="132">
        <v>6</v>
      </c>
      <c r="F122" s="132">
        <v>2</v>
      </c>
      <c r="G122" s="132">
        <v>14</v>
      </c>
      <c r="H122" s="160">
        <f t="shared" si="9"/>
        <v>0</v>
      </c>
      <c r="I122" s="160">
        <f t="shared" si="10"/>
        <v>0</v>
      </c>
      <c r="J122" s="160">
        <f t="shared" si="11"/>
        <v>0</v>
      </c>
    </row>
    <row r="123" spans="1:10" x14ac:dyDescent="0.2">
      <c r="A123" s="43">
        <v>116</v>
      </c>
      <c r="B123" s="34" t="s">
        <v>111</v>
      </c>
      <c r="C123" s="43">
        <v>0</v>
      </c>
      <c r="D123" s="38" t="s">
        <v>49</v>
      </c>
      <c r="E123" s="132">
        <v>9</v>
      </c>
      <c r="F123" s="132">
        <v>2</v>
      </c>
      <c r="G123" s="132">
        <v>56</v>
      </c>
      <c r="H123" s="160">
        <f t="shared" si="9"/>
        <v>0</v>
      </c>
      <c r="I123" s="160">
        <f t="shared" si="10"/>
        <v>0</v>
      </c>
      <c r="J123" s="160">
        <f t="shared" si="11"/>
        <v>0</v>
      </c>
    </row>
    <row r="124" spans="1:10" x14ac:dyDescent="0.2">
      <c r="A124" s="43">
        <v>117</v>
      </c>
      <c r="B124" s="34" t="s">
        <v>112</v>
      </c>
      <c r="C124" s="43">
        <v>0</v>
      </c>
      <c r="D124" s="38" t="s">
        <v>49</v>
      </c>
      <c r="E124" s="132">
        <v>6</v>
      </c>
      <c r="F124" s="132">
        <v>-2</v>
      </c>
      <c r="G124" s="132">
        <v>14</v>
      </c>
      <c r="H124" s="160">
        <f t="shared" si="9"/>
        <v>0</v>
      </c>
      <c r="I124" s="160">
        <f t="shared" si="10"/>
        <v>0</v>
      </c>
      <c r="J124" s="160">
        <f t="shared" si="11"/>
        <v>0</v>
      </c>
    </row>
    <row r="125" spans="1:10" x14ac:dyDescent="0.2">
      <c r="A125" s="43">
        <v>118</v>
      </c>
      <c r="B125" s="34" t="s">
        <v>113</v>
      </c>
      <c r="C125" s="43">
        <v>0</v>
      </c>
      <c r="D125" s="38" t="s">
        <v>49</v>
      </c>
      <c r="E125" s="132">
        <v>6</v>
      </c>
      <c r="F125" s="132">
        <v>-5</v>
      </c>
      <c r="G125" s="132">
        <v>35</v>
      </c>
      <c r="H125" s="160">
        <f t="shared" si="9"/>
        <v>0</v>
      </c>
      <c r="I125" s="160">
        <f t="shared" si="10"/>
        <v>0</v>
      </c>
      <c r="J125" s="160">
        <f t="shared" si="11"/>
        <v>0</v>
      </c>
    </row>
    <row r="126" spans="1:10" x14ac:dyDescent="0.2">
      <c r="A126" s="43">
        <v>119</v>
      </c>
      <c r="B126" s="34" t="s">
        <v>184</v>
      </c>
      <c r="C126" s="43">
        <v>0</v>
      </c>
      <c r="D126" s="38" t="s">
        <v>49</v>
      </c>
      <c r="E126" s="132">
        <v>6</v>
      </c>
      <c r="F126" s="132">
        <v>-5</v>
      </c>
      <c r="G126" s="132">
        <v>28</v>
      </c>
      <c r="H126" s="160">
        <f t="shared" si="9"/>
        <v>0</v>
      </c>
      <c r="I126" s="160">
        <f t="shared" si="10"/>
        <v>0</v>
      </c>
      <c r="J126" s="160">
        <f t="shared" si="11"/>
        <v>0</v>
      </c>
    </row>
    <row r="127" spans="1:10" x14ac:dyDescent="0.2">
      <c r="A127" s="43">
        <v>120</v>
      </c>
      <c r="B127" s="34" t="s">
        <v>185</v>
      </c>
      <c r="C127" s="47">
        <v>0</v>
      </c>
      <c r="D127" s="38" t="s">
        <v>49</v>
      </c>
      <c r="E127" s="132">
        <v>6</v>
      </c>
      <c r="F127" s="132">
        <v>5</v>
      </c>
      <c r="G127" s="132">
        <v>35</v>
      </c>
      <c r="H127" s="160">
        <f t="shared" si="9"/>
        <v>0</v>
      </c>
      <c r="I127" s="160">
        <f t="shared" si="10"/>
        <v>0</v>
      </c>
      <c r="J127" s="160">
        <f t="shared" si="11"/>
        <v>0</v>
      </c>
    </row>
    <row r="128" spans="1:10" x14ac:dyDescent="0.2">
      <c r="E128" s="2"/>
      <c r="F128" s="2"/>
      <c r="G128" s="2"/>
      <c r="H128" s="2"/>
      <c r="I128" s="2"/>
      <c r="J128" s="2"/>
    </row>
  </sheetData>
  <mergeCells count="4">
    <mergeCell ref="M21:N21"/>
    <mergeCell ref="O21:P21"/>
    <mergeCell ref="M22:N22"/>
    <mergeCell ref="O22:P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6F20D-9EE4-704F-8C6D-0C9003DDB57F}">
  <dimension ref="A1:Q134"/>
  <sheetViews>
    <sheetView topLeftCell="A21" workbookViewId="0">
      <selection activeCell="N30" sqref="N30"/>
    </sheetView>
  </sheetViews>
  <sheetFormatPr baseColWidth="10" defaultRowHeight="15" x14ac:dyDescent="0.2"/>
  <cols>
    <col min="2" max="2" width="12.1640625" bestFit="1" customWidth="1"/>
    <col min="11" max="11" width="14" bestFit="1" customWidth="1"/>
  </cols>
  <sheetData>
    <row r="1" spans="1:17" x14ac:dyDescent="0.2">
      <c r="P1" s="48"/>
      <c r="Q1" s="48"/>
    </row>
    <row r="2" spans="1:17" x14ac:dyDescent="0.2">
      <c r="P2" s="48"/>
      <c r="Q2" s="48"/>
    </row>
    <row r="3" spans="1:17" x14ac:dyDescent="0.2">
      <c r="A3" s="48"/>
      <c r="B3" s="152"/>
      <c r="C3" s="118" t="s">
        <v>0</v>
      </c>
      <c r="D3" s="49" t="s">
        <v>46</v>
      </c>
      <c r="E3" s="49" t="s">
        <v>5</v>
      </c>
      <c r="F3" s="49" t="s">
        <v>3</v>
      </c>
      <c r="G3" s="49" t="s">
        <v>4</v>
      </c>
      <c r="H3" s="49" t="s">
        <v>7</v>
      </c>
      <c r="I3" s="49" t="s">
        <v>2</v>
      </c>
      <c r="J3" s="145" t="s">
        <v>6</v>
      </c>
      <c r="P3" s="48"/>
      <c r="Q3" s="48"/>
    </row>
    <row r="4" spans="1:17" x14ac:dyDescent="0.2">
      <c r="A4" s="48"/>
      <c r="B4" s="126" t="s">
        <v>163</v>
      </c>
      <c r="C4" s="136">
        <v>5656</v>
      </c>
      <c r="D4" s="50"/>
      <c r="E4" s="136"/>
      <c r="F4" s="136"/>
      <c r="G4" s="136"/>
      <c r="H4" s="136">
        <v>30129</v>
      </c>
      <c r="I4" s="137">
        <v>-5</v>
      </c>
      <c r="J4" s="146">
        <v>231833</v>
      </c>
      <c r="P4" s="48"/>
      <c r="Q4" s="48"/>
    </row>
    <row r="5" spans="1:17" x14ac:dyDescent="0.2">
      <c r="A5" s="48"/>
      <c r="B5" s="51" t="s">
        <v>1</v>
      </c>
      <c r="C5" s="136">
        <v>4200</v>
      </c>
      <c r="D5" s="50"/>
      <c r="E5" s="136">
        <v>6</v>
      </c>
      <c r="F5" s="136">
        <v>0</v>
      </c>
      <c r="G5" s="136">
        <v>44</v>
      </c>
      <c r="H5" s="136">
        <v>25200</v>
      </c>
      <c r="I5" s="136">
        <v>0</v>
      </c>
      <c r="J5" s="136">
        <v>184800</v>
      </c>
      <c r="P5" s="48"/>
      <c r="Q5" s="48"/>
    </row>
    <row r="6" spans="1:17" x14ac:dyDescent="0.2">
      <c r="A6" s="48" t="s">
        <v>171</v>
      </c>
      <c r="B6" s="51" t="s">
        <v>155</v>
      </c>
      <c r="C6" s="52">
        <v>20</v>
      </c>
      <c r="D6" s="50"/>
      <c r="E6" s="136">
        <v>3</v>
      </c>
      <c r="F6" s="136">
        <v>0</v>
      </c>
      <c r="G6" s="136">
        <v>0</v>
      </c>
      <c r="H6" s="136">
        <v>60</v>
      </c>
      <c r="I6" s="136">
        <v>0</v>
      </c>
      <c r="J6" s="136">
        <v>0</v>
      </c>
      <c r="P6" s="48"/>
      <c r="Q6" s="48"/>
    </row>
    <row r="7" spans="1:17" x14ac:dyDescent="0.2">
      <c r="A7" s="53">
        <v>1</v>
      </c>
      <c r="B7" s="54" t="s">
        <v>8</v>
      </c>
      <c r="C7" s="55">
        <v>0</v>
      </c>
      <c r="D7" s="56" t="s">
        <v>47</v>
      </c>
      <c r="E7" s="138">
        <v>16</v>
      </c>
      <c r="F7" s="138">
        <v>-5</v>
      </c>
      <c r="G7" s="138">
        <v>42</v>
      </c>
      <c r="H7" s="161">
        <v>0</v>
      </c>
      <c r="I7" s="161">
        <v>0</v>
      </c>
      <c r="J7" s="161">
        <v>0</v>
      </c>
      <c r="P7" s="48"/>
      <c r="Q7" s="48"/>
    </row>
    <row r="8" spans="1:17" x14ac:dyDescent="0.2">
      <c r="A8" s="57">
        <v>2</v>
      </c>
      <c r="B8" s="54" t="s">
        <v>9</v>
      </c>
      <c r="C8" s="55">
        <v>0</v>
      </c>
      <c r="D8" s="56" t="s">
        <v>47</v>
      </c>
      <c r="E8" s="138">
        <v>16</v>
      </c>
      <c r="F8" s="138">
        <v>-2</v>
      </c>
      <c r="G8" s="138">
        <v>42</v>
      </c>
      <c r="H8" s="161">
        <v>0</v>
      </c>
      <c r="I8" s="161">
        <v>0</v>
      </c>
      <c r="J8" s="161">
        <v>0</v>
      </c>
      <c r="P8" s="48"/>
      <c r="Q8" s="48"/>
    </row>
    <row r="9" spans="1:17" x14ac:dyDescent="0.2">
      <c r="A9" s="57">
        <v>3</v>
      </c>
      <c r="B9" s="54" t="s">
        <v>10</v>
      </c>
      <c r="C9" s="55">
        <v>0</v>
      </c>
      <c r="D9" s="56" t="s">
        <v>47</v>
      </c>
      <c r="E9" s="138">
        <v>16</v>
      </c>
      <c r="F9" s="138">
        <v>2</v>
      </c>
      <c r="G9" s="138">
        <v>42</v>
      </c>
      <c r="H9" s="161">
        <v>0</v>
      </c>
      <c r="I9" s="161">
        <v>0</v>
      </c>
      <c r="J9" s="161">
        <v>0</v>
      </c>
      <c r="P9" s="48"/>
      <c r="Q9" s="48"/>
    </row>
    <row r="10" spans="1:17" x14ac:dyDescent="0.2">
      <c r="A10" s="57">
        <v>4</v>
      </c>
      <c r="B10" s="54" t="s">
        <v>11</v>
      </c>
      <c r="C10" s="55">
        <v>0</v>
      </c>
      <c r="D10" s="56" t="s">
        <v>47</v>
      </c>
      <c r="E10" s="138">
        <v>16</v>
      </c>
      <c r="F10" s="138">
        <v>5</v>
      </c>
      <c r="G10" s="138">
        <v>42</v>
      </c>
      <c r="H10" s="161">
        <v>0</v>
      </c>
      <c r="I10" s="161">
        <v>0</v>
      </c>
      <c r="J10" s="161">
        <v>0</v>
      </c>
      <c r="P10" s="48"/>
      <c r="Q10" s="48"/>
    </row>
    <row r="11" spans="1:17" x14ac:dyDescent="0.2">
      <c r="A11" s="57">
        <v>5</v>
      </c>
      <c r="B11" s="50" t="s">
        <v>12</v>
      </c>
      <c r="C11" s="52">
        <v>0</v>
      </c>
      <c r="D11" s="110" t="s">
        <v>48</v>
      </c>
      <c r="E11" s="139">
        <v>16</v>
      </c>
      <c r="F11" s="139">
        <v>-2</v>
      </c>
      <c r="G11" s="139">
        <v>35</v>
      </c>
      <c r="H11" s="161">
        <v>0</v>
      </c>
      <c r="I11" s="161">
        <v>0</v>
      </c>
      <c r="J11" s="161">
        <v>0</v>
      </c>
      <c r="P11" s="48"/>
      <c r="Q11" s="48"/>
    </row>
    <row r="12" spans="1:17" x14ac:dyDescent="0.2">
      <c r="A12" s="57">
        <v>6</v>
      </c>
      <c r="B12" s="50" t="s">
        <v>13</v>
      </c>
      <c r="C12" s="52">
        <v>0</v>
      </c>
      <c r="D12" s="110" t="s">
        <v>48</v>
      </c>
      <c r="E12" s="139">
        <v>16</v>
      </c>
      <c r="F12" s="139">
        <v>2</v>
      </c>
      <c r="G12" s="139">
        <v>35</v>
      </c>
      <c r="H12" s="161">
        <v>0</v>
      </c>
      <c r="I12" s="161">
        <v>0</v>
      </c>
      <c r="J12" s="161">
        <v>0</v>
      </c>
      <c r="L12" s="118" t="s">
        <v>199</v>
      </c>
      <c r="M12" s="125">
        <v>2.62</v>
      </c>
      <c r="N12" s="48"/>
      <c r="O12" s="48"/>
      <c r="P12" s="48"/>
      <c r="Q12" s="48"/>
    </row>
    <row r="13" spans="1:17" x14ac:dyDescent="0.2">
      <c r="A13" s="57">
        <v>7</v>
      </c>
      <c r="B13" s="50" t="s">
        <v>14</v>
      </c>
      <c r="C13" s="52">
        <v>0</v>
      </c>
      <c r="D13" s="110" t="s">
        <v>48</v>
      </c>
      <c r="E13" s="139">
        <v>13</v>
      </c>
      <c r="F13" s="139">
        <v>-2</v>
      </c>
      <c r="G13" s="139">
        <v>35</v>
      </c>
      <c r="H13" s="161">
        <v>0</v>
      </c>
      <c r="I13" s="161">
        <v>0</v>
      </c>
      <c r="J13" s="161">
        <v>0</v>
      </c>
      <c r="L13" s="119" t="s">
        <v>188</v>
      </c>
      <c r="M13" s="125">
        <v>5.33</v>
      </c>
      <c r="N13" s="117"/>
      <c r="O13" s="48"/>
      <c r="P13" s="48"/>
      <c r="Q13" s="48"/>
    </row>
    <row r="14" spans="1:17" x14ac:dyDescent="0.2">
      <c r="A14" s="57">
        <v>8</v>
      </c>
      <c r="B14" s="50" t="s">
        <v>15</v>
      </c>
      <c r="C14" s="52">
        <v>0</v>
      </c>
      <c r="D14" s="110" t="s">
        <v>48</v>
      </c>
      <c r="E14" s="139">
        <v>16</v>
      </c>
      <c r="F14" s="139">
        <v>-2</v>
      </c>
      <c r="G14" s="139">
        <v>49</v>
      </c>
      <c r="H14" s="161">
        <v>0</v>
      </c>
      <c r="I14" s="161">
        <v>0</v>
      </c>
      <c r="J14" s="161">
        <v>0</v>
      </c>
      <c r="L14" s="119" t="s">
        <v>200</v>
      </c>
      <c r="M14" s="120">
        <v>7.95</v>
      </c>
      <c r="N14" s="117"/>
      <c r="O14" s="48"/>
      <c r="P14" s="48"/>
      <c r="Q14" s="48"/>
    </row>
    <row r="15" spans="1:17" x14ac:dyDescent="0.2">
      <c r="A15" s="57">
        <v>9</v>
      </c>
      <c r="B15" s="50" t="s">
        <v>16</v>
      </c>
      <c r="C15" s="52">
        <v>0</v>
      </c>
      <c r="D15" s="110" t="s">
        <v>48</v>
      </c>
      <c r="E15" s="139">
        <v>16</v>
      </c>
      <c r="F15" s="139">
        <v>5</v>
      </c>
      <c r="G15" s="139">
        <v>49</v>
      </c>
      <c r="H15" s="161">
        <v>0</v>
      </c>
      <c r="I15" s="161">
        <v>0</v>
      </c>
      <c r="J15" s="161">
        <v>0</v>
      </c>
      <c r="L15" s="118" t="s">
        <v>192</v>
      </c>
      <c r="M15" s="120">
        <v>5656</v>
      </c>
      <c r="N15" s="120">
        <v>28.28</v>
      </c>
      <c r="O15" s="48"/>
      <c r="P15" s="48"/>
      <c r="Q15" s="48"/>
    </row>
    <row r="16" spans="1:17" x14ac:dyDescent="0.2">
      <c r="A16" s="57">
        <v>10</v>
      </c>
      <c r="B16" s="50" t="s">
        <v>17</v>
      </c>
      <c r="C16" s="52">
        <v>0</v>
      </c>
      <c r="D16" s="110" t="s">
        <v>48</v>
      </c>
      <c r="E16" s="139">
        <v>13</v>
      </c>
      <c r="F16" s="139">
        <v>-5</v>
      </c>
      <c r="G16" s="139">
        <v>35</v>
      </c>
      <c r="H16" s="161">
        <v>0</v>
      </c>
      <c r="I16" s="161">
        <v>0</v>
      </c>
      <c r="J16" s="161">
        <v>0</v>
      </c>
      <c r="L16" s="118" t="s">
        <v>193</v>
      </c>
      <c r="M16" s="120">
        <v>3.9</v>
      </c>
      <c r="N16" s="117"/>
      <c r="O16" s="48"/>
      <c r="P16" s="48"/>
      <c r="Q16" s="48"/>
    </row>
    <row r="17" spans="1:17" x14ac:dyDescent="0.2">
      <c r="A17" s="57">
        <v>11</v>
      </c>
      <c r="B17" s="50" t="s">
        <v>18</v>
      </c>
      <c r="C17" s="52">
        <v>0</v>
      </c>
      <c r="D17" s="110" t="s">
        <v>48</v>
      </c>
      <c r="E17" s="139">
        <v>13</v>
      </c>
      <c r="F17" s="139">
        <v>2</v>
      </c>
      <c r="G17" s="139">
        <v>35</v>
      </c>
      <c r="H17" s="161">
        <v>0</v>
      </c>
      <c r="I17" s="161">
        <v>0</v>
      </c>
      <c r="J17" s="161">
        <v>0</v>
      </c>
      <c r="K17" s="48"/>
      <c r="L17" s="119" t="s">
        <v>200</v>
      </c>
      <c r="M17" s="120">
        <v>31.8</v>
      </c>
      <c r="N17" s="120">
        <v>7.95</v>
      </c>
      <c r="O17" s="48"/>
      <c r="P17" s="48"/>
      <c r="Q17" s="48"/>
    </row>
    <row r="18" spans="1:17" x14ac:dyDescent="0.2">
      <c r="A18" s="57">
        <v>12</v>
      </c>
      <c r="B18" s="50" t="s">
        <v>19</v>
      </c>
      <c r="C18" s="52">
        <v>0</v>
      </c>
      <c r="D18" s="110" t="s">
        <v>48</v>
      </c>
      <c r="E18" s="139">
        <v>16</v>
      </c>
      <c r="F18" s="139">
        <v>-5</v>
      </c>
      <c r="G18" s="139">
        <v>49</v>
      </c>
      <c r="H18" s="161">
        <v>0</v>
      </c>
      <c r="I18" s="161">
        <v>0</v>
      </c>
      <c r="J18" s="161">
        <v>0</v>
      </c>
      <c r="K18" s="48"/>
      <c r="L18" s="48"/>
      <c r="M18" s="48"/>
      <c r="N18" s="48"/>
      <c r="O18" s="48"/>
      <c r="P18" s="48"/>
      <c r="Q18" s="48"/>
    </row>
    <row r="19" spans="1:17" x14ac:dyDescent="0.2">
      <c r="A19" s="57">
        <v>13</v>
      </c>
      <c r="B19" s="50" t="s">
        <v>88</v>
      </c>
      <c r="C19" s="52">
        <v>0</v>
      </c>
      <c r="D19" s="110" t="s">
        <v>48</v>
      </c>
      <c r="E19" s="139">
        <v>16</v>
      </c>
      <c r="F19" s="139">
        <v>2</v>
      </c>
      <c r="G19" s="139">
        <v>49</v>
      </c>
      <c r="H19" s="161">
        <v>0</v>
      </c>
      <c r="I19" s="161">
        <v>0</v>
      </c>
      <c r="J19" s="161">
        <v>0</v>
      </c>
      <c r="K19" s="48"/>
      <c r="L19" s="154" t="s">
        <v>194</v>
      </c>
      <c r="M19" s="154"/>
      <c r="N19" s="154" t="s">
        <v>195</v>
      </c>
      <c r="O19" s="154"/>
      <c r="P19" s="48"/>
      <c r="Q19" s="48"/>
    </row>
    <row r="20" spans="1:17" x14ac:dyDescent="0.2">
      <c r="A20" s="57">
        <v>14</v>
      </c>
      <c r="B20" s="50" t="s">
        <v>89</v>
      </c>
      <c r="C20" s="52">
        <v>0</v>
      </c>
      <c r="D20" s="110" t="s">
        <v>48</v>
      </c>
      <c r="E20" s="139">
        <v>13</v>
      </c>
      <c r="F20" s="139">
        <v>5</v>
      </c>
      <c r="G20" s="139">
        <v>35</v>
      </c>
      <c r="H20" s="161">
        <v>0</v>
      </c>
      <c r="I20" s="161">
        <v>0</v>
      </c>
      <c r="J20" s="161">
        <v>0</v>
      </c>
      <c r="K20" s="48"/>
      <c r="L20" s="154" t="s">
        <v>196</v>
      </c>
      <c r="M20" s="154"/>
      <c r="N20" s="154" t="s">
        <v>197</v>
      </c>
      <c r="O20" s="154"/>
      <c r="P20" s="48"/>
      <c r="Q20" s="48"/>
    </row>
    <row r="21" spans="1:17" x14ac:dyDescent="0.2">
      <c r="A21" s="57">
        <v>15</v>
      </c>
      <c r="B21" s="50" t="s">
        <v>90</v>
      </c>
      <c r="C21" s="52">
        <v>0</v>
      </c>
      <c r="D21" s="111" t="s">
        <v>49</v>
      </c>
      <c r="E21" s="140">
        <v>6</v>
      </c>
      <c r="F21" s="140">
        <v>2</v>
      </c>
      <c r="G21" s="140">
        <v>42</v>
      </c>
      <c r="H21" s="161">
        <v>0</v>
      </c>
      <c r="I21" s="161">
        <v>0</v>
      </c>
      <c r="J21" s="161">
        <v>0</v>
      </c>
      <c r="K21" s="48"/>
      <c r="L21" s="48"/>
      <c r="M21" s="48"/>
      <c r="N21" s="48"/>
      <c r="O21" s="48"/>
      <c r="P21" s="48"/>
      <c r="Q21" s="48"/>
    </row>
    <row r="22" spans="1:17" x14ac:dyDescent="0.2">
      <c r="A22" s="57">
        <v>16</v>
      </c>
      <c r="B22" s="50" t="s">
        <v>91</v>
      </c>
      <c r="C22" s="52">
        <v>0</v>
      </c>
      <c r="D22" s="111" t="s">
        <v>49</v>
      </c>
      <c r="E22" s="140">
        <v>6</v>
      </c>
      <c r="F22" s="140">
        <v>-5</v>
      </c>
      <c r="G22" s="140">
        <v>42</v>
      </c>
      <c r="H22" s="161">
        <v>0</v>
      </c>
      <c r="I22" s="161">
        <v>0</v>
      </c>
      <c r="J22" s="161">
        <v>0</v>
      </c>
      <c r="K22" s="48"/>
      <c r="L22" s="119" t="s">
        <v>198</v>
      </c>
      <c r="M22" s="125">
        <v>40.99</v>
      </c>
      <c r="N22" s="48"/>
      <c r="O22" s="48"/>
      <c r="P22" s="48"/>
      <c r="Q22" s="48"/>
    </row>
    <row r="23" spans="1:17" x14ac:dyDescent="0.2">
      <c r="A23" s="57">
        <v>17</v>
      </c>
      <c r="B23" s="50" t="s">
        <v>92</v>
      </c>
      <c r="C23" s="52">
        <v>0</v>
      </c>
      <c r="D23" s="111" t="s">
        <v>49</v>
      </c>
      <c r="E23" s="140">
        <v>6</v>
      </c>
      <c r="F23" s="140">
        <v>-2</v>
      </c>
      <c r="G23" s="140">
        <v>28</v>
      </c>
      <c r="H23" s="161">
        <v>0</v>
      </c>
      <c r="I23" s="161">
        <v>0</v>
      </c>
      <c r="J23" s="161">
        <v>0</v>
      </c>
      <c r="K23" s="48"/>
      <c r="L23" s="48"/>
      <c r="M23" s="117"/>
      <c r="N23" s="48"/>
      <c r="O23" s="48"/>
      <c r="P23" s="48"/>
      <c r="Q23" s="48"/>
    </row>
    <row r="24" spans="1:17" x14ac:dyDescent="0.2">
      <c r="A24" s="57">
        <v>18</v>
      </c>
      <c r="B24" s="50" t="s">
        <v>93</v>
      </c>
      <c r="C24" s="52">
        <v>0</v>
      </c>
      <c r="D24" s="111" t="s">
        <v>49</v>
      </c>
      <c r="E24" s="140">
        <v>6</v>
      </c>
      <c r="F24" s="140">
        <v>-2</v>
      </c>
      <c r="G24" s="140">
        <v>35</v>
      </c>
      <c r="H24" s="161">
        <v>0</v>
      </c>
      <c r="I24" s="161">
        <v>0</v>
      </c>
      <c r="J24" s="161">
        <v>0</v>
      </c>
      <c r="K24" s="48"/>
      <c r="M24" s="2"/>
      <c r="N24" s="48"/>
      <c r="O24" s="48"/>
      <c r="P24" s="48"/>
      <c r="Q24" s="48"/>
    </row>
    <row r="25" spans="1:17" x14ac:dyDescent="0.2">
      <c r="A25" s="57">
        <v>19</v>
      </c>
      <c r="B25" s="50" t="s">
        <v>94</v>
      </c>
      <c r="C25" s="52">
        <v>0</v>
      </c>
      <c r="D25" s="111" t="s">
        <v>49</v>
      </c>
      <c r="E25" s="140">
        <v>6</v>
      </c>
      <c r="F25" s="140">
        <v>2</v>
      </c>
      <c r="G25" s="140">
        <v>35</v>
      </c>
      <c r="H25" s="161">
        <v>0</v>
      </c>
      <c r="I25" s="161">
        <v>0</v>
      </c>
      <c r="J25" s="161">
        <v>0</v>
      </c>
      <c r="K25" s="48"/>
      <c r="L25" s="48"/>
      <c r="M25" s="117"/>
      <c r="N25" s="48"/>
      <c r="O25" s="48"/>
      <c r="P25" s="48"/>
      <c r="Q25" s="48"/>
    </row>
    <row r="26" spans="1:17" x14ac:dyDescent="0.2">
      <c r="A26" s="57">
        <v>20</v>
      </c>
      <c r="B26" s="50" t="s">
        <v>95</v>
      </c>
      <c r="C26" s="52">
        <v>0</v>
      </c>
      <c r="D26" s="111" t="s">
        <v>49</v>
      </c>
      <c r="E26" s="140">
        <v>6</v>
      </c>
      <c r="F26" s="140">
        <v>-2</v>
      </c>
      <c r="G26" s="140">
        <v>42</v>
      </c>
      <c r="H26" s="161">
        <v>0</v>
      </c>
      <c r="I26" s="161">
        <v>0</v>
      </c>
      <c r="J26" s="161">
        <v>0</v>
      </c>
      <c r="K26" s="48"/>
      <c r="L26" s="48"/>
      <c r="M26" s="117"/>
      <c r="N26" s="48"/>
      <c r="O26" s="48"/>
      <c r="P26" s="48"/>
      <c r="Q26" s="48"/>
    </row>
    <row r="27" spans="1:17" x14ac:dyDescent="0.2">
      <c r="A27" s="57">
        <v>21</v>
      </c>
      <c r="B27" s="50" t="s">
        <v>114</v>
      </c>
      <c r="C27" s="52">
        <v>21</v>
      </c>
      <c r="D27" s="112" t="s">
        <v>97</v>
      </c>
      <c r="E27" s="141">
        <v>6</v>
      </c>
      <c r="F27" s="141">
        <v>-2</v>
      </c>
      <c r="G27" s="141">
        <v>49</v>
      </c>
      <c r="H27" s="161">
        <v>126</v>
      </c>
      <c r="I27" s="161">
        <v>-42</v>
      </c>
      <c r="J27" s="161">
        <v>1029</v>
      </c>
      <c r="K27" s="48"/>
      <c r="L27" s="48"/>
      <c r="M27" s="48"/>
      <c r="N27" s="48"/>
      <c r="O27" s="48"/>
      <c r="P27" s="48"/>
      <c r="Q27" s="48"/>
    </row>
    <row r="28" spans="1:17" x14ac:dyDescent="0.2">
      <c r="A28" s="57">
        <v>22</v>
      </c>
      <c r="B28" s="50" t="s">
        <v>115</v>
      </c>
      <c r="C28" s="58">
        <v>18</v>
      </c>
      <c r="D28" s="112" t="s">
        <v>97</v>
      </c>
      <c r="E28" s="141">
        <v>6</v>
      </c>
      <c r="F28" s="141">
        <v>-5</v>
      </c>
      <c r="G28" s="141">
        <v>56</v>
      </c>
      <c r="H28" s="161">
        <v>108</v>
      </c>
      <c r="I28" s="161">
        <v>-90</v>
      </c>
      <c r="J28" s="161">
        <v>1008</v>
      </c>
      <c r="K28" s="48"/>
      <c r="L28" s="48"/>
      <c r="M28" s="48"/>
      <c r="N28" s="48"/>
      <c r="O28" s="48"/>
      <c r="P28" s="48"/>
      <c r="Q28" s="48"/>
    </row>
    <row r="29" spans="1:17" x14ac:dyDescent="0.2">
      <c r="A29" s="57">
        <v>23</v>
      </c>
      <c r="B29" s="50" t="s">
        <v>116</v>
      </c>
      <c r="C29" s="59">
        <v>17</v>
      </c>
      <c r="D29" s="112" t="s">
        <v>97</v>
      </c>
      <c r="E29" s="141">
        <v>6</v>
      </c>
      <c r="F29" s="141">
        <v>2</v>
      </c>
      <c r="G29" s="141">
        <v>49</v>
      </c>
      <c r="H29" s="161">
        <v>102</v>
      </c>
      <c r="I29" s="161">
        <v>34</v>
      </c>
      <c r="J29" s="161">
        <v>833</v>
      </c>
      <c r="K29" s="48"/>
      <c r="L29" s="48"/>
      <c r="M29" s="48"/>
      <c r="N29" s="48"/>
      <c r="O29" s="48"/>
      <c r="P29" s="48"/>
      <c r="Q29" s="48"/>
    </row>
    <row r="30" spans="1:17" x14ac:dyDescent="0.2">
      <c r="A30" s="57">
        <v>24</v>
      </c>
      <c r="B30" s="50" t="s">
        <v>117</v>
      </c>
      <c r="C30" s="52">
        <v>24</v>
      </c>
      <c r="D30" s="112" t="s">
        <v>97</v>
      </c>
      <c r="E30" s="141">
        <v>3</v>
      </c>
      <c r="F30" s="141">
        <v>-5</v>
      </c>
      <c r="G30" s="141">
        <v>56</v>
      </c>
      <c r="H30" s="161">
        <v>72</v>
      </c>
      <c r="I30" s="161">
        <v>-120</v>
      </c>
      <c r="J30" s="161">
        <v>1344</v>
      </c>
      <c r="K30" s="48"/>
      <c r="L30" s="48"/>
      <c r="M30" s="48"/>
      <c r="N30" s="48"/>
      <c r="O30" s="48"/>
      <c r="P30" s="48"/>
      <c r="Q30" s="48"/>
    </row>
    <row r="31" spans="1:17" x14ac:dyDescent="0.2">
      <c r="A31" s="57">
        <v>25</v>
      </c>
      <c r="B31" s="50" t="s">
        <v>118</v>
      </c>
      <c r="C31" s="52">
        <v>15</v>
      </c>
      <c r="D31" s="112" t="s">
        <v>97</v>
      </c>
      <c r="E31" s="141">
        <v>6</v>
      </c>
      <c r="F31" s="141">
        <v>-5</v>
      </c>
      <c r="G31" s="141">
        <v>7</v>
      </c>
      <c r="H31" s="161">
        <v>90</v>
      </c>
      <c r="I31" s="161">
        <v>-75</v>
      </c>
      <c r="J31" s="161">
        <v>105</v>
      </c>
      <c r="K31" s="48"/>
      <c r="L31" s="48"/>
      <c r="M31" s="48"/>
      <c r="N31" s="48"/>
      <c r="O31" s="48"/>
      <c r="P31" s="48"/>
      <c r="Q31" s="48"/>
    </row>
    <row r="32" spans="1:17" x14ac:dyDescent="0.2">
      <c r="A32" s="57">
        <v>26</v>
      </c>
      <c r="B32" s="50" t="s">
        <v>119</v>
      </c>
      <c r="C32" s="52">
        <v>19</v>
      </c>
      <c r="D32" s="112" t="s">
        <v>97</v>
      </c>
      <c r="E32" s="141">
        <v>6</v>
      </c>
      <c r="F32" s="141">
        <v>5</v>
      </c>
      <c r="G32" s="141">
        <v>49</v>
      </c>
      <c r="H32" s="161">
        <v>114</v>
      </c>
      <c r="I32" s="161">
        <v>95</v>
      </c>
      <c r="J32" s="161">
        <v>931</v>
      </c>
      <c r="K32" s="48"/>
      <c r="L32" s="48"/>
      <c r="M32" s="48"/>
      <c r="N32" s="48"/>
      <c r="O32" s="48"/>
      <c r="P32" s="48"/>
      <c r="Q32" s="48"/>
    </row>
    <row r="33" spans="1:17" x14ac:dyDescent="0.2">
      <c r="A33" s="57">
        <v>27</v>
      </c>
      <c r="B33" s="50" t="s">
        <v>120</v>
      </c>
      <c r="C33" s="52">
        <v>15</v>
      </c>
      <c r="D33" s="112" t="s">
        <v>97</v>
      </c>
      <c r="E33" s="141">
        <v>6</v>
      </c>
      <c r="F33" s="141">
        <v>5</v>
      </c>
      <c r="G33" s="141">
        <v>7</v>
      </c>
      <c r="H33" s="161">
        <v>90</v>
      </c>
      <c r="I33" s="161">
        <v>75</v>
      </c>
      <c r="J33" s="161">
        <v>105</v>
      </c>
      <c r="K33" s="48"/>
      <c r="L33" s="48"/>
      <c r="M33" s="48"/>
      <c r="N33" s="48"/>
      <c r="O33" s="48"/>
      <c r="P33" s="48"/>
      <c r="Q33" s="48"/>
    </row>
    <row r="34" spans="1:17" x14ac:dyDescent="0.2">
      <c r="A34" s="57">
        <v>28</v>
      </c>
      <c r="B34" s="50" t="s">
        <v>121</v>
      </c>
      <c r="C34" s="52">
        <v>23</v>
      </c>
      <c r="D34" s="112" t="s">
        <v>97</v>
      </c>
      <c r="E34" s="141">
        <v>6</v>
      </c>
      <c r="F34" s="141">
        <v>-2</v>
      </c>
      <c r="G34" s="141">
        <v>56</v>
      </c>
      <c r="H34" s="161">
        <v>138</v>
      </c>
      <c r="I34" s="161">
        <v>-46</v>
      </c>
      <c r="J34" s="161">
        <v>1288</v>
      </c>
      <c r="K34" s="48"/>
      <c r="L34" s="48"/>
      <c r="M34" s="48"/>
      <c r="N34" s="48"/>
      <c r="O34" s="48"/>
      <c r="P34" s="48"/>
      <c r="Q34" s="48"/>
    </row>
    <row r="35" spans="1:17" x14ac:dyDescent="0.2">
      <c r="A35" s="57">
        <v>29</v>
      </c>
      <c r="B35" s="50" t="s">
        <v>122</v>
      </c>
      <c r="C35" s="58">
        <v>18</v>
      </c>
      <c r="D35" s="112" t="s">
        <v>97</v>
      </c>
      <c r="E35" s="141">
        <v>6</v>
      </c>
      <c r="F35" s="141">
        <v>5</v>
      </c>
      <c r="G35" s="141">
        <v>56</v>
      </c>
      <c r="H35" s="161">
        <v>108</v>
      </c>
      <c r="I35" s="161">
        <v>90</v>
      </c>
      <c r="J35" s="161">
        <v>1008</v>
      </c>
      <c r="K35" s="48"/>
      <c r="L35" s="48"/>
      <c r="M35" s="48"/>
      <c r="N35" s="48"/>
      <c r="O35" s="48"/>
      <c r="P35" s="48"/>
      <c r="Q35" s="48"/>
    </row>
    <row r="36" spans="1:17" x14ac:dyDescent="0.2">
      <c r="A36" s="57">
        <v>30</v>
      </c>
      <c r="B36" s="50" t="s">
        <v>123</v>
      </c>
      <c r="C36" s="52">
        <v>19</v>
      </c>
      <c r="D36" s="112" t="s">
        <v>97</v>
      </c>
      <c r="E36" s="141">
        <v>6</v>
      </c>
      <c r="F36" s="141">
        <v>-5</v>
      </c>
      <c r="G36" s="141">
        <v>56</v>
      </c>
      <c r="H36" s="161">
        <v>114</v>
      </c>
      <c r="I36" s="161">
        <v>-95</v>
      </c>
      <c r="J36" s="161">
        <v>1064</v>
      </c>
      <c r="K36" s="48"/>
      <c r="L36" s="48"/>
      <c r="M36" s="48"/>
      <c r="N36" s="48"/>
      <c r="O36" s="48"/>
      <c r="P36" s="48"/>
      <c r="Q36" s="48"/>
    </row>
    <row r="37" spans="1:17" x14ac:dyDescent="0.2">
      <c r="A37" s="57">
        <v>31</v>
      </c>
      <c r="B37" s="50" t="s">
        <v>124</v>
      </c>
      <c r="C37" s="52">
        <v>22</v>
      </c>
      <c r="D37" s="112" t="s">
        <v>97</v>
      </c>
      <c r="E37" s="141">
        <v>6</v>
      </c>
      <c r="F37" s="141">
        <v>2</v>
      </c>
      <c r="G37" s="141">
        <v>49</v>
      </c>
      <c r="H37" s="161">
        <v>132</v>
      </c>
      <c r="I37" s="161">
        <v>44</v>
      </c>
      <c r="J37" s="161">
        <v>1078</v>
      </c>
      <c r="K37" s="48"/>
      <c r="L37" s="48"/>
      <c r="M37" s="48"/>
      <c r="N37" s="48"/>
      <c r="O37" s="48"/>
      <c r="P37" s="48"/>
      <c r="Q37" s="48"/>
    </row>
    <row r="38" spans="1:17" x14ac:dyDescent="0.2">
      <c r="A38" s="57">
        <v>32</v>
      </c>
      <c r="B38" s="50" t="s">
        <v>125</v>
      </c>
      <c r="C38" s="52">
        <v>25</v>
      </c>
      <c r="D38" s="112" t="s">
        <v>97</v>
      </c>
      <c r="E38" s="141">
        <v>3</v>
      </c>
      <c r="F38" s="141">
        <v>5</v>
      </c>
      <c r="G38" s="141">
        <v>56</v>
      </c>
      <c r="H38" s="161">
        <v>75</v>
      </c>
      <c r="I38" s="161">
        <v>125</v>
      </c>
      <c r="J38" s="161">
        <v>1400</v>
      </c>
      <c r="K38" s="48"/>
      <c r="L38" s="48"/>
      <c r="M38" s="48"/>
      <c r="N38" s="48"/>
      <c r="O38" s="48"/>
      <c r="P38" s="48"/>
      <c r="Q38" s="48"/>
    </row>
    <row r="39" spans="1:17" x14ac:dyDescent="0.2">
      <c r="A39" s="57">
        <v>33</v>
      </c>
      <c r="B39" s="50" t="s">
        <v>20</v>
      </c>
      <c r="C39" s="52">
        <v>0</v>
      </c>
      <c r="D39" s="113" t="s">
        <v>96</v>
      </c>
      <c r="E39" s="142">
        <v>13</v>
      </c>
      <c r="F39" s="142">
        <v>-5</v>
      </c>
      <c r="G39" s="142">
        <v>7</v>
      </c>
      <c r="H39" s="161">
        <v>0</v>
      </c>
      <c r="I39" s="161">
        <v>0</v>
      </c>
      <c r="J39" s="161">
        <v>0</v>
      </c>
      <c r="K39" s="48"/>
      <c r="L39" s="48"/>
      <c r="M39" s="48"/>
      <c r="N39" s="48"/>
      <c r="O39" s="48"/>
      <c r="P39" s="48"/>
      <c r="Q39" s="48"/>
    </row>
    <row r="40" spans="1:17" x14ac:dyDescent="0.2">
      <c r="A40" s="57">
        <v>34</v>
      </c>
      <c r="B40" s="50" t="s">
        <v>21</v>
      </c>
      <c r="C40" s="52">
        <v>0</v>
      </c>
      <c r="D40" s="113" t="s">
        <v>96</v>
      </c>
      <c r="E40" s="142">
        <v>13</v>
      </c>
      <c r="F40" s="142">
        <v>-2</v>
      </c>
      <c r="G40" s="142">
        <v>7</v>
      </c>
      <c r="H40" s="161">
        <v>0</v>
      </c>
      <c r="I40" s="161">
        <v>0</v>
      </c>
      <c r="J40" s="161">
        <v>0</v>
      </c>
      <c r="K40" s="48"/>
      <c r="L40" s="48"/>
      <c r="M40" s="48"/>
      <c r="N40" s="48"/>
      <c r="O40" s="48"/>
      <c r="P40" s="48"/>
      <c r="Q40" s="48"/>
    </row>
    <row r="41" spans="1:17" x14ac:dyDescent="0.2">
      <c r="A41" s="57">
        <v>35</v>
      </c>
      <c r="B41" s="50" t="s">
        <v>22</v>
      </c>
      <c r="C41" s="52">
        <v>0</v>
      </c>
      <c r="D41" s="113" t="s">
        <v>96</v>
      </c>
      <c r="E41" s="142">
        <v>13</v>
      </c>
      <c r="F41" s="142">
        <v>2</v>
      </c>
      <c r="G41" s="142">
        <v>7</v>
      </c>
      <c r="H41" s="161">
        <v>0</v>
      </c>
      <c r="I41" s="161">
        <v>0</v>
      </c>
      <c r="J41" s="161">
        <v>0</v>
      </c>
      <c r="K41" s="48"/>
      <c r="L41" s="48"/>
      <c r="M41" s="48"/>
      <c r="N41" s="48"/>
      <c r="O41" s="48"/>
      <c r="P41" s="48"/>
      <c r="Q41" s="48"/>
    </row>
    <row r="42" spans="1:17" x14ac:dyDescent="0.2">
      <c r="A42" s="57">
        <v>36</v>
      </c>
      <c r="B42" s="50" t="s">
        <v>23</v>
      </c>
      <c r="C42" s="52">
        <v>0</v>
      </c>
      <c r="D42" s="113" t="s">
        <v>96</v>
      </c>
      <c r="E42" s="142">
        <v>13</v>
      </c>
      <c r="F42" s="142">
        <v>5</v>
      </c>
      <c r="G42" s="142">
        <v>7</v>
      </c>
      <c r="H42" s="161">
        <v>0</v>
      </c>
      <c r="I42" s="161">
        <v>0</v>
      </c>
      <c r="J42" s="161">
        <v>0</v>
      </c>
      <c r="K42" s="48"/>
      <c r="L42" s="48"/>
      <c r="M42" s="48"/>
      <c r="N42" s="48"/>
      <c r="O42" s="48"/>
      <c r="P42" s="48"/>
      <c r="Q42" s="48"/>
    </row>
    <row r="43" spans="1:17" x14ac:dyDescent="0.2">
      <c r="A43" s="57">
        <v>37</v>
      </c>
      <c r="B43" s="50" t="s">
        <v>24</v>
      </c>
      <c r="C43" s="52">
        <v>0</v>
      </c>
      <c r="D43" s="113" t="s">
        <v>96</v>
      </c>
      <c r="E43" s="142">
        <v>13</v>
      </c>
      <c r="F43" s="142">
        <v>5</v>
      </c>
      <c r="G43" s="142">
        <v>14</v>
      </c>
      <c r="H43" s="161">
        <v>0</v>
      </c>
      <c r="I43" s="161">
        <v>0</v>
      </c>
      <c r="J43" s="161">
        <v>0</v>
      </c>
      <c r="K43" s="48"/>
      <c r="L43" s="48"/>
      <c r="M43" s="48"/>
      <c r="N43" s="48"/>
      <c r="O43" s="48"/>
      <c r="P43" s="48"/>
      <c r="Q43" s="48"/>
    </row>
    <row r="44" spans="1:17" x14ac:dyDescent="0.2">
      <c r="A44" s="57">
        <v>38</v>
      </c>
      <c r="B44" s="50" t="s">
        <v>25</v>
      </c>
      <c r="C44" s="52">
        <v>0</v>
      </c>
      <c r="D44" s="113" t="s">
        <v>96</v>
      </c>
      <c r="E44" s="142">
        <v>13</v>
      </c>
      <c r="F44" s="142">
        <v>2</v>
      </c>
      <c r="G44" s="142">
        <v>14</v>
      </c>
      <c r="H44" s="161">
        <v>0</v>
      </c>
      <c r="I44" s="161">
        <v>0</v>
      </c>
      <c r="J44" s="161">
        <v>0</v>
      </c>
      <c r="K44" s="48"/>
      <c r="L44" s="48"/>
      <c r="M44" s="48"/>
      <c r="N44" s="48"/>
      <c r="O44" s="48"/>
      <c r="P44" s="48"/>
      <c r="Q44" s="48"/>
    </row>
    <row r="45" spans="1:17" x14ac:dyDescent="0.2">
      <c r="A45" s="57">
        <v>39</v>
      </c>
      <c r="B45" s="50" t="s">
        <v>26</v>
      </c>
      <c r="C45" s="52">
        <v>0</v>
      </c>
      <c r="D45" s="113" t="s">
        <v>96</v>
      </c>
      <c r="E45" s="142">
        <v>13</v>
      </c>
      <c r="F45" s="142">
        <v>-2</v>
      </c>
      <c r="G45" s="142">
        <v>14</v>
      </c>
      <c r="H45" s="161">
        <v>0</v>
      </c>
      <c r="I45" s="161">
        <v>0</v>
      </c>
      <c r="J45" s="161">
        <v>0</v>
      </c>
      <c r="K45" s="48"/>
      <c r="L45" s="48"/>
      <c r="M45" s="48"/>
      <c r="N45" s="48"/>
      <c r="O45" s="48"/>
      <c r="P45" s="48"/>
      <c r="Q45" s="48"/>
    </row>
    <row r="46" spans="1:17" x14ac:dyDescent="0.2">
      <c r="A46" s="57">
        <v>40</v>
      </c>
      <c r="B46" s="50" t="s">
        <v>27</v>
      </c>
      <c r="C46" s="52">
        <v>0</v>
      </c>
      <c r="D46" s="113" t="s">
        <v>96</v>
      </c>
      <c r="E46" s="142">
        <v>13</v>
      </c>
      <c r="F46" s="142">
        <v>-5</v>
      </c>
      <c r="G46" s="142">
        <v>14</v>
      </c>
      <c r="H46" s="161">
        <v>0</v>
      </c>
      <c r="I46" s="161">
        <v>0</v>
      </c>
      <c r="J46" s="161">
        <v>0</v>
      </c>
      <c r="K46" s="48"/>
      <c r="L46" s="48"/>
      <c r="M46" s="48"/>
      <c r="N46" s="48"/>
      <c r="O46" s="48"/>
      <c r="P46" s="48"/>
      <c r="Q46" s="48"/>
    </row>
    <row r="47" spans="1:17" x14ac:dyDescent="0.2">
      <c r="A47" s="57">
        <v>41</v>
      </c>
      <c r="B47" s="50" t="s">
        <v>98</v>
      </c>
      <c r="C47" s="52">
        <v>0</v>
      </c>
      <c r="D47" s="111" t="s">
        <v>49</v>
      </c>
      <c r="E47" s="140">
        <v>16</v>
      </c>
      <c r="F47" s="140">
        <v>-5</v>
      </c>
      <c r="G47" s="140">
        <v>7</v>
      </c>
      <c r="H47" s="161">
        <v>0</v>
      </c>
      <c r="I47" s="161">
        <v>0</v>
      </c>
      <c r="J47" s="161">
        <v>0</v>
      </c>
      <c r="K47" s="48"/>
      <c r="L47" s="48"/>
      <c r="M47" s="48"/>
      <c r="N47" s="48"/>
      <c r="O47" s="48"/>
      <c r="P47" s="48"/>
      <c r="Q47" s="48"/>
    </row>
    <row r="48" spans="1:17" x14ac:dyDescent="0.2">
      <c r="A48" s="57">
        <v>42</v>
      </c>
      <c r="B48" s="50" t="s">
        <v>99</v>
      </c>
      <c r="C48" s="52">
        <v>0</v>
      </c>
      <c r="D48" s="111" t="s">
        <v>49</v>
      </c>
      <c r="E48" s="140">
        <v>16</v>
      </c>
      <c r="F48" s="140">
        <v>-2</v>
      </c>
      <c r="G48" s="140">
        <v>7</v>
      </c>
      <c r="H48" s="161">
        <v>0</v>
      </c>
      <c r="I48" s="161">
        <v>0</v>
      </c>
      <c r="J48" s="161">
        <v>0</v>
      </c>
      <c r="K48" s="48"/>
      <c r="L48" s="48"/>
      <c r="M48" s="48"/>
      <c r="N48" s="48"/>
      <c r="O48" s="48"/>
      <c r="P48" s="48"/>
      <c r="Q48" s="48"/>
    </row>
    <row r="49" spans="1:17" x14ac:dyDescent="0.2">
      <c r="A49" s="57">
        <v>43</v>
      </c>
      <c r="B49" s="50" t="s">
        <v>100</v>
      </c>
      <c r="C49" s="52">
        <v>0</v>
      </c>
      <c r="D49" s="111" t="s">
        <v>49</v>
      </c>
      <c r="E49" s="140">
        <v>16</v>
      </c>
      <c r="F49" s="140">
        <v>2</v>
      </c>
      <c r="G49" s="140">
        <v>7</v>
      </c>
      <c r="H49" s="161">
        <v>0</v>
      </c>
      <c r="I49" s="161">
        <v>0</v>
      </c>
      <c r="J49" s="161">
        <v>0</v>
      </c>
      <c r="K49" s="48"/>
      <c r="L49" s="48"/>
      <c r="M49" s="48"/>
      <c r="N49" s="48"/>
      <c r="O49" s="48"/>
      <c r="P49" s="48"/>
      <c r="Q49" s="48"/>
    </row>
    <row r="50" spans="1:17" x14ac:dyDescent="0.2">
      <c r="A50" s="57">
        <v>44</v>
      </c>
      <c r="B50" s="50" t="s">
        <v>101</v>
      </c>
      <c r="C50" s="52">
        <v>0</v>
      </c>
      <c r="D50" s="111" t="s">
        <v>49</v>
      </c>
      <c r="E50" s="140">
        <v>16</v>
      </c>
      <c r="F50" s="140">
        <v>5</v>
      </c>
      <c r="G50" s="140">
        <v>7</v>
      </c>
      <c r="H50" s="161">
        <v>0</v>
      </c>
      <c r="I50" s="161">
        <v>0</v>
      </c>
      <c r="J50" s="161">
        <v>0</v>
      </c>
      <c r="K50" s="48"/>
      <c r="L50" s="48"/>
      <c r="M50" s="48"/>
      <c r="N50" s="48"/>
      <c r="O50" s="48"/>
      <c r="P50" s="48"/>
      <c r="Q50" s="48"/>
    </row>
    <row r="51" spans="1:17" x14ac:dyDescent="0.2">
      <c r="A51" s="57">
        <v>45</v>
      </c>
      <c r="B51" s="50" t="s">
        <v>102</v>
      </c>
      <c r="C51" s="52">
        <v>0</v>
      </c>
      <c r="D51" s="111" t="s">
        <v>49</v>
      </c>
      <c r="E51" s="140">
        <v>16</v>
      </c>
      <c r="F51" s="140">
        <v>-5</v>
      </c>
      <c r="G51" s="140">
        <v>14</v>
      </c>
      <c r="H51" s="161">
        <v>0</v>
      </c>
      <c r="I51" s="161">
        <v>0</v>
      </c>
      <c r="J51" s="161">
        <v>0</v>
      </c>
      <c r="K51" s="48"/>
      <c r="L51" s="48"/>
      <c r="M51" s="48"/>
      <c r="N51" s="48"/>
      <c r="O51" s="48"/>
      <c r="P51" s="48"/>
      <c r="Q51" s="48"/>
    </row>
    <row r="52" spans="1:17" x14ac:dyDescent="0.2">
      <c r="A52" s="57">
        <v>46</v>
      </c>
      <c r="B52" s="50" t="s">
        <v>103</v>
      </c>
      <c r="C52" s="52">
        <v>0</v>
      </c>
      <c r="D52" s="111" t="s">
        <v>49</v>
      </c>
      <c r="E52" s="140">
        <v>16</v>
      </c>
      <c r="F52" s="140">
        <v>-2</v>
      </c>
      <c r="G52" s="140">
        <v>14</v>
      </c>
      <c r="H52" s="161">
        <v>0</v>
      </c>
      <c r="I52" s="161">
        <v>0</v>
      </c>
      <c r="J52" s="161">
        <v>0</v>
      </c>
      <c r="K52" s="48"/>
      <c r="L52" s="48"/>
      <c r="M52" s="48"/>
      <c r="N52" s="48"/>
      <c r="O52" s="48"/>
      <c r="P52" s="48"/>
      <c r="Q52" s="48"/>
    </row>
    <row r="53" spans="1:17" x14ac:dyDescent="0.2">
      <c r="A53" s="57">
        <v>47</v>
      </c>
      <c r="B53" s="50" t="s">
        <v>104</v>
      </c>
      <c r="C53" s="52">
        <v>0</v>
      </c>
      <c r="D53" s="111" t="s">
        <v>49</v>
      </c>
      <c r="E53" s="140">
        <v>16</v>
      </c>
      <c r="F53" s="140">
        <v>2</v>
      </c>
      <c r="G53" s="140">
        <v>14</v>
      </c>
      <c r="H53" s="161">
        <v>0</v>
      </c>
      <c r="I53" s="161">
        <v>0</v>
      </c>
      <c r="J53" s="161">
        <v>0</v>
      </c>
      <c r="K53" s="48"/>
      <c r="L53" s="48"/>
      <c r="M53" s="48"/>
      <c r="N53" s="48"/>
      <c r="O53" s="48"/>
      <c r="P53" s="48"/>
      <c r="Q53" s="48"/>
    </row>
    <row r="54" spans="1:17" x14ac:dyDescent="0.2">
      <c r="A54" s="57">
        <v>48</v>
      </c>
      <c r="B54" s="50" t="s">
        <v>105</v>
      </c>
      <c r="C54" s="52">
        <v>0</v>
      </c>
      <c r="D54" s="111" t="s">
        <v>49</v>
      </c>
      <c r="E54" s="140">
        <v>16</v>
      </c>
      <c r="F54" s="140">
        <v>5</v>
      </c>
      <c r="G54" s="140">
        <v>14</v>
      </c>
      <c r="H54" s="161">
        <v>0</v>
      </c>
      <c r="I54" s="161">
        <v>0</v>
      </c>
      <c r="J54" s="161">
        <v>0</v>
      </c>
      <c r="K54" s="48"/>
      <c r="L54" s="48"/>
      <c r="M54" s="48"/>
      <c r="N54" s="48"/>
      <c r="O54" s="48"/>
      <c r="P54" s="48"/>
      <c r="Q54" s="48"/>
    </row>
    <row r="55" spans="1:17" x14ac:dyDescent="0.2">
      <c r="A55" s="57">
        <v>49</v>
      </c>
      <c r="B55" s="50" t="s">
        <v>142</v>
      </c>
      <c r="C55" s="52">
        <v>0</v>
      </c>
      <c r="D55" s="56" t="s">
        <v>47</v>
      </c>
      <c r="E55" s="138">
        <v>13</v>
      </c>
      <c r="F55" s="138">
        <v>-5</v>
      </c>
      <c r="G55" s="138">
        <v>21</v>
      </c>
      <c r="H55" s="161">
        <v>0</v>
      </c>
      <c r="I55" s="161">
        <v>0</v>
      </c>
      <c r="J55" s="161">
        <v>0</v>
      </c>
      <c r="K55" s="48"/>
      <c r="L55" s="48"/>
      <c r="M55" s="48"/>
      <c r="N55" s="48"/>
      <c r="O55" s="48"/>
      <c r="P55" s="48"/>
      <c r="Q55" s="48"/>
    </row>
    <row r="56" spans="1:17" x14ac:dyDescent="0.2">
      <c r="A56" s="57">
        <v>50</v>
      </c>
      <c r="B56" s="50" t="s">
        <v>143</v>
      </c>
      <c r="C56" s="52">
        <v>0</v>
      </c>
      <c r="D56" s="56" t="s">
        <v>47</v>
      </c>
      <c r="E56" s="138">
        <v>13</v>
      </c>
      <c r="F56" s="138">
        <v>-2</v>
      </c>
      <c r="G56" s="138">
        <v>21</v>
      </c>
      <c r="H56" s="161">
        <v>0</v>
      </c>
      <c r="I56" s="161">
        <v>0</v>
      </c>
      <c r="J56" s="161">
        <v>0</v>
      </c>
      <c r="K56" s="48"/>
      <c r="L56" s="48"/>
      <c r="M56" s="48"/>
      <c r="N56" s="48"/>
      <c r="O56" s="48"/>
      <c r="P56" s="48"/>
      <c r="Q56" s="48"/>
    </row>
    <row r="57" spans="1:17" x14ac:dyDescent="0.2">
      <c r="A57" s="57">
        <v>51</v>
      </c>
      <c r="B57" s="50" t="s">
        <v>144</v>
      </c>
      <c r="C57" s="52">
        <v>0</v>
      </c>
      <c r="D57" s="56" t="s">
        <v>47</v>
      </c>
      <c r="E57" s="138">
        <v>13</v>
      </c>
      <c r="F57" s="138">
        <v>2</v>
      </c>
      <c r="G57" s="138">
        <v>21</v>
      </c>
      <c r="H57" s="161">
        <v>0</v>
      </c>
      <c r="I57" s="161">
        <v>0</v>
      </c>
      <c r="J57" s="161">
        <v>0</v>
      </c>
      <c r="K57" s="48"/>
      <c r="L57" s="48"/>
      <c r="M57" s="48"/>
      <c r="N57" s="48"/>
      <c r="O57" s="48"/>
      <c r="P57" s="48"/>
      <c r="Q57" s="48"/>
    </row>
    <row r="58" spans="1:17" x14ac:dyDescent="0.2">
      <c r="A58" s="57">
        <v>52</v>
      </c>
      <c r="B58" s="50" t="s">
        <v>145</v>
      </c>
      <c r="C58" s="52">
        <v>0</v>
      </c>
      <c r="D58" s="56" t="s">
        <v>47</v>
      </c>
      <c r="E58" s="138">
        <v>13</v>
      </c>
      <c r="F58" s="138">
        <v>5</v>
      </c>
      <c r="G58" s="138">
        <v>21</v>
      </c>
      <c r="H58" s="161">
        <v>0</v>
      </c>
      <c r="I58" s="161">
        <v>0</v>
      </c>
      <c r="J58" s="161">
        <v>0</v>
      </c>
      <c r="K58" s="48"/>
      <c r="L58" s="48"/>
      <c r="M58" s="48"/>
      <c r="N58" s="48"/>
      <c r="O58" s="48"/>
      <c r="P58" s="48"/>
      <c r="Q58" s="48"/>
    </row>
    <row r="59" spans="1:17" x14ac:dyDescent="0.2">
      <c r="A59" s="57">
        <v>53</v>
      </c>
      <c r="B59" s="50" t="s">
        <v>146</v>
      </c>
      <c r="C59" s="52">
        <v>0</v>
      </c>
      <c r="D59" s="56" t="s">
        <v>47</v>
      </c>
      <c r="E59" s="138">
        <v>13</v>
      </c>
      <c r="F59" s="138">
        <v>5</v>
      </c>
      <c r="G59" s="138">
        <v>28</v>
      </c>
      <c r="H59" s="161">
        <v>0</v>
      </c>
      <c r="I59" s="161">
        <v>0</v>
      </c>
      <c r="J59" s="161">
        <v>0</v>
      </c>
      <c r="K59" s="48"/>
      <c r="L59" s="48"/>
      <c r="M59" s="48"/>
      <c r="N59" s="48"/>
      <c r="O59" s="48"/>
      <c r="P59" s="48"/>
      <c r="Q59" s="48"/>
    </row>
    <row r="60" spans="1:17" x14ac:dyDescent="0.2">
      <c r="A60" s="57">
        <v>54</v>
      </c>
      <c r="B60" s="50" t="s">
        <v>147</v>
      </c>
      <c r="C60" s="52">
        <v>0</v>
      </c>
      <c r="D60" s="56" t="s">
        <v>47</v>
      </c>
      <c r="E60" s="138">
        <v>13</v>
      </c>
      <c r="F60" s="138">
        <v>2</v>
      </c>
      <c r="G60" s="138">
        <v>28</v>
      </c>
      <c r="H60" s="161">
        <v>0</v>
      </c>
      <c r="I60" s="161">
        <v>0</v>
      </c>
      <c r="J60" s="161">
        <v>0</v>
      </c>
      <c r="K60" s="48"/>
      <c r="L60" s="48"/>
      <c r="M60" s="48"/>
      <c r="N60" s="48"/>
      <c r="O60" s="48"/>
      <c r="P60" s="48"/>
      <c r="Q60" s="48"/>
    </row>
    <row r="61" spans="1:17" x14ac:dyDescent="0.2">
      <c r="A61" s="57">
        <v>55</v>
      </c>
      <c r="B61" s="50" t="s">
        <v>148</v>
      </c>
      <c r="C61" s="52">
        <v>0</v>
      </c>
      <c r="D61" s="56" t="s">
        <v>47</v>
      </c>
      <c r="E61" s="138">
        <v>13</v>
      </c>
      <c r="F61" s="138">
        <v>-2</v>
      </c>
      <c r="G61" s="138">
        <v>28</v>
      </c>
      <c r="H61" s="161">
        <v>0</v>
      </c>
      <c r="I61" s="161">
        <v>0</v>
      </c>
      <c r="J61" s="161">
        <v>0</v>
      </c>
      <c r="K61" s="48"/>
      <c r="L61" s="48"/>
      <c r="M61" s="48"/>
      <c r="N61" s="48"/>
      <c r="O61" s="48"/>
      <c r="P61" s="48"/>
      <c r="Q61" s="48"/>
    </row>
    <row r="62" spans="1:17" x14ac:dyDescent="0.2">
      <c r="A62" s="57">
        <v>56</v>
      </c>
      <c r="B62" s="50" t="s">
        <v>149</v>
      </c>
      <c r="C62" s="52">
        <v>0</v>
      </c>
      <c r="D62" s="56" t="s">
        <v>47</v>
      </c>
      <c r="E62" s="138">
        <v>13</v>
      </c>
      <c r="F62" s="138">
        <v>-5</v>
      </c>
      <c r="G62" s="138">
        <v>28</v>
      </c>
      <c r="H62" s="161">
        <v>0</v>
      </c>
      <c r="I62" s="161">
        <v>0</v>
      </c>
      <c r="J62" s="161">
        <v>0</v>
      </c>
      <c r="K62" s="48"/>
      <c r="L62" s="48"/>
      <c r="M62" s="48"/>
      <c r="N62" s="48"/>
      <c r="O62" s="48"/>
      <c r="P62" s="48"/>
      <c r="Q62" s="48"/>
    </row>
    <row r="63" spans="1:17" x14ac:dyDescent="0.2">
      <c r="A63" s="57">
        <v>57</v>
      </c>
      <c r="B63" s="50" t="s">
        <v>29</v>
      </c>
      <c r="C63" s="52">
        <v>0</v>
      </c>
      <c r="D63" s="56" t="s">
        <v>47</v>
      </c>
      <c r="E63" s="138">
        <v>16</v>
      </c>
      <c r="F63" s="138">
        <v>-5</v>
      </c>
      <c r="G63" s="138">
        <v>56</v>
      </c>
      <c r="H63" s="161">
        <v>0</v>
      </c>
      <c r="I63" s="161">
        <v>0</v>
      </c>
      <c r="J63" s="161">
        <v>0</v>
      </c>
      <c r="K63" s="48"/>
      <c r="L63" s="48"/>
      <c r="M63" s="48"/>
      <c r="N63" s="48"/>
      <c r="O63" s="48"/>
      <c r="P63" s="48"/>
      <c r="Q63" s="48"/>
    </row>
    <row r="64" spans="1:17" x14ac:dyDescent="0.2">
      <c r="A64" s="57">
        <v>58</v>
      </c>
      <c r="B64" s="50" t="s">
        <v>28</v>
      </c>
      <c r="C64" s="52">
        <v>0</v>
      </c>
      <c r="D64" s="56" t="s">
        <v>47</v>
      </c>
      <c r="E64" s="138">
        <v>16</v>
      </c>
      <c r="F64" s="138">
        <v>-2</v>
      </c>
      <c r="G64" s="138">
        <v>56</v>
      </c>
      <c r="H64" s="161">
        <v>0</v>
      </c>
      <c r="I64" s="161">
        <v>0</v>
      </c>
      <c r="J64" s="161">
        <v>0</v>
      </c>
      <c r="K64" s="48"/>
      <c r="L64" s="48"/>
      <c r="M64" s="48"/>
      <c r="N64" s="48"/>
      <c r="O64" s="48"/>
      <c r="P64" s="48"/>
      <c r="Q64" s="48"/>
    </row>
    <row r="65" spans="1:17" x14ac:dyDescent="0.2">
      <c r="A65" s="57">
        <v>59</v>
      </c>
      <c r="B65" s="50" t="s">
        <v>30</v>
      </c>
      <c r="C65" s="52">
        <v>0</v>
      </c>
      <c r="D65" s="56" t="s">
        <v>47</v>
      </c>
      <c r="E65" s="138">
        <v>16</v>
      </c>
      <c r="F65" s="138">
        <v>2</v>
      </c>
      <c r="G65" s="138">
        <v>56</v>
      </c>
      <c r="H65" s="161">
        <v>0</v>
      </c>
      <c r="I65" s="161">
        <v>0</v>
      </c>
      <c r="J65" s="161">
        <v>0</v>
      </c>
      <c r="K65" s="48"/>
      <c r="L65" s="48"/>
      <c r="M65" s="48"/>
      <c r="N65" s="48"/>
      <c r="O65" s="48"/>
      <c r="P65" s="48"/>
      <c r="Q65" s="48"/>
    </row>
    <row r="66" spans="1:17" x14ac:dyDescent="0.2">
      <c r="A66" s="57">
        <v>60</v>
      </c>
      <c r="B66" s="50" t="s">
        <v>31</v>
      </c>
      <c r="C66" s="52">
        <v>0</v>
      </c>
      <c r="D66" s="56" t="s">
        <v>47</v>
      </c>
      <c r="E66" s="138">
        <v>13</v>
      </c>
      <c r="F66" s="138">
        <v>-5</v>
      </c>
      <c r="G66" s="138">
        <v>42</v>
      </c>
      <c r="H66" s="161">
        <v>0</v>
      </c>
      <c r="I66" s="161">
        <v>0</v>
      </c>
      <c r="J66" s="161">
        <v>0</v>
      </c>
      <c r="K66" s="48"/>
      <c r="L66" s="48"/>
      <c r="M66" s="48"/>
      <c r="N66" s="48"/>
      <c r="O66" s="48"/>
      <c r="P66" s="48"/>
      <c r="Q66" s="48"/>
    </row>
    <row r="67" spans="1:17" x14ac:dyDescent="0.2">
      <c r="A67" s="57">
        <v>61</v>
      </c>
      <c r="B67" s="50" t="s">
        <v>32</v>
      </c>
      <c r="C67" s="52">
        <v>0</v>
      </c>
      <c r="D67" s="56" t="s">
        <v>47</v>
      </c>
      <c r="E67" s="138">
        <v>13</v>
      </c>
      <c r="F67" s="138">
        <v>5</v>
      </c>
      <c r="G67" s="138">
        <v>42</v>
      </c>
      <c r="H67" s="161">
        <v>0</v>
      </c>
      <c r="I67" s="161">
        <v>0</v>
      </c>
      <c r="J67" s="161">
        <v>0</v>
      </c>
      <c r="K67" s="48"/>
      <c r="L67" s="48"/>
      <c r="M67" s="48"/>
      <c r="N67" s="48"/>
      <c r="O67" s="48"/>
      <c r="P67" s="48"/>
      <c r="Q67" s="48"/>
    </row>
    <row r="68" spans="1:17" x14ac:dyDescent="0.2">
      <c r="A68" s="57">
        <v>62</v>
      </c>
      <c r="B68" s="50" t="s">
        <v>33</v>
      </c>
      <c r="C68" s="52">
        <v>0</v>
      </c>
      <c r="D68" s="56" t="s">
        <v>47</v>
      </c>
      <c r="E68" s="138">
        <v>16</v>
      </c>
      <c r="F68" s="138">
        <v>5</v>
      </c>
      <c r="G68" s="138">
        <v>56</v>
      </c>
      <c r="H68" s="161">
        <v>0</v>
      </c>
      <c r="I68" s="161">
        <v>0</v>
      </c>
      <c r="J68" s="161">
        <v>0</v>
      </c>
      <c r="K68" s="48"/>
      <c r="L68" s="48"/>
      <c r="M68" s="48"/>
      <c r="N68" s="48"/>
      <c r="O68" s="48"/>
      <c r="P68" s="48"/>
      <c r="Q68" s="48"/>
    </row>
    <row r="69" spans="1:17" x14ac:dyDescent="0.2">
      <c r="A69" s="57">
        <v>63</v>
      </c>
      <c r="B69" s="50" t="s">
        <v>34</v>
      </c>
      <c r="C69" s="52">
        <v>0</v>
      </c>
      <c r="D69" s="110" t="s">
        <v>48</v>
      </c>
      <c r="E69" s="139">
        <v>13</v>
      </c>
      <c r="F69" s="139">
        <v>-5</v>
      </c>
      <c r="G69" s="139">
        <v>49</v>
      </c>
      <c r="H69" s="161">
        <v>0</v>
      </c>
      <c r="I69" s="161">
        <v>0</v>
      </c>
      <c r="J69" s="161">
        <v>0</v>
      </c>
      <c r="K69" s="48"/>
      <c r="L69" s="48"/>
      <c r="M69" s="48"/>
      <c r="N69" s="48"/>
      <c r="O69" s="48"/>
      <c r="P69" s="48"/>
      <c r="Q69" s="48"/>
    </row>
    <row r="70" spans="1:17" x14ac:dyDescent="0.2">
      <c r="A70" s="57">
        <v>64</v>
      </c>
      <c r="B70" s="50" t="s">
        <v>35</v>
      </c>
      <c r="C70" s="52">
        <v>0</v>
      </c>
      <c r="D70" s="110" t="s">
        <v>48</v>
      </c>
      <c r="E70" s="139">
        <v>13</v>
      </c>
      <c r="F70" s="139">
        <v>-2</v>
      </c>
      <c r="G70" s="139">
        <v>42</v>
      </c>
      <c r="H70" s="161">
        <v>0</v>
      </c>
      <c r="I70" s="161">
        <v>0</v>
      </c>
      <c r="J70" s="161">
        <v>0</v>
      </c>
      <c r="K70" s="48"/>
      <c r="L70" s="48"/>
      <c r="M70" s="48"/>
      <c r="N70" s="48"/>
      <c r="O70" s="48"/>
      <c r="P70" s="48"/>
      <c r="Q70" s="48"/>
    </row>
    <row r="71" spans="1:17" x14ac:dyDescent="0.2">
      <c r="A71" s="57">
        <v>65</v>
      </c>
      <c r="B71" s="50" t="s">
        <v>80</v>
      </c>
      <c r="C71" s="52">
        <v>0</v>
      </c>
      <c r="D71" s="110" t="s">
        <v>48</v>
      </c>
      <c r="E71" s="139">
        <v>13</v>
      </c>
      <c r="F71" s="139">
        <v>-2</v>
      </c>
      <c r="G71" s="139">
        <v>49</v>
      </c>
      <c r="H71" s="161">
        <v>0</v>
      </c>
      <c r="I71" s="161">
        <v>0</v>
      </c>
      <c r="J71" s="161">
        <v>0</v>
      </c>
      <c r="K71" s="48"/>
      <c r="L71" s="48"/>
      <c r="M71" s="48"/>
      <c r="N71" s="48"/>
      <c r="O71" s="48"/>
      <c r="P71" s="48"/>
      <c r="Q71" s="48"/>
    </row>
    <row r="72" spans="1:17" x14ac:dyDescent="0.2">
      <c r="A72" s="57">
        <v>66</v>
      </c>
      <c r="B72" s="50" t="s">
        <v>81</v>
      </c>
      <c r="C72" s="52">
        <v>0</v>
      </c>
      <c r="D72" s="110" t="s">
        <v>48</v>
      </c>
      <c r="E72" s="139">
        <v>13</v>
      </c>
      <c r="F72" s="139">
        <v>2</v>
      </c>
      <c r="G72" s="139">
        <v>42</v>
      </c>
      <c r="H72" s="161">
        <v>0</v>
      </c>
      <c r="I72" s="161">
        <v>0</v>
      </c>
      <c r="J72" s="161">
        <v>0</v>
      </c>
      <c r="K72" s="48"/>
      <c r="L72" s="48"/>
      <c r="M72" s="48"/>
      <c r="N72" s="48"/>
      <c r="O72" s="48"/>
      <c r="P72" s="48"/>
      <c r="Q72" s="48"/>
    </row>
    <row r="73" spans="1:17" x14ac:dyDescent="0.2">
      <c r="A73" s="57">
        <v>67</v>
      </c>
      <c r="B73" s="50" t="s">
        <v>82</v>
      </c>
      <c r="C73" s="52">
        <v>0</v>
      </c>
      <c r="D73" s="110" t="s">
        <v>48</v>
      </c>
      <c r="E73" s="139">
        <v>13</v>
      </c>
      <c r="F73" s="139">
        <v>5</v>
      </c>
      <c r="G73" s="139">
        <v>49</v>
      </c>
      <c r="H73" s="161">
        <v>0</v>
      </c>
      <c r="I73" s="161">
        <v>0</v>
      </c>
      <c r="J73" s="161">
        <v>0</v>
      </c>
      <c r="K73" s="48"/>
      <c r="L73" s="48"/>
      <c r="M73" s="48"/>
      <c r="N73" s="48"/>
      <c r="O73" s="48"/>
      <c r="P73" s="48"/>
      <c r="Q73" s="48"/>
    </row>
    <row r="74" spans="1:17" x14ac:dyDescent="0.2">
      <c r="A74" s="57">
        <v>68</v>
      </c>
      <c r="B74" s="50" t="s">
        <v>83</v>
      </c>
      <c r="C74" s="52">
        <v>0</v>
      </c>
      <c r="D74" s="110" t="s">
        <v>48</v>
      </c>
      <c r="E74" s="139">
        <v>13</v>
      </c>
      <c r="F74" s="139">
        <v>2</v>
      </c>
      <c r="G74" s="139">
        <v>49</v>
      </c>
      <c r="H74" s="161">
        <v>0</v>
      </c>
      <c r="I74" s="161">
        <v>0</v>
      </c>
      <c r="J74" s="161">
        <v>0</v>
      </c>
      <c r="K74" s="48"/>
      <c r="L74" s="48"/>
      <c r="M74" s="48"/>
      <c r="N74" s="48"/>
      <c r="O74" s="48"/>
      <c r="P74" s="48"/>
      <c r="Q74" s="48"/>
    </row>
    <row r="75" spans="1:17" x14ac:dyDescent="0.2">
      <c r="A75" s="57">
        <v>69</v>
      </c>
      <c r="B75" s="50" t="s">
        <v>84</v>
      </c>
      <c r="C75" s="52">
        <v>0</v>
      </c>
      <c r="D75" s="111" t="s">
        <v>49</v>
      </c>
      <c r="E75" s="140">
        <v>13</v>
      </c>
      <c r="F75" s="140">
        <v>-2</v>
      </c>
      <c r="G75" s="140">
        <v>56</v>
      </c>
      <c r="H75" s="161">
        <v>0</v>
      </c>
      <c r="I75" s="161">
        <v>0</v>
      </c>
      <c r="J75" s="161">
        <v>0</v>
      </c>
      <c r="K75" s="48"/>
      <c r="L75" s="48"/>
      <c r="M75" s="48"/>
      <c r="N75" s="48"/>
      <c r="O75" s="48"/>
      <c r="P75" s="48"/>
      <c r="Q75" s="48"/>
    </row>
    <row r="76" spans="1:17" x14ac:dyDescent="0.2">
      <c r="A76" s="57">
        <v>70</v>
      </c>
      <c r="B76" s="50" t="s">
        <v>85</v>
      </c>
      <c r="C76" s="52">
        <v>0</v>
      </c>
      <c r="D76" s="111" t="s">
        <v>49</v>
      </c>
      <c r="E76" s="140">
        <v>13</v>
      </c>
      <c r="F76" s="140">
        <v>5</v>
      </c>
      <c r="G76" s="140">
        <v>56</v>
      </c>
      <c r="H76" s="161">
        <v>0</v>
      </c>
      <c r="I76" s="161">
        <v>0</v>
      </c>
      <c r="J76" s="161">
        <v>0</v>
      </c>
      <c r="K76" s="48"/>
      <c r="L76" s="48"/>
      <c r="M76" s="48"/>
      <c r="N76" s="48"/>
      <c r="O76" s="48"/>
      <c r="P76" s="48"/>
      <c r="Q76" s="48"/>
    </row>
    <row r="77" spans="1:17" x14ac:dyDescent="0.2">
      <c r="A77" s="57">
        <v>71</v>
      </c>
      <c r="B77" s="50" t="s">
        <v>86</v>
      </c>
      <c r="C77" s="52">
        <v>0</v>
      </c>
      <c r="D77" s="111" t="s">
        <v>49</v>
      </c>
      <c r="E77" s="140">
        <v>13</v>
      </c>
      <c r="F77" s="140">
        <v>2</v>
      </c>
      <c r="G77" s="140">
        <v>56</v>
      </c>
      <c r="H77" s="161">
        <v>0</v>
      </c>
      <c r="I77" s="161">
        <v>0</v>
      </c>
      <c r="J77" s="161">
        <v>0</v>
      </c>
      <c r="K77" s="48"/>
      <c r="L77" s="48"/>
      <c r="M77" s="48"/>
      <c r="N77" s="48"/>
      <c r="O77" s="48"/>
      <c r="P77" s="48"/>
      <c r="Q77" s="48"/>
    </row>
    <row r="78" spans="1:17" x14ac:dyDescent="0.2">
      <c r="A78" s="57">
        <v>72</v>
      </c>
      <c r="B78" s="50" t="s">
        <v>87</v>
      </c>
      <c r="C78" s="52">
        <v>0</v>
      </c>
      <c r="D78" s="111" t="s">
        <v>49</v>
      </c>
      <c r="E78" s="140">
        <v>13</v>
      </c>
      <c r="F78" s="140">
        <v>-5</v>
      </c>
      <c r="G78" s="140">
        <v>56</v>
      </c>
      <c r="H78" s="161">
        <v>0</v>
      </c>
      <c r="I78" s="161">
        <v>0</v>
      </c>
      <c r="J78" s="161">
        <v>0</v>
      </c>
      <c r="K78" s="48"/>
      <c r="L78" s="48"/>
      <c r="M78" s="48"/>
      <c r="N78" s="48"/>
      <c r="O78" s="48"/>
      <c r="P78" s="48"/>
      <c r="Q78" s="48"/>
    </row>
    <row r="79" spans="1:17" x14ac:dyDescent="0.2">
      <c r="A79" s="57">
        <v>73</v>
      </c>
      <c r="B79" s="50" t="s">
        <v>36</v>
      </c>
      <c r="C79" s="52">
        <v>40</v>
      </c>
      <c r="D79" s="112" t="s">
        <v>97</v>
      </c>
      <c r="E79" s="143">
        <v>3</v>
      </c>
      <c r="F79" s="143">
        <v>5</v>
      </c>
      <c r="G79" s="143">
        <v>7</v>
      </c>
      <c r="H79" s="161">
        <v>120</v>
      </c>
      <c r="I79" s="161">
        <v>200</v>
      </c>
      <c r="J79" s="161">
        <v>280</v>
      </c>
      <c r="K79" s="48"/>
      <c r="L79" s="48"/>
      <c r="M79" s="48"/>
      <c r="N79" s="48"/>
      <c r="O79" s="48"/>
      <c r="P79" s="48"/>
      <c r="Q79" s="48"/>
    </row>
    <row r="80" spans="1:17" x14ac:dyDescent="0.2">
      <c r="A80" s="57">
        <v>74</v>
      </c>
      <c r="B80" s="50" t="s">
        <v>37</v>
      </c>
      <c r="C80" s="52">
        <v>40</v>
      </c>
      <c r="D80" s="112" t="s">
        <v>97</v>
      </c>
      <c r="E80" s="143">
        <v>3</v>
      </c>
      <c r="F80" s="143">
        <v>2</v>
      </c>
      <c r="G80" s="143">
        <v>7</v>
      </c>
      <c r="H80" s="161">
        <v>120</v>
      </c>
      <c r="I80" s="161">
        <v>80</v>
      </c>
      <c r="J80" s="161">
        <v>280</v>
      </c>
      <c r="K80" s="48"/>
      <c r="L80" s="48"/>
      <c r="M80" s="48"/>
      <c r="N80" s="48"/>
      <c r="O80" s="48"/>
      <c r="P80" s="48"/>
      <c r="Q80" s="48"/>
    </row>
    <row r="81" spans="1:17" x14ac:dyDescent="0.2">
      <c r="A81" s="57">
        <v>75</v>
      </c>
      <c r="B81" s="50" t="s">
        <v>38</v>
      </c>
      <c r="C81" s="52">
        <v>40</v>
      </c>
      <c r="D81" s="112" t="s">
        <v>97</v>
      </c>
      <c r="E81" s="143">
        <v>3</v>
      </c>
      <c r="F81" s="143">
        <v>-2</v>
      </c>
      <c r="G81" s="143">
        <v>7</v>
      </c>
      <c r="H81" s="161">
        <v>120</v>
      </c>
      <c r="I81" s="161">
        <v>-80</v>
      </c>
      <c r="J81" s="161">
        <v>280</v>
      </c>
      <c r="K81" s="48"/>
      <c r="L81" s="48"/>
      <c r="M81" s="48"/>
      <c r="N81" s="48"/>
      <c r="O81" s="48"/>
      <c r="P81" s="48"/>
      <c r="Q81" s="48"/>
    </row>
    <row r="82" spans="1:17" x14ac:dyDescent="0.2">
      <c r="A82" s="57">
        <v>76</v>
      </c>
      <c r="B82" s="50" t="s">
        <v>39</v>
      </c>
      <c r="C82" s="52">
        <v>40</v>
      </c>
      <c r="D82" s="112" t="s">
        <v>97</v>
      </c>
      <c r="E82" s="143">
        <v>3</v>
      </c>
      <c r="F82" s="143">
        <v>-5</v>
      </c>
      <c r="G82" s="143">
        <v>7</v>
      </c>
      <c r="H82" s="161">
        <v>120</v>
      </c>
      <c r="I82" s="161">
        <v>-200</v>
      </c>
      <c r="J82" s="161">
        <v>280</v>
      </c>
      <c r="K82" s="48"/>
      <c r="L82" s="48"/>
      <c r="M82" s="48"/>
      <c r="N82" s="48"/>
      <c r="O82" s="48"/>
      <c r="P82" s="48"/>
      <c r="Q82" s="48"/>
    </row>
    <row r="83" spans="1:17" x14ac:dyDescent="0.2">
      <c r="A83" s="57">
        <v>77</v>
      </c>
      <c r="B83" s="50" t="s">
        <v>40</v>
      </c>
      <c r="C83" s="52">
        <v>40</v>
      </c>
      <c r="D83" s="112" t="s">
        <v>97</v>
      </c>
      <c r="E83" s="143">
        <v>3</v>
      </c>
      <c r="F83" s="143">
        <v>5</v>
      </c>
      <c r="G83" s="143">
        <v>14</v>
      </c>
      <c r="H83" s="161">
        <v>120</v>
      </c>
      <c r="I83" s="161">
        <v>200</v>
      </c>
      <c r="J83" s="161">
        <v>560</v>
      </c>
      <c r="K83" s="48"/>
      <c r="L83" s="48"/>
      <c r="M83" s="48"/>
      <c r="N83" s="48"/>
      <c r="O83" s="48"/>
      <c r="P83" s="48"/>
      <c r="Q83" s="48"/>
    </row>
    <row r="84" spans="1:17" x14ac:dyDescent="0.2">
      <c r="A84" s="57">
        <v>78</v>
      </c>
      <c r="B84" s="50" t="s">
        <v>41</v>
      </c>
      <c r="C84" s="52">
        <v>40</v>
      </c>
      <c r="D84" s="112" t="s">
        <v>97</v>
      </c>
      <c r="E84" s="143">
        <v>3</v>
      </c>
      <c r="F84" s="143">
        <v>2</v>
      </c>
      <c r="G84" s="143">
        <v>14</v>
      </c>
      <c r="H84" s="161">
        <v>120</v>
      </c>
      <c r="I84" s="161">
        <v>80</v>
      </c>
      <c r="J84" s="161">
        <v>560</v>
      </c>
      <c r="K84" s="48"/>
      <c r="L84" s="48"/>
      <c r="M84" s="48"/>
      <c r="N84" s="48"/>
      <c r="O84" s="48"/>
      <c r="P84" s="48"/>
      <c r="Q84" s="48"/>
    </row>
    <row r="85" spans="1:17" x14ac:dyDescent="0.2">
      <c r="A85" s="57">
        <v>79</v>
      </c>
      <c r="B85" s="50" t="s">
        <v>42</v>
      </c>
      <c r="C85" s="52">
        <v>40</v>
      </c>
      <c r="D85" s="112" t="s">
        <v>97</v>
      </c>
      <c r="E85" s="143">
        <v>3</v>
      </c>
      <c r="F85" s="143">
        <v>-2</v>
      </c>
      <c r="G85" s="143">
        <v>14</v>
      </c>
      <c r="H85" s="161">
        <v>120</v>
      </c>
      <c r="I85" s="161">
        <v>-80</v>
      </c>
      <c r="J85" s="161">
        <v>560</v>
      </c>
      <c r="K85" s="48"/>
      <c r="L85" s="48"/>
      <c r="M85" s="48"/>
      <c r="N85" s="48"/>
      <c r="O85" s="48"/>
      <c r="P85" s="48"/>
      <c r="Q85" s="48"/>
    </row>
    <row r="86" spans="1:17" x14ac:dyDescent="0.2">
      <c r="A86" s="57">
        <v>80</v>
      </c>
      <c r="B86" s="50" t="s">
        <v>43</v>
      </c>
      <c r="C86" s="52">
        <v>40</v>
      </c>
      <c r="D86" s="112" t="s">
        <v>97</v>
      </c>
      <c r="E86" s="143">
        <v>3</v>
      </c>
      <c r="F86" s="143">
        <v>-5</v>
      </c>
      <c r="G86" s="143">
        <v>14</v>
      </c>
      <c r="H86" s="161">
        <v>120</v>
      </c>
      <c r="I86" s="161">
        <v>-200</v>
      </c>
      <c r="J86" s="161">
        <v>560</v>
      </c>
      <c r="K86" s="48"/>
      <c r="L86" s="48"/>
      <c r="M86" s="48"/>
      <c r="N86" s="48"/>
      <c r="O86" s="48"/>
      <c r="P86" s="48"/>
      <c r="Q86" s="48"/>
    </row>
    <row r="87" spans="1:17" x14ac:dyDescent="0.2">
      <c r="A87" s="57">
        <v>81</v>
      </c>
      <c r="B87" s="50" t="s">
        <v>44</v>
      </c>
      <c r="C87" s="52">
        <v>40</v>
      </c>
      <c r="D87" s="112" t="s">
        <v>97</v>
      </c>
      <c r="E87" s="143">
        <v>3</v>
      </c>
      <c r="F87" s="143">
        <v>5</v>
      </c>
      <c r="G87" s="143">
        <v>21</v>
      </c>
      <c r="H87" s="161">
        <v>120</v>
      </c>
      <c r="I87" s="161">
        <v>200</v>
      </c>
      <c r="J87" s="161">
        <v>840</v>
      </c>
      <c r="K87" s="48"/>
      <c r="L87" s="48"/>
      <c r="M87" s="48"/>
      <c r="N87" s="48"/>
      <c r="O87" s="48"/>
      <c r="P87" s="48"/>
      <c r="Q87" s="48"/>
    </row>
    <row r="88" spans="1:17" x14ac:dyDescent="0.2">
      <c r="A88" s="57">
        <v>82</v>
      </c>
      <c r="B88" s="50" t="s">
        <v>45</v>
      </c>
      <c r="C88" s="52">
        <v>40</v>
      </c>
      <c r="D88" s="112" t="s">
        <v>97</v>
      </c>
      <c r="E88" s="143">
        <v>3</v>
      </c>
      <c r="F88" s="143">
        <v>2</v>
      </c>
      <c r="G88" s="143">
        <v>21</v>
      </c>
      <c r="H88" s="161">
        <v>120</v>
      </c>
      <c r="I88" s="161">
        <v>80</v>
      </c>
      <c r="J88" s="161">
        <v>840</v>
      </c>
      <c r="K88" s="48"/>
      <c r="L88" s="48"/>
      <c r="M88" s="48"/>
      <c r="N88" s="48"/>
      <c r="O88" s="48"/>
      <c r="P88" s="48"/>
      <c r="Q88" s="48"/>
    </row>
    <row r="89" spans="1:17" x14ac:dyDescent="0.2">
      <c r="A89" s="57">
        <v>83</v>
      </c>
      <c r="B89" s="50" t="s">
        <v>76</v>
      </c>
      <c r="C89" s="52">
        <v>40</v>
      </c>
      <c r="D89" s="112" t="s">
        <v>97</v>
      </c>
      <c r="E89" s="143">
        <v>3</v>
      </c>
      <c r="F89" s="143">
        <v>-2</v>
      </c>
      <c r="G89" s="143">
        <v>21</v>
      </c>
      <c r="H89" s="161">
        <v>120</v>
      </c>
      <c r="I89" s="161">
        <v>-80</v>
      </c>
      <c r="J89" s="161">
        <v>840</v>
      </c>
      <c r="K89" s="48"/>
      <c r="L89" s="48"/>
      <c r="M89" s="48"/>
      <c r="N89" s="48"/>
      <c r="O89" s="48"/>
      <c r="P89" s="48"/>
      <c r="Q89" s="48"/>
    </row>
    <row r="90" spans="1:17" x14ac:dyDescent="0.2">
      <c r="A90" s="57">
        <v>84</v>
      </c>
      <c r="B90" s="50" t="s">
        <v>77</v>
      </c>
      <c r="C90" s="52">
        <v>40</v>
      </c>
      <c r="D90" s="112" t="s">
        <v>97</v>
      </c>
      <c r="E90" s="143">
        <v>3</v>
      </c>
      <c r="F90" s="143">
        <v>-5</v>
      </c>
      <c r="G90" s="143">
        <v>21</v>
      </c>
      <c r="H90" s="161">
        <v>120</v>
      </c>
      <c r="I90" s="161">
        <v>-200</v>
      </c>
      <c r="J90" s="161">
        <v>840</v>
      </c>
      <c r="K90" s="48"/>
      <c r="L90" s="48"/>
      <c r="M90" s="48"/>
      <c r="N90" s="48"/>
      <c r="O90" s="48"/>
      <c r="P90" s="48"/>
      <c r="Q90" s="48"/>
    </row>
    <row r="91" spans="1:17" x14ac:dyDescent="0.2">
      <c r="A91" s="57">
        <v>85</v>
      </c>
      <c r="B91" s="50" t="s">
        <v>78</v>
      </c>
      <c r="C91" s="52">
        <v>40</v>
      </c>
      <c r="D91" s="112" t="s">
        <v>97</v>
      </c>
      <c r="E91" s="143">
        <v>3</v>
      </c>
      <c r="F91" s="143">
        <v>5</v>
      </c>
      <c r="G91" s="143">
        <v>28</v>
      </c>
      <c r="H91" s="161">
        <v>120</v>
      </c>
      <c r="I91" s="161">
        <v>200</v>
      </c>
      <c r="J91" s="161">
        <v>1120</v>
      </c>
      <c r="K91" s="48"/>
      <c r="L91" s="48"/>
      <c r="M91" s="48"/>
      <c r="N91" s="48"/>
      <c r="O91" s="48"/>
      <c r="P91" s="48"/>
      <c r="Q91" s="48"/>
    </row>
    <row r="92" spans="1:17" x14ac:dyDescent="0.2">
      <c r="A92" s="57">
        <v>86</v>
      </c>
      <c r="B92" s="50" t="s">
        <v>79</v>
      </c>
      <c r="C92" s="52">
        <v>40</v>
      </c>
      <c r="D92" s="112" t="s">
        <v>97</v>
      </c>
      <c r="E92" s="143">
        <v>3</v>
      </c>
      <c r="F92" s="143">
        <v>2</v>
      </c>
      <c r="G92" s="143">
        <v>28</v>
      </c>
      <c r="H92" s="161">
        <v>120</v>
      </c>
      <c r="I92" s="161">
        <v>80</v>
      </c>
      <c r="J92" s="161">
        <v>1120</v>
      </c>
      <c r="K92" s="48"/>
      <c r="L92" s="48"/>
      <c r="M92" s="48"/>
      <c r="N92" s="48"/>
      <c r="O92" s="48"/>
      <c r="P92" s="48"/>
      <c r="Q92" s="48"/>
    </row>
    <row r="93" spans="1:17" x14ac:dyDescent="0.2">
      <c r="A93" s="57">
        <v>87</v>
      </c>
      <c r="B93" s="50" t="s">
        <v>126</v>
      </c>
      <c r="C93" s="52">
        <v>40</v>
      </c>
      <c r="D93" s="112" t="s">
        <v>97</v>
      </c>
      <c r="E93" s="143">
        <v>3</v>
      </c>
      <c r="F93" s="143">
        <v>-2</v>
      </c>
      <c r="G93" s="143">
        <v>28</v>
      </c>
      <c r="H93" s="161">
        <v>120</v>
      </c>
      <c r="I93" s="161">
        <v>-80</v>
      </c>
      <c r="J93" s="161">
        <v>1120</v>
      </c>
      <c r="K93" s="48"/>
      <c r="L93" s="48"/>
      <c r="M93" s="48"/>
      <c r="N93" s="48"/>
      <c r="O93" s="48"/>
      <c r="P93" s="48"/>
      <c r="Q93" s="48"/>
    </row>
    <row r="94" spans="1:17" x14ac:dyDescent="0.2">
      <c r="A94" s="57">
        <v>88</v>
      </c>
      <c r="B94" s="50" t="s">
        <v>127</v>
      </c>
      <c r="C94" s="52">
        <v>40</v>
      </c>
      <c r="D94" s="112" t="s">
        <v>97</v>
      </c>
      <c r="E94" s="143">
        <v>3</v>
      </c>
      <c r="F94" s="143">
        <v>-5</v>
      </c>
      <c r="G94" s="143">
        <v>28</v>
      </c>
      <c r="H94" s="161">
        <v>120</v>
      </c>
      <c r="I94" s="161">
        <v>-200</v>
      </c>
      <c r="J94" s="161">
        <v>1120</v>
      </c>
      <c r="K94" s="48"/>
      <c r="L94" s="48"/>
      <c r="M94" s="48"/>
      <c r="N94" s="48"/>
      <c r="O94" s="48"/>
      <c r="P94" s="48"/>
      <c r="Q94" s="48"/>
    </row>
    <row r="95" spans="1:17" x14ac:dyDescent="0.2">
      <c r="A95" s="57">
        <v>89</v>
      </c>
      <c r="B95" s="50" t="s">
        <v>128</v>
      </c>
      <c r="C95" s="52">
        <v>40</v>
      </c>
      <c r="D95" s="112" t="s">
        <v>97</v>
      </c>
      <c r="E95" s="143">
        <v>3</v>
      </c>
      <c r="F95" s="143">
        <v>5</v>
      </c>
      <c r="G95" s="143">
        <v>35</v>
      </c>
      <c r="H95" s="161">
        <v>120</v>
      </c>
      <c r="I95" s="161">
        <v>200</v>
      </c>
      <c r="J95" s="161">
        <v>1400</v>
      </c>
      <c r="K95" s="48"/>
      <c r="L95" s="48"/>
      <c r="M95" s="48"/>
      <c r="N95" s="48"/>
      <c r="O95" s="48"/>
      <c r="P95" s="48"/>
      <c r="Q95" s="48"/>
    </row>
    <row r="96" spans="1:17" x14ac:dyDescent="0.2">
      <c r="A96" s="57">
        <v>90</v>
      </c>
      <c r="B96" s="50" t="s">
        <v>129</v>
      </c>
      <c r="C96" s="52">
        <v>40</v>
      </c>
      <c r="D96" s="112" t="s">
        <v>97</v>
      </c>
      <c r="E96" s="143">
        <v>3</v>
      </c>
      <c r="F96" s="143">
        <v>2</v>
      </c>
      <c r="G96" s="143">
        <v>35</v>
      </c>
      <c r="H96" s="161">
        <v>120</v>
      </c>
      <c r="I96" s="161">
        <v>80</v>
      </c>
      <c r="J96" s="161">
        <v>1400</v>
      </c>
      <c r="K96" s="48"/>
      <c r="L96" s="48"/>
      <c r="M96" s="48"/>
      <c r="N96" s="48"/>
      <c r="O96" s="48"/>
      <c r="P96" s="48"/>
      <c r="Q96" s="48"/>
    </row>
    <row r="97" spans="1:17" x14ac:dyDescent="0.2">
      <c r="A97" s="57">
        <v>91</v>
      </c>
      <c r="B97" s="50" t="s">
        <v>130</v>
      </c>
      <c r="C97" s="52">
        <v>40</v>
      </c>
      <c r="D97" s="112" t="s">
        <v>97</v>
      </c>
      <c r="E97" s="143">
        <v>3</v>
      </c>
      <c r="F97" s="143">
        <v>-2</v>
      </c>
      <c r="G97" s="143">
        <v>35</v>
      </c>
      <c r="H97" s="161">
        <v>120</v>
      </c>
      <c r="I97" s="161">
        <v>-80</v>
      </c>
      <c r="J97" s="161">
        <v>1400</v>
      </c>
      <c r="K97" s="48"/>
      <c r="L97" s="48"/>
      <c r="M97" s="48"/>
      <c r="N97" s="48"/>
      <c r="O97" s="48"/>
      <c r="P97" s="48"/>
      <c r="Q97" s="48"/>
    </row>
    <row r="98" spans="1:17" x14ac:dyDescent="0.2">
      <c r="A98" s="57">
        <v>92</v>
      </c>
      <c r="B98" s="50" t="s">
        <v>131</v>
      </c>
      <c r="C98" s="52">
        <v>40</v>
      </c>
      <c r="D98" s="112" t="s">
        <v>97</v>
      </c>
      <c r="E98" s="143">
        <v>3</v>
      </c>
      <c r="F98" s="143">
        <v>-5</v>
      </c>
      <c r="G98" s="143">
        <v>35</v>
      </c>
      <c r="H98" s="161">
        <v>120</v>
      </c>
      <c r="I98" s="161">
        <v>-200</v>
      </c>
      <c r="J98" s="161">
        <v>1400</v>
      </c>
      <c r="K98" s="48"/>
      <c r="L98" s="48"/>
      <c r="M98" s="48"/>
      <c r="N98" s="48"/>
      <c r="O98" s="48"/>
      <c r="P98" s="48"/>
      <c r="Q98" s="48"/>
    </row>
    <row r="99" spans="1:17" x14ac:dyDescent="0.2">
      <c r="A99" s="57">
        <v>93</v>
      </c>
      <c r="B99" s="50" t="s">
        <v>132</v>
      </c>
      <c r="C99" s="52">
        <v>40</v>
      </c>
      <c r="D99" s="112" t="s">
        <v>97</v>
      </c>
      <c r="E99" s="143">
        <v>3</v>
      </c>
      <c r="F99" s="143">
        <v>5</v>
      </c>
      <c r="G99" s="143">
        <v>42</v>
      </c>
      <c r="H99" s="161">
        <v>120</v>
      </c>
      <c r="I99" s="161">
        <v>200</v>
      </c>
      <c r="J99" s="161">
        <v>1680</v>
      </c>
      <c r="K99" s="48"/>
      <c r="L99" s="48"/>
      <c r="M99" s="48"/>
      <c r="N99" s="48"/>
      <c r="O99" s="48"/>
      <c r="P99" s="48"/>
      <c r="Q99" s="48"/>
    </row>
    <row r="100" spans="1:17" x14ac:dyDescent="0.2">
      <c r="A100" s="57">
        <v>94</v>
      </c>
      <c r="B100" s="50" t="s">
        <v>133</v>
      </c>
      <c r="C100" s="52">
        <v>40</v>
      </c>
      <c r="D100" s="112" t="s">
        <v>97</v>
      </c>
      <c r="E100" s="143">
        <v>3</v>
      </c>
      <c r="F100" s="143">
        <v>2</v>
      </c>
      <c r="G100" s="143">
        <v>42</v>
      </c>
      <c r="H100" s="161">
        <v>120</v>
      </c>
      <c r="I100" s="161">
        <v>80</v>
      </c>
      <c r="J100" s="161">
        <v>1680</v>
      </c>
      <c r="K100" s="48"/>
      <c r="L100" s="48"/>
      <c r="M100" s="48"/>
      <c r="N100" s="48"/>
      <c r="O100" s="48"/>
      <c r="P100" s="48"/>
      <c r="Q100" s="48"/>
    </row>
    <row r="101" spans="1:17" x14ac:dyDescent="0.2">
      <c r="A101" s="57">
        <v>95</v>
      </c>
      <c r="B101" s="50" t="s">
        <v>134</v>
      </c>
      <c r="C101" s="52">
        <v>40</v>
      </c>
      <c r="D101" s="112" t="s">
        <v>97</v>
      </c>
      <c r="E101" s="143">
        <v>3</v>
      </c>
      <c r="F101" s="143">
        <v>-2</v>
      </c>
      <c r="G101" s="143">
        <v>42</v>
      </c>
      <c r="H101" s="161">
        <v>120</v>
      </c>
      <c r="I101" s="161">
        <v>-80</v>
      </c>
      <c r="J101" s="161">
        <v>1680</v>
      </c>
      <c r="K101" s="48"/>
      <c r="L101" s="48"/>
      <c r="M101" s="48"/>
      <c r="N101" s="48"/>
      <c r="O101" s="48"/>
      <c r="P101" s="48"/>
      <c r="Q101" s="48"/>
    </row>
    <row r="102" spans="1:17" x14ac:dyDescent="0.2">
      <c r="A102" s="57">
        <v>96</v>
      </c>
      <c r="B102" s="50" t="s">
        <v>135</v>
      </c>
      <c r="C102" s="52">
        <v>40</v>
      </c>
      <c r="D102" s="112" t="s">
        <v>97</v>
      </c>
      <c r="E102" s="143">
        <v>3</v>
      </c>
      <c r="F102" s="143">
        <v>-5</v>
      </c>
      <c r="G102" s="143">
        <v>42</v>
      </c>
      <c r="H102" s="161">
        <v>120</v>
      </c>
      <c r="I102" s="161">
        <v>-200</v>
      </c>
      <c r="J102" s="161">
        <v>1680</v>
      </c>
      <c r="K102" s="48"/>
      <c r="L102" s="48"/>
      <c r="M102" s="48"/>
      <c r="N102" s="48"/>
      <c r="O102" s="48"/>
      <c r="P102" s="48"/>
      <c r="Q102" s="48"/>
    </row>
    <row r="103" spans="1:17" x14ac:dyDescent="0.2">
      <c r="A103" s="57">
        <v>97</v>
      </c>
      <c r="B103" s="50" t="s">
        <v>136</v>
      </c>
      <c r="C103" s="52">
        <v>40</v>
      </c>
      <c r="D103" s="112" t="s">
        <v>97</v>
      </c>
      <c r="E103" s="143">
        <v>3</v>
      </c>
      <c r="F103" s="143">
        <v>5</v>
      </c>
      <c r="G103" s="143">
        <v>49</v>
      </c>
      <c r="H103" s="161">
        <v>120</v>
      </c>
      <c r="I103" s="161">
        <v>200</v>
      </c>
      <c r="J103" s="161">
        <v>1960</v>
      </c>
      <c r="K103" s="48"/>
      <c r="L103" s="48"/>
      <c r="M103" s="48"/>
      <c r="N103" s="48"/>
      <c r="O103" s="48"/>
      <c r="P103" s="48"/>
      <c r="Q103" s="48"/>
    </row>
    <row r="104" spans="1:17" x14ac:dyDescent="0.2">
      <c r="A104" s="57">
        <v>98</v>
      </c>
      <c r="B104" s="50" t="s">
        <v>137</v>
      </c>
      <c r="C104" s="52">
        <v>40</v>
      </c>
      <c r="D104" s="112" t="s">
        <v>97</v>
      </c>
      <c r="E104" s="143">
        <v>3</v>
      </c>
      <c r="F104" s="143">
        <v>2</v>
      </c>
      <c r="G104" s="143">
        <v>49</v>
      </c>
      <c r="H104" s="161">
        <v>120</v>
      </c>
      <c r="I104" s="161">
        <v>80</v>
      </c>
      <c r="J104" s="161">
        <v>1960</v>
      </c>
      <c r="K104" s="48"/>
      <c r="L104" s="48"/>
      <c r="M104" s="48"/>
      <c r="N104" s="48"/>
      <c r="O104" s="48"/>
      <c r="P104" s="48"/>
      <c r="Q104" s="48"/>
    </row>
    <row r="105" spans="1:17" x14ac:dyDescent="0.2">
      <c r="A105" s="57">
        <v>99</v>
      </c>
      <c r="B105" s="50" t="s">
        <v>138</v>
      </c>
      <c r="C105" s="52">
        <v>40</v>
      </c>
      <c r="D105" s="112" t="s">
        <v>97</v>
      </c>
      <c r="E105" s="143">
        <v>3</v>
      </c>
      <c r="F105" s="143">
        <v>-2</v>
      </c>
      <c r="G105" s="143">
        <v>49</v>
      </c>
      <c r="H105" s="161">
        <v>120</v>
      </c>
      <c r="I105" s="161">
        <v>-80</v>
      </c>
      <c r="J105" s="161">
        <v>1960</v>
      </c>
      <c r="K105" s="48"/>
      <c r="L105" s="48"/>
      <c r="M105" s="48"/>
      <c r="N105" s="48"/>
      <c r="O105" s="48"/>
      <c r="P105" s="48"/>
      <c r="Q105" s="48"/>
    </row>
    <row r="106" spans="1:17" x14ac:dyDescent="0.2">
      <c r="A106" s="57">
        <v>100</v>
      </c>
      <c r="B106" s="50" t="s">
        <v>139</v>
      </c>
      <c r="C106" s="52">
        <v>40</v>
      </c>
      <c r="D106" s="112" t="s">
        <v>97</v>
      </c>
      <c r="E106" s="143">
        <v>3</v>
      </c>
      <c r="F106" s="143">
        <v>-5</v>
      </c>
      <c r="G106" s="143">
        <v>49</v>
      </c>
      <c r="H106" s="161">
        <v>120</v>
      </c>
      <c r="I106" s="161">
        <v>-200</v>
      </c>
      <c r="J106" s="161">
        <v>1960</v>
      </c>
      <c r="K106" s="48"/>
      <c r="L106" s="48"/>
      <c r="M106" s="48"/>
      <c r="N106" s="48"/>
      <c r="O106" s="48"/>
      <c r="P106" s="48"/>
      <c r="Q106" s="48"/>
    </row>
    <row r="107" spans="1:17" x14ac:dyDescent="0.2">
      <c r="A107" s="57">
        <v>101</v>
      </c>
      <c r="B107" s="50" t="s">
        <v>140</v>
      </c>
      <c r="C107" s="52">
        <v>40</v>
      </c>
      <c r="D107" s="112" t="s">
        <v>97</v>
      </c>
      <c r="E107" s="143">
        <v>3</v>
      </c>
      <c r="F107" s="143">
        <v>2</v>
      </c>
      <c r="G107" s="143">
        <v>56</v>
      </c>
      <c r="H107" s="161">
        <v>120</v>
      </c>
      <c r="I107" s="161">
        <v>80</v>
      </c>
      <c r="J107" s="161">
        <v>2240</v>
      </c>
      <c r="K107" s="48"/>
      <c r="L107" s="48"/>
      <c r="M107" s="48"/>
      <c r="N107" s="48"/>
      <c r="O107" s="48"/>
      <c r="P107" s="48"/>
      <c r="Q107" s="48"/>
    </row>
    <row r="108" spans="1:17" x14ac:dyDescent="0.2">
      <c r="A108" s="57">
        <v>102</v>
      </c>
      <c r="B108" s="50" t="s">
        <v>141</v>
      </c>
      <c r="C108" s="52">
        <v>40</v>
      </c>
      <c r="D108" s="112" t="s">
        <v>97</v>
      </c>
      <c r="E108" s="143">
        <v>3</v>
      </c>
      <c r="F108" s="143">
        <v>-2</v>
      </c>
      <c r="G108" s="143">
        <v>56</v>
      </c>
      <c r="H108" s="161">
        <v>120</v>
      </c>
      <c r="I108" s="161">
        <v>-80</v>
      </c>
      <c r="J108" s="161">
        <v>2240</v>
      </c>
      <c r="K108" s="48"/>
      <c r="L108" s="48"/>
      <c r="M108" s="48"/>
      <c r="N108" s="48"/>
      <c r="O108" s="48"/>
      <c r="P108" s="48"/>
      <c r="Q108" s="48"/>
    </row>
    <row r="109" spans="1:17" x14ac:dyDescent="0.2">
      <c r="A109" s="57">
        <v>103</v>
      </c>
      <c r="B109" s="50" t="s">
        <v>50</v>
      </c>
      <c r="C109" s="52">
        <v>0</v>
      </c>
      <c r="D109" s="111" t="s">
        <v>49</v>
      </c>
      <c r="E109" s="140">
        <v>9</v>
      </c>
      <c r="F109" s="140">
        <v>5</v>
      </c>
      <c r="G109" s="140">
        <v>21</v>
      </c>
      <c r="H109" s="161">
        <v>0</v>
      </c>
      <c r="I109" s="161">
        <v>0</v>
      </c>
      <c r="J109" s="161">
        <v>0</v>
      </c>
      <c r="K109" s="48"/>
      <c r="L109" s="48"/>
      <c r="M109" s="48"/>
      <c r="N109" s="48"/>
      <c r="O109" s="48"/>
      <c r="P109" s="48"/>
      <c r="Q109" s="48"/>
    </row>
    <row r="110" spans="1:17" x14ac:dyDescent="0.2">
      <c r="A110" s="57">
        <v>104</v>
      </c>
      <c r="B110" s="50" t="s">
        <v>51</v>
      </c>
      <c r="C110" s="52">
        <v>0</v>
      </c>
      <c r="D110" s="111" t="s">
        <v>49</v>
      </c>
      <c r="E110" s="140">
        <v>6</v>
      </c>
      <c r="F110" s="140">
        <v>-5</v>
      </c>
      <c r="G110" s="140">
        <v>21</v>
      </c>
      <c r="H110" s="161">
        <v>0</v>
      </c>
      <c r="I110" s="161">
        <v>0</v>
      </c>
      <c r="J110" s="161">
        <v>0</v>
      </c>
      <c r="K110" s="48"/>
      <c r="L110" s="48"/>
      <c r="M110" s="48"/>
      <c r="N110" s="48"/>
      <c r="O110" s="48"/>
      <c r="P110" s="48"/>
      <c r="Q110" s="48"/>
    </row>
    <row r="111" spans="1:17" x14ac:dyDescent="0.2">
      <c r="A111" s="57">
        <v>105</v>
      </c>
      <c r="B111" s="50" t="s">
        <v>52</v>
      </c>
      <c r="C111" s="52">
        <v>0</v>
      </c>
      <c r="D111" s="111" t="s">
        <v>49</v>
      </c>
      <c r="E111" s="140">
        <v>6</v>
      </c>
      <c r="F111" s="140">
        <v>5</v>
      </c>
      <c r="G111" s="140">
        <v>28</v>
      </c>
      <c r="H111" s="161">
        <v>0</v>
      </c>
      <c r="I111" s="161">
        <v>0</v>
      </c>
      <c r="J111" s="161">
        <v>0</v>
      </c>
      <c r="K111" s="48"/>
      <c r="L111" s="48"/>
      <c r="M111" s="48"/>
      <c r="N111" s="48"/>
      <c r="O111" s="48"/>
      <c r="P111" s="48"/>
      <c r="Q111" s="48"/>
    </row>
    <row r="112" spans="1:17" x14ac:dyDescent="0.2">
      <c r="A112" s="57">
        <v>106</v>
      </c>
      <c r="B112" s="50" t="s">
        <v>53</v>
      </c>
      <c r="C112" s="52">
        <v>0</v>
      </c>
      <c r="D112" s="111" t="s">
        <v>49</v>
      </c>
      <c r="E112" s="140">
        <v>6</v>
      </c>
      <c r="F112" s="140">
        <v>5</v>
      </c>
      <c r="G112" s="140">
        <v>14</v>
      </c>
      <c r="H112" s="161">
        <v>0</v>
      </c>
      <c r="I112" s="161">
        <v>0</v>
      </c>
      <c r="J112" s="161">
        <v>0</v>
      </c>
      <c r="K112" s="48"/>
      <c r="L112" s="48"/>
      <c r="M112" s="48"/>
      <c r="N112" s="48"/>
      <c r="O112" s="48"/>
      <c r="P112" s="48"/>
      <c r="Q112" s="48"/>
    </row>
    <row r="113" spans="1:17" x14ac:dyDescent="0.2">
      <c r="A113" s="57">
        <v>107</v>
      </c>
      <c r="B113" s="50" t="s">
        <v>54</v>
      </c>
      <c r="C113" s="52">
        <v>0</v>
      </c>
      <c r="D113" s="111" t="s">
        <v>49</v>
      </c>
      <c r="E113" s="140">
        <v>6</v>
      </c>
      <c r="F113" s="140">
        <v>5</v>
      </c>
      <c r="G113" s="140">
        <v>21</v>
      </c>
      <c r="H113" s="161">
        <v>0</v>
      </c>
      <c r="I113" s="161">
        <v>0</v>
      </c>
      <c r="J113" s="161">
        <v>0</v>
      </c>
      <c r="K113" s="48"/>
      <c r="L113" s="48"/>
      <c r="M113" s="48"/>
      <c r="N113" s="48"/>
      <c r="O113" s="48"/>
      <c r="P113" s="48"/>
      <c r="Q113" s="48"/>
    </row>
    <row r="114" spans="1:17" x14ac:dyDescent="0.2">
      <c r="A114" s="57">
        <v>108</v>
      </c>
      <c r="B114" s="50" t="s">
        <v>55</v>
      </c>
      <c r="C114" s="52">
        <v>0</v>
      </c>
      <c r="D114" s="111" t="s">
        <v>49</v>
      </c>
      <c r="E114" s="140">
        <v>9</v>
      </c>
      <c r="F114" s="140">
        <v>-5</v>
      </c>
      <c r="G114" s="140">
        <v>56</v>
      </c>
      <c r="H114" s="161">
        <v>0</v>
      </c>
      <c r="I114" s="161">
        <v>0</v>
      </c>
      <c r="J114" s="161">
        <v>0</v>
      </c>
      <c r="K114" s="48"/>
      <c r="L114" s="48"/>
      <c r="M114" s="48"/>
      <c r="N114" s="48"/>
      <c r="O114" s="48"/>
      <c r="P114" s="48"/>
      <c r="Q114" s="48"/>
    </row>
    <row r="115" spans="1:17" x14ac:dyDescent="0.2">
      <c r="A115" s="57">
        <v>109</v>
      </c>
      <c r="B115" s="50" t="s">
        <v>56</v>
      </c>
      <c r="C115" s="52">
        <v>0</v>
      </c>
      <c r="D115" s="111" t="s">
        <v>49</v>
      </c>
      <c r="E115" s="140">
        <v>6</v>
      </c>
      <c r="F115" s="140">
        <v>2</v>
      </c>
      <c r="G115" s="140">
        <v>28</v>
      </c>
      <c r="H115" s="161">
        <v>0</v>
      </c>
      <c r="I115" s="161">
        <v>0</v>
      </c>
      <c r="J115" s="161">
        <v>0</v>
      </c>
      <c r="K115" s="48"/>
      <c r="L115" s="48"/>
      <c r="M115" s="48"/>
      <c r="N115" s="48"/>
      <c r="O115" s="48"/>
      <c r="P115" s="48"/>
      <c r="Q115" s="48"/>
    </row>
    <row r="116" spans="1:17" x14ac:dyDescent="0.2">
      <c r="A116" s="57">
        <v>110</v>
      </c>
      <c r="B116" s="50" t="s">
        <v>57</v>
      </c>
      <c r="C116" s="52">
        <v>0</v>
      </c>
      <c r="D116" s="111" t="s">
        <v>49</v>
      </c>
      <c r="E116" s="140">
        <v>6</v>
      </c>
      <c r="F116" s="140">
        <v>-2</v>
      </c>
      <c r="G116" s="140">
        <v>21</v>
      </c>
      <c r="H116" s="161">
        <v>0</v>
      </c>
      <c r="I116" s="161">
        <v>0</v>
      </c>
      <c r="J116" s="161">
        <v>0</v>
      </c>
      <c r="K116" s="48"/>
      <c r="L116" s="48"/>
      <c r="M116" s="48"/>
      <c r="N116" s="48"/>
      <c r="O116" s="48"/>
      <c r="P116" s="48"/>
      <c r="Q116" s="48"/>
    </row>
    <row r="117" spans="1:17" x14ac:dyDescent="0.2">
      <c r="A117" s="57">
        <v>111</v>
      </c>
      <c r="B117" s="50" t="s">
        <v>106</v>
      </c>
      <c r="C117" s="52">
        <v>0</v>
      </c>
      <c r="D117" s="111" t="s">
        <v>49</v>
      </c>
      <c r="E117" s="140">
        <v>6</v>
      </c>
      <c r="F117" s="140">
        <v>5</v>
      </c>
      <c r="G117" s="140">
        <v>42</v>
      </c>
      <c r="H117" s="161">
        <v>0</v>
      </c>
      <c r="I117" s="161">
        <v>0</v>
      </c>
      <c r="J117" s="161">
        <v>0</v>
      </c>
      <c r="K117" s="48"/>
      <c r="L117" s="48"/>
      <c r="M117" s="48"/>
      <c r="N117" s="48"/>
      <c r="O117" s="48"/>
      <c r="P117" s="48"/>
      <c r="Q117" s="48"/>
    </row>
    <row r="118" spans="1:17" x14ac:dyDescent="0.2">
      <c r="A118" s="57">
        <v>112</v>
      </c>
      <c r="B118" s="50" t="s">
        <v>107</v>
      </c>
      <c r="C118" s="52">
        <v>0</v>
      </c>
      <c r="D118" s="111" t="s">
        <v>49</v>
      </c>
      <c r="E118" s="140">
        <v>6</v>
      </c>
      <c r="F118" s="140">
        <v>-5</v>
      </c>
      <c r="G118" s="140">
        <v>14</v>
      </c>
      <c r="H118" s="161">
        <v>0</v>
      </c>
      <c r="I118" s="161">
        <v>0</v>
      </c>
      <c r="J118" s="161">
        <v>0</v>
      </c>
      <c r="K118" s="48"/>
      <c r="L118" s="48"/>
      <c r="M118" s="48"/>
      <c r="N118" s="48"/>
      <c r="O118" s="48"/>
      <c r="P118" s="48"/>
      <c r="Q118" s="48"/>
    </row>
    <row r="119" spans="1:17" x14ac:dyDescent="0.2">
      <c r="A119" s="57">
        <v>113</v>
      </c>
      <c r="B119" s="50" t="s">
        <v>108</v>
      </c>
      <c r="C119" s="52">
        <v>0</v>
      </c>
      <c r="D119" s="111" t="s">
        <v>49</v>
      </c>
      <c r="E119" s="140">
        <v>6</v>
      </c>
      <c r="F119" s="140">
        <v>2</v>
      </c>
      <c r="G119" s="140">
        <v>21</v>
      </c>
      <c r="H119" s="161">
        <v>0</v>
      </c>
      <c r="I119" s="161">
        <v>0</v>
      </c>
      <c r="J119" s="161">
        <v>0</v>
      </c>
      <c r="K119" s="48"/>
      <c r="L119" s="48"/>
      <c r="M119" s="48"/>
      <c r="N119" s="48"/>
      <c r="O119" s="48"/>
      <c r="P119" s="48"/>
      <c r="Q119" s="48"/>
    </row>
    <row r="120" spans="1:17" x14ac:dyDescent="0.2">
      <c r="A120" s="57">
        <v>114</v>
      </c>
      <c r="B120" s="50" t="s">
        <v>109</v>
      </c>
      <c r="C120" s="52">
        <v>0</v>
      </c>
      <c r="D120" s="111" t="s">
        <v>49</v>
      </c>
      <c r="E120" s="140">
        <v>6</v>
      </c>
      <c r="F120" s="140">
        <v>2</v>
      </c>
      <c r="G120" s="140">
        <v>7</v>
      </c>
      <c r="H120" s="161">
        <v>0</v>
      </c>
      <c r="I120" s="161">
        <v>0</v>
      </c>
      <c r="J120" s="161">
        <v>0</v>
      </c>
      <c r="K120" s="48"/>
      <c r="L120" s="48"/>
      <c r="M120" s="48"/>
      <c r="N120" s="48"/>
      <c r="O120" s="48"/>
      <c r="P120" s="48"/>
      <c r="Q120" s="48"/>
    </row>
    <row r="121" spans="1:17" x14ac:dyDescent="0.2">
      <c r="A121" s="57">
        <v>115</v>
      </c>
      <c r="B121" s="50" t="s">
        <v>110</v>
      </c>
      <c r="C121" s="52">
        <v>0</v>
      </c>
      <c r="D121" s="111" t="s">
        <v>49</v>
      </c>
      <c r="E121" s="140">
        <v>6</v>
      </c>
      <c r="F121" s="140">
        <v>2</v>
      </c>
      <c r="G121" s="140">
        <v>14</v>
      </c>
      <c r="H121" s="161">
        <v>0</v>
      </c>
      <c r="I121" s="161">
        <v>0</v>
      </c>
      <c r="J121" s="161">
        <v>0</v>
      </c>
      <c r="K121" s="48"/>
      <c r="L121" s="48"/>
      <c r="M121" s="48"/>
      <c r="N121" s="48"/>
      <c r="O121" s="48"/>
      <c r="P121" s="48"/>
      <c r="Q121" s="48"/>
    </row>
    <row r="122" spans="1:17" x14ac:dyDescent="0.2">
      <c r="A122" s="57">
        <v>116</v>
      </c>
      <c r="B122" s="50" t="s">
        <v>111</v>
      </c>
      <c r="C122" s="52">
        <v>0</v>
      </c>
      <c r="D122" s="111" t="s">
        <v>49</v>
      </c>
      <c r="E122" s="140">
        <v>9</v>
      </c>
      <c r="F122" s="140">
        <v>2</v>
      </c>
      <c r="G122" s="140">
        <v>56</v>
      </c>
      <c r="H122" s="161">
        <v>0</v>
      </c>
      <c r="I122" s="161">
        <v>0</v>
      </c>
      <c r="J122" s="161">
        <v>0</v>
      </c>
      <c r="K122" s="48"/>
      <c r="L122" s="48"/>
      <c r="M122" s="48"/>
      <c r="N122" s="48"/>
      <c r="O122" s="48"/>
      <c r="P122" s="48"/>
      <c r="Q122" s="48"/>
    </row>
    <row r="123" spans="1:17" x14ac:dyDescent="0.2">
      <c r="A123" s="57">
        <v>117</v>
      </c>
      <c r="B123" s="50" t="s">
        <v>112</v>
      </c>
      <c r="C123" s="52">
        <v>0</v>
      </c>
      <c r="D123" s="111" t="s">
        <v>49</v>
      </c>
      <c r="E123" s="140">
        <v>6</v>
      </c>
      <c r="F123" s="140">
        <v>-2</v>
      </c>
      <c r="G123" s="140">
        <v>14</v>
      </c>
      <c r="H123" s="161">
        <v>0</v>
      </c>
      <c r="I123" s="161">
        <v>0</v>
      </c>
      <c r="J123" s="161">
        <v>0</v>
      </c>
      <c r="K123" s="48"/>
      <c r="L123" s="48"/>
      <c r="M123" s="48"/>
      <c r="N123" s="48"/>
      <c r="O123" s="48"/>
      <c r="P123" s="48"/>
      <c r="Q123" s="48"/>
    </row>
    <row r="124" spans="1:17" x14ac:dyDescent="0.2">
      <c r="A124" s="57">
        <v>118</v>
      </c>
      <c r="B124" s="50" t="s">
        <v>113</v>
      </c>
      <c r="C124" s="52">
        <v>0</v>
      </c>
      <c r="D124" s="111" t="s">
        <v>49</v>
      </c>
      <c r="E124" s="140">
        <v>6</v>
      </c>
      <c r="F124" s="140">
        <v>-5</v>
      </c>
      <c r="G124" s="140">
        <v>35</v>
      </c>
      <c r="H124" s="161">
        <v>0</v>
      </c>
      <c r="I124" s="161">
        <v>0</v>
      </c>
      <c r="J124" s="161">
        <v>0</v>
      </c>
      <c r="K124" s="48"/>
      <c r="L124" s="48"/>
      <c r="M124" s="48"/>
      <c r="N124" s="48"/>
      <c r="O124" s="48"/>
      <c r="P124" s="48"/>
      <c r="Q124" s="48"/>
    </row>
    <row r="125" spans="1:17" x14ac:dyDescent="0.2">
      <c r="A125" s="57">
        <v>119</v>
      </c>
      <c r="B125" s="50" t="s">
        <v>184</v>
      </c>
      <c r="C125" s="52">
        <v>0</v>
      </c>
      <c r="D125" s="111" t="s">
        <v>49</v>
      </c>
      <c r="E125" s="140">
        <v>6</v>
      </c>
      <c r="F125" s="140">
        <v>-5</v>
      </c>
      <c r="G125" s="140">
        <v>28</v>
      </c>
      <c r="H125" s="161">
        <v>0</v>
      </c>
      <c r="I125" s="161">
        <v>0</v>
      </c>
      <c r="J125" s="161">
        <v>0</v>
      </c>
      <c r="K125" s="48"/>
      <c r="L125" s="48"/>
      <c r="M125" s="48"/>
      <c r="N125" s="48"/>
      <c r="O125" s="48"/>
      <c r="P125" s="48"/>
      <c r="Q125" s="48"/>
    </row>
    <row r="126" spans="1:17" x14ac:dyDescent="0.2">
      <c r="A126" s="57">
        <v>120</v>
      </c>
      <c r="B126" s="50" t="s">
        <v>185</v>
      </c>
      <c r="C126" s="52">
        <v>0</v>
      </c>
      <c r="D126" s="111" t="s">
        <v>49</v>
      </c>
      <c r="E126" s="140">
        <v>6</v>
      </c>
      <c r="F126" s="140">
        <v>5</v>
      </c>
      <c r="G126" s="140">
        <v>35</v>
      </c>
      <c r="H126" s="161">
        <v>0</v>
      </c>
      <c r="I126" s="161">
        <v>0</v>
      </c>
      <c r="J126" s="161">
        <v>0</v>
      </c>
      <c r="K126" s="48"/>
      <c r="L126" s="48"/>
      <c r="M126" s="48"/>
      <c r="N126" s="48"/>
      <c r="O126" s="48"/>
      <c r="P126" s="48"/>
      <c r="Q126" s="48"/>
    </row>
    <row r="127" spans="1:17" x14ac:dyDescent="0.2">
      <c r="A127" s="48"/>
      <c r="B127" s="48"/>
      <c r="C127" s="48"/>
      <c r="D127" s="48"/>
      <c r="E127" s="144"/>
      <c r="F127" s="144"/>
      <c r="G127" s="144"/>
      <c r="H127" s="144"/>
      <c r="I127" s="144"/>
      <c r="J127" s="144"/>
      <c r="K127" s="48"/>
      <c r="L127" s="48"/>
      <c r="M127" s="48"/>
      <c r="N127" s="48"/>
      <c r="O127" s="48"/>
      <c r="P127" s="48"/>
      <c r="Q127" s="48"/>
    </row>
    <row r="128" spans="1:17" x14ac:dyDescent="0.2">
      <c r="A128" s="48"/>
      <c r="B128" s="48"/>
      <c r="C128" s="48"/>
      <c r="D128" s="48"/>
      <c r="E128" s="144"/>
      <c r="F128" s="144"/>
      <c r="G128" s="144"/>
      <c r="H128" s="144"/>
      <c r="I128" s="144"/>
      <c r="J128" s="144"/>
      <c r="K128" s="48"/>
      <c r="L128" s="48"/>
      <c r="M128" s="48"/>
      <c r="N128" s="48"/>
      <c r="O128" s="48"/>
      <c r="P128" s="48"/>
      <c r="Q128" s="48"/>
    </row>
    <row r="129" spans="1:17" x14ac:dyDescent="0.2">
      <c r="A129" s="48"/>
      <c r="B129" s="48"/>
      <c r="C129" s="48"/>
      <c r="D129" s="48"/>
      <c r="E129" s="144"/>
      <c r="F129" s="144"/>
      <c r="G129" s="144"/>
      <c r="H129" s="144"/>
      <c r="I129" s="144"/>
      <c r="J129" s="144"/>
      <c r="K129" s="48"/>
      <c r="L129" s="48"/>
      <c r="M129" s="48"/>
      <c r="N129" s="48"/>
      <c r="O129" s="48"/>
      <c r="P129" s="48"/>
      <c r="Q129" s="48"/>
    </row>
    <row r="130" spans="1:17" x14ac:dyDescent="0.2">
      <c r="A130" s="48"/>
      <c r="B130" s="48"/>
      <c r="C130" s="48"/>
      <c r="D130" s="48"/>
      <c r="E130" s="144"/>
      <c r="F130" s="144"/>
      <c r="G130" s="144"/>
      <c r="H130" s="144"/>
      <c r="I130" s="144"/>
      <c r="J130" s="144"/>
      <c r="K130" s="48"/>
      <c r="L130" s="48"/>
      <c r="M130" s="48"/>
      <c r="N130" s="48"/>
      <c r="O130" s="48"/>
      <c r="P130" s="48"/>
      <c r="Q130" s="48"/>
    </row>
    <row r="131" spans="1:17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</row>
    <row r="132" spans="1:17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</row>
    <row r="133" spans="1:17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</row>
    <row r="134" spans="1:17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</row>
  </sheetData>
  <mergeCells count="4">
    <mergeCell ref="L19:M19"/>
    <mergeCell ref="N19:O19"/>
    <mergeCell ref="L20:M20"/>
    <mergeCell ref="N20:O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686B-D899-5F4E-9465-B8F825895380}">
  <dimension ref="A4:Q127"/>
  <sheetViews>
    <sheetView zoomScale="113" zoomScaleNormal="67" workbookViewId="0">
      <selection activeCell="L33" sqref="L33"/>
    </sheetView>
  </sheetViews>
  <sheetFormatPr baseColWidth="10" defaultRowHeight="15" x14ac:dyDescent="0.2"/>
  <cols>
    <col min="2" max="2" width="12.1640625" bestFit="1" customWidth="1"/>
    <col min="11" max="11" width="14" bestFit="1" customWidth="1"/>
    <col min="13" max="13" width="14" bestFit="1" customWidth="1"/>
  </cols>
  <sheetData>
    <row r="4" spans="1:17" x14ac:dyDescent="0.2">
      <c r="B4" s="149"/>
      <c r="C4" s="121" t="s">
        <v>0</v>
      </c>
      <c r="D4" s="147" t="s">
        <v>46</v>
      </c>
      <c r="E4" s="34" t="s">
        <v>5</v>
      </c>
      <c r="F4" s="34" t="s">
        <v>3</v>
      </c>
      <c r="G4" s="34" t="s">
        <v>4</v>
      </c>
      <c r="H4" s="34" t="s">
        <v>7</v>
      </c>
      <c r="I4" s="34" t="s">
        <v>2</v>
      </c>
      <c r="J4" s="148" t="s">
        <v>6</v>
      </c>
    </row>
    <row r="5" spans="1:17" x14ac:dyDescent="0.2">
      <c r="B5" s="122" t="s">
        <v>163</v>
      </c>
      <c r="C5" s="151">
        <f>SUM(C6:C323)</f>
        <v>4220</v>
      </c>
      <c r="D5" s="34"/>
      <c r="E5" s="43"/>
      <c r="F5" s="43"/>
      <c r="G5" s="43"/>
      <c r="H5" s="43">
        <f>SUM(H6:H127)</f>
        <v>25260</v>
      </c>
      <c r="I5" s="129">
        <f>SUM(I6:I127)</f>
        <v>0</v>
      </c>
      <c r="J5" s="123">
        <f>SUM(J6:J127)</f>
        <v>184800</v>
      </c>
    </row>
    <row r="6" spans="1:17" x14ac:dyDescent="0.2">
      <c r="B6" s="150" t="s">
        <v>1</v>
      </c>
      <c r="C6" s="43">
        <v>4200</v>
      </c>
      <c r="D6" s="34"/>
      <c r="E6" s="43">
        <v>6</v>
      </c>
      <c r="F6" s="43">
        <v>0</v>
      </c>
      <c r="G6" s="43">
        <v>44</v>
      </c>
      <c r="H6" s="43">
        <f t="shared" ref="H6:H37" si="0">E6*$C6</f>
        <v>25200</v>
      </c>
      <c r="I6" s="43">
        <f t="shared" ref="I6:I37" si="1">F6*$C6</f>
        <v>0</v>
      </c>
      <c r="J6" s="47">
        <f t="shared" ref="J6:J37" si="2">G6*$C6</f>
        <v>184800</v>
      </c>
    </row>
    <row r="7" spans="1:17" x14ac:dyDescent="0.2">
      <c r="A7" s="1" t="s">
        <v>171</v>
      </c>
      <c r="B7" s="147" t="s">
        <v>155</v>
      </c>
      <c r="C7" s="43">
        <f>20</f>
        <v>20</v>
      </c>
      <c r="D7" s="34"/>
      <c r="E7" s="43">
        <v>3</v>
      </c>
      <c r="F7" s="43">
        <v>0</v>
      </c>
      <c r="G7" s="43">
        <v>0</v>
      </c>
      <c r="H7" s="43">
        <f t="shared" si="0"/>
        <v>60</v>
      </c>
      <c r="I7" s="43">
        <f t="shared" si="1"/>
        <v>0</v>
      </c>
      <c r="J7" s="43">
        <f t="shared" si="2"/>
        <v>0</v>
      </c>
    </row>
    <row r="8" spans="1:17" x14ac:dyDescent="0.2">
      <c r="A8" s="47">
        <v>1</v>
      </c>
      <c r="B8" s="44" t="s">
        <v>8</v>
      </c>
      <c r="C8" s="45">
        <v>0</v>
      </c>
      <c r="D8" s="33" t="s">
        <v>47</v>
      </c>
      <c r="E8" s="130">
        <v>16</v>
      </c>
      <c r="F8" s="130">
        <v>-5</v>
      </c>
      <c r="G8" s="130">
        <v>42</v>
      </c>
      <c r="H8" s="160">
        <f t="shared" si="0"/>
        <v>0</v>
      </c>
      <c r="I8" s="160">
        <f t="shared" si="1"/>
        <v>0</v>
      </c>
      <c r="J8" s="160">
        <f t="shared" si="2"/>
        <v>0</v>
      </c>
    </row>
    <row r="9" spans="1:17" x14ac:dyDescent="0.2">
      <c r="A9" s="43">
        <v>2</v>
      </c>
      <c r="B9" s="44" t="s">
        <v>9</v>
      </c>
      <c r="C9" s="45">
        <v>0</v>
      </c>
      <c r="D9" s="33" t="s">
        <v>47</v>
      </c>
      <c r="E9" s="130">
        <v>16</v>
      </c>
      <c r="F9" s="130">
        <v>-2</v>
      </c>
      <c r="G9" s="130">
        <v>42</v>
      </c>
      <c r="H9" s="160">
        <f t="shared" si="0"/>
        <v>0</v>
      </c>
      <c r="I9" s="160">
        <f t="shared" si="1"/>
        <v>0</v>
      </c>
      <c r="J9" s="160">
        <f t="shared" si="2"/>
        <v>0</v>
      </c>
    </row>
    <row r="10" spans="1:17" x14ac:dyDescent="0.2">
      <c r="A10" s="43">
        <v>3</v>
      </c>
      <c r="B10" s="44" t="s">
        <v>10</v>
      </c>
      <c r="C10" s="45">
        <v>0</v>
      </c>
      <c r="D10" s="33" t="s">
        <v>47</v>
      </c>
      <c r="E10" s="130">
        <v>16</v>
      </c>
      <c r="F10" s="130">
        <v>2</v>
      </c>
      <c r="G10" s="130">
        <v>42</v>
      </c>
      <c r="H10" s="160">
        <f t="shared" si="0"/>
        <v>0</v>
      </c>
      <c r="I10" s="160">
        <f t="shared" si="1"/>
        <v>0</v>
      </c>
      <c r="J10" s="160">
        <f t="shared" si="2"/>
        <v>0</v>
      </c>
    </row>
    <row r="11" spans="1:17" x14ac:dyDescent="0.2">
      <c r="A11" s="43">
        <v>4</v>
      </c>
      <c r="B11" s="44" t="s">
        <v>11</v>
      </c>
      <c r="C11" s="45">
        <v>0</v>
      </c>
      <c r="D11" s="33" t="s">
        <v>47</v>
      </c>
      <c r="E11" s="130">
        <v>16</v>
      </c>
      <c r="F11" s="130">
        <v>5</v>
      </c>
      <c r="G11" s="130">
        <v>42</v>
      </c>
      <c r="H11" s="160">
        <f t="shared" si="0"/>
        <v>0</v>
      </c>
      <c r="I11" s="160">
        <f t="shared" si="1"/>
        <v>0</v>
      </c>
      <c r="J11" s="160">
        <f t="shared" si="2"/>
        <v>0</v>
      </c>
    </row>
    <row r="12" spans="1:17" x14ac:dyDescent="0.2">
      <c r="A12" s="43">
        <v>5</v>
      </c>
      <c r="B12" s="34" t="s">
        <v>12</v>
      </c>
      <c r="C12" s="43">
        <v>0</v>
      </c>
      <c r="D12" s="64" t="s">
        <v>48</v>
      </c>
      <c r="E12" s="131">
        <v>16</v>
      </c>
      <c r="F12" s="131">
        <v>-2</v>
      </c>
      <c r="G12" s="131">
        <v>35</v>
      </c>
      <c r="H12" s="160">
        <f t="shared" si="0"/>
        <v>0</v>
      </c>
      <c r="I12" s="160">
        <f t="shared" si="1"/>
        <v>0</v>
      </c>
      <c r="J12" s="160">
        <f t="shared" si="2"/>
        <v>0</v>
      </c>
      <c r="M12" s="127" t="s">
        <v>187</v>
      </c>
      <c r="N12" s="115">
        <f>N14-N13</f>
        <v>3.0142180094786726</v>
      </c>
      <c r="O12" s="62"/>
      <c r="P12" s="62"/>
      <c r="Q12" s="62"/>
    </row>
    <row r="13" spans="1:17" x14ac:dyDescent="0.2">
      <c r="A13" s="43">
        <v>6</v>
      </c>
      <c r="B13" s="34" t="s">
        <v>13</v>
      </c>
      <c r="C13" s="43">
        <v>0</v>
      </c>
      <c r="D13" s="64" t="s">
        <v>48</v>
      </c>
      <c r="E13" s="131">
        <v>16</v>
      </c>
      <c r="F13" s="131">
        <v>2</v>
      </c>
      <c r="G13" s="131">
        <v>35</v>
      </c>
      <c r="H13" s="160">
        <f t="shared" si="0"/>
        <v>0</v>
      </c>
      <c r="I13" s="160">
        <f t="shared" si="1"/>
        <v>0</v>
      </c>
      <c r="J13" s="160">
        <f t="shared" si="2"/>
        <v>0</v>
      </c>
      <c r="M13" s="128" t="s">
        <v>188</v>
      </c>
      <c r="N13" s="115">
        <f>H5/C5</f>
        <v>5.9857819905213274</v>
      </c>
      <c r="O13" s="62"/>
      <c r="P13" s="62"/>
      <c r="Q13" s="62"/>
    </row>
    <row r="14" spans="1:17" x14ac:dyDescent="0.2">
      <c r="A14" s="43">
        <v>7</v>
      </c>
      <c r="B14" s="34" t="s">
        <v>14</v>
      </c>
      <c r="C14" s="43">
        <v>0</v>
      </c>
      <c r="D14" s="64" t="s">
        <v>48</v>
      </c>
      <c r="E14" s="131">
        <v>13</v>
      </c>
      <c r="F14" s="131">
        <v>-2</v>
      </c>
      <c r="G14" s="131">
        <v>35</v>
      </c>
      <c r="H14" s="160">
        <f t="shared" si="0"/>
        <v>0</v>
      </c>
      <c r="I14" s="160">
        <f t="shared" si="1"/>
        <v>0</v>
      </c>
      <c r="J14" s="160">
        <f t="shared" si="2"/>
        <v>0</v>
      </c>
      <c r="M14" s="128" t="s">
        <v>189</v>
      </c>
      <c r="N14" s="116">
        <f>O17</f>
        <v>9</v>
      </c>
      <c r="O14" s="62"/>
      <c r="P14" s="62"/>
      <c r="Q14" s="62"/>
    </row>
    <row r="15" spans="1:17" x14ac:dyDescent="0.2">
      <c r="A15" s="43">
        <v>8</v>
      </c>
      <c r="B15" s="34" t="s">
        <v>15</v>
      </c>
      <c r="C15" s="43">
        <v>0</v>
      </c>
      <c r="D15" s="64" t="s">
        <v>48</v>
      </c>
      <c r="E15" s="131">
        <v>16</v>
      </c>
      <c r="F15" s="131">
        <v>-2</v>
      </c>
      <c r="G15" s="131">
        <v>49</v>
      </c>
      <c r="H15" s="160">
        <f t="shared" si="0"/>
        <v>0</v>
      </c>
      <c r="I15" s="160">
        <f t="shared" si="1"/>
        <v>0</v>
      </c>
      <c r="J15" s="160">
        <f t="shared" si="2"/>
        <v>0</v>
      </c>
      <c r="M15" s="127" t="s">
        <v>192</v>
      </c>
      <c r="N15" s="116">
        <f>C5</f>
        <v>4220</v>
      </c>
      <c r="O15" s="116">
        <f>N15/200</f>
        <v>21.1</v>
      </c>
      <c r="P15" s="62"/>
      <c r="Q15" s="62"/>
    </row>
    <row r="16" spans="1:17" x14ac:dyDescent="0.2">
      <c r="A16" s="43">
        <v>9</v>
      </c>
      <c r="B16" s="34" t="s">
        <v>16</v>
      </c>
      <c r="C16" s="43">
        <v>0</v>
      </c>
      <c r="D16" s="64" t="s">
        <v>48</v>
      </c>
      <c r="E16" s="131">
        <v>16</v>
      </c>
      <c r="F16" s="131">
        <v>5</v>
      </c>
      <c r="G16" s="131">
        <v>49</v>
      </c>
      <c r="H16" s="160">
        <f t="shared" si="0"/>
        <v>0</v>
      </c>
      <c r="I16" s="160">
        <f t="shared" si="1"/>
        <v>0</v>
      </c>
      <c r="J16" s="160">
        <f t="shared" si="2"/>
        <v>0</v>
      </c>
      <c r="M16" s="127" t="s">
        <v>193</v>
      </c>
      <c r="N16" s="116">
        <v>3.1</v>
      </c>
      <c r="O16" s="62"/>
      <c r="P16" s="62"/>
      <c r="Q16" s="62"/>
    </row>
    <row r="17" spans="1:17" x14ac:dyDescent="0.2">
      <c r="A17" s="43">
        <v>10</v>
      </c>
      <c r="B17" s="34" t="s">
        <v>17</v>
      </c>
      <c r="C17" s="43">
        <v>0</v>
      </c>
      <c r="D17" s="64" t="s">
        <v>48</v>
      </c>
      <c r="E17" s="131">
        <v>13</v>
      </c>
      <c r="F17" s="131">
        <v>-5</v>
      </c>
      <c r="G17" s="131">
        <v>35</v>
      </c>
      <c r="H17" s="160">
        <f t="shared" si="0"/>
        <v>0</v>
      </c>
      <c r="I17" s="160">
        <f t="shared" si="1"/>
        <v>0</v>
      </c>
      <c r="J17" s="160">
        <f t="shared" si="2"/>
        <v>0</v>
      </c>
      <c r="M17" s="128" t="s">
        <v>189</v>
      </c>
      <c r="N17" s="116">
        <v>36</v>
      </c>
      <c r="O17" s="116">
        <f>N17*0.25</f>
        <v>9</v>
      </c>
      <c r="P17" s="62"/>
      <c r="Q17" s="62"/>
    </row>
    <row r="18" spans="1:17" x14ac:dyDescent="0.2">
      <c r="A18" s="43">
        <v>11</v>
      </c>
      <c r="B18" s="34" t="s">
        <v>18</v>
      </c>
      <c r="C18" s="43">
        <v>0</v>
      </c>
      <c r="D18" s="64" t="s">
        <v>48</v>
      </c>
      <c r="E18" s="131">
        <v>13</v>
      </c>
      <c r="F18" s="131">
        <v>2</v>
      </c>
      <c r="G18" s="131">
        <v>35</v>
      </c>
      <c r="H18" s="160">
        <f t="shared" si="0"/>
        <v>0</v>
      </c>
      <c r="I18" s="160">
        <f t="shared" si="1"/>
        <v>0</v>
      </c>
      <c r="J18" s="160">
        <f t="shared" si="2"/>
        <v>0</v>
      </c>
      <c r="M18" s="62"/>
      <c r="N18" s="62"/>
      <c r="O18" s="62"/>
      <c r="P18" s="62"/>
      <c r="Q18" s="62"/>
    </row>
    <row r="19" spans="1:17" x14ac:dyDescent="0.2">
      <c r="A19" s="43">
        <v>12</v>
      </c>
      <c r="B19" s="34" t="s">
        <v>19</v>
      </c>
      <c r="C19" s="43">
        <v>0</v>
      </c>
      <c r="D19" s="64" t="s">
        <v>48</v>
      </c>
      <c r="E19" s="131">
        <v>16</v>
      </c>
      <c r="F19" s="131">
        <v>-5</v>
      </c>
      <c r="G19" s="131">
        <v>49</v>
      </c>
      <c r="H19" s="160">
        <f t="shared" si="0"/>
        <v>0</v>
      </c>
      <c r="I19" s="160">
        <f t="shared" si="1"/>
        <v>0</v>
      </c>
      <c r="J19" s="160">
        <f t="shared" si="2"/>
        <v>0</v>
      </c>
      <c r="M19" s="155" t="s">
        <v>194</v>
      </c>
      <c r="N19" s="155"/>
      <c r="O19" s="155" t="s">
        <v>195</v>
      </c>
      <c r="P19" s="155"/>
      <c r="Q19" s="155"/>
    </row>
    <row r="20" spans="1:17" x14ac:dyDescent="0.2">
      <c r="A20" s="43">
        <v>13</v>
      </c>
      <c r="B20" s="34" t="s">
        <v>88</v>
      </c>
      <c r="C20" s="43">
        <v>0</v>
      </c>
      <c r="D20" s="64" t="s">
        <v>48</v>
      </c>
      <c r="E20" s="131">
        <v>16</v>
      </c>
      <c r="F20" s="131">
        <v>2</v>
      </c>
      <c r="G20" s="131">
        <v>49</v>
      </c>
      <c r="H20" s="160">
        <f t="shared" si="0"/>
        <v>0</v>
      </c>
      <c r="I20" s="160">
        <f t="shared" si="1"/>
        <v>0</v>
      </c>
      <c r="J20" s="160">
        <f t="shared" si="2"/>
        <v>0</v>
      </c>
      <c r="M20" s="155" t="s">
        <v>196</v>
      </c>
      <c r="N20" s="155"/>
      <c r="O20" s="156" t="s">
        <v>197</v>
      </c>
      <c r="P20" s="157"/>
      <c r="Q20" s="158"/>
    </row>
    <row r="21" spans="1:17" x14ac:dyDescent="0.2">
      <c r="A21" s="43">
        <v>14</v>
      </c>
      <c r="B21" s="34" t="s">
        <v>89</v>
      </c>
      <c r="C21" s="43">
        <v>0</v>
      </c>
      <c r="D21" s="64" t="s">
        <v>48</v>
      </c>
      <c r="E21" s="131">
        <v>13</v>
      </c>
      <c r="F21" s="131">
        <v>5</v>
      </c>
      <c r="G21" s="131">
        <v>35</v>
      </c>
      <c r="H21" s="160">
        <f t="shared" si="0"/>
        <v>0</v>
      </c>
      <c r="I21" s="160">
        <f t="shared" si="1"/>
        <v>0</v>
      </c>
      <c r="J21" s="160">
        <f t="shared" si="2"/>
        <v>0</v>
      </c>
      <c r="M21" s="62"/>
      <c r="N21" s="62"/>
      <c r="O21" s="62"/>
      <c r="P21" s="62"/>
      <c r="Q21" s="62"/>
    </row>
    <row r="22" spans="1:17" x14ac:dyDescent="0.2">
      <c r="A22" s="43">
        <v>15</v>
      </c>
      <c r="B22" s="34" t="s">
        <v>90</v>
      </c>
      <c r="C22" s="43">
        <v>0</v>
      </c>
      <c r="D22" s="38" t="s">
        <v>49</v>
      </c>
      <c r="E22" s="132">
        <v>6</v>
      </c>
      <c r="F22" s="132">
        <v>2</v>
      </c>
      <c r="G22" s="132">
        <v>42</v>
      </c>
      <c r="H22" s="160">
        <f t="shared" si="0"/>
        <v>0</v>
      </c>
      <c r="I22" s="160">
        <f t="shared" si="1"/>
        <v>0</v>
      </c>
      <c r="J22" s="160">
        <f t="shared" si="2"/>
        <v>0</v>
      </c>
      <c r="M22" s="116" t="s">
        <v>198</v>
      </c>
      <c r="N22" s="115">
        <f>J5/C5</f>
        <v>43.791469194312796</v>
      </c>
      <c r="O22" s="62"/>
      <c r="P22" s="62"/>
      <c r="Q22" s="62"/>
    </row>
    <row r="23" spans="1:17" x14ac:dyDescent="0.2">
      <c r="A23" s="43">
        <v>16</v>
      </c>
      <c r="B23" s="34" t="s">
        <v>91</v>
      </c>
      <c r="C23" s="43">
        <v>0</v>
      </c>
      <c r="D23" s="38" t="s">
        <v>49</v>
      </c>
      <c r="E23" s="132">
        <v>6</v>
      </c>
      <c r="F23" s="132">
        <v>-5</v>
      </c>
      <c r="G23" s="132">
        <v>42</v>
      </c>
      <c r="H23" s="160">
        <f t="shared" si="0"/>
        <v>0</v>
      </c>
      <c r="I23" s="160">
        <f t="shared" si="1"/>
        <v>0</v>
      </c>
      <c r="J23" s="160">
        <f t="shared" si="2"/>
        <v>0</v>
      </c>
      <c r="M23" s="62"/>
      <c r="N23" s="62"/>
      <c r="O23" s="62"/>
      <c r="P23" s="62"/>
      <c r="Q23" s="62"/>
    </row>
    <row r="24" spans="1:17" x14ac:dyDescent="0.2">
      <c r="A24" s="43">
        <v>17</v>
      </c>
      <c r="B24" s="34" t="s">
        <v>92</v>
      </c>
      <c r="C24" s="43">
        <v>0</v>
      </c>
      <c r="D24" s="38" t="s">
        <v>49</v>
      </c>
      <c r="E24" s="132">
        <v>6</v>
      </c>
      <c r="F24" s="132">
        <v>-2</v>
      </c>
      <c r="G24" s="132">
        <v>28</v>
      </c>
      <c r="H24" s="160">
        <f t="shared" si="0"/>
        <v>0</v>
      </c>
      <c r="I24" s="160">
        <f t="shared" si="1"/>
        <v>0</v>
      </c>
      <c r="J24" s="160">
        <f t="shared" si="2"/>
        <v>0</v>
      </c>
      <c r="O24" s="62"/>
      <c r="P24" s="62"/>
      <c r="Q24" s="62"/>
    </row>
    <row r="25" spans="1:17" x14ac:dyDescent="0.2">
      <c r="A25" s="43">
        <v>18</v>
      </c>
      <c r="B25" s="34" t="s">
        <v>93</v>
      </c>
      <c r="C25" s="43">
        <v>0</v>
      </c>
      <c r="D25" s="38" t="s">
        <v>49</v>
      </c>
      <c r="E25" s="132">
        <v>6</v>
      </c>
      <c r="F25" s="132">
        <v>-2</v>
      </c>
      <c r="G25" s="132">
        <v>35</v>
      </c>
      <c r="H25" s="160">
        <f t="shared" si="0"/>
        <v>0</v>
      </c>
      <c r="I25" s="160">
        <f t="shared" si="1"/>
        <v>0</v>
      </c>
      <c r="J25" s="160">
        <f t="shared" si="2"/>
        <v>0</v>
      </c>
    </row>
    <row r="26" spans="1:17" x14ac:dyDescent="0.2">
      <c r="A26" s="43">
        <v>19</v>
      </c>
      <c r="B26" s="34" t="s">
        <v>94</v>
      </c>
      <c r="C26" s="43">
        <v>0</v>
      </c>
      <c r="D26" s="38" t="s">
        <v>49</v>
      </c>
      <c r="E26" s="132">
        <v>6</v>
      </c>
      <c r="F26" s="132">
        <v>2</v>
      </c>
      <c r="G26" s="132">
        <v>35</v>
      </c>
      <c r="H26" s="160">
        <f t="shared" si="0"/>
        <v>0</v>
      </c>
      <c r="I26" s="160">
        <f t="shared" si="1"/>
        <v>0</v>
      </c>
      <c r="J26" s="160">
        <f t="shared" si="2"/>
        <v>0</v>
      </c>
    </row>
    <row r="27" spans="1:17" x14ac:dyDescent="0.2">
      <c r="A27" s="43">
        <v>20</v>
      </c>
      <c r="B27" s="34" t="s">
        <v>95</v>
      </c>
      <c r="C27" s="43">
        <v>0</v>
      </c>
      <c r="D27" s="38" t="s">
        <v>49</v>
      </c>
      <c r="E27" s="132">
        <v>6</v>
      </c>
      <c r="F27" s="132">
        <v>-2</v>
      </c>
      <c r="G27" s="132">
        <v>42</v>
      </c>
      <c r="H27" s="160">
        <f t="shared" si="0"/>
        <v>0</v>
      </c>
      <c r="I27" s="160">
        <f t="shared" si="1"/>
        <v>0</v>
      </c>
      <c r="J27" s="160">
        <f t="shared" si="2"/>
        <v>0</v>
      </c>
    </row>
    <row r="28" spans="1:17" x14ac:dyDescent="0.2">
      <c r="A28" s="43">
        <v>21</v>
      </c>
      <c r="B28" s="34" t="s">
        <v>114</v>
      </c>
      <c r="C28" s="43">
        <v>0</v>
      </c>
      <c r="D28" s="65" t="s">
        <v>97</v>
      </c>
      <c r="E28" s="133">
        <v>6</v>
      </c>
      <c r="F28" s="133">
        <v>-2</v>
      </c>
      <c r="G28" s="133">
        <v>49</v>
      </c>
      <c r="H28" s="160">
        <f t="shared" si="0"/>
        <v>0</v>
      </c>
      <c r="I28" s="160">
        <f t="shared" si="1"/>
        <v>0</v>
      </c>
      <c r="J28" s="160">
        <f t="shared" si="2"/>
        <v>0</v>
      </c>
    </row>
    <row r="29" spans="1:17" x14ac:dyDescent="0.2">
      <c r="A29" s="43">
        <v>22</v>
      </c>
      <c r="B29" s="34" t="s">
        <v>115</v>
      </c>
      <c r="C29" s="60">
        <v>0</v>
      </c>
      <c r="D29" s="65" t="s">
        <v>97</v>
      </c>
      <c r="E29" s="133">
        <v>6</v>
      </c>
      <c r="F29" s="133">
        <v>-5</v>
      </c>
      <c r="G29" s="133">
        <v>56</v>
      </c>
      <c r="H29" s="160">
        <f t="shared" si="0"/>
        <v>0</v>
      </c>
      <c r="I29" s="160">
        <f t="shared" si="1"/>
        <v>0</v>
      </c>
      <c r="J29" s="160">
        <f t="shared" si="2"/>
        <v>0</v>
      </c>
    </row>
    <row r="30" spans="1:17" x14ac:dyDescent="0.2">
      <c r="A30" s="43">
        <v>23</v>
      </c>
      <c r="B30" s="34" t="s">
        <v>116</v>
      </c>
      <c r="C30" s="61">
        <v>0</v>
      </c>
      <c r="D30" s="65" t="s">
        <v>97</v>
      </c>
      <c r="E30" s="133">
        <v>6</v>
      </c>
      <c r="F30" s="133">
        <v>2</v>
      </c>
      <c r="G30" s="133">
        <v>49</v>
      </c>
      <c r="H30" s="160">
        <f t="shared" si="0"/>
        <v>0</v>
      </c>
      <c r="I30" s="160">
        <f t="shared" si="1"/>
        <v>0</v>
      </c>
      <c r="J30" s="160">
        <f t="shared" si="2"/>
        <v>0</v>
      </c>
    </row>
    <row r="31" spans="1:17" x14ac:dyDescent="0.2">
      <c r="A31" s="43">
        <v>24</v>
      </c>
      <c r="B31" s="34" t="s">
        <v>117</v>
      </c>
      <c r="C31" s="43">
        <v>0</v>
      </c>
      <c r="D31" s="65" t="s">
        <v>97</v>
      </c>
      <c r="E31" s="133">
        <v>3</v>
      </c>
      <c r="F31" s="133">
        <v>-5</v>
      </c>
      <c r="G31" s="133">
        <v>56</v>
      </c>
      <c r="H31" s="160">
        <f t="shared" si="0"/>
        <v>0</v>
      </c>
      <c r="I31" s="160">
        <f t="shared" si="1"/>
        <v>0</v>
      </c>
      <c r="J31" s="160">
        <f t="shared" si="2"/>
        <v>0</v>
      </c>
    </row>
    <row r="32" spans="1:17" x14ac:dyDescent="0.2">
      <c r="A32" s="43">
        <v>25</v>
      </c>
      <c r="B32" s="34" t="s">
        <v>118</v>
      </c>
      <c r="C32" s="43">
        <v>0</v>
      </c>
      <c r="D32" s="65" t="s">
        <v>97</v>
      </c>
      <c r="E32" s="133">
        <v>6</v>
      </c>
      <c r="F32" s="133">
        <v>-5</v>
      </c>
      <c r="G32" s="133">
        <v>7</v>
      </c>
      <c r="H32" s="160">
        <f t="shared" si="0"/>
        <v>0</v>
      </c>
      <c r="I32" s="160">
        <f t="shared" si="1"/>
        <v>0</v>
      </c>
      <c r="J32" s="160">
        <f t="shared" si="2"/>
        <v>0</v>
      </c>
    </row>
    <row r="33" spans="1:10" x14ac:dyDescent="0.2">
      <c r="A33" s="43">
        <v>26</v>
      </c>
      <c r="B33" s="34" t="s">
        <v>119</v>
      </c>
      <c r="C33" s="43">
        <v>0</v>
      </c>
      <c r="D33" s="65" t="s">
        <v>97</v>
      </c>
      <c r="E33" s="133">
        <v>6</v>
      </c>
      <c r="F33" s="133">
        <v>5</v>
      </c>
      <c r="G33" s="133">
        <v>49</v>
      </c>
      <c r="H33" s="160">
        <f t="shared" si="0"/>
        <v>0</v>
      </c>
      <c r="I33" s="160">
        <f t="shared" si="1"/>
        <v>0</v>
      </c>
      <c r="J33" s="160">
        <f t="shared" si="2"/>
        <v>0</v>
      </c>
    </row>
    <row r="34" spans="1:10" x14ac:dyDescent="0.2">
      <c r="A34" s="43">
        <v>27</v>
      </c>
      <c r="B34" s="34" t="s">
        <v>120</v>
      </c>
      <c r="C34" s="43">
        <v>0</v>
      </c>
      <c r="D34" s="65" t="s">
        <v>97</v>
      </c>
      <c r="E34" s="133">
        <v>6</v>
      </c>
      <c r="F34" s="133">
        <v>5</v>
      </c>
      <c r="G34" s="133">
        <v>7</v>
      </c>
      <c r="H34" s="160">
        <f t="shared" si="0"/>
        <v>0</v>
      </c>
      <c r="I34" s="160">
        <f t="shared" si="1"/>
        <v>0</v>
      </c>
      <c r="J34" s="160">
        <f t="shared" si="2"/>
        <v>0</v>
      </c>
    </row>
    <row r="35" spans="1:10" x14ac:dyDescent="0.2">
      <c r="A35" s="43">
        <v>28</v>
      </c>
      <c r="B35" s="34" t="s">
        <v>121</v>
      </c>
      <c r="C35" s="43">
        <v>0</v>
      </c>
      <c r="D35" s="65" t="s">
        <v>97</v>
      </c>
      <c r="E35" s="133">
        <v>6</v>
      </c>
      <c r="F35" s="133">
        <v>-2</v>
      </c>
      <c r="G35" s="133">
        <v>56</v>
      </c>
      <c r="H35" s="160">
        <f t="shared" si="0"/>
        <v>0</v>
      </c>
      <c r="I35" s="160">
        <f t="shared" si="1"/>
        <v>0</v>
      </c>
      <c r="J35" s="160">
        <f t="shared" si="2"/>
        <v>0</v>
      </c>
    </row>
    <row r="36" spans="1:10" x14ac:dyDescent="0.2">
      <c r="A36" s="43">
        <v>29</v>
      </c>
      <c r="B36" s="34" t="s">
        <v>122</v>
      </c>
      <c r="C36" s="60">
        <v>0</v>
      </c>
      <c r="D36" s="65" t="s">
        <v>97</v>
      </c>
      <c r="E36" s="133">
        <v>6</v>
      </c>
      <c r="F36" s="133">
        <v>5</v>
      </c>
      <c r="G36" s="133">
        <v>56</v>
      </c>
      <c r="H36" s="160">
        <f t="shared" si="0"/>
        <v>0</v>
      </c>
      <c r="I36" s="160">
        <f t="shared" si="1"/>
        <v>0</v>
      </c>
      <c r="J36" s="160">
        <f t="shared" si="2"/>
        <v>0</v>
      </c>
    </row>
    <row r="37" spans="1:10" x14ac:dyDescent="0.2">
      <c r="A37" s="43">
        <v>30</v>
      </c>
      <c r="B37" s="34" t="s">
        <v>123</v>
      </c>
      <c r="C37" s="43">
        <v>0</v>
      </c>
      <c r="D37" s="65" t="s">
        <v>97</v>
      </c>
      <c r="E37" s="133">
        <v>6</v>
      </c>
      <c r="F37" s="133">
        <v>-5</v>
      </c>
      <c r="G37" s="133">
        <v>56</v>
      </c>
      <c r="H37" s="160">
        <f t="shared" si="0"/>
        <v>0</v>
      </c>
      <c r="I37" s="160">
        <f t="shared" si="1"/>
        <v>0</v>
      </c>
      <c r="J37" s="160">
        <f t="shared" si="2"/>
        <v>0</v>
      </c>
    </row>
    <row r="38" spans="1:10" x14ac:dyDescent="0.2">
      <c r="A38" s="43">
        <v>31</v>
      </c>
      <c r="B38" s="34" t="s">
        <v>124</v>
      </c>
      <c r="C38" s="43">
        <v>0</v>
      </c>
      <c r="D38" s="65" t="s">
        <v>97</v>
      </c>
      <c r="E38" s="133">
        <v>6</v>
      </c>
      <c r="F38" s="133">
        <v>2</v>
      </c>
      <c r="G38" s="133">
        <v>49</v>
      </c>
      <c r="H38" s="160">
        <f t="shared" ref="H38:H69" si="3">E38*$C38</f>
        <v>0</v>
      </c>
      <c r="I38" s="160">
        <f t="shared" ref="I38:I69" si="4">F38*$C38</f>
        <v>0</v>
      </c>
      <c r="J38" s="160">
        <f t="shared" ref="J38:J69" si="5">G38*$C38</f>
        <v>0</v>
      </c>
    </row>
    <row r="39" spans="1:10" x14ac:dyDescent="0.2">
      <c r="A39" s="43">
        <v>32</v>
      </c>
      <c r="B39" s="34" t="s">
        <v>125</v>
      </c>
      <c r="C39" s="43">
        <v>0</v>
      </c>
      <c r="D39" s="65" t="s">
        <v>97</v>
      </c>
      <c r="E39" s="133">
        <v>3</v>
      </c>
      <c r="F39" s="133">
        <v>5</v>
      </c>
      <c r="G39" s="133">
        <v>56</v>
      </c>
      <c r="H39" s="160">
        <f t="shared" si="3"/>
        <v>0</v>
      </c>
      <c r="I39" s="160">
        <f t="shared" si="4"/>
        <v>0</v>
      </c>
      <c r="J39" s="160">
        <f t="shared" si="5"/>
        <v>0</v>
      </c>
    </row>
    <row r="40" spans="1:10" x14ac:dyDescent="0.2">
      <c r="A40" s="43">
        <v>33</v>
      </c>
      <c r="B40" s="34" t="s">
        <v>20</v>
      </c>
      <c r="C40" s="43">
        <v>0</v>
      </c>
      <c r="D40" s="114" t="s">
        <v>96</v>
      </c>
      <c r="E40" s="134">
        <v>13</v>
      </c>
      <c r="F40" s="134">
        <v>-5</v>
      </c>
      <c r="G40" s="134">
        <v>7</v>
      </c>
      <c r="H40" s="160">
        <f t="shared" si="3"/>
        <v>0</v>
      </c>
      <c r="I40" s="160">
        <f t="shared" si="4"/>
        <v>0</v>
      </c>
      <c r="J40" s="160">
        <f t="shared" si="5"/>
        <v>0</v>
      </c>
    </row>
    <row r="41" spans="1:10" x14ac:dyDescent="0.2">
      <c r="A41" s="43">
        <v>34</v>
      </c>
      <c r="B41" s="34" t="s">
        <v>21</v>
      </c>
      <c r="C41" s="43">
        <v>0</v>
      </c>
      <c r="D41" s="66" t="s">
        <v>96</v>
      </c>
      <c r="E41" s="134">
        <v>13</v>
      </c>
      <c r="F41" s="134">
        <v>-2</v>
      </c>
      <c r="G41" s="134">
        <v>7</v>
      </c>
      <c r="H41" s="160">
        <f t="shared" si="3"/>
        <v>0</v>
      </c>
      <c r="I41" s="160">
        <f t="shared" si="4"/>
        <v>0</v>
      </c>
      <c r="J41" s="160">
        <f t="shared" si="5"/>
        <v>0</v>
      </c>
    </row>
    <row r="42" spans="1:10" x14ac:dyDescent="0.2">
      <c r="A42" s="43">
        <v>35</v>
      </c>
      <c r="B42" s="34" t="s">
        <v>22</v>
      </c>
      <c r="C42" s="43">
        <v>0</v>
      </c>
      <c r="D42" s="66" t="s">
        <v>96</v>
      </c>
      <c r="E42" s="134">
        <v>13</v>
      </c>
      <c r="F42" s="134">
        <v>2</v>
      </c>
      <c r="G42" s="134">
        <v>7</v>
      </c>
      <c r="H42" s="160">
        <f t="shared" si="3"/>
        <v>0</v>
      </c>
      <c r="I42" s="160">
        <f t="shared" si="4"/>
        <v>0</v>
      </c>
      <c r="J42" s="160">
        <f t="shared" si="5"/>
        <v>0</v>
      </c>
    </row>
    <row r="43" spans="1:10" x14ac:dyDescent="0.2">
      <c r="A43" s="43">
        <v>36</v>
      </c>
      <c r="B43" s="34" t="s">
        <v>23</v>
      </c>
      <c r="C43" s="43">
        <v>0</v>
      </c>
      <c r="D43" s="66" t="s">
        <v>96</v>
      </c>
      <c r="E43" s="134">
        <v>13</v>
      </c>
      <c r="F43" s="134">
        <v>5</v>
      </c>
      <c r="G43" s="134">
        <v>7</v>
      </c>
      <c r="H43" s="160">
        <f t="shared" si="3"/>
        <v>0</v>
      </c>
      <c r="I43" s="160">
        <f t="shared" si="4"/>
        <v>0</v>
      </c>
      <c r="J43" s="160">
        <f t="shared" si="5"/>
        <v>0</v>
      </c>
    </row>
    <row r="44" spans="1:10" x14ac:dyDescent="0.2">
      <c r="A44" s="43">
        <v>37</v>
      </c>
      <c r="B44" s="34" t="s">
        <v>24</v>
      </c>
      <c r="C44" s="43">
        <v>0</v>
      </c>
      <c r="D44" s="66" t="s">
        <v>96</v>
      </c>
      <c r="E44" s="134">
        <v>13</v>
      </c>
      <c r="F44" s="134">
        <v>5</v>
      </c>
      <c r="G44" s="134">
        <v>14</v>
      </c>
      <c r="H44" s="160">
        <f t="shared" si="3"/>
        <v>0</v>
      </c>
      <c r="I44" s="160">
        <f t="shared" si="4"/>
        <v>0</v>
      </c>
      <c r="J44" s="160">
        <f t="shared" si="5"/>
        <v>0</v>
      </c>
    </row>
    <row r="45" spans="1:10" x14ac:dyDescent="0.2">
      <c r="A45" s="43">
        <v>38</v>
      </c>
      <c r="B45" s="34" t="s">
        <v>25</v>
      </c>
      <c r="C45" s="43">
        <v>0</v>
      </c>
      <c r="D45" s="66" t="s">
        <v>96</v>
      </c>
      <c r="E45" s="134">
        <v>13</v>
      </c>
      <c r="F45" s="134">
        <v>2</v>
      </c>
      <c r="G45" s="134">
        <v>14</v>
      </c>
      <c r="H45" s="160">
        <f t="shared" si="3"/>
        <v>0</v>
      </c>
      <c r="I45" s="160">
        <f t="shared" si="4"/>
        <v>0</v>
      </c>
      <c r="J45" s="160">
        <f t="shared" si="5"/>
        <v>0</v>
      </c>
    </row>
    <row r="46" spans="1:10" x14ac:dyDescent="0.2">
      <c r="A46" s="43">
        <v>39</v>
      </c>
      <c r="B46" s="34" t="s">
        <v>26</v>
      </c>
      <c r="C46" s="43">
        <v>0</v>
      </c>
      <c r="D46" s="66" t="s">
        <v>96</v>
      </c>
      <c r="E46" s="134">
        <v>13</v>
      </c>
      <c r="F46" s="134">
        <v>-2</v>
      </c>
      <c r="G46" s="134">
        <v>14</v>
      </c>
      <c r="H46" s="160">
        <f t="shared" si="3"/>
        <v>0</v>
      </c>
      <c r="I46" s="160">
        <f t="shared" si="4"/>
        <v>0</v>
      </c>
      <c r="J46" s="160">
        <f t="shared" si="5"/>
        <v>0</v>
      </c>
    </row>
    <row r="47" spans="1:10" x14ac:dyDescent="0.2">
      <c r="A47" s="43">
        <v>40</v>
      </c>
      <c r="B47" s="34" t="s">
        <v>27</v>
      </c>
      <c r="C47" s="43">
        <v>0</v>
      </c>
      <c r="D47" s="66" t="s">
        <v>96</v>
      </c>
      <c r="E47" s="134">
        <v>13</v>
      </c>
      <c r="F47" s="134">
        <v>-5</v>
      </c>
      <c r="G47" s="134">
        <v>14</v>
      </c>
      <c r="H47" s="160">
        <f t="shared" si="3"/>
        <v>0</v>
      </c>
      <c r="I47" s="160">
        <f t="shared" si="4"/>
        <v>0</v>
      </c>
      <c r="J47" s="160">
        <f t="shared" si="5"/>
        <v>0</v>
      </c>
    </row>
    <row r="48" spans="1:10" x14ac:dyDescent="0.2">
      <c r="A48" s="43">
        <v>41</v>
      </c>
      <c r="B48" s="34" t="s">
        <v>98</v>
      </c>
      <c r="C48" s="43">
        <v>0</v>
      </c>
      <c r="D48" s="38" t="s">
        <v>49</v>
      </c>
      <c r="E48" s="132">
        <v>16</v>
      </c>
      <c r="F48" s="132">
        <v>-5</v>
      </c>
      <c r="G48" s="132">
        <v>7</v>
      </c>
      <c r="H48" s="160">
        <f t="shared" si="3"/>
        <v>0</v>
      </c>
      <c r="I48" s="160">
        <f t="shared" si="4"/>
        <v>0</v>
      </c>
      <c r="J48" s="160">
        <f t="shared" si="5"/>
        <v>0</v>
      </c>
    </row>
    <row r="49" spans="1:10" x14ac:dyDescent="0.2">
      <c r="A49" s="43">
        <v>42</v>
      </c>
      <c r="B49" s="34" t="s">
        <v>99</v>
      </c>
      <c r="C49" s="43">
        <v>0</v>
      </c>
      <c r="D49" s="38" t="s">
        <v>49</v>
      </c>
      <c r="E49" s="132">
        <v>16</v>
      </c>
      <c r="F49" s="132">
        <v>-2</v>
      </c>
      <c r="G49" s="132">
        <v>7</v>
      </c>
      <c r="H49" s="160">
        <f t="shared" si="3"/>
        <v>0</v>
      </c>
      <c r="I49" s="160">
        <f t="shared" si="4"/>
        <v>0</v>
      </c>
      <c r="J49" s="160">
        <f t="shared" si="5"/>
        <v>0</v>
      </c>
    </row>
    <row r="50" spans="1:10" x14ac:dyDescent="0.2">
      <c r="A50" s="43">
        <v>43</v>
      </c>
      <c r="B50" s="34" t="s">
        <v>100</v>
      </c>
      <c r="C50" s="43">
        <v>0</v>
      </c>
      <c r="D50" s="38" t="s">
        <v>49</v>
      </c>
      <c r="E50" s="132">
        <v>16</v>
      </c>
      <c r="F50" s="132">
        <v>2</v>
      </c>
      <c r="G50" s="132">
        <v>7</v>
      </c>
      <c r="H50" s="160">
        <f t="shared" si="3"/>
        <v>0</v>
      </c>
      <c r="I50" s="160">
        <f t="shared" si="4"/>
        <v>0</v>
      </c>
      <c r="J50" s="160">
        <f t="shared" si="5"/>
        <v>0</v>
      </c>
    </row>
    <row r="51" spans="1:10" x14ac:dyDescent="0.2">
      <c r="A51" s="43">
        <v>44</v>
      </c>
      <c r="B51" s="34" t="s">
        <v>101</v>
      </c>
      <c r="C51" s="43">
        <v>0</v>
      </c>
      <c r="D51" s="38" t="s">
        <v>49</v>
      </c>
      <c r="E51" s="132">
        <v>16</v>
      </c>
      <c r="F51" s="132">
        <v>5</v>
      </c>
      <c r="G51" s="132">
        <v>7</v>
      </c>
      <c r="H51" s="160">
        <f t="shared" si="3"/>
        <v>0</v>
      </c>
      <c r="I51" s="160">
        <f t="shared" si="4"/>
        <v>0</v>
      </c>
      <c r="J51" s="160">
        <f t="shared" si="5"/>
        <v>0</v>
      </c>
    </row>
    <row r="52" spans="1:10" x14ac:dyDescent="0.2">
      <c r="A52" s="43">
        <v>45</v>
      </c>
      <c r="B52" s="34" t="s">
        <v>102</v>
      </c>
      <c r="C52" s="43">
        <v>0</v>
      </c>
      <c r="D52" s="38" t="s">
        <v>49</v>
      </c>
      <c r="E52" s="132">
        <v>16</v>
      </c>
      <c r="F52" s="132">
        <v>-5</v>
      </c>
      <c r="G52" s="132">
        <v>14</v>
      </c>
      <c r="H52" s="160">
        <f t="shared" si="3"/>
        <v>0</v>
      </c>
      <c r="I52" s="160">
        <f t="shared" si="4"/>
        <v>0</v>
      </c>
      <c r="J52" s="160">
        <f t="shared" si="5"/>
        <v>0</v>
      </c>
    </row>
    <row r="53" spans="1:10" x14ac:dyDescent="0.2">
      <c r="A53" s="43">
        <v>46</v>
      </c>
      <c r="B53" s="34" t="s">
        <v>103</v>
      </c>
      <c r="C53" s="43">
        <v>0</v>
      </c>
      <c r="D53" s="38" t="s">
        <v>49</v>
      </c>
      <c r="E53" s="132">
        <v>16</v>
      </c>
      <c r="F53" s="132">
        <v>-2</v>
      </c>
      <c r="G53" s="132">
        <v>14</v>
      </c>
      <c r="H53" s="160">
        <f t="shared" si="3"/>
        <v>0</v>
      </c>
      <c r="I53" s="160">
        <f t="shared" si="4"/>
        <v>0</v>
      </c>
      <c r="J53" s="160">
        <f t="shared" si="5"/>
        <v>0</v>
      </c>
    </row>
    <row r="54" spans="1:10" x14ac:dyDescent="0.2">
      <c r="A54" s="43">
        <v>47</v>
      </c>
      <c r="B54" s="34" t="s">
        <v>104</v>
      </c>
      <c r="C54" s="43">
        <v>0</v>
      </c>
      <c r="D54" s="38" t="s">
        <v>49</v>
      </c>
      <c r="E54" s="132">
        <v>16</v>
      </c>
      <c r="F54" s="132">
        <v>2</v>
      </c>
      <c r="G54" s="132">
        <v>14</v>
      </c>
      <c r="H54" s="160">
        <f t="shared" si="3"/>
        <v>0</v>
      </c>
      <c r="I54" s="160">
        <f t="shared" si="4"/>
        <v>0</v>
      </c>
      <c r="J54" s="160">
        <f t="shared" si="5"/>
        <v>0</v>
      </c>
    </row>
    <row r="55" spans="1:10" x14ac:dyDescent="0.2">
      <c r="A55" s="43">
        <v>48</v>
      </c>
      <c r="B55" s="34" t="s">
        <v>105</v>
      </c>
      <c r="C55" s="43">
        <v>0</v>
      </c>
      <c r="D55" s="38" t="s">
        <v>49</v>
      </c>
      <c r="E55" s="132">
        <v>16</v>
      </c>
      <c r="F55" s="132">
        <v>5</v>
      </c>
      <c r="G55" s="132">
        <v>14</v>
      </c>
      <c r="H55" s="160">
        <f t="shared" si="3"/>
        <v>0</v>
      </c>
      <c r="I55" s="160">
        <f t="shared" si="4"/>
        <v>0</v>
      </c>
      <c r="J55" s="160">
        <f t="shared" si="5"/>
        <v>0</v>
      </c>
    </row>
    <row r="56" spans="1:10" x14ac:dyDescent="0.2">
      <c r="A56" s="43">
        <v>49</v>
      </c>
      <c r="B56" s="34" t="s">
        <v>142</v>
      </c>
      <c r="C56" s="43">
        <v>0</v>
      </c>
      <c r="D56" s="33" t="s">
        <v>47</v>
      </c>
      <c r="E56" s="130">
        <v>13</v>
      </c>
      <c r="F56" s="130">
        <v>-5</v>
      </c>
      <c r="G56" s="130">
        <v>21</v>
      </c>
      <c r="H56" s="160">
        <f t="shared" si="3"/>
        <v>0</v>
      </c>
      <c r="I56" s="160">
        <f t="shared" si="4"/>
        <v>0</v>
      </c>
      <c r="J56" s="160">
        <f t="shared" si="5"/>
        <v>0</v>
      </c>
    </row>
    <row r="57" spans="1:10" x14ac:dyDescent="0.2">
      <c r="A57" s="43">
        <v>50</v>
      </c>
      <c r="B57" s="34" t="s">
        <v>143</v>
      </c>
      <c r="C57" s="43">
        <v>0</v>
      </c>
      <c r="D57" s="33" t="s">
        <v>47</v>
      </c>
      <c r="E57" s="130">
        <v>13</v>
      </c>
      <c r="F57" s="130">
        <v>-2</v>
      </c>
      <c r="G57" s="130">
        <v>21</v>
      </c>
      <c r="H57" s="160">
        <f t="shared" si="3"/>
        <v>0</v>
      </c>
      <c r="I57" s="160">
        <f t="shared" si="4"/>
        <v>0</v>
      </c>
      <c r="J57" s="160">
        <f t="shared" si="5"/>
        <v>0</v>
      </c>
    </row>
    <row r="58" spans="1:10" x14ac:dyDescent="0.2">
      <c r="A58" s="43">
        <v>51</v>
      </c>
      <c r="B58" s="34" t="s">
        <v>144</v>
      </c>
      <c r="C58" s="43">
        <v>0</v>
      </c>
      <c r="D58" s="33" t="s">
        <v>47</v>
      </c>
      <c r="E58" s="130">
        <v>13</v>
      </c>
      <c r="F58" s="130">
        <v>2</v>
      </c>
      <c r="G58" s="130">
        <v>21</v>
      </c>
      <c r="H58" s="160">
        <f t="shared" si="3"/>
        <v>0</v>
      </c>
      <c r="I58" s="160">
        <f t="shared" si="4"/>
        <v>0</v>
      </c>
      <c r="J58" s="160">
        <f t="shared" si="5"/>
        <v>0</v>
      </c>
    </row>
    <row r="59" spans="1:10" x14ac:dyDescent="0.2">
      <c r="A59" s="43">
        <v>52</v>
      </c>
      <c r="B59" s="34" t="s">
        <v>145</v>
      </c>
      <c r="C59" s="43">
        <v>0</v>
      </c>
      <c r="D59" s="33" t="s">
        <v>47</v>
      </c>
      <c r="E59" s="130">
        <v>13</v>
      </c>
      <c r="F59" s="130">
        <v>5</v>
      </c>
      <c r="G59" s="130">
        <v>21</v>
      </c>
      <c r="H59" s="160">
        <f t="shared" si="3"/>
        <v>0</v>
      </c>
      <c r="I59" s="160">
        <f t="shared" si="4"/>
        <v>0</v>
      </c>
      <c r="J59" s="160">
        <f t="shared" si="5"/>
        <v>0</v>
      </c>
    </row>
    <row r="60" spans="1:10" x14ac:dyDescent="0.2">
      <c r="A60" s="43">
        <v>53</v>
      </c>
      <c r="B60" s="34" t="s">
        <v>146</v>
      </c>
      <c r="C60" s="43">
        <v>0</v>
      </c>
      <c r="D60" s="33" t="s">
        <v>47</v>
      </c>
      <c r="E60" s="130">
        <v>13</v>
      </c>
      <c r="F60" s="130">
        <v>5</v>
      </c>
      <c r="G60" s="130">
        <v>28</v>
      </c>
      <c r="H60" s="160">
        <f t="shared" si="3"/>
        <v>0</v>
      </c>
      <c r="I60" s="160">
        <f t="shared" si="4"/>
        <v>0</v>
      </c>
      <c r="J60" s="160">
        <f t="shared" si="5"/>
        <v>0</v>
      </c>
    </row>
    <row r="61" spans="1:10" x14ac:dyDescent="0.2">
      <c r="A61" s="43">
        <v>54</v>
      </c>
      <c r="B61" s="34" t="s">
        <v>147</v>
      </c>
      <c r="C61" s="43">
        <v>0</v>
      </c>
      <c r="D61" s="33" t="s">
        <v>47</v>
      </c>
      <c r="E61" s="130">
        <v>13</v>
      </c>
      <c r="F61" s="130">
        <v>2</v>
      </c>
      <c r="G61" s="130">
        <v>28</v>
      </c>
      <c r="H61" s="160">
        <f t="shared" si="3"/>
        <v>0</v>
      </c>
      <c r="I61" s="160">
        <f t="shared" si="4"/>
        <v>0</v>
      </c>
      <c r="J61" s="160">
        <f t="shared" si="5"/>
        <v>0</v>
      </c>
    </row>
    <row r="62" spans="1:10" x14ac:dyDescent="0.2">
      <c r="A62" s="43">
        <v>55</v>
      </c>
      <c r="B62" s="34" t="s">
        <v>148</v>
      </c>
      <c r="C62" s="43">
        <v>0</v>
      </c>
      <c r="D62" s="33" t="s">
        <v>47</v>
      </c>
      <c r="E62" s="130">
        <v>13</v>
      </c>
      <c r="F62" s="130">
        <v>-2</v>
      </c>
      <c r="G62" s="130">
        <v>28</v>
      </c>
      <c r="H62" s="160">
        <f t="shared" si="3"/>
        <v>0</v>
      </c>
      <c r="I62" s="160">
        <f t="shared" si="4"/>
        <v>0</v>
      </c>
      <c r="J62" s="160">
        <f t="shared" si="5"/>
        <v>0</v>
      </c>
    </row>
    <row r="63" spans="1:10" x14ac:dyDescent="0.2">
      <c r="A63" s="43">
        <v>56</v>
      </c>
      <c r="B63" s="34" t="s">
        <v>149</v>
      </c>
      <c r="C63" s="43">
        <v>0</v>
      </c>
      <c r="D63" s="33" t="s">
        <v>47</v>
      </c>
      <c r="E63" s="130">
        <v>13</v>
      </c>
      <c r="F63" s="130">
        <v>-5</v>
      </c>
      <c r="G63" s="130">
        <v>28</v>
      </c>
      <c r="H63" s="160">
        <f t="shared" si="3"/>
        <v>0</v>
      </c>
      <c r="I63" s="160">
        <f t="shared" si="4"/>
        <v>0</v>
      </c>
      <c r="J63" s="160">
        <f t="shared" si="5"/>
        <v>0</v>
      </c>
    </row>
    <row r="64" spans="1:10" x14ac:dyDescent="0.2">
      <c r="A64" s="43">
        <v>57</v>
      </c>
      <c r="B64" s="34" t="s">
        <v>29</v>
      </c>
      <c r="C64" s="43">
        <v>0</v>
      </c>
      <c r="D64" s="33" t="s">
        <v>47</v>
      </c>
      <c r="E64" s="130">
        <v>16</v>
      </c>
      <c r="F64" s="130">
        <v>-5</v>
      </c>
      <c r="G64" s="130">
        <v>56</v>
      </c>
      <c r="H64" s="160">
        <f t="shared" si="3"/>
        <v>0</v>
      </c>
      <c r="I64" s="160">
        <f t="shared" si="4"/>
        <v>0</v>
      </c>
      <c r="J64" s="160">
        <f t="shared" si="5"/>
        <v>0</v>
      </c>
    </row>
    <row r="65" spans="1:10" x14ac:dyDescent="0.2">
      <c r="A65" s="43">
        <v>58</v>
      </c>
      <c r="B65" s="34" t="s">
        <v>28</v>
      </c>
      <c r="C65" s="43">
        <v>0</v>
      </c>
      <c r="D65" s="33" t="s">
        <v>47</v>
      </c>
      <c r="E65" s="130">
        <v>16</v>
      </c>
      <c r="F65" s="130">
        <v>-2</v>
      </c>
      <c r="G65" s="130">
        <v>56</v>
      </c>
      <c r="H65" s="160">
        <f t="shared" si="3"/>
        <v>0</v>
      </c>
      <c r="I65" s="160">
        <f t="shared" si="4"/>
        <v>0</v>
      </c>
      <c r="J65" s="160">
        <f t="shared" si="5"/>
        <v>0</v>
      </c>
    </row>
    <row r="66" spans="1:10" x14ac:dyDescent="0.2">
      <c r="A66" s="43">
        <v>59</v>
      </c>
      <c r="B66" s="34" t="s">
        <v>30</v>
      </c>
      <c r="C66" s="43">
        <v>0</v>
      </c>
      <c r="D66" s="33" t="s">
        <v>47</v>
      </c>
      <c r="E66" s="130">
        <v>16</v>
      </c>
      <c r="F66" s="130">
        <v>2</v>
      </c>
      <c r="G66" s="130">
        <v>56</v>
      </c>
      <c r="H66" s="160">
        <f t="shared" si="3"/>
        <v>0</v>
      </c>
      <c r="I66" s="160">
        <f t="shared" si="4"/>
        <v>0</v>
      </c>
      <c r="J66" s="160">
        <f t="shared" si="5"/>
        <v>0</v>
      </c>
    </row>
    <row r="67" spans="1:10" x14ac:dyDescent="0.2">
      <c r="A67" s="43">
        <v>60</v>
      </c>
      <c r="B67" s="34" t="s">
        <v>31</v>
      </c>
      <c r="C67" s="43">
        <v>0</v>
      </c>
      <c r="D67" s="33" t="s">
        <v>47</v>
      </c>
      <c r="E67" s="130">
        <v>13</v>
      </c>
      <c r="F67" s="130">
        <v>-5</v>
      </c>
      <c r="G67" s="130">
        <v>42</v>
      </c>
      <c r="H67" s="160">
        <f t="shared" si="3"/>
        <v>0</v>
      </c>
      <c r="I67" s="160">
        <f t="shared" si="4"/>
        <v>0</v>
      </c>
      <c r="J67" s="160">
        <f t="shared" si="5"/>
        <v>0</v>
      </c>
    </row>
    <row r="68" spans="1:10" x14ac:dyDescent="0.2">
      <c r="A68" s="43">
        <v>61</v>
      </c>
      <c r="B68" s="34" t="s">
        <v>32</v>
      </c>
      <c r="C68" s="43">
        <v>0</v>
      </c>
      <c r="D68" s="33" t="s">
        <v>47</v>
      </c>
      <c r="E68" s="130">
        <v>13</v>
      </c>
      <c r="F68" s="130">
        <v>5</v>
      </c>
      <c r="G68" s="130">
        <v>42</v>
      </c>
      <c r="H68" s="160">
        <f t="shared" si="3"/>
        <v>0</v>
      </c>
      <c r="I68" s="160">
        <f t="shared" si="4"/>
        <v>0</v>
      </c>
      <c r="J68" s="160">
        <f t="shared" si="5"/>
        <v>0</v>
      </c>
    </row>
    <row r="69" spans="1:10" x14ac:dyDescent="0.2">
      <c r="A69" s="43">
        <v>62</v>
      </c>
      <c r="B69" s="34" t="s">
        <v>33</v>
      </c>
      <c r="C69" s="43">
        <v>0</v>
      </c>
      <c r="D69" s="33" t="s">
        <v>47</v>
      </c>
      <c r="E69" s="130">
        <v>16</v>
      </c>
      <c r="F69" s="130">
        <v>5</v>
      </c>
      <c r="G69" s="130">
        <v>56</v>
      </c>
      <c r="H69" s="160">
        <f t="shared" si="3"/>
        <v>0</v>
      </c>
      <c r="I69" s="160">
        <f t="shared" si="4"/>
        <v>0</v>
      </c>
      <c r="J69" s="160">
        <f t="shared" si="5"/>
        <v>0</v>
      </c>
    </row>
    <row r="70" spans="1:10" x14ac:dyDescent="0.2">
      <c r="A70" s="43">
        <v>63</v>
      </c>
      <c r="B70" s="34" t="s">
        <v>34</v>
      </c>
      <c r="C70" s="43">
        <v>0</v>
      </c>
      <c r="D70" s="64" t="s">
        <v>48</v>
      </c>
      <c r="E70" s="131">
        <v>13</v>
      </c>
      <c r="F70" s="131">
        <v>-5</v>
      </c>
      <c r="G70" s="131">
        <v>49</v>
      </c>
      <c r="H70" s="160">
        <f t="shared" ref="H70:H101" si="6">E70*$C70</f>
        <v>0</v>
      </c>
      <c r="I70" s="160">
        <f t="shared" ref="I70:I101" si="7">F70*$C70</f>
        <v>0</v>
      </c>
      <c r="J70" s="160">
        <f t="shared" ref="J70:J101" si="8">G70*$C70</f>
        <v>0</v>
      </c>
    </row>
    <row r="71" spans="1:10" x14ac:dyDescent="0.2">
      <c r="A71" s="43">
        <v>64</v>
      </c>
      <c r="B71" s="34" t="s">
        <v>35</v>
      </c>
      <c r="C71" s="43">
        <v>0</v>
      </c>
      <c r="D71" s="64" t="s">
        <v>48</v>
      </c>
      <c r="E71" s="131">
        <v>13</v>
      </c>
      <c r="F71" s="131">
        <v>-2</v>
      </c>
      <c r="G71" s="131">
        <v>42</v>
      </c>
      <c r="H71" s="160">
        <f t="shared" si="6"/>
        <v>0</v>
      </c>
      <c r="I71" s="160">
        <f t="shared" si="7"/>
        <v>0</v>
      </c>
      <c r="J71" s="160">
        <f t="shared" si="8"/>
        <v>0</v>
      </c>
    </row>
    <row r="72" spans="1:10" x14ac:dyDescent="0.2">
      <c r="A72" s="43">
        <v>65</v>
      </c>
      <c r="B72" s="34" t="s">
        <v>80</v>
      </c>
      <c r="C72" s="43">
        <v>0</v>
      </c>
      <c r="D72" s="64" t="s">
        <v>48</v>
      </c>
      <c r="E72" s="131">
        <v>13</v>
      </c>
      <c r="F72" s="131">
        <v>-2</v>
      </c>
      <c r="G72" s="131">
        <v>49</v>
      </c>
      <c r="H72" s="160">
        <f t="shared" si="6"/>
        <v>0</v>
      </c>
      <c r="I72" s="160">
        <f t="shared" si="7"/>
        <v>0</v>
      </c>
      <c r="J72" s="160">
        <f t="shared" si="8"/>
        <v>0</v>
      </c>
    </row>
    <row r="73" spans="1:10" x14ac:dyDescent="0.2">
      <c r="A73" s="43">
        <v>66</v>
      </c>
      <c r="B73" s="34" t="s">
        <v>81</v>
      </c>
      <c r="C73" s="43">
        <v>0</v>
      </c>
      <c r="D73" s="64" t="s">
        <v>48</v>
      </c>
      <c r="E73" s="131">
        <v>13</v>
      </c>
      <c r="F73" s="131">
        <v>2</v>
      </c>
      <c r="G73" s="131">
        <v>42</v>
      </c>
      <c r="H73" s="160">
        <f t="shared" si="6"/>
        <v>0</v>
      </c>
      <c r="I73" s="160">
        <f t="shared" si="7"/>
        <v>0</v>
      </c>
      <c r="J73" s="160">
        <f t="shared" si="8"/>
        <v>0</v>
      </c>
    </row>
    <row r="74" spans="1:10" x14ac:dyDescent="0.2">
      <c r="A74" s="43">
        <v>67</v>
      </c>
      <c r="B74" s="34" t="s">
        <v>82</v>
      </c>
      <c r="C74" s="43">
        <v>0</v>
      </c>
      <c r="D74" s="64" t="s">
        <v>48</v>
      </c>
      <c r="E74" s="131">
        <v>13</v>
      </c>
      <c r="F74" s="131">
        <v>5</v>
      </c>
      <c r="G74" s="131">
        <v>49</v>
      </c>
      <c r="H74" s="160">
        <f t="shared" si="6"/>
        <v>0</v>
      </c>
      <c r="I74" s="160">
        <f t="shared" si="7"/>
        <v>0</v>
      </c>
      <c r="J74" s="160">
        <f t="shared" si="8"/>
        <v>0</v>
      </c>
    </row>
    <row r="75" spans="1:10" x14ac:dyDescent="0.2">
      <c r="A75" s="43">
        <v>68</v>
      </c>
      <c r="B75" s="34" t="s">
        <v>83</v>
      </c>
      <c r="C75" s="43">
        <v>0</v>
      </c>
      <c r="D75" s="64" t="s">
        <v>48</v>
      </c>
      <c r="E75" s="131">
        <v>13</v>
      </c>
      <c r="F75" s="131">
        <v>2</v>
      </c>
      <c r="G75" s="131">
        <v>49</v>
      </c>
      <c r="H75" s="160">
        <f t="shared" si="6"/>
        <v>0</v>
      </c>
      <c r="I75" s="160">
        <f t="shared" si="7"/>
        <v>0</v>
      </c>
      <c r="J75" s="160">
        <f t="shared" si="8"/>
        <v>0</v>
      </c>
    </row>
    <row r="76" spans="1:10" x14ac:dyDescent="0.2">
      <c r="A76" s="43">
        <v>69</v>
      </c>
      <c r="B76" s="34" t="s">
        <v>84</v>
      </c>
      <c r="C76" s="43">
        <v>0</v>
      </c>
      <c r="D76" s="109" t="s">
        <v>49</v>
      </c>
      <c r="E76" s="132">
        <v>13</v>
      </c>
      <c r="F76" s="132">
        <v>-2</v>
      </c>
      <c r="G76" s="132">
        <v>56</v>
      </c>
      <c r="H76" s="160">
        <f t="shared" si="6"/>
        <v>0</v>
      </c>
      <c r="I76" s="160">
        <f t="shared" si="7"/>
        <v>0</v>
      </c>
      <c r="J76" s="160">
        <f t="shared" si="8"/>
        <v>0</v>
      </c>
    </row>
    <row r="77" spans="1:10" x14ac:dyDescent="0.2">
      <c r="A77" s="43">
        <v>70</v>
      </c>
      <c r="B77" s="34" t="s">
        <v>85</v>
      </c>
      <c r="C77" s="43">
        <v>0</v>
      </c>
      <c r="D77" s="38" t="s">
        <v>49</v>
      </c>
      <c r="E77" s="132">
        <v>13</v>
      </c>
      <c r="F77" s="132">
        <v>5</v>
      </c>
      <c r="G77" s="132">
        <v>56</v>
      </c>
      <c r="H77" s="160">
        <f t="shared" si="6"/>
        <v>0</v>
      </c>
      <c r="I77" s="160">
        <f t="shared" si="7"/>
        <v>0</v>
      </c>
      <c r="J77" s="160">
        <f t="shared" si="8"/>
        <v>0</v>
      </c>
    </row>
    <row r="78" spans="1:10" x14ac:dyDescent="0.2">
      <c r="A78" s="43">
        <v>71</v>
      </c>
      <c r="B78" s="34" t="s">
        <v>86</v>
      </c>
      <c r="C78" s="43">
        <v>0</v>
      </c>
      <c r="D78" s="38" t="s">
        <v>49</v>
      </c>
      <c r="E78" s="132">
        <v>13</v>
      </c>
      <c r="F78" s="132">
        <v>2</v>
      </c>
      <c r="G78" s="132">
        <v>56</v>
      </c>
      <c r="H78" s="160">
        <f t="shared" si="6"/>
        <v>0</v>
      </c>
      <c r="I78" s="160">
        <f t="shared" si="7"/>
        <v>0</v>
      </c>
      <c r="J78" s="160">
        <f t="shared" si="8"/>
        <v>0</v>
      </c>
    </row>
    <row r="79" spans="1:10" x14ac:dyDescent="0.2">
      <c r="A79" s="43">
        <v>72</v>
      </c>
      <c r="B79" s="34" t="s">
        <v>87</v>
      </c>
      <c r="C79" s="43">
        <v>0</v>
      </c>
      <c r="D79" s="38" t="s">
        <v>49</v>
      </c>
      <c r="E79" s="132">
        <v>13</v>
      </c>
      <c r="F79" s="132">
        <v>-5</v>
      </c>
      <c r="G79" s="132">
        <v>56</v>
      </c>
      <c r="H79" s="160">
        <f t="shared" si="6"/>
        <v>0</v>
      </c>
      <c r="I79" s="160">
        <f t="shared" si="7"/>
        <v>0</v>
      </c>
      <c r="J79" s="160">
        <f t="shared" si="8"/>
        <v>0</v>
      </c>
    </row>
    <row r="80" spans="1:10" x14ac:dyDescent="0.2">
      <c r="A80" s="43">
        <v>73</v>
      </c>
      <c r="B80" s="34" t="s">
        <v>36</v>
      </c>
      <c r="C80" s="43">
        <v>0</v>
      </c>
      <c r="D80" s="65" t="s">
        <v>97</v>
      </c>
      <c r="E80" s="135">
        <v>3</v>
      </c>
      <c r="F80" s="135">
        <v>5</v>
      </c>
      <c r="G80" s="135">
        <v>7</v>
      </c>
      <c r="H80" s="160">
        <f t="shared" si="6"/>
        <v>0</v>
      </c>
      <c r="I80" s="160">
        <f t="shared" si="7"/>
        <v>0</v>
      </c>
      <c r="J80" s="160">
        <f t="shared" si="8"/>
        <v>0</v>
      </c>
    </row>
    <row r="81" spans="1:10" x14ac:dyDescent="0.2">
      <c r="A81" s="43">
        <v>74</v>
      </c>
      <c r="B81" s="34" t="s">
        <v>37</v>
      </c>
      <c r="C81" s="43">
        <v>0</v>
      </c>
      <c r="D81" s="65" t="s">
        <v>97</v>
      </c>
      <c r="E81" s="135">
        <v>3</v>
      </c>
      <c r="F81" s="135">
        <v>2</v>
      </c>
      <c r="G81" s="135">
        <v>7</v>
      </c>
      <c r="H81" s="160">
        <f t="shared" si="6"/>
        <v>0</v>
      </c>
      <c r="I81" s="160">
        <f t="shared" si="7"/>
        <v>0</v>
      </c>
      <c r="J81" s="160">
        <f t="shared" si="8"/>
        <v>0</v>
      </c>
    </row>
    <row r="82" spans="1:10" x14ac:dyDescent="0.2">
      <c r="A82" s="43">
        <v>75</v>
      </c>
      <c r="B82" s="34" t="s">
        <v>38</v>
      </c>
      <c r="C82" s="43">
        <v>0</v>
      </c>
      <c r="D82" s="65" t="s">
        <v>97</v>
      </c>
      <c r="E82" s="135">
        <v>3</v>
      </c>
      <c r="F82" s="135">
        <v>-2</v>
      </c>
      <c r="G82" s="135">
        <v>7</v>
      </c>
      <c r="H82" s="160">
        <f t="shared" si="6"/>
        <v>0</v>
      </c>
      <c r="I82" s="160">
        <f t="shared" si="7"/>
        <v>0</v>
      </c>
      <c r="J82" s="160">
        <f t="shared" si="8"/>
        <v>0</v>
      </c>
    </row>
    <row r="83" spans="1:10" x14ac:dyDescent="0.2">
      <c r="A83" s="43">
        <v>76</v>
      </c>
      <c r="B83" s="34" t="s">
        <v>39</v>
      </c>
      <c r="C83" s="43">
        <v>0</v>
      </c>
      <c r="D83" s="65" t="s">
        <v>97</v>
      </c>
      <c r="E83" s="135">
        <v>3</v>
      </c>
      <c r="F83" s="135">
        <v>-5</v>
      </c>
      <c r="G83" s="135">
        <v>7</v>
      </c>
      <c r="H83" s="160">
        <f t="shared" si="6"/>
        <v>0</v>
      </c>
      <c r="I83" s="160">
        <f t="shared" si="7"/>
        <v>0</v>
      </c>
      <c r="J83" s="160">
        <f t="shared" si="8"/>
        <v>0</v>
      </c>
    </row>
    <row r="84" spans="1:10" x14ac:dyDescent="0.2">
      <c r="A84" s="43">
        <v>77</v>
      </c>
      <c r="B84" s="34" t="s">
        <v>40</v>
      </c>
      <c r="C84" s="43">
        <v>0</v>
      </c>
      <c r="D84" s="65" t="s">
        <v>97</v>
      </c>
      <c r="E84" s="135">
        <v>3</v>
      </c>
      <c r="F84" s="135">
        <v>5</v>
      </c>
      <c r="G84" s="135">
        <v>14</v>
      </c>
      <c r="H84" s="160">
        <f t="shared" si="6"/>
        <v>0</v>
      </c>
      <c r="I84" s="160">
        <f t="shared" si="7"/>
        <v>0</v>
      </c>
      <c r="J84" s="160">
        <f t="shared" si="8"/>
        <v>0</v>
      </c>
    </row>
    <row r="85" spans="1:10" x14ac:dyDescent="0.2">
      <c r="A85" s="43">
        <v>78</v>
      </c>
      <c r="B85" s="34" t="s">
        <v>41</v>
      </c>
      <c r="C85" s="43">
        <v>0</v>
      </c>
      <c r="D85" s="65" t="s">
        <v>97</v>
      </c>
      <c r="E85" s="135">
        <v>3</v>
      </c>
      <c r="F85" s="135">
        <v>2</v>
      </c>
      <c r="G85" s="135">
        <v>14</v>
      </c>
      <c r="H85" s="160">
        <f t="shared" si="6"/>
        <v>0</v>
      </c>
      <c r="I85" s="160">
        <f t="shared" si="7"/>
        <v>0</v>
      </c>
      <c r="J85" s="160">
        <f t="shared" si="8"/>
        <v>0</v>
      </c>
    </row>
    <row r="86" spans="1:10" x14ac:dyDescent="0.2">
      <c r="A86" s="43">
        <v>79</v>
      </c>
      <c r="B86" s="34" t="s">
        <v>42</v>
      </c>
      <c r="C86" s="43">
        <v>0</v>
      </c>
      <c r="D86" s="65" t="s">
        <v>97</v>
      </c>
      <c r="E86" s="135">
        <v>3</v>
      </c>
      <c r="F86" s="135">
        <v>-2</v>
      </c>
      <c r="G86" s="135">
        <v>14</v>
      </c>
      <c r="H86" s="160">
        <f t="shared" si="6"/>
        <v>0</v>
      </c>
      <c r="I86" s="160">
        <f t="shared" si="7"/>
        <v>0</v>
      </c>
      <c r="J86" s="160">
        <f t="shared" si="8"/>
        <v>0</v>
      </c>
    </row>
    <row r="87" spans="1:10" x14ac:dyDescent="0.2">
      <c r="A87" s="43">
        <v>80</v>
      </c>
      <c r="B87" s="34" t="s">
        <v>43</v>
      </c>
      <c r="C87" s="43">
        <v>0</v>
      </c>
      <c r="D87" s="65" t="s">
        <v>97</v>
      </c>
      <c r="E87" s="135">
        <v>3</v>
      </c>
      <c r="F87" s="135">
        <v>-5</v>
      </c>
      <c r="G87" s="135">
        <v>14</v>
      </c>
      <c r="H87" s="160">
        <f t="shared" si="6"/>
        <v>0</v>
      </c>
      <c r="I87" s="160">
        <f t="shared" si="7"/>
        <v>0</v>
      </c>
      <c r="J87" s="160">
        <f t="shared" si="8"/>
        <v>0</v>
      </c>
    </row>
    <row r="88" spans="1:10" x14ac:dyDescent="0.2">
      <c r="A88" s="43">
        <v>81</v>
      </c>
      <c r="B88" s="34" t="s">
        <v>44</v>
      </c>
      <c r="C88" s="43">
        <v>0</v>
      </c>
      <c r="D88" s="65" t="s">
        <v>97</v>
      </c>
      <c r="E88" s="135">
        <v>3</v>
      </c>
      <c r="F88" s="135">
        <v>5</v>
      </c>
      <c r="G88" s="135">
        <v>21</v>
      </c>
      <c r="H88" s="160">
        <f t="shared" si="6"/>
        <v>0</v>
      </c>
      <c r="I88" s="160">
        <f t="shared" si="7"/>
        <v>0</v>
      </c>
      <c r="J88" s="160">
        <f t="shared" si="8"/>
        <v>0</v>
      </c>
    </row>
    <row r="89" spans="1:10" x14ac:dyDescent="0.2">
      <c r="A89" s="43">
        <v>82</v>
      </c>
      <c r="B89" s="34" t="s">
        <v>45</v>
      </c>
      <c r="C89" s="43">
        <v>0</v>
      </c>
      <c r="D89" s="65" t="s">
        <v>97</v>
      </c>
      <c r="E89" s="135">
        <v>3</v>
      </c>
      <c r="F89" s="135">
        <v>2</v>
      </c>
      <c r="G89" s="135">
        <v>21</v>
      </c>
      <c r="H89" s="160">
        <f t="shared" si="6"/>
        <v>0</v>
      </c>
      <c r="I89" s="160">
        <f t="shared" si="7"/>
        <v>0</v>
      </c>
      <c r="J89" s="160">
        <f t="shared" si="8"/>
        <v>0</v>
      </c>
    </row>
    <row r="90" spans="1:10" x14ac:dyDescent="0.2">
      <c r="A90" s="43">
        <v>83</v>
      </c>
      <c r="B90" s="34" t="s">
        <v>76</v>
      </c>
      <c r="C90" s="43">
        <v>0</v>
      </c>
      <c r="D90" s="65" t="s">
        <v>97</v>
      </c>
      <c r="E90" s="135">
        <v>3</v>
      </c>
      <c r="F90" s="135">
        <v>-2</v>
      </c>
      <c r="G90" s="135">
        <v>21</v>
      </c>
      <c r="H90" s="160">
        <f t="shared" si="6"/>
        <v>0</v>
      </c>
      <c r="I90" s="160">
        <f t="shared" si="7"/>
        <v>0</v>
      </c>
      <c r="J90" s="160">
        <f t="shared" si="8"/>
        <v>0</v>
      </c>
    </row>
    <row r="91" spans="1:10" x14ac:dyDescent="0.2">
      <c r="A91" s="43">
        <v>84</v>
      </c>
      <c r="B91" s="34" t="s">
        <v>77</v>
      </c>
      <c r="C91" s="43">
        <v>0</v>
      </c>
      <c r="D91" s="65" t="s">
        <v>97</v>
      </c>
      <c r="E91" s="135">
        <v>3</v>
      </c>
      <c r="F91" s="135">
        <v>-5</v>
      </c>
      <c r="G91" s="135">
        <v>21</v>
      </c>
      <c r="H91" s="160">
        <f t="shared" si="6"/>
        <v>0</v>
      </c>
      <c r="I91" s="160">
        <f t="shared" si="7"/>
        <v>0</v>
      </c>
      <c r="J91" s="160">
        <f t="shared" si="8"/>
        <v>0</v>
      </c>
    </row>
    <row r="92" spans="1:10" x14ac:dyDescent="0.2">
      <c r="A92" s="43">
        <v>85</v>
      </c>
      <c r="B92" s="34" t="s">
        <v>78</v>
      </c>
      <c r="C92" s="43">
        <v>0</v>
      </c>
      <c r="D92" s="65" t="s">
        <v>97</v>
      </c>
      <c r="E92" s="135">
        <v>3</v>
      </c>
      <c r="F92" s="135">
        <v>5</v>
      </c>
      <c r="G92" s="135">
        <v>28</v>
      </c>
      <c r="H92" s="160">
        <f t="shared" si="6"/>
        <v>0</v>
      </c>
      <c r="I92" s="160">
        <f t="shared" si="7"/>
        <v>0</v>
      </c>
      <c r="J92" s="160">
        <f t="shared" si="8"/>
        <v>0</v>
      </c>
    </row>
    <row r="93" spans="1:10" x14ac:dyDescent="0.2">
      <c r="A93" s="43">
        <v>86</v>
      </c>
      <c r="B93" s="34" t="s">
        <v>79</v>
      </c>
      <c r="C93" s="43">
        <v>0</v>
      </c>
      <c r="D93" s="65" t="s">
        <v>97</v>
      </c>
      <c r="E93" s="135">
        <v>3</v>
      </c>
      <c r="F93" s="135">
        <v>2</v>
      </c>
      <c r="G93" s="135">
        <v>28</v>
      </c>
      <c r="H93" s="160">
        <f t="shared" si="6"/>
        <v>0</v>
      </c>
      <c r="I93" s="160">
        <f t="shared" si="7"/>
        <v>0</v>
      </c>
      <c r="J93" s="160">
        <f t="shared" si="8"/>
        <v>0</v>
      </c>
    </row>
    <row r="94" spans="1:10" x14ac:dyDescent="0.2">
      <c r="A94" s="43">
        <v>87</v>
      </c>
      <c r="B94" s="34" t="s">
        <v>126</v>
      </c>
      <c r="C94" s="43">
        <v>0</v>
      </c>
      <c r="D94" s="65" t="s">
        <v>97</v>
      </c>
      <c r="E94" s="135">
        <v>3</v>
      </c>
      <c r="F94" s="135">
        <v>-2</v>
      </c>
      <c r="G94" s="135">
        <v>28</v>
      </c>
      <c r="H94" s="160">
        <f t="shared" si="6"/>
        <v>0</v>
      </c>
      <c r="I94" s="160">
        <f t="shared" si="7"/>
        <v>0</v>
      </c>
      <c r="J94" s="160">
        <f t="shared" si="8"/>
        <v>0</v>
      </c>
    </row>
    <row r="95" spans="1:10" x14ac:dyDescent="0.2">
      <c r="A95" s="43">
        <v>88</v>
      </c>
      <c r="B95" s="34" t="s">
        <v>127</v>
      </c>
      <c r="C95" s="43">
        <v>0</v>
      </c>
      <c r="D95" s="65" t="s">
        <v>97</v>
      </c>
      <c r="E95" s="135">
        <v>3</v>
      </c>
      <c r="F95" s="135">
        <v>-5</v>
      </c>
      <c r="G95" s="135">
        <v>28</v>
      </c>
      <c r="H95" s="160">
        <f t="shared" si="6"/>
        <v>0</v>
      </c>
      <c r="I95" s="160">
        <f t="shared" si="7"/>
        <v>0</v>
      </c>
      <c r="J95" s="160">
        <f t="shared" si="8"/>
        <v>0</v>
      </c>
    </row>
    <row r="96" spans="1:10" x14ac:dyDescent="0.2">
      <c r="A96" s="43">
        <v>89</v>
      </c>
      <c r="B96" s="34" t="s">
        <v>128</v>
      </c>
      <c r="C96" s="43">
        <v>0</v>
      </c>
      <c r="D96" s="65" t="s">
        <v>97</v>
      </c>
      <c r="E96" s="135">
        <v>3</v>
      </c>
      <c r="F96" s="135">
        <v>5</v>
      </c>
      <c r="G96" s="135">
        <v>35</v>
      </c>
      <c r="H96" s="160">
        <f t="shared" si="6"/>
        <v>0</v>
      </c>
      <c r="I96" s="160">
        <f t="shared" si="7"/>
        <v>0</v>
      </c>
      <c r="J96" s="160">
        <f t="shared" si="8"/>
        <v>0</v>
      </c>
    </row>
    <row r="97" spans="1:10" x14ac:dyDescent="0.2">
      <c r="A97" s="43">
        <v>90</v>
      </c>
      <c r="B97" s="34" t="s">
        <v>129</v>
      </c>
      <c r="C97" s="43">
        <v>0</v>
      </c>
      <c r="D97" s="65" t="s">
        <v>97</v>
      </c>
      <c r="E97" s="135">
        <v>3</v>
      </c>
      <c r="F97" s="135">
        <v>2</v>
      </c>
      <c r="G97" s="135">
        <v>35</v>
      </c>
      <c r="H97" s="160">
        <f t="shared" si="6"/>
        <v>0</v>
      </c>
      <c r="I97" s="160">
        <f t="shared" si="7"/>
        <v>0</v>
      </c>
      <c r="J97" s="160">
        <f t="shared" si="8"/>
        <v>0</v>
      </c>
    </row>
    <row r="98" spans="1:10" x14ac:dyDescent="0.2">
      <c r="A98" s="43">
        <v>91</v>
      </c>
      <c r="B98" s="34" t="s">
        <v>130</v>
      </c>
      <c r="C98" s="43">
        <v>0</v>
      </c>
      <c r="D98" s="65" t="s">
        <v>97</v>
      </c>
      <c r="E98" s="135">
        <v>3</v>
      </c>
      <c r="F98" s="135">
        <v>-2</v>
      </c>
      <c r="G98" s="135">
        <v>35</v>
      </c>
      <c r="H98" s="160">
        <f t="shared" si="6"/>
        <v>0</v>
      </c>
      <c r="I98" s="160">
        <f t="shared" si="7"/>
        <v>0</v>
      </c>
      <c r="J98" s="160">
        <f t="shared" si="8"/>
        <v>0</v>
      </c>
    </row>
    <row r="99" spans="1:10" x14ac:dyDescent="0.2">
      <c r="A99" s="43">
        <v>92</v>
      </c>
      <c r="B99" s="34" t="s">
        <v>131</v>
      </c>
      <c r="C99" s="43">
        <v>0</v>
      </c>
      <c r="D99" s="65" t="s">
        <v>97</v>
      </c>
      <c r="E99" s="135">
        <v>3</v>
      </c>
      <c r="F99" s="135">
        <v>-5</v>
      </c>
      <c r="G99" s="135">
        <v>35</v>
      </c>
      <c r="H99" s="160">
        <f t="shared" si="6"/>
        <v>0</v>
      </c>
      <c r="I99" s="160">
        <f t="shared" si="7"/>
        <v>0</v>
      </c>
      <c r="J99" s="160">
        <f t="shared" si="8"/>
        <v>0</v>
      </c>
    </row>
    <row r="100" spans="1:10" x14ac:dyDescent="0.2">
      <c r="A100" s="43">
        <v>93</v>
      </c>
      <c r="B100" s="34" t="s">
        <v>132</v>
      </c>
      <c r="C100" s="43">
        <v>0</v>
      </c>
      <c r="D100" s="65" t="s">
        <v>97</v>
      </c>
      <c r="E100" s="135">
        <v>3</v>
      </c>
      <c r="F100" s="135">
        <v>5</v>
      </c>
      <c r="G100" s="135">
        <v>42</v>
      </c>
      <c r="H100" s="160">
        <f t="shared" si="6"/>
        <v>0</v>
      </c>
      <c r="I100" s="160">
        <f t="shared" si="7"/>
        <v>0</v>
      </c>
      <c r="J100" s="160">
        <f t="shared" si="8"/>
        <v>0</v>
      </c>
    </row>
    <row r="101" spans="1:10" x14ac:dyDescent="0.2">
      <c r="A101" s="43">
        <v>94</v>
      </c>
      <c r="B101" s="34" t="s">
        <v>133</v>
      </c>
      <c r="C101" s="43">
        <v>0</v>
      </c>
      <c r="D101" s="65" t="s">
        <v>97</v>
      </c>
      <c r="E101" s="135">
        <v>3</v>
      </c>
      <c r="F101" s="135">
        <v>2</v>
      </c>
      <c r="G101" s="135">
        <v>42</v>
      </c>
      <c r="H101" s="160">
        <f t="shared" si="6"/>
        <v>0</v>
      </c>
      <c r="I101" s="160">
        <f t="shared" si="7"/>
        <v>0</v>
      </c>
      <c r="J101" s="160">
        <f t="shared" si="8"/>
        <v>0</v>
      </c>
    </row>
    <row r="102" spans="1:10" x14ac:dyDescent="0.2">
      <c r="A102" s="43">
        <v>95</v>
      </c>
      <c r="B102" s="34" t="s">
        <v>134</v>
      </c>
      <c r="C102" s="43">
        <v>0</v>
      </c>
      <c r="D102" s="65" t="s">
        <v>97</v>
      </c>
      <c r="E102" s="135">
        <v>3</v>
      </c>
      <c r="F102" s="135">
        <v>-2</v>
      </c>
      <c r="G102" s="135">
        <v>42</v>
      </c>
      <c r="H102" s="160">
        <f t="shared" ref="H102:H127" si="9">E102*$C102</f>
        <v>0</v>
      </c>
      <c r="I102" s="160">
        <f t="shared" ref="I102:I127" si="10">F102*$C102</f>
        <v>0</v>
      </c>
      <c r="J102" s="160">
        <f t="shared" ref="J102:J127" si="11">G102*$C102</f>
        <v>0</v>
      </c>
    </row>
    <row r="103" spans="1:10" x14ac:dyDescent="0.2">
      <c r="A103" s="43">
        <v>96</v>
      </c>
      <c r="B103" s="34" t="s">
        <v>135</v>
      </c>
      <c r="C103" s="43">
        <v>0</v>
      </c>
      <c r="D103" s="65" t="s">
        <v>97</v>
      </c>
      <c r="E103" s="135">
        <v>3</v>
      </c>
      <c r="F103" s="135">
        <v>-5</v>
      </c>
      <c r="G103" s="135">
        <v>42</v>
      </c>
      <c r="H103" s="160">
        <f t="shared" si="9"/>
        <v>0</v>
      </c>
      <c r="I103" s="160">
        <f t="shared" si="10"/>
        <v>0</v>
      </c>
      <c r="J103" s="160">
        <f t="shared" si="11"/>
        <v>0</v>
      </c>
    </row>
    <row r="104" spans="1:10" x14ac:dyDescent="0.2">
      <c r="A104" s="43">
        <v>97</v>
      </c>
      <c r="B104" s="34" t="s">
        <v>136</v>
      </c>
      <c r="C104" s="43">
        <v>0</v>
      </c>
      <c r="D104" s="65" t="s">
        <v>97</v>
      </c>
      <c r="E104" s="135">
        <v>3</v>
      </c>
      <c r="F104" s="135">
        <v>5</v>
      </c>
      <c r="G104" s="135">
        <v>49</v>
      </c>
      <c r="H104" s="160">
        <f t="shared" si="9"/>
        <v>0</v>
      </c>
      <c r="I104" s="160">
        <f t="shared" si="10"/>
        <v>0</v>
      </c>
      <c r="J104" s="160">
        <f t="shared" si="11"/>
        <v>0</v>
      </c>
    </row>
    <row r="105" spans="1:10" x14ac:dyDescent="0.2">
      <c r="A105" s="43">
        <v>98</v>
      </c>
      <c r="B105" s="34" t="s">
        <v>137</v>
      </c>
      <c r="C105" s="43">
        <v>0</v>
      </c>
      <c r="D105" s="65" t="s">
        <v>97</v>
      </c>
      <c r="E105" s="135">
        <v>3</v>
      </c>
      <c r="F105" s="135">
        <v>2</v>
      </c>
      <c r="G105" s="135">
        <v>49</v>
      </c>
      <c r="H105" s="160">
        <f t="shared" si="9"/>
        <v>0</v>
      </c>
      <c r="I105" s="160">
        <f t="shared" si="10"/>
        <v>0</v>
      </c>
      <c r="J105" s="160">
        <f t="shared" si="11"/>
        <v>0</v>
      </c>
    </row>
    <row r="106" spans="1:10" x14ac:dyDescent="0.2">
      <c r="A106" s="43">
        <v>99</v>
      </c>
      <c r="B106" s="34" t="s">
        <v>138</v>
      </c>
      <c r="C106" s="43">
        <v>0</v>
      </c>
      <c r="D106" s="65" t="s">
        <v>97</v>
      </c>
      <c r="E106" s="135">
        <v>3</v>
      </c>
      <c r="F106" s="135">
        <v>-2</v>
      </c>
      <c r="G106" s="135">
        <v>49</v>
      </c>
      <c r="H106" s="160">
        <f t="shared" si="9"/>
        <v>0</v>
      </c>
      <c r="I106" s="160">
        <f t="shared" si="10"/>
        <v>0</v>
      </c>
      <c r="J106" s="160">
        <f t="shared" si="11"/>
        <v>0</v>
      </c>
    </row>
    <row r="107" spans="1:10" x14ac:dyDescent="0.2">
      <c r="A107" s="43">
        <v>100</v>
      </c>
      <c r="B107" s="34" t="s">
        <v>139</v>
      </c>
      <c r="C107" s="43">
        <v>0</v>
      </c>
      <c r="D107" s="65" t="s">
        <v>97</v>
      </c>
      <c r="E107" s="135">
        <v>3</v>
      </c>
      <c r="F107" s="135">
        <v>-5</v>
      </c>
      <c r="G107" s="135">
        <v>49</v>
      </c>
      <c r="H107" s="160">
        <f t="shared" si="9"/>
        <v>0</v>
      </c>
      <c r="I107" s="160">
        <f t="shared" si="10"/>
        <v>0</v>
      </c>
      <c r="J107" s="160">
        <f t="shared" si="11"/>
        <v>0</v>
      </c>
    </row>
    <row r="108" spans="1:10" x14ac:dyDescent="0.2">
      <c r="A108" s="43">
        <v>101</v>
      </c>
      <c r="B108" s="34" t="s">
        <v>140</v>
      </c>
      <c r="C108" s="43">
        <v>0</v>
      </c>
      <c r="D108" s="65" t="s">
        <v>97</v>
      </c>
      <c r="E108" s="135">
        <v>3</v>
      </c>
      <c r="F108" s="135">
        <v>2</v>
      </c>
      <c r="G108" s="135">
        <v>56</v>
      </c>
      <c r="H108" s="160">
        <f t="shared" si="9"/>
        <v>0</v>
      </c>
      <c r="I108" s="160">
        <f t="shared" si="10"/>
        <v>0</v>
      </c>
      <c r="J108" s="160">
        <f t="shared" si="11"/>
        <v>0</v>
      </c>
    </row>
    <row r="109" spans="1:10" x14ac:dyDescent="0.2">
      <c r="A109" s="43">
        <v>102</v>
      </c>
      <c r="B109" s="34" t="s">
        <v>141</v>
      </c>
      <c r="C109" s="43">
        <v>0</v>
      </c>
      <c r="D109" s="65" t="s">
        <v>97</v>
      </c>
      <c r="E109" s="135">
        <v>3</v>
      </c>
      <c r="F109" s="135">
        <v>-2</v>
      </c>
      <c r="G109" s="135">
        <v>56</v>
      </c>
      <c r="H109" s="160">
        <f t="shared" si="9"/>
        <v>0</v>
      </c>
      <c r="I109" s="160">
        <f t="shared" si="10"/>
        <v>0</v>
      </c>
      <c r="J109" s="160">
        <f t="shared" si="11"/>
        <v>0</v>
      </c>
    </row>
    <row r="110" spans="1:10" x14ac:dyDescent="0.2">
      <c r="A110" s="43">
        <v>103</v>
      </c>
      <c r="B110" s="34" t="s">
        <v>50</v>
      </c>
      <c r="C110" s="43">
        <v>0</v>
      </c>
      <c r="D110" s="38" t="s">
        <v>49</v>
      </c>
      <c r="E110" s="132">
        <v>9</v>
      </c>
      <c r="F110" s="132">
        <v>5</v>
      </c>
      <c r="G110" s="132">
        <v>21</v>
      </c>
      <c r="H110" s="160">
        <f t="shared" si="9"/>
        <v>0</v>
      </c>
      <c r="I110" s="160">
        <f t="shared" si="10"/>
        <v>0</v>
      </c>
      <c r="J110" s="160">
        <f t="shared" si="11"/>
        <v>0</v>
      </c>
    </row>
    <row r="111" spans="1:10" x14ac:dyDescent="0.2">
      <c r="A111" s="43">
        <v>104</v>
      </c>
      <c r="B111" s="34" t="s">
        <v>51</v>
      </c>
      <c r="C111" s="43">
        <v>0</v>
      </c>
      <c r="D111" s="38" t="s">
        <v>49</v>
      </c>
      <c r="E111" s="132">
        <v>6</v>
      </c>
      <c r="F111" s="132">
        <v>-5</v>
      </c>
      <c r="G111" s="132">
        <v>21</v>
      </c>
      <c r="H111" s="160">
        <f t="shared" si="9"/>
        <v>0</v>
      </c>
      <c r="I111" s="160">
        <f t="shared" si="10"/>
        <v>0</v>
      </c>
      <c r="J111" s="160">
        <f t="shared" si="11"/>
        <v>0</v>
      </c>
    </row>
    <row r="112" spans="1:10" x14ac:dyDescent="0.2">
      <c r="A112" s="43">
        <v>105</v>
      </c>
      <c r="B112" s="34" t="s">
        <v>52</v>
      </c>
      <c r="C112" s="43">
        <v>0</v>
      </c>
      <c r="D112" s="38" t="s">
        <v>49</v>
      </c>
      <c r="E112" s="132">
        <v>6</v>
      </c>
      <c r="F112" s="132">
        <v>5</v>
      </c>
      <c r="G112" s="132">
        <v>28</v>
      </c>
      <c r="H112" s="160">
        <f t="shared" si="9"/>
        <v>0</v>
      </c>
      <c r="I112" s="160">
        <f t="shared" si="10"/>
        <v>0</v>
      </c>
      <c r="J112" s="160">
        <f t="shared" si="11"/>
        <v>0</v>
      </c>
    </row>
    <row r="113" spans="1:10" x14ac:dyDescent="0.2">
      <c r="A113" s="43">
        <v>106</v>
      </c>
      <c r="B113" s="34" t="s">
        <v>53</v>
      </c>
      <c r="C113" s="43">
        <v>0</v>
      </c>
      <c r="D113" s="38" t="s">
        <v>49</v>
      </c>
      <c r="E113" s="132">
        <v>6</v>
      </c>
      <c r="F113" s="132">
        <v>5</v>
      </c>
      <c r="G113" s="132">
        <v>14</v>
      </c>
      <c r="H113" s="160">
        <f t="shared" si="9"/>
        <v>0</v>
      </c>
      <c r="I113" s="160">
        <f t="shared" si="10"/>
        <v>0</v>
      </c>
      <c r="J113" s="160">
        <f t="shared" si="11"/>
        <v>0</v>
      </c>
    </row>
    <row r="114" spans="1:10" x14ac:dyDescent="0.2">
      <c r="A114" s="43">
        <v>107</v>
      </c>
      <c r="B114" s="34" t="s">
        <v>54</v>
      </c>
      <c r="C114" s="43">
        <v>0</v>
      </c>
      <c r="D114" s="38" t="s">
        <v>49</v>
      </c>
      <c r="E114" s="132">
        <v>6</v>
      </c>
      <c r="F114" s="132">
        <v>5</v>
      </c>
      <c r="G114" s="132">
        <v>21</v>
      </c>
      <c r="H114" s="160">
        <f t="shared" si="9"/>
        <v>0</v>
      </c>
      <c r="I114" s="160">
        <f t="shared" si="10"/>
        <v>0</v>
      </c>
      <c r="J114" s="160">
        <f t="shared" si="11"/>
        <v>0</v>
      </c>
    </row>
    <row r="115" spans="1:10" x14ac:dyDescent="0.2">
      <c r="A115" s="43">
        <v>108</v>
      </c>
      <c r="B115" s="34" t="s">
        <v>55</v>
      </c>
      <c r="C115" s="43">
        <v>0</v>
      </c>
      <c r="D115" s="38" t="s">
        <v>49</v>
      </c>
      <c r="E115" s="132">
        <v>9</v>
      </c>
      <c r="F115" s="132">
        <v>-5</v>
      </c>
      <c r="G115" s="132">
        <v>56</v>
      </c>
      <c r="H115" s="160">
        <f t="shared" si="9"/>
        <v>0</v>
      </c>
      <c r="I115" s="160">
        <f t="shared" si="10"/>
        <v>0</v>
      </c>
      <c r="J115" s="160">
        <f t="shared" si="11"/>
        <v>0</v>
      </c>
    </row>
    <row r="116" spans="1:10" x14ac:dyDescent="0.2">
      <c r="A116" s="43">
        <v>109</v>
      </c>
      <c r="B116" s="34" t="s">
        <v>56</v>
      </c>
      <c r="C116" s="43">
        <v>0</v>
      </c>
      <c r="D116" s="38" t="s">
        <v>49</v>
      </c>
      <c r="E116" s="132">
        <v>6</v>
      </c>
      <c r="F116" s="132">
        <v>2</v>
      </c>
      <c r="G116" s="132">
        <v>28</v>
      </c>
      <c r="H116" s="160">
        <f t="shared" si="9"/>
        <v>0</v>
      </c>
      <c r="I116" s="160">
        <f t="shared" si="10"/>
        <v>0</v>
      </c>
      <c r="J116" s="160">
        <f t="shared" si="11"/>
        <v>0</v>
      </c>
    </row>
    <row r="117" spans="1:10" x14ac:dyDescent="0.2">
      <c r="A117" s="43">
        <v>110</v>
      </c>
      <c r="B117" s="34" t="s">
        <v>57</v>
      </c>
      <c r="C117" s="43">
        <v>0</v>
      </c>
      <c r="D117" s="38" t="s">
        <v>49</v>
      </c>
      <c r="E117" s="132">
        <v>6</v>
      </c>
      <c r="F117" s="132">
        <v>-2</v>
      </c>
      <c r="G117" s="132">
        <v>21</v>
      </c>
      <c r="H117" s="160">
        <f t="shared" si="9"/>
        <v>0</v>
      </c>
      <c r="I117" s="160">
        <f t="shared" si="10"/>
        <v>0</v>
      </c>
      <c r="J117" s="160">
        <f t="shared" si="11"/>
        <v>0</v>
      </c>
    </row>
    <row r="118" spans="1:10" x14ac:dyDescent="0.2">
      <c r="A118" s="43">
        <v>111</v>
      </c>
      <c r="B118" s="34" t="s">
        <v>106</v>
      </c>
      <c r="C118" s="43">
        <v>0</v>
      </c>
      <c r="D118" s="38" t="s">
        <v>49</v>
      </c>
      <c r="E118" s="132">
        <v>6</v>
      </c>
      <c r="F118" s="132">
        <v>5</v>
      </c>
      <c r="G118" s="132">
        <v>42</v>
      </c>
      <c r="H118" s="160">
        <f t="shared" si="9"/>
        <v>0</v>
      </c>
      <c r="I118" s="160">
        <f t="shared" si="10"/>
        <v>0</v>
      </c>
      <c r="J118" s="160">
        <f t="shared" si="11"/>
        <v>0</v>
      </c>
    </row>
    <row r="119" spans="1:10" x14ac:dyDescent="0.2">
      <c r="A119" s="43">
        <v>112</v>
      </c>
      <c r="B119" s="34" t="s">
        <v>107</v>
      </c>
      <c r="C119" s="43">
        <v>0</v>
      </c>
      <c r="D119" s="38" t="s">
        <v>49</v>
      </c>
      <c r="E119" s="132">
        <v>6</v>
      </c>
      <c r="F119" s="132">
        <v>-5</v>
      </c>
      <c r="G119" s="132">
        <v>14</v>
      </c>
      <c r="H119" s="160">
        <f t="shared" si="9"/>
        <v>0</v>
      </c>
      <c r="I119" s="160">
        <f t="shared" si="10"/>
        <v>0</v>
      </c>
      <c r="J119" s="160">
        <f t="shared" si="11"/>
        <v>0</v>
      </c>
    </row>
    <row r="120" spans="1:10" x14ac:dyDescent="0.2">
      <c r="A120" s="43">
        <v>113</v>
      </c>
      <c r="B120" s="34" t="s">
        <v>108</v>
      </c>
      <c r="C120" s="43">
        <v>0</v>
      </c>
      <c r="D120" s="38" t="s">
        <v>49</v>
      </c>
      <c r="E120" s="132">
        <v>6</v>
      </c>
      <c r="F120" s="132">
        <v>2</v>
      </c>
      <c r="G120" s="132">
        <v>21</v>
      </c>
      <c r="H120" s="160">
        <f t="shared" si="9"/>
        <v>0</v>
      </c>
      <c r="I120" s="160">
        <f t="shared" si="10"/>
        <v>0</v>
      </c>
      <c r="J120" s="160">
        <f t="shared" si="11"/>
        <v>0</v>
      </c>
    </row>
    <row r="121" spans="1:10" x14ac:dyDescent="0.2">
      <c r="A121" s="43">
        <v>114</v>
      </c>
      <c r="B121" s="34" t="s">
        <v>109</v>
      </c>
      <c r="C121" s="43">
        <v>0</v>
      </c>
      <c r="D121" s="38" t="s">
        <v>49</v>
      </c>
      <c r="E121" s="132">
        <v>6</v>
      </c>
      <c r="F121" s="132">
        <v>2</v>
      </c>
      <c r="G121" s="132">
        <v>7</v>
      </c>
      <c r="H121" s="160">
        <f t="shared" si="9"/>
        <v>0</v>
      </c>
      <c r="I121" s="160">
        <f t="shared" si="10"/>
        <v>0</v>
      </c>
      <c r="J121" s="160">
        <f t="shared" si="11"/>
        <v>0</v>
      </c>
    </row>
    <row r="122" spans="1:10" x14ac:dyDescent="0.2">
      <c r="A122" s="43">
        <v>115</v>
      </c>
      <c r="B122" s="34" t="s">
        <v>110</v>
      </c>
      <c r="C122" s="43">
        <v>0</v>
      </c>
      <c r="D122" s="38" t="s">
        <v>49</v>
      </c>
      <c r="E122" s="132">
        <v>6</v>
      </c>
      <c r="F122" s="132">
        <v>2</v>
      </c>
      <c r="G122" s="132">
        <v>14</v>
      </c>
      <c r="H122" s="160">
        <f t="shared" si="9"/>
        <v>0</v>
      </c>
      <c r="I122" s="160">
        <f t="shared" si="10"/>
        <v>0</v>
      </c>
      <c r="J122" s="160">
        <f t="shared" si="11"/>
        <v>0</v>
      </c>
    </row>
    <row r="123" spans="1:10" x14ac:dyDescent="0.2">
      <c r="A123" s="43">
        <v>116</v>
      </c>
      <c r="B123" s="34" t="s">
        <v>111</v>
      </c>
      <c r="C123" s="43">
        <v>0</v>
      </c>
      <c r="D123" s="38" t="s">
        <v>49</v>
      </c>
      <c r="E123" s="132">
        <v>9</v>
      </c>
      <c r="F123" s="132">
        <v>2</v>
      </c>
      <c r="G123" s="132">
        <v>56</v>
      </c>
      <c r="H123" s="160">
        <f t="shared" si="9"/>
        <v>0</v>
      </c>
      <c r="I123" s="160">
        <f t="shared" si="10"/>
        <v>0</v>
      </c>
      <c r="J123" s="160">
        <f t="shared" si="11"/>
        <v>0</v>
      </c>
    </row>
    <row r="124" spans="1:10" x14ac:dyDescent="0.2">
      <c r="A124" s="43">
        <v>117</v>
      </c>
      <c r="B124" s="34" t="s">
        <v>112</v>
      </c>
      <c r="C124" s="43">
        <v>0</v>
      </c>
      <c r="D124" s="38" t="s">
        <v>49</v>
      </c>
      <c r="E124" s="132">
        <v>6</v>
      </c>
      <c r="F124" s="132">
        <v>-2</v>
      </c>
      <c r="G124" s="132">
        <v>14</v>
      </c>
      <c r="H124" s="160">
        <f t="shared" si="9"/>
        <v>0</v>
      </c>
      <c r="I124" s="160">
        <f t="shared" si="10"/>
        <v>0</v>
      </c>
      <c r="J124" s="160">
        <f t="shared" si="11"/>
        <v>0</v>
      </c>
    </row>
    <row r="125" spans="1:10" x14ac:dyDescent="0.2">
      <c r="A125" s="43">
        <v>118</v>
      </c>
      <c r="B125" s="34" t="s">
        <v>113</v>
      </c>
      <c r="C125" s="43">
        <v>0</v>
      </c>
      <c r="D125" s="38" t="s">
        <v>49</v>
      </c>
      <c r="E125" s="132">
        <v>6</v>
      </c>
      <c r="F125" s="132">
        <v>-5</v>
      </c>
      <c r="G125" s="132">
        <v>35</v>
      </c>
      <c r="H125" s="160">
        <f t="shared" si="9"/>
        <v>0</v>
      </c>
      <c r="I125" s="160">
        <f t="shared" si="10"/>
        <v>0</v>
      </c>
      <c r="J125" s="160">
        <f t="shared" si="11"/>
        <v>0</v>
      </c>
    </row>
    <row r="126" spans="1:10" x14ac:dyDescent="0.2">
      <c r="A126" s="43">
        <v>119</v>
      </c>
      <c r="B126" s="34" t="s">
        <v>184</v>
      </c>
      <c r="C126" s="43">
        <v>0</v>
      </c>
      <c r="D126" s="38" t="s">
        <v>49</v>
      </c>
      <c r="E126" s="132">
        <v>6</v>
      </c>
      <c r="F126" s="132">
        <v>-5</v>
      </c>
      <c r="G126" s="132">
        <v>28</v>
      </c>
      <c r="H126" s="160">
        <f t="shared" si="9"/>
        <v>0</v>
      </c>
      <c r="I126" s="160">
        <f t="shared" si="10"/>
        <v>0</v>
      </c>
      <c r="J126" s="160">
        <f t="shared" si="11"/>
        <v>0</v>
      </c>
    </row>
    <row r="127" spans="1:10" x14ac:dyDescent="0.2">
      <c r="A127" s="43">
        <v>120</v>
      </c>
      <c r="B127" s="34" t="s">
        <v>185</v>
      </c>
      <c r="C127" s="47">
        <v>0</v>
      </c>
      <c r="D127" s="38" t="s">
        <v>49</v>
      </c>
      <c r="E127" s="132">
        <v>6</v>
      </c>
      <c r="F127" s="132">
        <v>5</v>
      </c>
      <c r="G127" s="132">
        <v>35</v>
      </c>
      <c r="H127" s="160">
        <f t="shared" si="9"/>
        <v>0</v>
      </c>
      <c r="I127" s="160">
        <f t="shared" si="10"/>
        <v>0</v>
      </c>
      <c r="J127" s="160">
        <f t="shared" si="11"/>
        <v>0</v>
      </c>
    </row>
  </sheetData>
  <mergeCells count="4">
    <mergeCell ref="M19:N19"/>
    <mergeCell ref="O19:Q19"/>
    <mergeCell ref="M20:N20"/>
    <mergeCell ref="O20:Q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Condiciones</vt:lpstr>
      <vt:lpstr>Pesos</vt:lpstr>
      <vt:lpstr>posiciones</vt:lpstr>
      <vt:lpstr>Plan de Estiba</vt:lpstr>
      <vt:lpstr>Puerto Callao</vt:lpstr>
      <vt:lpstr>Puerto Guayaquil</vt:lpstr>
      <vt:lpstr>Puerto Panama </vt:lpstr>
      <vt:lpstr>Puerto Cartagena </vt:lpstr>
      <vt:lpstr>Puerto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Antonia Alvarez Simonetti</cp:lastModifiedBy>
  <cp:lastPrinted>2016-08-03T23:43:59Z</cp:lastPrinted>
  <dcterms:created xsi:type="dcterms:W3CDTF">2014-04-28T00:48:10Z</dcterms:created>
  <dcterms:modified xsi:type="dcterms:W3CDTF">2025-10-21T01:17:07Z</dcterms:modified>
</cp:coreProperties>
</file>