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CADETE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/>
  <c r="I10"/>
  <c r="I11"/>
  <c r="I12"/>
  <c r="I13"/>
  <c r="I14"/>
  <c r="I15"/>
  <c r="I8"/>
  <c r="E9" i="3"/>
  <c r="E10"/>
  <c r="E11"/>
  <c r="E12"/>
  <c r="E13"/>
  <c r="E14"/>
  <c r="E15"/>
  <c r="E16"/>
  <c r="E17"/>
  <c r="E18"/>
  <c r="E19"/>
  <c r="E20"/>
  <c r="E21"/>
  <c r="E22"/>
  <c r="E23"/>
  <c r="E24"/>
  <c r="E8"/>
  <c r="M33" i="4"/>
  <c r="M31"/>
  <c r="M29"/>
  <c r="O22"/>
  <c r="O21"/>
  <c r="M24"/>
  <c r="O24" s="1"/>
  <c r="M23"/>
  <c r="O23" s="1"/>
  <c r="M22"/>
  <c r="M21"/>
  <c r="M20"/>
  <c r="O20" s="1"/>
  <c r="M19"/>
  <c r="O19" s="1"/>
  <c r="F13" i="5"/>
  <c r="F12"/>
  <c r="F11"/>
  <c r="F10"/>
  <c r="F9"/>
  <c r="F8"/>
  <c r="F7"/>
  <c r="E13"/>
  <c r="E12"/>
  <c r="E11"/>
  <c r="E10"/>
  <c r="E9"/>
  <c r="E8"/>
  <c r="E7"/>
  <c r="C14"/>
  <c r="D13"/>
  <c r="D12"/>
  <c r="D11"/>
  <c r="D10"/>
  <c r="D9"/>
  <c r="D8"/>
  <c r="D7"/>
  <c r="M25" i="4"/>
  <c r="H11" i="2"/>
  <c r="H12"/>
  <c r="H13"/>
  <c r="H14"/>
  <c r="H15"/>
  <c r="H10"/>
  <c r="H9"/>
  <c r="H8"/>
  <c r="N19" i="4" l="1"/>
  <c r="P19" l="1"/>
  <c r="N20"/>
  <c r="N21" l="1"/>
  <c r="P20"/>
  <c r="N22" l="1"/>
  <c r="P21"/>
  <c r="N23" l="1"/>
  <c r="P22"/>
  <c r="P23" l="1"/>
  <c r="N24"/>
  <c r="P24" s="1"/>
</calcChain>
</file>

<file path=xl/sharedStrings.xml><?xml version="1.0" encoding="utf-8"?>
<sst xmlns="http://schemas.openxmlformats.org/spreadsheetml/2006/main" count="122" uniqueCount="91">
  <si>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</si>
  <si>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</si>
  <si>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</si>
  <si>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</si>
  <si>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</si>
  <si>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</si>
  <si>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</si>
  <si>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</si>
  <si>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</si>
  <si>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</si>
  <si>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</si>
  <si>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</si>
  <si>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</si>
  <si>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</si>
  <si>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</si>
  <si>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</si>
  <si>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</si>
  <si>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</si>
  <si>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</si>
  <si>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</si>
  <si>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</si>
  <si>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</si>
  <si>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</si>
  <si>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</si>
  <si>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</si>
  <si>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</si>
  <si>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</si>
  <si>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</si>
  <si>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</si>
  <si>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</si>
  <si>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</si>
  <si>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</si>
  <si>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</si>
  <si>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</si>
  <si>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</si>
  <si>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</si>
  <si>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</si>
  <si>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</si>
  <si>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</si>
  <si>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</si>
  <si>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</si>
  <si>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</si>
  <si>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</si>
  <si>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</si>
  <si>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</si>
  <si>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</si>
  <si>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</si>
  <si>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</si>
  <si>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</si>
  <si>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</si>
  <si>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</si>
  <si>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</si>
  <si>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</si>
  <si>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</si>
  <si>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</si>
  <si>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</si>
  <si>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</si>
  <si>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</si>
  <si>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</si>
  <si>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</si>
  <si>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</si>
  <si>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</si>
  <si>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</si>
  <si>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</si>
  <si>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</si>
  <si>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</si>
  <si>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</si>
  <si>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</si>
  <si>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</si>
  <si>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</si>
  <si>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</si>
  <si>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</si>
  <si>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</si>
  <si>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</si>
  <si>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</si>
  <si>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</si>
  <si>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</si>
  <si>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</si>
  <si>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</si>
  <si>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</si>
  <si>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</si>
  <si>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</si>
  <si>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</si>
  <si>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</si>
  <si>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</si>
  <si>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NOMBRE:IGNACIO SANCHEZ</t>
  </si>
  <si>
    <t>CURSO 1C</t>
  </si>
  <si>
    <t>35 CADETES TIENEN 2 MASCOTAS</t>
  </si>
  <si>
    <t>90 CADETES TIENEN A LO MAS 3 MASCOTAS</t>
  </si>
  <si>
    <t>EL 5% DE LOS CADETES TIENE 4 MASCOTAS</t>
  </si>
  <si>
    <t>EL 45% DE LOS CADETES TIENE A LO MAS(LO MENOS) 1 MASCOTA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</si>
</sst>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99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4" fontId="1" fillId="0" borderId="30" xfId="0" applyNumberFormat="1" applyFont="1" applyBorder="1" applyAlignment="1">
      <alignment horizontal="left"/>
    </xf>
    <xf numFmtId="10" fontId="0" fillId="0" borderId="16" xfId="0" applyNumberFormat="1" applyBorder="1"/>
    <xf numFmtId="10" fontId="0" fillId="0" borderId="17" xfId="0" applyNumberFormat="1" applyBorder="1"/>
    <xf numFmtId="10" fontId="0" fillId="0" borderId="18" xfId="0" applyNumberFormat="1" applyBorder="1"/>
    <xf numFmtId="0" fontId="0" fillId="0" borderId="1" xfId="0" applyBorder="1" applyAlignment="1">
      <alignment horizontal="center"/>
    </xf>
    <xf numFmtId="0" fontId="8" fillId="0" borderId="16" xfId="0" applyFont="1" applyBorder="1"/>
    <xf numFmtId="0" fontId="8" fillId="0" borderId="17" xfId="0" applyFont="1" applyBorder="1"/>
    <xf numFmtId="0" fontId="8" fillId="0" borderId="1" xfId="0" applyFont="1" applyBorder="1"/>
    <xf numFmtId="2" fontId="0" fillId="0" borderId="1" xfId="0" applyNumberFormat="1" applyBorder="1"/>
    <xf numFmtId="0" fontId="5" fillId="0" borderId="19" xfId="0" applyFont="1" applyBorder="1" applyAlignment="1">
      <alignment horizontal="center"/>
    </xf>
  </cellXfs>
  <cellStyles count="2">
    <cellStyle name="Normal" xfId="0" builtinId="0"/>
    <cellStyle name="Normal 2" xfId="1"/>
  </cellStyles>
  <dxfs count="8">
    <dxf>
      <font>
        <color theme="1"/>
      </font>
      <fill>
        <patternFill>
          <bgColor rgb="FF00B0F0"/>
        </patternFill>
      </fill>
    </dxf>
    <dxf>
      <font>
        <color theme="4" tint="0.59996337778862885"/>
      </font>
    </dxf>
    <dxf>
      <font>
        <color theme="4" tint="0.59996337778862885"/>
      </font>
    </dxf>
    <dxf>
      <font>
        <color theme="1"/>
      </font>
      <fill>
        <patternFill>
          <bgColor rgb="FF00B0F0"/>
        </patternFill>
      </fill>
    </dxf>
    <dxf>
      <font>
        <color theme="4" tint="0.59996337778862885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tabSelected="1" workbookViewId="0">
      <selection activeCell="H9" sqref="H9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5" t="s">
        <v>54</v>
      </c>
      <c r="E2" s="76"/>
      <c r="F2" s="76"/>
      <c r="G2" s="76"/>
      <c r="H2" s="76"/>
      <c r="I2" s="76"/>
      <c r="J2" s="77"/>
    </row>
    <row r="4" spans="4:10" ht="15.75" thickBot="1"/>
    <row r="5" spans="4:10" ht="26.25" customHeight="1" thickBot="1">
      <c r="D5" s="78" t="s">
        <v>85</v>
      </c>
      <c r="E5" s="79"/>
      <c r="F5" s="79"/>
      <c r="G5" s="79"/>
      <c r="H5" s="79"/>
      <c r="I5" s="79"/>
      <c r="J5" s="80"/>
    </row>
    <row r="6" spans="4:10" ht="26.25" customHeight="1" thickBot="1">
      <c r="D6" s="78" t="s">
        <v>86</v>
      </c>
      <c r="E6" s="79"/>
      <c r="F6" s="79"/>
      <c r="G6" s="79"/>
      <c r="H6" s="79"/>
      <c r="I6" s="79"/>
      <c r="J6" s="80"/>
    </row>
    <row r="7" spans="4:10" ht="26.25" customHeight="1" thickBot="1">
      <c r="D7" s="89">
        <v>45075</v>
      </c>
      <c r="E7" s="79"/>
      <c r="F7" s="79"/>
      <c r="G7" s="79"/>
      <c r="H7" s="79"/>
      <c r="I7" s="79"/>
      <c r="J7" s="80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K12" sqref="K12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6"/>
      <c r="C5" s="6"/>
      <c r="D5" s="6"/>
      <c r="E5" s="6"/>
      <c r="F5" s="6"/>
      <c r="G5" s="6"/>
      <c r="H5" s="6"/>
      <c r="I5" s="6"/>
    </row>
    <row r="6" spans="1:9" ht="29.25" customHeight="1" thickBot="1">
      <c r="B6" s="6"/>
      <c r="C6" s="6"/>
      <c r="D6" s="5">
        <v>0.25</v>
      </c>
      <c r="E6" s="5">
        <v>0.3</v>
      </c>
      <c r="F6" s="5">
        <v>0.15</v>
      </c>
      <c r="G6" s="5">
        <v>0.3</v>
      </c>
      <c r="H6" s="6"/>
      <c r="I6" s="6"/>
    </row>
    <row r="7" spans="1:9" ht="25.5" customHeight="1" thickBot="1">
      <c r="B7" s="4" t="s">
        <v>0</v>
      </c>
      <c r="C7" s="4" t="s">
        <v>1</v>
      </c>
      <c r="D7" s="4" t="s">
        <v>27</v>
      </c>
      <c r="E7" s="4" t="s">
        <v>28</v>
      </c>
      <c r="F7" s="4" t="s">
        <v>29</v>
      </c>
      <c r="G7" s="4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G8*G6+F8*F6+E8*E6+D8*D6</f>
        <v>8.2650000000000006</v>
      </c>
      <c r="I8" s="98" t="str">
        <f>IF(H8&gt;8,"NO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3">
        <f>G9*G6+F9*F6+E9*E6+D9*D6</f>
        <v>7.2350000000000003</v>
      </c>
      <c r="I9" s="98" t="str">
        <f t="shared" ref="I9:I15" si="0">IF(H9&gt;8,"NO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3">
        <f>G10*$G$6+F10*$F$6+E10*$E$6+D10*$D$6</f>
        <v>8.07</v>
      </c>
      <c r="I10" s="98" t="str">
        <f t="shared" si="0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3">
        <f t="shared" ref="H11:H15" si="1">G11*$G$6+F11*$F$6+E11*$E$6+D11*$D$6</f>
        <v>6.669999999999999</v>
      </c>
      <c r="I11" s="98" t="str">
        <f t="shared" si="0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3">
        <f t="shared" si="1"/>
        <v>8.0949999999999989</v>
      </c>
      <c r="I12" s="98" t="str">
        <f t="shared" si="0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3">
        <f t="shared" si="1"/>
        <v>6.2949999999999999</v>
      </c>
      <c r="I13" s="98" t="str">
        <f t="shared" si="0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3">
        <f t="shared" si="1"/>
        <v>5.6450000000000005</v>
      </c>
      <c r="I14" s="98" t="str">
        <f t="shared" si="0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3">
        <f t="shared" si="1"/>
        <v>5.81</v>
      </c>
      <c r="I15" s="98" t="str">
        <f t="shared" si="0"/>
        <v>DA EXAMEN</v>
      </c>
    </row>
    <row r="16" spans="1:9">
      <c r="B16" s="6"/>
      <c r="C16" s="6"/>
      <c r="D16" s="6"/>
      <c r="E16" s="6"/>
      <c r="F16" s="6"/>
      <c r="G16" s="6"/>
      <c r="H16" s="6"/>
      <c r="I16" s="6"/>
    </row>
    <row r="19" spans="2:10" ht="18.75">
      <c r="B19" s="81" t="s">
        <v>63</v>
      </c>
      <c r="C19" s="81"/>
      <c r="D19" s="81"/>
      <c r="E19" s="81"/>
      <c r="F19" s="81"/>
      <c r="G19" s="81"/>
      <c r="H19" s="69"/>
      <c r="I19" s="69"/>
    </row>
    <row r="20" spans="2:10" ht="18.75">
      <c r="B20" s="70"/>
      <c r="C20" s="70"/>
      <c r="D20" s="70"/>
      <c r="E20" s="70"/>
      <c r="F20" s="70"/>
      <c r="G20" s="70"/>
      <c r="H20" s="70"/>
      <c r="I20" s="70"/>
    </row>
    <row r="21" spans="2:10" ht="47.25" customHeight="1">
      <c r="B21" s="82" t="s">
        <v>62</v>
      </c>
      <c r="C21" s="82"/>
      <c r="D21" s="82"/>
      <c r="E21" s="82"/>
      <c r="F21" s="82"/>
      <c r="G21" s="82"/>
      <c r="H21" s="82"/>
      <c r="I21" s="69"/>
      <c r="J21" s="24"/>
    </row>
    <row r="22" spans="2:10" ht="28.5" customHeight="1">
      <c r="B22" s="83" t="s">
        <v>64</v>
      </c>
      <c r="C22" s="83"/>
      <c r="D22" s="83"/>
      <c r="E22" s="83"/>
      <c r="F22" s="83"/>
      <c r="G22" s="83"/>
      <c r="H22" s="83"/>
      <c r="I22" s="69"/>
      <c r="J22" s="24"/>
    </row>
    <row r="23" spans="2:10" ht="18.75">
      <c r="B23" s="70"/>
      <c r="C23" s="70"/>
      <c r="D23" s="70"/>
      <c r="E23" s="70"/>
      <c r="F23" s="70"/>
      <c r="G23" s="70"/>
      <c r="H23" s="70"/>
      <c r="I23" s="69"/>
      <c r="J23" s="24"/>
    </row>
    <row r="24" spans="2:10" ht="18">
      <c r="B24" s="83" t="s">
        <v>65</v>
      </c>
      <c r="C24" s="83"/>
      <c r="D24" s="83"/>
      <c r="E24" s="83"/>
      <c r="F24" s="83"/>
      <c r="G24" s="83"/>
      <c r="H24" s="83"/>
      <c r="I24" s="83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6" priority="3" operator="lessThan">
      <formula>6</formula>
    </cfRule>
  </conditionalFormatting>
  <conditionalFormatting sqref="I8:I15">
    <cfRule type="containsText" dxfId="2" priority="2" operator="containsText" text="NO DA EXAMEN">
      <formula>NOT(ISERROR(SEARCH("NO DA EXAMEN",I8)))</formula>
    </cfRule>
    <cfRule type="containsText" dxfId="3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G16" sqref="G16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4" t="s">
        <v>67</v>
      </c>
      <c r="C4" s="84"/>
      <c r="D4" s="84"/>
      <c r="E4" s="84"/>
      <c r="F4" s="84"/>
      <c r="G4" s="84"/>
      <c r="H4" s="84"/>
      <c r="I4" s="84"/>
      <c r="J4" s="84"/>
      <c r="K4" s="84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IF(D8="ENTEL","ENTRADAGRATUITAALCINE","PAGA LA ENTRADA")</f>
        <v>PAGA LA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IF(D9="ENTEL","ENTRADAGRATUITAALCINE","PAGA LA ENTRADA")</f>
        <v>PAGA LA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LA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LA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ENTRADAGRATUITAALCINE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LA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LA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ENTRADAGRATUITAALCINE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LA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LA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LA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ENTRADAGRATUITAALCINE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LA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LA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LA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LA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LA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workbookViewId="0">
      <selection activeCell="O14" sqref="O14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7" t="s">
        <v>73</v>
      </c>
      <c r="D4" s="87"/>
      <c r="E4" s="87"/>
      <c r="F4" s="87"/>
      <c r="G4" s="87"/>
      <c r="H4" s="87"/>
      <c r="I4" s="87"/>
      <c r="J4" s="87"/>
      <c r="K4" s="87"/>
      <c r="L4" s="87"/>
      <c r="M4" s="85"/>
      <c r="N4" s="85"/>
    </row>
    <row r="5" spans="1:14" ht="21" customHeight="1">
      <c r="C5" s="87"/>
      <c r="D5" s="87"/>
      <c r="E5" s="87"/>
      <c r="F5" s="87"/>
      <c r="G5" s="87"/>
      <c r="H5" s="87"/>
      <c r="I5" s="87"/>
      <c r="J5" s="87"/>
      <c r="K5" s="87"/>
      <c r="L5" s="87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5" t="s">
        <v>56</v>
      </c>
      <c r="M18" s="65" t="s">
        <v>57</v>
      </c>
      <c r="N18" s="65" t="s">
        <v>58</v>
      </c>
      <c r="O18" s="65" t="s">
        <v>74</v>
      </c>
      <c r="P18" s="65" t="s">
        <v>75</v>
      </c>
    </row>
    <row r="19" spans="3:16" ht="18.75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COUNTIF(CADETE,0)</f>
        <v>13</v>
      </c>
      <c r="N19" s="94">
        <f>M19</f>
        <v>13</v>
      </c>
      <c r="O19" s="90">
        <f>M19/M25</f>
        <v>0.14444444444444443</v>
      </c>
      <c r="P19" s="90">
        <f>N19/M25</f>
        <v>0.14444444444444443</v>
      </c>
    </row>
    <row r="20" spans="3:16" ht="18.75">
      <c r="L20" s="57">
        <v>1</v>
      </c>
      <c r="M20" s="60">
        <f>COUNTIF(CADETE,1)</f>
        <v>10</v>
      </c>
      <c r="N20" s="95">
        <f>N19+M20</f>
        <v>23</v>
      </c>
      <c r="O20" s="91">
        <f>M20/M25</f>
        <v>0.1111111111111111</v>
      </c>
      <c r="P20" s="91">
        <f>N20/M25</f>
        <v>0.25555555555555554</v>
      </c>
    </row>
    <row r="21" spans="3:16" ht="18.75">
      <c r="C21" s="38" t="s">
        <v>69</v>
      </c>
      <c r="D21" s="38"/>
      <c r="E21" s="38"/>
      <c r="F21" s="38"/>
      <c r="G21" s="38"/>
      <c r="H21" s="38"/>
      <c r="L21" s="57">
        <v>2</v>
      </c>
      <c r="M21" s="60">
        <f>COUNTIF(CADETE,2)</f>
        <v>26</v>
      </c>
      <c r="N21" s="95">
        <f t="shared" ref="N21:N24" si="0">N20+M21</f>
        <v>49</v>
      </c>
      <c r="O21" s="91">
        <f>M21/M25</f>
        <v>0.28888888888888886</v>
      </c>
      <c r="P21" s="91">
        <f>N21/M25</f>
        <v>0.5444444444444444</v>
      </c>
    </row>
    <row r="22" spans="3:16" ht="18.75">
      <c r="C22" s="86"/>
      <c r="D22" s="86"/>
      <c r="E22" s="86"/>
      <c r="F22" s="86"/>
      <c r="G22" s="86"/>
      <c r="H22" s="86"/>
      <c r="I22" s="86"/>
      <c r="J22" s="86"/>
      <c r="L22" s="57">
        <v>3</v>
      </c>
      <c r="M22" s="60">
        <f>COUNTIF(CADETE,3)</f>
        <v>13</v>
      </c>
      <c r="N22" s="95">
        <f t="shared" si="0"/>
        <v>62</v>
      </c>
      <c r="O22" s="91">
        <f>M22/M25</f>
        <v>0.14444444444444443</v>
      </c>
      <c r="P22" s="91">
        <f>N22/M25</f>
        <v>0.68888888888888888</v>
      </c>
    </row>
    <row r="23" spans="3:16" ht="18.75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60">
        <f>COUNTIF(CADETE,4)</f>
        <v>14</v>
      </c>
      <c r="N23" s="95">
        <f t="shared" si="0"/>
        <v>76</v>
      </c>
      <c r="O23" s="91">
        <f>M23/M25</f>
        <v>0.15555555555555556</v>
      </c>
      <c r="P23" s="91">
        <f>N23/M25</f>
        <v>0.84444444444444444</v>
      </c>
    </row>
    <row r="24" spans="3:16" ht="19.5" thickBot="1">
      <c r="L24" s="57">
        <v>5</v>
      </c>
      <c r="M24" s="72">
        <f>COUNTIF(CADETE,5)</f>
        <v>14</v>
      </c>
      <c r="N24" s="95">
        <f t="shared" si="0"/>
        <v>90</v>
      </c>
      <c r="O24" s="91">
        <f>M24/M25</f>
        <v>0.15555555555555556</v>
      </c>
      <c r="P24" s="91">
        <f>N24/M25</f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71" t="s">
        <v>76</v>
      </c>
      <c r="M25" s="96">
        <f>COUNT(C7:L15)</f>
        <v>90</v>
      </c>
    </row>
    <row r="27" spans="3:16" ht="15.75">
      <c r="C27" s="38" t="s">
        <v>72</v>
      </c>
    </row>
    <row r="28" spans="3:16" ht="15.75" thickBot="1"/>
    <row r="29" spans="3:16" ht="19.5" thickBot="1">
      <c r="L29" s="74" t="s">
        <v>77</v>
      </c>
      <c r="M29" s="73">
        <f>MODE(CADETE)</f>
        <v>2</v>
      </c>
    </row>
    <row r="30" spans="3:16" ht="15.75" thickBot="1"/>
    <row r="31" spans="3:16" ht="19.5" thickBot="1">
      <c r="L31" s="74" t="s">
        <v>78</v>
      </c>
      <c r="M31" s="73">
        <f>MEDIAN(CADETE)</f>
        <v>2</v>
      </c>
    </row>
    <row r="32" spans="3:16" ht="15.75" thickBot="1"/>
    <row r="33" spans="12:13" ht="19.5" thickBot="1">
      <c r="L33" s="74" t="s">
        <v>79</v>
      </c>
      <c r="M33" s="97">
        <f>AVERAGE(CADETE)</f>
        <v>2.5222222222222221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zoomScale="140" workbookViewId="0">
      <selection activeCell="B18" sqref="B18:E18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5" t="s">
        <v>61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</row>
    <row r="5" spans="1:14" ht="15.75" thickBot="1"/>
    <row r="6" spans="1:14" ht="24" thickBot="1">
      <c r="B6" s="65" t="s">
        <v>56</v>
      </c>
      <c r="C6" s="65" t="s">
        <v>57</v>
      </c>
      <c r="D6" s="65" t="s">
        <v>58</v>
      </c>
      <c r="E6" s="65" t="s">
        <v>59</v>
      </c>
      <c r="F6" s="65" t="s">
        <v>60</v>
      </c>
      <c r="G6" s="66"/>
    </row>
    <row r="7" spans="1:14" ht="18.75">
      <c r="B7" s="56">
        <v>0</v>
      </c>
      <c r="C7" s="59">
        <v>25</v>
      </c>
      <c r="D7" s="62">
        <f>C7</f>
        <v>25</v>
      </c>
      <c r="E7" s="90">
        <f>C7/C14</f>
        <v>0.25</v>
      </c>
      <c r="F7" s="90">
        <f>D7/C14</f>
        <v>0.25</v>
      </c>
      <c r="G7" s="67"/>
    </row>
    <row r="8" spans="1:14" ht="18.75">
      <c r="B8" s="57">
        <v>1</v>
      </c>
      <c r="C8" s="60">
        <v>20</v>
      </c>
      <c r="D8" s="63">
        <f>D7+C8</f>
        <v>45</v>
      </c>
      <c r="E8" s="91">
        <f>C8/C14</f>
        <v>0.2</v>
      </c>
      <c r="F8" s="91">
        <f>D8/C14</f>
        <v>0.45</v>
      </c>
      <c r="G8" s="67"/>
    </row>
    <row r="9" spans="1:14" ht="18.75">
      <c r="B9" s="57">
        <v>2</v>
      </c>
      <c r="C9" s="60">
        <v>35</v>
      </c>
      <c r="D9" s="63">
        <f>D8+C9</f>
        <v>80</v>
      </c>
      <c r="E9" s="91">
        <f>C9/C14</f>
        <v>0.35</v>
      </c>
      <c r="F9" s="91">
        <f>D9/C14</f>
        <v>0.8</v>
      </c>
      <c r="G9" s="67"/>
    </row>
    <row r="10" spans="1:14" ht="18.75">
      <c r="B10" s="57">
        <v>3</v>
      </c>
      <c r="C10" s="60">
        <v>10</v>
      </c>
      <c r="D10" s="63">
        <f>D9+C10</f>
        <v>90</v>
      </c>
      <c r="E10" s="91">
        <f>C10/C14</f>
        <v>0.1</v>
      </c>
      <c r="F10" s="91">
        <f>D10/C14</f>
        <v>0.9</v>
      </c>
      <c r="G10" s="67"/>
    </row>
    <row r="11" spans="1:14" ht="18.75">
      <c r="B11" s="57">
        <v>4</v>
      </c>
      <c r="C11" s="60">
        <v>5</v>
      </c>
      <c r="D11" s="63">
        <f>D10+C11</f>
        <v>95</v>
      </c>
      <c r="E11" s="91">
        <f>C11/C14</f>
        <v>0.05</v>
      </c>
      <c r="F11" s="91">
        <f>D11/C14</f>
        <v>0.95</v>
      </c>
      <c r="G11" s="67"/>
    </row>
    <row r="12" spans="1:14" ht="18.75">
      <c r="B12" s="57">
        <v>5</v>
      </c>
      <c r="C12" s="60">
        <v>3</v>
      </c>
      <c r="D12" s="63">
        <f>D11+C12</f>
        <v>98</v>
      </c>
      <c r="E12" s="91">
        <f>C12/C14</f>
        <v>0.03</v>
      </c>
      <c r="F12" s="91">
        <f>D12/C14</f>
        <v>0.98</v>
      </c>
      <c r="G12" s="67"/>
    </row>
    <row r="13" spans="1:14" ht="19.5" thickBot="1">
      <c r="B13" s="58">
        <v>6</v>
      </c>
      <c r="C13" s="61">
        <v>2</v>
      </c>
      <c r="D13" s="64">
        <f>D12+C13</f>
        <v>100</v>
      </c>
      <c r="E13" s="92">
        <f>C13/C14</f>
        <v>0.02</v>
      </c>
      <c r="F13" s="92">
        <f>D13/C14</f>
        <v>1</v>
      </c>
      <c r="G13" s="67"/>
    </row>
    <row r="14" spans="1:14" ht="15.75" thickBot="1">
      <c r="B14" s="37"/>
      <c r="C14" s="93">
        <f>SUM(C7:C13)</f>
        <v>100</v>
      </c>
    </row>
    <row r="15" spans="1:14" ht="18">
      <c r="B15" s="84" t="s">
        <v>80</v>
      </c>
      <c r="C15" s="84"/>
      <c r="D15" s="84"/>
      <c r="E15" s="84"/>
      <c r="F15" s="84"/>
      <c r="G15" s="84"/>
      <c r="H15" s="84"/>
      <c r="I15" s="84"/>
      <c r="J15" s="88"/>
      <c r="K15" s="88"/>
    </row>
    <row r="16" spans="1:14" ht="27.75" customHeight="1">
      <c r="B16" s="84" t="s">
        <v>81</v>
      </c>
      <c r="C16" s="84"/>
      <c r="D16" s="84"/>
      <c r="E16" s="84"/>
      <c r="F16" s="38" t="s">
        <v>87</v>
      </c>
      <c r="G16" s="38"/>
      <c r="H16" s="38"/>
      <c r="I16" s="38"/>
      <c r="J16" s="38"/>
      <c r="K16" s="38"/>
    </row>
    <row r="17" spans="2:10" ht="23.25" customHeight="1">
      <c r="B17" s="84" t="s">
        <v>82</v>
      </c>
      <c r="C17" s="84"/>
      <c r="D17" s="84"/>
      <c r="E17" s="84"/>
      <c r="F17" s="68" t="s">
        <v>88</v>
      </c>
      <c r="G17" s="68"/>
      <c r="H17" s="68"/>
      <c r="I17" s="37"/>
      <c r="J17" s="37"/>
    </row>
    <row r="18" spans="2:10" ht="28.5" customHeight="1">
      <c r="B18" s="84" t="s">
        <v>83</v>
      </c>
      <c r="C18" s="84"/>
      <c r="D18" s="84"/>
      <c r="E18" s="84"/>
      <c r="F18" t="s">
        <v>89</v>
      </c>
    </row>
    <row r="19" spans="2:10" ht="28.5" customHeight="1">
      <c r="B19" s="84" t="s">
        <v>84</v>
      </c>
      <c r="C19" s="84"/>
      <c r="D19" s="84"/>
      <c r="E19" s="84"/>
      <c r="F19" t="s">
        <v>90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CADETE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2023-05-29T13:30:32Z</dcterms:modified>
</cp:coreProperties>
</file>