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\Downloads\"/>
    </mc:Choice>
  </mc:AlternateContent>
  <xr:revisionPtr revIDLastSave="0" documentId="8_{B7AB2D18-9AF8-4B1F-8262-CAC8485BA12C}" xr6:coauthVersionLast="47" xr6:coauthVersionMax="47" xr10:uidLastSave="{00000000-0000-0000-0000-000000000000}"/>
  <bookViews>
    <workbookView xWindow="-108" yWindow="-108" windowWidth="23256" windowHeight="12456" xr2:uid="{984977CC-ACB8-4DB3-8373-31D3D65DFCD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35" i="1" l="1"/>
  <c r="F29" i="1"/>
  <c r="Q35" i="1"/>
  <c r="V32" i="1"/>
  <c r="U32" i="1"/>
  <c r="S32" i="1"/>
  <c r="R32" i="1"/>
  <c r="Q32" i="1"/>
  <c r="P32" i="1"/>
  <c r="S28" i="1"/>
  <c r="S29" i="1"/>
  <c r="S30" i="1"/>
  <c r="S31" i="1"/>
  <c r="S27" i="1"/>
  <c r="R28" i="1"/>
  <c r="R29" i="1"/>
  <c r="R30" i="1"/>
  <c r="R31" i="1"/>
  <c r="R27" i="1"/>
  <c r="Q30" i="1"/>
  <c r="Q31" i="1"/>
  <c r="Q28" i="1"/>
  <c r="Q29" i="1"/>
  <c r="Q27" i="1"/>
  <c r="P29" i="1"/>
  <c r="P28" i="1"/>
  <c r="P27" i="1"/>
  <c r="S16" i="1"/>
  <c r="U22" i="1"/>
  <c r="U21" i="1"/>
  <c r="U17" i="1"/>
  <c r="U18" i="1"/>
  <c r="U19" i="1"/>
  <c r="U20" i="1"/>
  <c r="U16" i="1"/>
  <c r="T17" i="1"/>
  <c r="T18" i="1"/>
  <c r="T19" i="1"/>
  <c r="T20" i="1"/>
  <c r="T16" i="1"/>
  <c r="S20" i="1"/>
  <c r="S19" i="1"/>
  <c r="S18" i="1"/>
  <c r="S17" i="1"/>
  <c r="J26" i="1"/>
  <c r="J25" i="1"/>
  <c r="L18" i="1"/>
  <c r="K18" i="1"/>
  <c r="J18" i="1"/>
  <c r="I18" i="1"/>
  <c r="P16" i="1"/>
  <c r="O16" i="1"/>
  <c r="L23" i="1"/>
  <c r="K23" i="1"/>
  <c r="J23" i="1"/>
  <c r="L21" i="1"/>
  <c r="K21" i="1"/>
  <c r="J21" i="1"/>
  <c r="I21" i="1"/>
  <c r="I23" i="1" s="1"/>
  <c r="L15" i="1"/>
  <c r="K15" i="1"/>
  <c r="J15" i="1"/>
  <c r="I15" i="1"/>
  <c r="Q11" i="1"/>
  <c r="Q10" i="1"/>
  <c r="Q9" i="1"/>
</calcChain>
</file>

<file path=xl/sharedStrings.xml><?xml version="1.0" encoding="utf-8"?>
<sst xmlns="http://schemas.openxmlformats.org/spreadsheetml/2006/main" count="23" uniqueCount="20">
  <si>
    <t>marcas de clase x</t>
  </si>
  <si>
    <t>marclas de clase y</t>
  </si>
  <si>
    <t>total</t>
  </si>
  <si>
    <t>marca de clase</t>
  </si>
  <si>
    <t>promedio 2,5</t>
  </si>
  <si>
    <t>promedio 7,5</t>
  </si>
  <si>
    <t>promedio 12,5</t>
  </si>
  <si>
    <t>promedio 17,5</t>
  </si>
  <si>
    <t>al cuadrado</t>
  </si>
  <si>
    <t>por la frecuencia</t>
  </si>
  <si>
    <t>prom x</t>
  </si>
  <si>
    <t>prom y</t>
  </si>
  <si>
    <t>marcas de clase y - promedio</t>
  </si>
  <si>
    <t>marcas de clase x - promedio</t>
  </si>
  <si>
    <t>desviacion</t>
  </si>
  <si>
    <t>varianza y</t>
  </si>
  <si>
    <t>desviacion y</t>
  </si>
  <si>
    <t>varianza</t>
  </si>
  <si>
    <t>r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</si>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</sst>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D313-C7D7-42DB-8991-A514A3F339DE}">
  <dimension ref="E5:V35"/>
  <sheetViews>
    <sheetView tabSelected="1" topLeftCell="B3" zoomScale="82" workbookViewId="0">
      <selection activeCell="R36" sqref="R36"/>
    </sheetView>
  </sheetViews>
  <sheetFormatPr baseColWidth="10" defaultRowHeight="14.4" x14ac:dyDescent="0.3"/>
  <cols>
    <col min="12" max="12" width="13.21875" customWidth="1"/>
    <col min="19" max="19" width="12.21875" bestFit="1" customWidth="1"/>
  </cols>
  <sheetData>
    <row r="5" spans="6:21" x14ac:dyDescent="0.3">
      <c r="Q5" t="s">
        <v>2</v>
      </c>
    </row>
    <row r="6" spans="6:21" x14ac:dyDescent="0.3">
      <c r="F6" t="s">
        <v>0</v>
      </c>
      <c r="H6" t="s">
        <v>1</v>
      </c>
      <c r="L6" t="s">
        <v>3</v>
      </c>
      <c r="M6">
        <v>2.5</v>
      </c>
      <c r="N6">
        <v>7.5</v>
      </c>
      <c r="O6">
        <v>12.5</v>
      </c>
      <c r="P6">
        <v>17.5</v>
      </c>
    </row>
    <row r="7" spans="6:21" x14ac:dyDescent="0.3">
      <c r="F7">
        <v>3.4</v>
      </c>
      <c r="H7">
        <v>2.5</v>
      </c>
      <c r="J7">
        <v>92</v>
      </c>
      <c r="L7">
        <v>3.4</v>
      </c>
      <c r="M7">
        <v>22</v>
      </c>
      <c r="N7">
        <v>27</v>
      </c>
      <c r="O7">
        <v>21</v>
      </c>
      <c r="P7">
        <v>0</v>
      </c>
      <c r="Q7">
        <v>70</v>
      </c>
    </row>
    <row r="8" spans="6:21" x14ac:dyDescent="0.3">
      <c r="F8">
        <v>4.2</v>
      </c>
      <c r="H8">
        <v>7.5</v>
      </c>
      <c r="J8">
        <v>74</v>
      </c>
      <c r="L8">
        <v>4.2</v>
      </c>
      <c r="M8">
        <v>15</v>
      </c>
      <c r="N8">
        <v>21</v>
      </c>
      <c r="O8">
        <v>13</v>
      </c>
      <c r="P8">
        <v>0</v>
      </c>
      <c r="Q8">
        <v>49</v>
      </c>
    </row>
    <row r="9" spans="6:21" x14ac:dyDescent="0.3">
      <c r="F9">
        <v>5</v>
      </c>
      <c r="H9">
        <v>12.5</v>
      </c>
      <c r="J9">
        <v>88</v>
      </c>
      <c r="L9">
        <v>5</v>
      </c>
      <c r="M9">
        <v>55</v>
      </c>
      <c r="N9">
        <v>12</v>
      </c>
      <c r="O9">
        <v>15</v>
      </c>
      <c r="P9">
        <v>23</v>
      </c>
      <c r="Q9">
        <f>SUM(M9:P9)</f>
        <v>105</v>
      </c>
    </row>
    <row r="10" spans="6:21" x14ac:dyDescent="0.3">
      <c r="F10">
        <v>5.8</v>
      </c>
      <c r="H10">
        <v>17.5</v>
      </c>
      <c r="J10">
        <v>95</v>
      </c>
      <c r="L10">
        <v>5.8</v>
      </c>
      <c r="M10">
        <v>0</v>
      </c>
      <c r="N10">
        <v>0</v>
      </c>
      <c r="O10">
        <v>25</v>
      </c>
      <c r="P10">
        <v>45</v>
      </c>
      <c r="Q10">
        <f>SUM(M10:P10)</f>
        <v>70</v>
      </c>
    </row>
    <row r="11" spans="6:21" x14ac:dyDescent="0.3">
      <c r="F11">
        <v>6.6</v>
      </c>
      <c r="L11">
        <v>6.6</v>
      </c>
      <c r="M11">
        <v>0</v>
      </c>
      <c r="N11">
        <v>14</v>
      </c>
      <c r="O11">
        <v>14</v>
      </c>
      <c r="P11">
        <v>27</v>
      </c>
      <c r="Q11">
        <f>SUM(M11:P11)</f>
        <v>55</v>
      </c>
    </row>
    <row r="12" spans="6:21" x14ac:dyDescent="0.3">
      <c r="L12" t="s">
        <v>2</v>
      </c>
      <c r="M12">
        <v>92</v>
      </c>
      <c r="N12">
        <v>74</v>
      </c>
      <c r="O12">
        <v>88</v>
      </c>
      <c r="P12">
        <v>95</v>
      </c>
      <c r="Q12">
        <v>349</v>
      </c>
    </row>
    <row r="14" spans="6:21" x14ac:dyDescent="0.3">
      <c r="I14" t="s">
        <v>4</v>
      </c>
      <c r="J14" t="s">
        <v>5</v>
      </c>
      <c r="K14" t="s">
        <v>6</v>
      </c>
      <c r="L14" t="s">
        <v>7</v>
      </c>
    </row>
    <row r="15" spans="6:21" x14ac:dyDescent="0.3">
      <c r="I15">
        <f>(F7*M7+F8*M8+F9*M9)/M12</f>
        <v>4.4869565217391303</v>
      </c>
      <c r="J15">
        <f>(L7*N7+L8*N8+L9*N9+L10*N10+L11*N11)/N12</f>
        <v>4.4918918918918918</v>
      </c>
      <c r="K15">
        <f>(L7*O7+L8*O8+L9*O9+L10*O10+L11*O11)/O12</f>
        <v>4.9818181818181815</v>
      </c>
      <c r="L15">
        <f>(L7*P7+L8*P8+L9*P9+L10*P10+L11*P11)/P12</f>
        <v>5.8336842105263162</v>
      </c>
      <c r="O15" t="s">
        <v>10</v>
      </c>
      <c r="P15" t="s">
        <v>11</v>
      </c>
      <c r="S15" t="s">
        <v>13</v>
      </c>
    </row>
    <row r="16" spans="6:21" x14ac:dyDescent="0.3">
      <c r="O16" s="1">
        <f>(L7*Q7+L8*Q8+L9*Q9+L10*Q10+L11*Q11)/Q12</f>
        <v>4.9793696275071628</v>
      </c>
      <c r="P16" s="1">
        <f>(M6*M12+N6*N12+O6*O12+P6*P12)/Q12</f>
        <v>10.164756446991404</v>
      </c>
      <c r="R16">
        <v>3.4</v>
      </c>
      <c r="S16" s="1">
        <f>L7-O16</f>
        <v>-1.5793696275071629</v>
      </c>
      <c r="T16" s="1">
        <f>S16*S16</f>
        <v>2.4944084202921144</v>
      </c>
      <c r="U16" s="1">
        <f>T16*Q7</f>
        <v>174.608589420448</v>
      </c>
    </row>
    <row r="17" spans="5:22" x14ac:dyDescent="0.3">
      <c r="I17" t="s">
        <v>12</v>
      </c>
      <c r="R17">
        <v>4.2</v>
      </c>
      <c r="S17" s="1">
        <f>L8-O16</f>
        <v>-0.77936962750716265</v>
      </c>
      <c r="T17" s="1">
        <f t="shared" ref="T17:T20" si="0">S17*S17</f>
        <v>0.60741701628065348</v>
      </c>
      <c r="U17" s="1">
        <f t="shared" ref="U17:U20" si="1">T17*Q8</f>
        <v>29.763433797752022</v>
      </c>
    </row>
    <row r="18" spans="5:22" x14ac:dyDescent="0.3">
      <c r="I18">
        <f>M6-P16</f>
        <v>-7.6647564469914045</v>
      </c>
      <c r="J18">
        <f>N6-P16</f>
        <v>-2.6647564469914045</v>
      </c>
      <c r="K18">
        <f>O6-P16</f>
        <v>2.3352435530085955</v>
      </c>
      <c r="L18">
        <f>P6-P16</f>
        <v>7.3352435530085955</v>
      </c>
      <c r="R18">
        <v>5</v>
      </c>
      <c r="S18" s="1">
        <f>L9-O16</f>
        <v>2.0630372492837168E-2</v>
      </c>
      <c r="T18" s="1">
        <f t="shared" si="0"/>
        <v>4.2561226919321244E-4</v>
      </c>
      <c r="U18" s="1">
        <f t="shared" si="1"/>
        <v>4.4689288265287307E-2</v>
      </c>
    </row>
    <row r="19" spans="5:22" x14ac:dyDescent="0.3">
      <c r="R19">
        <v>5.8</v>
      </c>
      <c r="S19" s="1">
        <f>L10-O16</f>
        <v>0.82063037249283699</v>
      </c>
      <c r="T19" s="1">
        <f t="shared" si="0"/>
        <v>0.67343420825773237</v>
      </c>
      <c r="U19" s="1">
        <f t="shared" si="1"/>
        <v>47.140394578041267</v>
      </c>
    </row>
    <row r="20" spans="5:22" x14ac:dyDescent="0.3">
      <c r="J20" t="s">
        <v>8</v>
      </c>
      <c r="R20">
        <v>6.6</v>
      </c>
      <c r="S20" s="1">
        <f>L11-O16</f>
        <v>1.6206303724928368</v>
      </c>
      <c r="T20" s="1">
        <f t="shared" si="0"/>
        <v>2.6264428042462709</v>
      </c>
      <c r="U20" s="1">
        <f t="shared" si="1"/>
        <v>144.4543542335449</v>
      </c>
    </row>
    <row r="21" spans="5:22" x14ac:dyDescent="0.3">
      <c r="I21">
        <f>I18*I18</f>
        <v>58.748491391696298</v>
      </c>
      <c r="J21">
        <f>J18*J18</f>
        <v>7.1009269217822535</v>
      </c>
      <c r="K21">
        <f>K18*K18</f>
        <v>5.4533624518682089</v>
      </c>
      <c r="L21">
        <f>L18*L18</f>
        <v>53.805797981954164</v>
      </c>
      <c r="T21" t="s">
        <v>17</v>
      </c>
      <c r="U21" s="1">
        <f>SUM(U16:U20)/Q12</f>
        <v>1.1347033275588867</v>
      </c>
    </row>
    <row r="22" spans="5:22" x14ac:dyDescent="0.3">
      <c r="J22" t="s">
        <v>9</v>
      </c>
      <c r="T22" t="s">
        <v>14</v>
      </c>
      <c r="U22" s="1">
        <f>SQRT(U21)</f>
        <v>1.065224543257846</v>
      </c>
    </row>
    <row r="23" spans="5:22" x14ac:dyDescent="0.3">
      <c r="I23">
        <f>I21*M12</f>
        <v>5404.861208036059</v>
      </c>
      <c r="J23">
        <f>J21*N12</f>
        <v>525.46859221188674</v>
      </c>
      <c r="K23">
        <f>K21*O12</f>
        <v>479.89589576440238</v>
      </c>
      <c r="L23">
        <f>P12*L21</f>
        <v>5111.5508082856459</v>
      </c>
    </row>
    <row r="25" spans="5:22" x14ac:dyDescent="0.3">
      <c r="I25" t="s">
        <v>15</v>
      </c>
      <c r="J25">
        <f>(I23+J23+K23+L23)/Q12</f>
        <v>33.013686258733514</v>
      </c>
    </row>
    <row r="26" spans="5:22" x14ac:dyDescent="0.3">
      <c r="I26" t="s">
        <v>16</v>
      </c>
      <c r="J26">
        <f>SQRT(J25)</f>
        <v>5.7457537589713601</v>
      </c>
      <c r="O26" t="s">
        <v>3</v>
      </c>
      <c r="P26">
        <v>2.5</v>
      </c>
      <c r="Q26">
        <v>7.5</v>
      </c>
      <c r="R26">
        <v>12.5</v>
      </c>
      <c r="S26">
        <v>17.5</v>
      </c>
    </row>
    <row r="27" spans="5:22" x14ac:dyDescent="0.3">
      <c r="O27">
        <v>3.4</v>
      </c>
      <c r="P27">
        <f>S16*I18*M7</f>
        <v>266.3206377615947</v>
      </c>
      <c r="Q27">
        <f>N7*S16*$J$15</f>
        <v>-191.54765585069305</v>
      </c>
      <c r="R27">
        <f>O7*S16*$K$15</f>
        <v>-165.23077884865845</v>
      </c>
      <c r="S27">
        <f>P7*S16*$L$15</f>
        <v>0</v>
      </c>
    </row>
    <row r="28" spans="5:22" x14ac:dyDescent="0.3">
      <c r="O28">
        <v>4.2</v>
      </c>
      <c r="P28">
        <f>S17*I15*M8</f>
        <v>-52.454964494829902</v>
      </c>
      <c r="Q28">
        <f t="shared" ref="Q28:Q31" si="2">N8*S17*$J$15</f>
        <v>-73.517726322310779</v>
      </c>
      <c r="R28">
        <f t="shared" ref="R28:R31" si="3">O8*S17*$K$15</f>
        <v>-50.474811148736599</v>
      </c>
      <c r="S28">
        <f t="shared" ref="S28:S31" si="4">P8*S17*$L$15</f>
        <v>0</v>
      </c>
    </row>
    <row r="29" spans="5:22" x14ac:dyDescent="0.3">
      <c r="E29" t="s">
        <v>19</v>
      </c>
      <c r="F29">
        <f>V32/U21</f>
        <v>1.3420164089208748</v>
      </c>
      <c r="O29">
        <v>5</v>
      </c>
      <c r="P29">
        <f>S18*I15*M9</f>
        <v>5.0912171421453811</v>
      </c>
      <c r="Q29">
        <f t="shared" si="2"/>
        <v>1.1120328351274176</v>
      </c>
      <c r="R29">
        <f t="shared" si="3"/>
        <v>1.5416514717374683</v>
      </c>
      <c r="S29">
        <f t="shared" si="4"/>
        <v>2.7680748001810342</v>
      </c>
    </row>
    <row r="30" spans="5:22" x14ac:dyDescent="0.3">
      <c r="O30">
        <v>5.8</v>
      </c>
      <c r="P30">
        <v>0</v>
      </c>
      <c r="Q30">
        <f>N10*S19*$J$15</f>
        <v>0</v>
      </c>
      <c r="R30">
        <f t="shared" si="3"/>
        <v>102.20578275592605</v>
      </c>
      <c r="S30">
        <f t="shared" si="4"/>
        <v>215.42843010104068</v>
      </c>
    </row>
    <row r="31" spans="5:22" x14ac:dyDescent="0.3">
      <c r="O31">
        <v>6.6</v>
      </c>
      <c r="P31">
        <v>0</v>
      </c>
      <c r="Q31">
        <f t="shared" si="2"/>
        <v>101.91575001936035</v>
      </c>
      <c r="R31">
        <f t="shared" si="3"/>
        <v>113.03160197968221</v>
      </c>
      <c r="S31">
        <f t="shared" si="4"/>
        <v>255.26463700799277</v>
      </c>
    </row>
    <row r="32" spans="5:22" x14ac:dyDescent="0.3">
      <c r="O32" t="s">
        <v>2</v>
      </c>
      <c r="P32">
        <f>SUM(P27:P31)</f>
        <v>218.95689040891017</v>
      </c>
      <c r="Q32">
        <f>SUM(Q27:Q31)</f>
        <v>-162.03759931851607</v>
      </c>
      <c r="R32">
        <f>SUM(R27:R31)</f>
        <v>1.0734462099507027</v>
      </c>
      <c r="S32">
        <f>SUM(S27:S31)</f>
        <v>473.46114190921446</v>
      </c>
      <c r="U32" s="1">
        <f>SUM(P32:S32)</f>
        <v>531.45387920955932</v>
      </c>
      <c r="V32">
        <f>U32/Q12</f>
        <v>1.5227904848411442</v>
      </c>
    </row>
    <row r="35" spans="16:18" x14ac:dyDescent="0.3">
      <c r="P35" t="s">
        <v>18</v>
      </c>
      <c r="Q35">
        <f>V32/(U22*J26)</f>
        <v>0.24880091911443142</v>
      </c>
      <c r="R35">
        <f>Q35*Q35</f>
        <v>6.1901897352185847E-2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 Diaz</dc:creator>
  <cp:lastModifiedBy>Seba Diaz</cp:lastModifiedBy>
  <dcterms:created xsi:type="dcterms:W3CDTF">2026-06-08T14:16:23Z</dcterms:created>
  <dcterms:modified xsi:type="dcterms:W3CDTF">2026-06-08T15:29:29Z</dcterms:modified>
</cp:coreProperties>
</file>