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ulian Marulanda\Documents\Trabajos CHILE\Herramientas\"/>
    </mc:Choice>
  </mc:AlternateContent>
  <bookViews>
    <workbookView xWindow="0" yWindow="0" windowWidth="23040" windowHeight="9192" activeTab="1"/>
  </bookViews>
  <sheets>
    <sheet name="ACTIVIDAD 1" sheetId="1" r:id="rId1"/>
    <sheet name="ACTIVIDAD 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3" i="2" l="1"/>
  <c r="J16" i="2"/>
  <c r="F24" i="2"/>
  <c r="F22" i="2"/>
  <c r="J7" i="2"/>
  <c r="J8" i="2"/>
  <c r="J9" i="2"/>
  <c r="J10" i="2"/>
  <c r="J11" i="2"/>
  <c r="J12" i="2"/>
  <c r="J13" i="2"/>
  <c r="J14" i="2"/>
  <c r="J15" i="2"/>
  <c r="J6" i="2"/>
  <c r="I7" i="2"/>
  <c r="I8" i="2"/>
  <c r="I9" i="2"/>
  <c r="I10" i="2"/>
  <c r="I11" i="2"/>
  <c r="I12" i="2"/>
  <c r="I13" i="2"/>
  <c r="I14" i="2"/>
  <c r="I15" i="2"/>
  <c r="I6" i="2"/>
  <c r="H7" i="2"/>
  <c r="H8" i="2"/>
  <c r="H9" i="2"/>
  <c r="H10" i="2"/>
  <c r="H11" i="2"/>
  <c r="H12" i="2"/>
  <c r="H13" i="2"/>
  <c r="H14" i="2"/>
  <c r="H15" i="2"/>
  <c r="H6" i="2"/>
  <c r="G8" i="2"/>
  <c r="G9" i="2" s="1"/>
  <c r="G10" i="2" s="1"/>
  <c r="G11" i="2" s="1"/>
  <c r="G12" i="2" s="1"/>
  <c r="G13" i="2" s="1"/>
  <c r="G14" i="2" s="1"/>
  <c r="G15" i="2" s="1"/>
  <c r="G7" i="2"/>
  <c r="G6" i="2"/>
  <c r="E7" i="2"/>
  <c r="E8" i="2"/>
  <c r="E9" i="2"/>
  <c r="E10" i="2"/>
  <c r="E11" i="2"/>
  <c r="E12" i="2"/>
  <c r="E13" i="2"/>
  <c r="E14" i="2"/>
  <c r="E15" i="2"/>
  <c r="E6" i="2"/>
  <c r="F18" i="1"/>
  <c r="F16" i="1"/>
  <c r="F17" i="1"/>
  <c r="K13" i="1"/>
  <c r="K7" i="1"/>
  <c r="K8" i="1"/>
  <c r="K9" i="1"/>
  <c r="K10" i="1"/>
  <c r="K11" i="1"/>
  <c r="K12" i="1"/>
  <c r="K6" i="1"/>
  <c r="J7" i="1"/>
  <c r="J8" i="1"/>
  <c r="J9" i="1"/>
  <c r="J10" i="1"/>
  <c r="J11" i="1"/>
  <c r="J12" i="1"/>
  <c r="J6" i="1"/>
  <c r="I7" i="1"/>
  <c r="I8" i="1"/>
  <c r="I9" i="1"/>
  <c r="I10" i="1"/>
  <c r="I11" i="1"/>
  <c r="I12" i="1"/>
  <c r="I6" i="1"/>
  <c r="G13" i="1"/>
  <c r="H8" i="1"/>
  <c r="H9" i="1"/>
  <c r="H10" i="1"/>
  <c r="H11" i="1"/>
  <c r="H12" i="1"/>
  <c r="H7" i="1"/>
  <c r="F7" i="1"/>
  <c r="F8" i="1"/>
  <c r="F9" i="1"/>
  <c r="F10" i="1"/>
  <c r="F11" i="1"/>
  <c r="F12" i="1"/>
  <c r="F6" i="1"/>
  <c r="F16" i="2" l="1"/>
  <c r="D8" i="2"/>
  <c r="C8" i="2"/>
  <c r="C9" i="2" l="1"/>
  <c r="D9" i="2" s="1"/>
  <c r="C10" i="2" s="1"/>
  <c r="D10" i="2" s="1"/>
  <c r="C11" i="2" s="1"/>
  <c r="D11" i="2" s="1"/>
  <c r="C12" i="2" s="1"/>
  <c r="D12" i="2" s="1"/>
  <c r="C13" i="2" s="1"/>
  <c r="D13" i="2" s="1"/>
  <c r="C14" i="2" s="1"/>
  <c r="D14" i="2" s="1"/>
  <c r="C15" i="2" s="1"/>
  <c r="D15" i="2" s="1"/>
</calcChain>
</file>

<file path=xl/sharedStrings.xml><?xml version="1.0" encoding="utf-8"?>
<sst xmlns="http://schemas.openxmlformats.org/spreadsheetml/2006/main" count="38" uniqueCount="27">
  <si>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</si>
  <si>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</si>
  <si>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</si>
  <si>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</si>
  <si>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</si>
  <si>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</si>
  <si>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</si>
  <si>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</si>
  <si>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</si>
  <si>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</si>
  <si>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</si>
  <si>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</si>
  <si>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</si>
  <si>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</si>
  <si>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</si>
  <si>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</si>
  <si>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</si>
  <si>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Mi*fi</t>
  </si>
  <si>
    <t>En promedio los brigadieres usan el celular 1080min al mes</t>
  </si>
  <si>
    <t>La mayoría de los brigs usan el celular 967 minutos al mes</t>
  </si>
  <si>
    <t>El 50% de los brigs usa a lo más 1025 minutos el cel al mes</t>
  </si>
  <si>
    <t>moda=Li+((fi-fi-1)/((fi-fi-1)+(fi-fi+1))*(Ls-Li)</t>
  </si>
  <si>
    <t>La mayoría de las personas miden 1,78</t>
  </si>
  <si>
    <t>mediana=li+(((n/2)-Fi-1)/fi)*(ls-li)</t>
  </si>
  <si>
    <t>media = (suma del mi*fi)/n</t>
  </si>
  <si>
    <t>El 50% de las personas miden a lo más 1,81</t>
  </si>
  <si>
    <t>En promedio las personas miden 1,81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</si>
</sst>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0" formatCode="0.000"/>
    <numFmt numFmtId="171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36"/>
      <color rgb="FF20212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171" fontId="0" fillId="0" borderId="7" xfId="0" applyNumberFormat="1" applyBorder="1" applyAlignment="1">
      <alignment horizontal="center"/>
    </xf>
    <xf numFmtId="0" fontId="5" fillId="0" borderId="12" xfId="0" applyFont="1" applyBorder="1" applyAlignment="1">
      <alignment horizontal="center"/>
    </xf>
    <xf numFmtId="9" fontId="0" fillId="0" borderId="18" xfId="1" applyFont="1" applyBorder="1" applyAlignment="1">
      <alignment horizontal="center"/>
    </xf>
    <xf numFmtId="0" fontId="0" fillId="0" borderId="13" xfId="0" applyBorder="1"/>
    <xf numFmtId="0" fontId="0" fillId="0" borderId="19" xfId="0" applyFill="1" applyBorder="1"/>
    <xf numFmtId="0" fontId="4" fillId="2" borderId="6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71" fontId="0" fillId="2" borderId="7" xfId="0" applyNumberFormat="1" applyFill="1" applyBorder="1" applyAlignment="1">
      <alignment horizontal="center"/>
    </xf>
    <xf numFmtId="9" fontId="0" fillId="2" borderId="18" xfId="1" applyFont="1" applyFill="1" applyBorder="1" applyAlignment="1">
      <alignment horizontal="center"/>
    </xf>
    <xf numFmtId="0" fontId="0" fillId="2" borderId="13" xfId="0" applyFill="1" applyBorder="1"/>
    <xf numFmtId="2" fontId="4" fillId="0" borderId="7" xfId="0" applyNumberFormat="1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2" fontId="4" fillId="2" borderId="14" xfId="0" applyNumberFormat="1" applyFont="1" applyFill="1" applyBorder="1" applyAlignment="1">
      <alignment horizontal="center"/>
    </xf>
    <xf numFmtId="2" fontId="4" fillId="2" borderId="7" xfId="0" applyNumberFormat="1" applyFont="1" applyFill="1" applyBorder="1" applyAlignment="1">
      <alignment horizontal="center"/>
    </xf>
    <xf numFmtId="0" fontId="9" fillId="0" borderId="0" xfId="0" applyFont="1"/>
    <xf numFmtId="170" fontId="2" fillId="0" borderId="0" xfId="0" applyNumberFormat="1" applyFont="1"/>
    <xf numFmtId="0" fontId="9" fillId="0" borderId="0" xfId="0" applyFont="1" applyAlignment="1">
      <alignment horizontal="left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19"/>
  <sheetViews>
    <sheetView workbookViewId="0">
      <selection activeCell="L16" sqref="L16"/>
    </sheetView>
  </sheetViews>
  <sheetFormatPr baseColWidth="10" defaultRowHeight="14.4" x14ac:dyDescent="0.3"/>
  <sheetData>
    <row r="3" spans="2:14" ht="17.399999999999999" x14ac:dyDescent="0.3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" thickBot="1" x14ac:dyDescent="0.35"/>
    <row r="5" spans="2:14" ht="18.600000000000001" thickBot="1" x14ac:dyDescent="0.45">
      <c r="D5" s="23" t="s">
        <v>9</v>
      </c>
      <c r="E5" s="24"/>
      <c r="F5" s="14" t="s">
        <v>16</v>
      </c>
      <c r="G5" s="14" t="s">
        <v>8</v>
      </c>
      <c r="H5" s="14" t="s">
        <v>7</v>
      </c>
      <c r="I5" s="14" t="s">
        <v>6</v>
      </c>
      <c r="J5" s="28" t="s">
        <v>5</v>
      </c>
      <c r="K5" s="30" t="s">
        <v>17</v>
      </c>
    </row>
    <row r="6" spans="2:14" ht="15" thickBot="1" x14ac:dyDescent="0.35">
      <c r="D6" s="13">
        <v>500</v>
      </c>
      <c r="E6" s="12">
        <v>700</v>
      </c>
      <c r="F6" s="11">
        <f>AVERAGE(D6:E6)</f>
        <v>600</v>
      </c>
      <c r="G6" s="11">
        <v>10</v>
      </c>
      <c r="H6" s="11">
        <v>10</v>
      </c>
      <c r="I6" s="27">
        <f>G6/$G$13</f>
        <v>0.18181818181818182</v>
      </c>
      <c r="J6" s="29">
        <f>H6/$G$13</f>
        <v>0.18181818181818182</v>
      </c>
      <c r="K6" s="30">
        <f>F6*G6</f>
        <v>6000</v>
      </c>
    </row>
    <row r="7" spans="2:14" ht="15" thickBot="1" x14ac:dyDescent="0.35">
      <c r="D7" s="9">
        <v>700</v>
      </c>
      <c r="E7" s="8">
        <v>900</v>
      </c>
      <c r="F7" s="11">
        <f t="shared" ref="F7:F12" si="0">AVERAGE(D7:E7)</f>
        <v>800</v>
      </c>
      <c r="G7" s="7">
        <v>10</v>
      </c>
      <c r="H7" s="6">
        <f>H6+G7</f>
        <v>20</v>
      </c>
      <c r="I7" s="27">
        <f t="shared" ref="I7:I12" si="1">G7/$G$13</f>
        <v>0.18181818181818182</v>
      </c>
      <c r="J7" s="29">
        <f t="shared" ref="J7:J12" si="2">H7/$G$13</f>
        <v>0.36363636363636365</v>
      </c>
      <c r="K7" s="30">
        <f t="shared" ref="K7:K12" si="3">F7*G7</f>
        <v>8000</v>
      </c>
    </row>
    <row r="8" spans="2:14" ht="15" thickBot="1" x14ac:dyDescent="0.35">
      <c r="D8" s="32">
        <v>900</v>
      </c>
      <c r="E8" s="33">
        <v>1100</v>
      </c>
      <c r="F8" s="34">
        <f t="shared" si="0"/>
        <v>1000</v>
      </c>
      <c r="G8" s="35">
        <v>12</v>
      </c>
      <c r="H8" s="36">
        <f t="shared" ref="H8:H12" si="4">H7+G8</f>
        <v>32</v>
      </c>
      <c r="I8" s="37">
        <f t="shared" si="1"/>
        <v>0.21818181818181817</v>
      </c>
      <c r="J8" s="38">
        <f t="shared" si="2"/>
        <v>0.58181818181818179</v>
      </c>
      <c r="K8" s="39">
        <f t="shared" si="3"/>
        <v>12000</v>
      </c>
    </row>
    <row r="9" spans="2:14" ht="15" thickBot="1" x14ac:dyDescent="0.35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4"/>
        <v>40</v>
      </c>
      <c r="I9" s="27">
        <f t="shared" si="1"/>
        <v>0.14545454545454545</v>
      </c>
      <c r="J9" s="29">
        <f t="shared" si="2"/>
        <v>0.72727272727272729</v>
      </c>
      <c r="K9" s="30">
        <f t="shared" si="3"/>
        <v>9600</v>
      </c>
    </row>
    <row r="10" spans="2:14" ht="15" thickBot="1" x14ac:dyDescent="0.35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7">
        <f t="shared" si="1"/>
        <v>0.10909090909090909</v>
      </c>
      <c r="J10" s="29">
        <f t="shared" si="2"/>
        <v>0.83636363636363631</v>
      </c>
      <c r="K10" s="30">
        <f t="shared" si="3"/>
        <v>8400</v>
      </c>
    </row>
    <row r="11" spans="2:14" ht="15" thickBot="1" x14ac:dyDescent="0.35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27">
        <f t="shared" si="1"/>
        <v>7.2727272727272724E-2</v>
      </c>
      <c r="J11" s="29">
        <f t="shared" si="2"/>
        <v>0.90909090909090906</v>
      </c>
      <c r="K11" s="30">
        <f t="shared" si="3"/>
        <v>6400</v>
      </c>
    </row>
    <row r="12" spans="2:14" ht="15" thickBot="1" x14ac:dyDescent="0.35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4"/>
        <v>55</v>
      </c>
      <c r="I12" s="27">
        <f t="shared" si="1"/>
        <v>9.0909090909090912E-2</v>
      </c>
      <c r="J12" s="29">
        <f t="shared" si="2"/>
        <v>1</v>
      </c>
      <c r="K12" s="30">
        <f t="shared" si="3"/>
        <v>9000</v>
      </c>
    </row>
    <row r="13" spans="2:14" x14ac:dyDescent="0.3">
      <c r="G13">
        <f>SUM(G6:G12)</f>
        <v>55</v>
      </c>
      <c r="K13" s="31">
        <f>SUM(K6:K12)</f>
        <v>59400</v>
      </c>
    </row>
    <row r="14" spans="2:14" ht="17.399999999999999" x14ac:dyDescent="0.3">
      <c r="C14" s="2" t="s">
        <v>4</v>
      </c>
      <c r="D14" s="1"/>
    </row>
    <row r="15" spans="2:14" ht="17.399999999999999" x14ac:dyDescent="0.3">
      <c r="C15" s="1" t="s">
        <v>3</v>
      </c>
      <c r="D15" s="1"/>
      <c r="E15" s="1"/>
      <c r="F15" s="1"/>
    </row>
    <row r="16" spans="2:14" ht="17.399999999999999" x14ac:dyDescent="0.3">
      <c r="C16" s="1" t="s">
        <v>2</v>
      </c>
      <c r="D16" s="1"/>
      <c r="E16" s="1"/>
      <c r="F16" s="1">
        <f>D8+((G8-G7)/((G8-G7)+(G8-G9)))*(E8-D8)</f>
        <v>966.66666666666663</v>
      </c>
      <c r="G16" t="s">
        <v>19</v>
      </c>
    </row>
    <row r="17" spans="3:7" ht="17.399999999999999" x14ac:dyDescent="0.3">
      <c r="C17" s="1" t="s">
        <v>1</v>
      </c>
      <c r="D17" s="1"/>
      <c r="E17" s="1"/>
      <c r="F17" s="1">
        <f>K13/G13</f>
        <v>1080</v>
      </c>
      <c r="G17" t="s">
        <v>18</v>
      </c>
    </row>
    <row r="18" spans="3:7" ht="17.399999999999999" x14ac:dyDescent="0.3">
      <c r="C18" s="1" t="s">
        <v>0</v>
      </c>
      <c r="D18" s="1"/>
      <c r="E18" s="1"/>
      <c r="F18" s="1">
        <f>D8+(((G13/2)-H7)/G8)*(E8-D8)</f>
        <v>1025</v>
      </c>
      <c r="G18" t="s">
        <v>20</v>
      </c>
    </row>
    <row r="19" spans="3:7" ht="17.399999999999999" x14ac:dyDescent="0.3">
      <c r="C19" s="1" t="s">
        <v>11</v>
      </c>
    </row>
  </sheetData>
  <mergeCells count="1"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J31"/>
  <sheetViews>
    <sheetView tabSelected="1" topLeftCell="A4" zoomScale="81" workbookViewId="0">
      <selection activeCell="K23" sqref="K23"/>
    </sheetView>
  </sheetViews>
  <sheetFormatPr baseColWidth="10" defaultRowHeight="14.4" x14ac:dyDescent="0.3"/>
  <cols>
    <col min="1" max="1" width="31.5546875" bestFit="1" customWidth="1"/>
    <col min="6" max="6" width="17.44140625" bestFit="1" customWidth="1"/>
  </cols>
  <sheetData>
    <row r="3" spans="3:10" ht="17.399999999999999" x14ac:dyDescent="0.3">
      <c r="C3" s="1" t="s">
        <v>14</v>
      </c>
      <c r="D3" s="1"/>
      <c r="E3" s="1"/>
      <c r="F3" s="1"/>
      <c r="G3" s="1"/>
    </row>
    <row r="4" spans="3:10" ht="15" thickBot="1" x14ac:dyDescent="0.35"/>
    <row r="5" spans="3:10" ht="18.600000000000001" thickBot="1" x14ac:dyDescent="0.45">
      <c r="C5" s="25" t="s">
        <v>12</v>
      </c>
      <c r="D5" s="26"/>
      <c r="E5" s="21" t="s">
        <v>13</v>
      </c>
      <c r="F5" s="18" t="s">
        <v>8</v>
      </c>
      <c r="G5" s="14" t="s">
        <v>7</v>
      </c>
      <c r="H5" s="14" t="s">
        <v>6</v>
      </c>
      <c r="I5" s="28" t="s">
        <v>5</v>
      </c>
      <c r="J5" s="30" t="s">
        <v>17</v>
      </c>
    </row>
    <row r="6" spans="3:10" ht="15" thickBot="1" x14ac:dyDescent="0.35">
      <c r="C6" s="19">
        <v>1.65</v>
      </c>
      <c r="D6" s="17">
        <v>1.7</v>
      </c>
      <c r="E6" s="40">
        <f>AVERAGE(C6:D6)</f>
        <v>1.6749999999999998</v>
      </c>
      <c r="F6" s="11">
        <v>12</v>
      </c>
      <c r="G6" s="10">
        <f>F6</f>
        <v>12</v>
      </c>
      <c r="H6" s="27">
        <f>F6/$F$16</f>
        <v>0.06</v>
      </c>
      <c r="I6" s="29">
        <f>G6/$F$16</f>
        <v>0.06</v>
      </c>
      <c r="J6" s="30">
        <f>E6*F6</f>
        <v>20.099999999999998</v>
      </c>
    </row>
    <row r="7" spans="3:10" ht="15" thickBot="1" x14ac:dyDescent="0.35">
      <c r="C7" s="19">
        <v>1.7</v>
      </c>
      <c r="D7" s="16">
        <v>1.75</v>
      </c>
      <c r="E7" s="40">
        <f t="shared" ref="E7:E15" si="0">AVERAGE(C7:D7)</f>
        <v>1.7250000000000001</v>
      </c>
      <c r="F7" s="7">
        <v>24</v>
      </c>
      <c r="G7" s="6">
        <f>G6+F7</f>
        <v>36</v>
      </c>
      <c r="H7" s="27">
        <f t="shared" ref="H7:H15" si="1">F7/$F$16</f>
        <v>0.12</v>
      </c>
      <c r="I7" s="29">
        <f t="shared" ref="I7:I15" si="2">G7/$F$16</f>
        <v>0.18</v>
      </c>
      <c r="J7" s="30">
        <f t="shared" ref="J7:J15" si="3">E7*F7</f>
        <v>41.400000000000006</v>
      </c>
    </row>
    <row r="8" spans="3:10" ht="15" thickBot="1" x14ac:dyDescent="0.35">
      <c r="C8" s="41">
        <f>D7</f>
        <v>1.75</v>
      </c>
      <c r="D8" s="42">
        <f>C8+0.05</f>
        <v>1.8</v>
      </c>
      <c r="E8" s="43">
        <f t="shared" si="0"/>
        <v>1.7749999999999999</v>
      </c>
      <c r="F8" s="35">
        <v>50</v>
      </c>
      <c r="G8" s="36">
        <f t="shared" ref="G8:G15" si="4">G7+F8</f>
        <v>86</v>
      </c>
      <c r="H8" s="37">
        <f t="shared" si="1"/>
        <v>0.25</v>
      </c>
      <c r="I8" s="38">
        <f t="shared" si="2"/>
        <v>0.43</v>
      </c>
      <c r="J8" s="39">
        <f t="shared" si="3"/>
        <v>88.75</v>
      </c>
    </row>
    <row r="9" spans="3:10" ht="15" thickBot="1" x14ac:dyDescent="0.35">
      <c r="C9" s="20">
        <f>D8</f>
        <v>1.8</v>
      </c>
      <c r="D9" s="17">
        <f>C9+0.03</f>
        <v>1.83</v>
      </c>
      <c r="E9" s="40">
        <f t="shared" si="0"/>
        <v>1.8149999999999999</v>
      </c>
      <c r="F9" s="7">
        <v>40</v>
      </c>
      <c r="G9" s="6">
        <f t="shared" si="4"/>
        <v>126</v>
      </c>
      <c r="H9" s="27">
        <f t="shared" si="1"/>
        <v>0.2</v>
      </c>
      <c r="I9" s="29">
        <f t="shared" si="2"/>
        <v>0.63</v>
      </c>
      <c r="J9" s="30">
        <f t="shared" si="3"/>
        <v>72.599999999999994</v>
      </c>
    </row>
    <row r="10" spans="3:10" ht="15" thickBot="1" x14ac:dyDescent="0.35">
      <c r="C10" s="19">
        <f t="shared" ref="C10:C12" si="5">D9</f>
        <v>1.83</v>
      </c>
      <c r="D10" s="17">
        <f t="shared" ref="D10:D12" si="6">C10+0.03</f>
        <v>1.86</v>
      </c>
      <c r="E10" s="40">
        <f t="shared" si="0"/>
        <v>1.8450000000000002</v>
      </c>
      <c r="F10" s="7">
        <v>24</v>
      </c>
      <c r="G10" s="6">
        <f t="shared" si="4"/>
        <v>150</v>
      </c>
      <c r="H10" s="27">
        <f t="shared" si="1"/>
        <v>0.12</v>
      </c>
      <c r="I10" s="29">
        <f t="shared" si="2"/>
        <v>0.75</v>
      </c>
      <c r="J10" s="30">
        <f t="shared" si="3"/>
        <v>44.28</v>
      </c>
    </row>
    <row r="11" spans="3:10" ht="15" thickBot="1" x14ac:dyDescent="0.35">
      <c r="C11" s="19">
        <f t="shared" si="5"/>
        <v>1.86</v>
      </c>
      <c r="D11" s="17">
        <f t="shared" si="6"/>
        <v>1.8900000000000001</v>
      </c>
      <c r="E11" s="40">
        <f t="shared" si="0"/>
        <v>1.875</v>
      </c>
      <c r="F11" s="7">
        <v>20</v>
      </c>
      <c r="G11" s="6">
        <f t="shared" si="4"/>
        <v>170</v>
      </c>
      <c r="H11" s="27">
        <f t="shared" si="1"/>
        <v>0.1</v>
      </c>
      <c r="I11" s="29">
        <f t="shared" si="2"/>
        <v>0.85</v>
      </c>
      <c r="J11" s="30">
        <f t="shared" si="3"/>
        <v>37.5</v>
      </c>
    </row>
    <row r="12" spans="3:10" ht="15" thickBot="1" x14ac:dyDescent="0.35">
      <c r="C12" s="19">
        <f t="shared" si="5"/>
        <v>1.8900000000000001</v>
      </c>
      <c r="D12" s="17">
        <f t="shared" si="6"/>
        <v>1.9200000000000002</v>
      </c>
      <c r="E12" s="40">
        <f t="shared" si="0"/>
        <v>1.9050000000000002</v>
      </c>
      <c r="F12" s="7">
        <v>12</v>
      </c>
      <c r="G12" s="6">
        <f t="shared" si="4"/>
        <v>182</v>
      </c>
      <c r="H12" s="27">
        <f t="shared" si="1"/>
        <v>0.06</v>
      </c>
      <c r="I12" s="29">
        <f t="shared" si="2"/>
        <v>0.91</v>
      </c>
      <c r="J12" s="30">
        <f t="shared" si="3"/>
        <v>22.860000000000003</v>
      </c>
    </row>
    <row r="13" spans="3:10" ht="15" thickBot="1" x14ac:dyDescent="0.35">
      <c r="C13" s="19">
        <f>D12</f>
        <v>1.9200000000000002</v>
      </c>
      <c r="D13" s="17">
        <f>C13+0.03</f>
        <v>1.9500000000000002</v>
      </c>
      <c r="E13" s="40">
        <f t="shared" si="0"/>
        <v>1.9350000000000001</v>
      </c>
      <c r="F13" s="7">
        <v>10</v>
      </c>
      <c r="G13" s="6">
        <f t="shared" si="4"/>
        <v>192</v>
      </c>
      <c r="H13" s="27">
        <f t="shared" si="1"/>
        <v>0.05</v>
      </c>
      <c r="I13" s="29">
        <f t="shared" si="2"/>
        <v>0.96</v>
      </c>
      <c r="J13" s="30">
        <f t="shared" si="3"/>
        <v>19.350000000000001</v>
      </c>
    </row>
    <row r="14" spans="3:10" ht="15" thickBot="1" x14ac:dyDescent="0.35">
      <c r="C14" s="19">
        <f>D13</f>
        <v>1.9500000000000002</v>
      </c>
      <c r="D14" s="17">
        <f>C14+0.03</f>
        <v>1.9800000000000002</v>
      </c>
      <c r="E14" s="40">
        <f t="shared" si="0"/>
        <v>1.9650000000000003</v>
      </c>
      <c r="F14" s="7">
        <v>6</v>
      </c>
      <c r="G14" s="6">
        <f t="shared" si="4"/>
        <v>198</v>
      </c>
      <c r="H14" s="27">
        <f t="shared" si="1"/>
        <v>0.03</v>
      </c>
      <c r="I14" s="29">
        <f t="shared" si="2"/>
        <v>0.99</v>
      </c>
      <c r="J14" s="30">
        <f t="shared" si="3"/>
        <v>11.790000000000003</v>
      </c>
    </row>
    <row r="15" spans="3:10" ht="15" thickBot="1" x14ac:dyDescent="0.35">
      <c r="C15" s="19">
        <f>D14</f>
        <v>1.9800000000000002</v>
      </c>
      <c r="D15" s="17">
        <f>C15+0.03</f>
        <v>2.0100000000000002</v>
      </c>
      <c r="E15" s="40">
        <f t="shared" si="0"/>
        <v>1.9950000000000001</v>
      </c>
      <c r="F15" s="3">
        <v>2</v>
      </c>
      <c r="G15" s="6">
        <f t="shared" si="4"/>
        <v>200</v>
      </c>
      <c r="H15" s="27">
        <f t="shared" si="1"/>
        <v>0.01</v>
      </c>
      <c r="I15" s="29">
        <f t="shared" si="2"/>
        <v>1</v>
      </c>
      <c r="J15" s="30">
        <f t="shared" si="3"/>
        <v>3.99</v>
      </c>
    </row>
    <row r="16" spans="3:10" ht="15" thickBot="1" x14ac:dyDescent="0.35">
      <c r="F16" s="22">
        <f>SUM(F6:F15)</f>
        <v>200</v>
      </c>
      <c r="J16" s="31">
        <f>SUM(J6:J15)</f>
        <v>362.62000000000006</v>
      </c>
    </row>
    <row r="20" spans="3:7" ht="17.399999999999999" x14ac:dyDescent="0.3">
      <c r="C20" s="2" t="s">
        <v>4</v>
      </c>
      <c r="D20" s="1"/>
    </row>
    <row r="21" spans="3:7" ht="17.399999999999999" x14ac:dyDescent="0.3">
      <c r="C21" s="1" t="s">
        <v>3</v>
      </c>
      <c r="D21" s="1"/>
      <c r="E21" s="1"/>
      <c r="F21" s="1"/>
    </row>
    <row r="22" spans="3:7" ht="17.399999999999999" x14ac:dyDescent="0.3">
      <c r="C22" s="1" t="s">
        <v>2</v>
      </c>
      <c r="D22" s="1"/>
      <c r="E22" s="1"/>
      <c r="F22" s="45">
        <f>C8+((F8-F7)/((F8-F7)+(F8-F9))*(D8-C8))</f>
        <v>1.7861111111111112</v>
      </c>
      <c r="G22" t="s">
        <v>22</v>
      </c>
    </row>
    <row r="23" spans="3:7" ht="17.399999999999999" x14ac:dyDescent="0.3">
      <c r="C23" s="1" t="s">
        <v>1</v>
      </c>
      <c r="D23" s="1"/>
      <c r="E23" s="1"/>
      <c r="F23" s="1">
        <f>J16/F16</f>
        <v>1.8131000000000004</v>
      </c>
      <c r="G23" t="s">
        <v>26</v>
      </c>
    </row>
    <row r="24" spans="3:7" ht="17.399999999999999" x14ac:dyDescent="0.3">
      <c r="C24" s="1" t="s">
        <v>0</v>
      </c>
      <c r="D24" s="1"/>
      <c r="E24" s="1"/>
      <c r="F24" s="1">
        <f>C9+(((F16/2)-G8)/F9)*(D9-C9)</f>
        <v>1.8105</v>
      </c>
      <c r="G24" t="s">
        <v>25</v>
      </c>
    </row>
    <row r="25" spans="3:7" ht="17.399999999999999" x14ac:dyDescent="0.3">
      <c r="C25" s="1" t="s">
        <v>11</v>
      </c>
    </row>
    <row r="26" spans="3:7" ht="17.399999999999999" x14ac:dyDescent="0.3">
      <c r="C26" s="1" t="s">
        <v>15</v>
      </c>
    </row>
    <row r="29" spans="3:7" ht="44.4" x14ac:dyDescent="0.7">
      <c r="D29" s="44" t="s">
        <v>21</v>
      </c>
    </row>
    <row r="30" spans="3:7" ht="44.4" x14ac:dyDescent="0.3">
      <c r="D30" s="46" t="s">
        <v>23</v>
      </c>
    </row>
    <row r="31" spans="3:7" ht="44.4" x14ac:dyDescent="0.3">
      <c r="D31" s="46" t="s">
        <v>24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Julian Marulanda</cp:lastModifiedBy>
  <cp:lastPrinted>2022-05-27T14:09:20Z</cp:lastPrinted>
  <dcterms:created xsi:type="dcterms:W3CDTF">2019-05-14T15:45:13Z</dcterms:created>
  <dcterms:modified xsi:type="dcterms:W3CDTF">2022-05-27T14:09:59Z</dcterms:modified>
</cp:coreProperties>
</file>