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Datos">'ACTIVIDAD 1'!$B$6:$Q$8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E8"/>
  <c r="E9"/>
  <c r="E10"/>
  <c r="E11"/>
  <c r="E7"/>
  <c r="F9"/>
  <c r="F10" s="1"/>
  <c r="F11" s="1"/>
  <c r="F8"/>
  <c r="F7"/>
  <c r="C12"/>
  <c r="D9"/>
  <c r="D10"/>
  <c r="D11" s="1"/>
  <c r="D8"/>
  <c r="D7"/>
  <c r="M26" i="1"/>
  <c r="M25"/>
  <c r="M24"/>
  <c r="N11"/>
  <c r="M11"/>
  <c r="H13"/>
  <c r="H14"/>
  <c r="H15"/>
  <c r="H16"/>
  <c r="H17"/>
  <c r="H12"/>
  <c r="J13" l="1"/>
  <c r="I12"/>
  <c r="I13" s="1"/>
  <c r="I14" s="1"/>
  <c r="I15" s="1"/>
  <c r="I16" s="1"/>
  <c r="I17" s="1"/>
  <c r="H18"/>
  <c r="J12" s="1"/>
  <c r="K12" s="1"/>
  <c r="J16" l="1"/>
  <c r="J14"/>
  <c r="J15"/>
  <c r="K13"/>
  <c r="K14" s="1"/>
  <c r="K15" s="1"/>
  <c r="K16" s="1"/>
  <c r="K17" s="1"/>
  <c r="J17"/>
</calcChain>
</file>

<file path=xl/sharedStrings.xml><?xml version="1.0" encoding="utf-8"?>
<sst xmlns="http://schemas.openxmlformats.org/spreadsheetml/2006/main" count="57" uniqueCount="49">
  <si>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</si>
  <si>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</si>
  <si>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</si>
  <si>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</si>
  <si>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</si>
  <si>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</si>
  <si>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</si>
  <si>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</si>
  <si>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</si>
  <si>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</si>
  <si>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</si>
  <si>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</si>
  <si>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</si>
  <si>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</si>
  <si>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</si>
  <si>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</si>
  <si>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</si>
  <si>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</si>
  <si>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</si>
  <si>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</si>
  <si>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</si>
  <si>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</si>
  <si>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</si>
  <si>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</si>
  <si>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</si>
  <si>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</si>
  <si>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</si>
  <si>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</si>
  <si>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</si>
  <si>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</si>
  <si>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</si>
  <si>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</si>
  <si>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</si>
  <si>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acumulativa</t>
  </si>
  <si>
    <t>Min</t>
  </si>
  <si>
    <t>Max</t>
  </si>
  <si>
    <t>n=</t>
  </si>
  <si>
    <t>6 trabajadores fabricaron 5 piezas</t>
  </si>
  <si>
    <t>28 trabajadores fabricaron a lo más 6 piezas</t>
  </si>
  <si>
    <t>El 13% de trabajadores fabricaron 5 piezas</t>
  </si>
  <si>
    <t>el 58% de trabajadores frabricaron a lo más 6 piezas</t>
  </si>
  <si>
    <t>La mayoria de los trabajadores fabricó 4 piezas</t>
  </si>
  <si>
    <t>El 50% de los trabajadores fabrica a lo más 6 piezas</t>
  </si>
  <si>
    <t>el promedio de loa trabajadores fabricó 6 piezas</t>
  </si>
  <si>
    <t>5 familias tienen 3 hijos</t>
  </si>
  <si>
    <t>42 familia tienen a lo más 2 hijos</t>
  </si>
  <si>
    <t>El 28% de familias tienen 1 hijo</t>
  </si>
  <si>
    <t>El 84% de las familias tienen a lo más 2 hijos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</si>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</sst>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right" vertical="center"/>
    </xf>
    <xf numFmtId="0" fontId="0" fillId="7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9" fontId="0" fillId="0" borderId="1" xfId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9" fontId="0" fillId="10" borderId="1" xfId="1" applyFont="1" applyFill="1" applyBorder="1" applyAlignment="1">
      <alignment horizontal="center" vertical="center"/>
    </xf>
    <xf numFmtId="9" fontId="0" fillId="12" borderId="1" xfId="0" applyNumberFormat="1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/>
    <xf numFmtId="0" fontId="0" fillId="4" borderId="6" xfId="0" applyFill="1" applyBorder="1" applyAlignment="1">
      <alignment horizontal="center" vertical="center"/>
    </xf>
    <xf numFmtId="0" fontId="0" fillId="4" borderId="6" xfId="0" applyFill="1" applyBorder="1" applyAlignment="1"/>
    <xf numFmtId="0" fontId="5" fillId="6" borderId="1" xfId="0" applyFont="1" applyFill="1" applyBorder="1"/>
    <xf numFmtId="0" fontId="6" fillId="6" borderId="1" xfId="0" applyFont="1" applyFill="1" applyBorder="1"/>
    <xf numFmtId="0" fontId="0" fillId="6" borderId="1" xfId="0" applyFill="1" applyBorder="1"/>
    <xf numFmtId="0" fontId="5" fillId="9" borderId="1" xfId="0" applyFont="1" applyFill="1" applyBorder="1"/>
    <xf numFmtId="0" fontId="6" fillId="9" borderId="1" xfId="0" applyFont="1" applyFill="1" applyBorder="1"/>
    <xf numFmtId="0" fontId="0" fillId="9" borderId="1" xfId="0" applyFill="1" applyBorder="1"/>
    <xf numFmtId="0" fontId="5" fillId="10" borderId="1" xfId="0" applyFont="1" applyFill="1" applyBorder="1"/>
    <xf numFmtId="0" fontId="6" fillId="10" borderId="1" xfId="0" applyFont="1" applyFill="1" applyBorder="1"/>
    <xf numFmtId="0" fontId="0" fillId="10" borderId="1" xfId="0" applyFill="1" applyBorder="1"/>
    <xf numFmtId="0" fontId="5" fillId="12" borderId="1" xfId="0" applyFont="1" applyFill="1" applyBorder="1"/>
    <xf numFmtId="0" fontId="6" fillId="12" borderId="1" xfId="0" applyFont="1" applyFill="1" applyBorder="1"/>
    <xf numFmtId="0" fontId="0" fillId="12" borderId="1" xfId="0" applyFill="1" applyBorder="1"/>
    <xf numFmtId="9" fontId="10" fillId="3" borderId="3" xfId="1" applyFont="1" applyFill="1" applyBorder="1" applyAlignment="1">
      <alignment horizontal="center" vertical="center" wrapText="1" readingOrder="1"/>
    </xf>
    <xf numFmtId="0" fontId="3" fillId="6" borderId="4" xfId="0" applyFont="1" applyFill="1" applyBorder="1" applyAlignment="1">
      <alignment horizontal="center" vertical="center" wrapText="1" readingOrder="1"/>
    </xf>
    <xf numFmtId="0" fontId="10" fillId="5" borderId="4" xfId="0" applyFont="1" applyFill="1" applyBorder="1" applyAlignment="1">
      <alignment horizontal="center" vertical="center" wrapText="1" readingOrder="1"/>
    </xf>
    <xf numFmtId="9" fontId="10" fillId="8" borderId="3" xfId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9" fontId="10" fillId="3" borderId="9" xfId="0" applyNumberFormat="1" applyFont="1" applyFill="1" applyBorder="1" applyAlignment="1">
      <alignment horizontal="center" vertical="center" wrapText="1" readingOrder="1"/>
    </xf>
    <xf numFmtId="9" fontId="10" fillId="13" borderId="9" xfId="0" applyNumberFormat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11" borderId="1" xfId="0" applyFill="1" applyBorder="1"/>
    <xf numFmtId="0" fontId="0" fillId="11" borderId="6" xfId="0" applyFill="1" applyBorder="1"/>
    <xf numFmtId="0" fontId="6" fillId="5" borderId="1" xfId="0" applyFont="1" applyFill="1" applyBorder="1"/>
    <xf numFmtId="0" fontId="6" fillId="8" borderId="1" xfId="0" applyFont="1" applyFill="1" applyBorder="1"/>
    <xf numFmtId="0" fontId="6" fillId="13" borderId="1" xfId="0" applyFon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S26"/>
  <sheetViews>
    <sheetView topLeftCell="A13" workbookViewId="0">
      <selection activeCell="M26" sqref="M26"/>
    </sheetView>
  </sheetViews>
  <sheetFormatPr baseColWidth="10" defaultRowHeight="15.75"/>
  <cols>
    <col min="1" max="1" width="3.125" customWidth="1"/>
    <col min="8" max="8" width="11.625" customWidth="1"/>
    <col min="17" max="17" width="19.625" customWidth="1"/>
  </cols>
  <sheetData>
    <row r="4" spans="1:19" ht="18">
      <c r="B4" s="24" t="s">
        <v>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>
      <c r="B6" s="2">
        <v>4</v>
      </c>
      <c r="C6" s="2">
        <v>4</v>
      </c>
      <c r="D6" s="2">
        <v>9</v>
      </c>
      <c r="E6" s="2">
        <v>9</v>
      </c>
      <c r="F6" s="2">
        <v>9</v>
      </c>
      <c r="G6" s="2">
        <v>4</v>
      </c>
      <c r="H6" s="2">
        <v>6</v>
      </c>
      <c r="I6" s="2">
        <v>8</v>
      </c>
      <c r="J6" s="2">
        <v>8</v>
      </c>
      <c r="K6" s="2">
        <v>8</v>
      </c>
      <c r="L6" s="2">
        <v>8</v>
      </c>
      <c r="M6" s="2">
        <v>4</v>
      </c>
      <c r="N6" s="2">
        <v>4</v>
      </c>
      <c r="O6" s="2">
        <v>5</v>
      </c>
      <c r="P6" s="2">
        <v>5</v>
      </c>
      <c r="Q6" s="2">
        <v>6</v>
      </c>
      <c r="S6" s="1"/>
    </row>
    <row r="7" spans="1:19">
      <c r="B7" s="2">
        <v>4</v>
      </c>
      <c r="C7" s="2">
        <v>4</v>
      </c>
      <c r="D7" s="2">
        <v>9</v>
      </c>
      <c r="E7" s="2">
        <v>7</v>
      </c>
      <c r="F7" s="2">
        <v>7</v>
      </c>
      <c r="G7" s="2">
        <v>7</v>
      </c>
      <c r="H7" s="2">
        <v>7</v>
      </c>
      <c r="I7" s="2">
        <v>7</v>
      </c>
      <c r="J7" s="2">
        <v>7</v>
      </c>
      <c r="K7" s="2">
        <v>9</v>
      </c>
      <c r="L7" s="2">
        <v>9</v>
      </c>
      <c r="M7" s="2">
        <v>4</v>
      </c>
      <c r="N7" s="2">
        <v>4</v>
      </c>
      <c r="O7" s="2">
        <v>5</v>
      </c>
      <c r="P7" s="2">
        <v>5</v>
      </c>
      <c r="Q7" s="2">
        <v>6</v>
      </c>
      <c r="S7" s="1"/>
    </row>
    <row r="8" spans="1:19">
      <c r="B8" s="2">
        <v>9</v>
      </c>
      <c r="C8" s="2">
        <v>4</v>
      </c>
      <c r="D8" s="2">
        <v>9</v>
      </c>
      <c r="E8" s="2">
        <v>4</v>
      </c>
      <c r="F8" s="2">
        <v>7</v>
      </c>
      <c r="G8" s="2">
        <v>6</v>
      </c>
      <c r="H8" s="2">
        <v>6</v>
      </c>
      <c r="I8" s="2">
        <v>6</v>
      </c>
      <c r="J8" s="2">
        <v>6</v>
      </c>
      <c r="K8" s="2">
        <v>6</v>
      </c>
      <c r="L8" s="2">
        <v>7</v>
      </c>
      <c r="M8" s="2">
        <v>6</v>
      </c>
      <c r="N8" s="2">
        <v>6</v>
      </c>
      <c r="O8" s="2">
        <v>4</v>
      </c>
      <c r="P8" s="2">
        <v>5</v>
      </c>
      <c r="Q8" s="2">
        <v>5</v>
      </c>
      <c r="S8" s="1"/>
    </row>
    <row r="9" spans="1:19">
      <c r="B9" s="1"/>
      <c r="S9" s="1"/>
    </row>
    <row r="10" spans="1:19" ht="49.5" customHeight="1">
      <c r="G10" s="28" t="s">
        <v>29</v>
      </c>
      <c r="H10" s="29" t="s">
        <v>30</v>
      </c>
      <c r="I10" s="29" t="s">
        <v>31</v>
      </c>
      <c r="J10" s="29" t="s">
        <v>32</v>
      </c>
      <c r="K10" s="29" t="s">
        <v>33</v>
      </c>
      <c r="M10" s="29" t="s">
        <v>34</v>
      </c>
      <c r="N10" s="29" t="s">
        <v>35</v>
      </c>
    </row>
    <row r="11" spans="1:19" ht="22.5" customHeight="1">
      <c r="G11" s="27" t="s">
        <v>24</v>
      </c>
      <c r="H11" s="27" t="s">
        <v>25</v>
      </c>
      <c r="I11" s="27" t="s">
        <v>26</v>
      </c>
      <c r="J11" s="27" t="s">
        <v>27</v>
      </c>
      <c r="K11" s="27" t="s">
        <v>28</v>
      </c>
      <c r="M11" s="25">
        <f>MIN(Datos)</f>
        <v>4</v>
      </c>
      <c r="N11" s="25">
        <f>MAX(Datos)</f>
        <v>9</v>
      </c>
    </row>
    <row r="12" spans="1:19" ht="18">
      <c r="B12" s="3" t="s">
        <v>1</v>
      </c>
      <c r="G12" s="26">
        <v>4</v>
      </c>
      <c r="H12" s="26">
        <f>COUNTIF(Datos,G12)</f>
        <v>12</v>
      </c>
      <c r="I12" s="26">
        <f>H12</f>
        <v>12</v>
      </c>
      <c r="J12" s="34">
        <f>H12/$H$18</f>
        <v>0.25</v>
      </c>
      <c r="K12" s="35">
        <f>J12</f>
        <v>0.25</v>
      </c>
    </row>
    <row r="13" spans="1:19" ht="18.75">
      <c r="A13" s="4">
        <v>1</v>
      </c>
      <c r="B13" s="6" t="s">
        <v>2</v>
      </c>
      <c r="C13" s="6"/>
      <c r="D13" s="6"/>
      <c r="E13" s="7"/>
      <c r="G13" s="26">
        <v>5</v>
      </c>
      <c r="H13" s="28">
        <f>COUNTIF(Datos,G13)</f>
        <v>6</v>
      </c>
      <c r="I13" s="26">
        <f>I12+H13</f>
        <v>18</v>
      </c>
      <c r="J13" s="37">
        <f t="shared" ref="J13:J17" si="0">H13/$H$18</f>
        <v>0.125</v>
      </c>
      <c r="K13" s="35">
        <f>J13+K12</f>
        <v>0.375</v>
      </c>
    </row>
    <row r="14" spans="1:19" ht="21">
      <c r="A14" s="4">
        <v>2</v>
      </c>
      <c r="B14" s="5" t="s">
        <v>6</v>
      </c>
      <c r="C14" s="6"/>
      <c r="D14" s="6"/>
      <c r="E14" s="7"/>
      <c r="G14" s="26">
        <v>6</v>
      </c>
      <c r="H14" s="26">
        <f>COUNTIF(Datos,G14)</f>
        <v>10</v>
      </c>
      <c r="I14" s="36">
        <f t="shared" ref="I14:I18" si="1">I13+H14</f>
        <v>28</v>
      </c>
      <c r="J14" s="34">
        <f t="shared" si="0"/>
        <v>0.20833333333333334</v>
      </c>
      <c r="K14" s="38">
        <f t="shared" ref="K14:K17" si="2">J14+K13</f>
        <v>0.58333333333333337</v>
      </c>
    </row>
    <row r="15" spans="1:19" ht="18.75">
      <c r="A15" s="4">
        <v>3</v>
      </c>
      <c r="B15" s="5" t="s">
        <v>7</v>
      </c>
      <c r="C15" s="6"/>
      <c r="D15" s="6"/>
      <c r="E15" s="7"/>
      <c r="G15" s="26">
        <v>7</v>
      </c>
      <c r="H15" s="26">
        <f>COUNTIF(Datos,G15)</f>
        <v>8</v>
      </c>
      <c r="I15" s="26">
        <f t="shared" si="1"/>
        <v>36</v>
      </c>
      <c r="J15" s="34">
        <f t="shared" si="0"/>
        <v>0.16666666666666666</v>
      </c>
      <c r="K15" s="35">
        <f t="shared" si="2"/>
        <v>0.75</v>
      </c>
    </row>
    <row r="16" spans="1:19" ht="21">
      <c r="A16" s="4">
        <v>4</v>
      </c>
      <c r="B16" s="5" t="s">
        <v>8</v>
      </c>
      <c r="C16" s="6"/>
      <c r="D16" s="6"/>
      <c r="E16" s="7"/>
      <c r="G16" s="26">
        <v>8</v>
      </c>
      <c r="H16" s="26">
        <f>COUNTIF(Datos,G16)</f>
        <v>4</v>
      </c>
      <c r="I16" s="26">
        <f t="shared" si="1"/>
        <v>40</v>
      </c>
      <c r="J16" s="34">
        <f t="shared" si="0"/>
        <v>8.3333333333333329E-2</v>
      </c>
      <c r="K16" s="35">
        <f t="shared" si="2"/>
        <v>0.83333333333333337</v>
      </c>
    </row>
    <row r="17" spans="1:17" ht="21">
      <c r="A17" s="4">
        <v>5</v>
      </c>
      <c r="B17" s="5" t="s">
        <v>9</v>
      </c>
      <c r="C17" s="6"/>
      <c r="D17" s="6"/>
      <c r="E17" s="7"/>
      <c r="G17" s="26">
        <v>9</v>
      </c>
      <c r="H17" s="26">
        <f>COUNTIF(Datos,G17)</f>
        <v>8</v>
      </c>
      <c r="I17" s="26">
        <f t="shared" si="1"/>
        <v>48</v>
      </c>
      <c r="J17" s="34">
        <f t="shared" si="0"/>
        <v>0.16666666666666666</v>
      </c>
      <c r="K17" s="35">
        <f t="shared" si="2"/>
        <v>1</v>
      </c>
    </row>
    <row r="18" spans="1:17" ht="18.75">
      <c r="A18" s="4">
        <v>6</v>
      </c>
      <c r="B18" s="6" t="s">
        <v>4</v>
      </c>
      <c r="C18" s="6"/>
      <c r="D18" s="6"/>
      <c r="E18" s="7"/>
      <c r="G18" s="30" t="s">
        <v>36</v>
      </c>
      <c r="H18" s="31">
        <f>SUM(H12:H17)</f>
        <v>48</v>
      </c>
      <c r="I18" s="32"/>
      <c r="J18" s="33"/>
    </row>
    <row r="19" spans="1:17" ht="18.75">
      <c r="A19" s="4">
        <v>7</v>
      </c>
      <c r="B19" s="6" t="s">
        <v>5</v>
      </c>
      <c r="C19" s="6"/>
      <c r="D19" s="6"/>
      <c r="E19" s="7"/>
      <c r="I19" s="33"/>
      <c r="J19" s="33"/>
    </row>
    <row r="20" spans="1:17" ht="21">
      <c r="A20" s="4">
        <v>8</v>
      </c>
      <c r="B20" s="5" t="s">
        <v>3</v>
      </c>
      <c r="C20" s="7"/>
      <c r="D20" s="7"/>
      <c r="E20" s="7"/>
      <c r="G20" s="4">
        <v>2</v>
      </c>
      <c r="H20" s="5" t="s">
        <v>6</v>
      </c>
      <c r="I20" s="6"/>
      <c r="J20" s="43" t="s">
        <v>37</v>
      </c>
      <c r="K20" s="44"/>
      <c r="L20" s="45"/>
      <c r="M20" s="45"/>
    </row>
    <row r="21" spans="1:17" ht="18.75">
      <c r="G21" s="4">
        <v>3</v>
      </c>
      <c r="H21" s="5" t="s">
        <v>7</v>
      </c>
      <c r="I21" s="6"/>
      <c r="J21" s="46" t="s">
        <v>38</v>
      </c>
      <c r="K21" s="47"/>
      <c r="L21" s="48"/>
      <c r="M21" s="48"/>
      <c r="N21" s="48"/>
    </row>
    <row r="22" spans="1:17" ht="21">
      <c r="G22" s="4">
        <v>4</v>
      </c>
      <c r="H22" s="5" t="s">
        <v>8</v>
      </c>
      <c r="I22" s="6"/>
      <c r="J22" s="49" t="s">
        <v>39</v>
      </c>
      <c r="K22" s="50"/>
      <c r="L22" s="51"/>
      <c r="M22" s="51"/>
      <c r="N22" s="51"/>
    </row>
    <row r="23" spans="1:17" ht="21">
      <c r="C23" s="7"/>
      <c r="D23" s="7"/>
      <c r="E23" s="7"/>
      <c r="F23" s="7"/>
      <c r="G23" s="4">
        <v>5</v>
      </c>
      <c r="H23" s="5" t="s">
        <v>9</v>
      </c>
      <c r="I23" s="6"/>
      <c r="J23" s="52" t="s">
        <v>40</v>
      </c>
      <c r="K23" s="53"/>
      <c r="L23" s="54"/>
      <c r="M23" s="54"/>
      <c r="N23" s="54"/>
      <c r="O23" s="54"/>
    </row>
    <row r="24" spans="1:17" ht="18.75">
      <c r="G24" s="4">
        <v>6</v>
      </c>
      <c r="H24" s="6" t="s">
        <v>4</v>
      </c>
      <c r="I24" s="6"/>
      <c r="J24" s="6"/>
      <c r="K24" s="7"/>
      <c r="M24" s="41">
        <f>MEDIAN(Datos)</f>
        <v>6</v>
      </c>
      <c r="N24" s="42" t="s">
        <v>42</v>
      </c>
      <c r="O24" s="42"/>
      <c r="P24" s="40"/>
      <c r="Q24" s="40"/>
    </row>
    <row r="25" spans="1:17" ht="18.75">
      <c r="G25" s="4">
        <v>7</v>
      </c>
      <c r="H25" s="6" t="s">
        <v>5</v>
      </c>
      <c r="I25" s="6"/>
      <c r="J25" s="6"/>
      <c r="K25" s="7"/>
      <c r="M25" s="27">
        <f>MODE(Datos)</f>
        <v>4</v>
      </c>
      <c r="N25" s="39" t="s">
        <v>41</v>
      </c>
      <c r="O25" s="39"/>
      <c r="P25" s="39"/>
      <c r="Q25" s="39"/>
    </row>
    <row r="26" spans="1:17" ht="18.75">
      <c r="G26" s="4">
        <v>8</v>
      </c>
      <c r="H26" s="5" t="s">
        <v>3</v>
      </c>
      <c r="I26" s="7"/>
      <c r="J26" s="7"/>
      <c r="K26" s="7"/>
      <c r="M26" s="39">
        <f>AVERAGE(Datos)</f>
        <v>6.208333333333333</v>
      </c>
      <c r="N26" s="39" t="s">
        <v>43</v>
      </c>
      <c r="O26" s="39"/>
      <c r="P26" s="39"/>
      <c r="Q26" s="3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5" workbookViewId="0">
      <selection activeCell="K20" sqref="K20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59" t="s">
        <v>22</v>
      </c>
      <c r="G6" s="63" t="s">
        <v>48</v>
      </c>
    </row>
    <row r="7" spans="1:9" ht="18.75" thickBot="1">
      <c r="B7" s="11">
        <v>0</v>
      </c>
      <c r="C7" s="11">
        <v>8</v>
      </c>
      <c r="D7" s="12">
        <f>C7</f>
        <v>8</v>
      </c>
      <c r="E7" s="55">
        <f>(C7/$C$12)</f>
        <v>0.16</v>
      </c>
      <c r="F7" s="60">
        <f>E7</f>
        <v>0.16</v>
      </c>
      <c r="G7" s="26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58">
        <f t="shared" ref="E8:E11" si="0">(C8/$C$12)</f>
        <v>0.28000000000000003</v>
      </c>
      <c r="F8" s="61">
        <f>E8+F7</f>
        <v>0.44000000000000006</v>
      </c>
      <c r="G8" s="26">
        <f t="shared" ref="G8:G11" si="1">B8*C8</f>
        <v>14</v>
      </c>
    </row>
    <row r="9" spans="1:9" ht="18.75" thickBot="1">
      <c r="B9" s="13">
        <v>2</v>
      </c>
      <c r="C9" s="13">
        <v>20</v>
      </c>
      <c r="D9" s="57">
        <f t="shared" ref="D9:D11" si="2">C9+D8</f>
        <v>42</v>
      </c>
      <c r="E9" s="55">
        <f t="shared" si="0"/>
        <v>0.4</v>
      </c>
      <c r="F9" s="62">
        <f t="shared" ref="F9:F11" si="3">E9+F8</f>
        <v>0.84000000000000008</v>
      </c>
      <c r="G9" s="26">
        <f t="shared" si="1"/>
        <v>40</v>
      </c>
    </row>
    <row r="10" spans="1:9" ht="18.75" thickBot="1">
      <c r="B10" s="13">
        <v>3</v>
      </c>
      <c r="C10" s="56">
        <v>5</v>
      </c>
      <c r="D10" s="14">
        <f t="shared" si="2"/>
        <v>47</v>
      </c>
      <c r="E10" s="55">
        <f t="shared" si="0"/>
        <v>0.1</v>
      </c>
      <c r="F10" s="61">
        <f t="shared" si="3"/>
        <v>0.94000000000000006</v>
      </c>
      <c r="G10" s="26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55">
        <f t="shared" si="0"/>
        <v>0.06</v>
      </c>
      <c r="F11" s="61">
        <f t="shared" si="3"/>
        <v>1</v>
      </c>
      <c r="G11" s="26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64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44" t="s">
        <v>44</v>
      </c>
      <c r="E17" s="44"/>
      <c r="F17" s="44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67" t="s">
        <v>45</v>
      </c>
      <c r="E18" s="67"/>
      <c r="F18" s="6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68" t="s">
        <v>46</v>
      </c>
      <c r="E19" s="68"/>
      <c r="F19" s="68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69" t="s">
        <v>47</v>
      </c>
      <c r="E20" s="69"/>
      <c r="F20" s="69"/>
      <c r="G20" s="69"/>
      <c r="H20" s="7"/>
      <c r="I20" s="7"/>
    </row>
    <row r="21" spans="1:9" ht="18.75">
      <c r="A21" s="21">
        <v>6</v>
      </c>
      <c r="B21" s="6" t="s">
        <v>19</v>
      </c>
      <c r="E21" s="66">
        <f>G12/C12</f>
        <v>1.62</v>
      </c>
    </row>
    <row r="22" spans="1:9" ht="18.75">
      <c r="A22" s="21">
        <v>7</v>
      </c>
      <c r="B22" s="6" t="s">
        <v>20</v>
      </c>
      <c r="E22" s="65">
        <v>2</v>
      </c>
    </row>
    <row r="23" spans="1:9" ht="18.75">
      <c r="A23" s="21">
        <v>8</v>
      </c>
      <c r="B23" s="6" t="s">
        <v>21</v>
      </c>
      <c r="E23" s="6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2022-05-04T13:05:33Z</dcterms:modified>
</cp:coreProperties>
</file>