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Usuario\Juan.Muñoz\Documents\JMMP\Escuela Naval\Moodle\"/>
    </mc:Choice>
  </mc:AlternateContent>
  <bookViews>
    <workbookView xWindow="0" yWindow="0" windowWidth="20490" windowHeight="7755"/>
  </bookViews>
  <sheets>
    <sheet name="EJER demo" sheetId="1" r:id="rId1"/>
    <sheet name="Hoja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2" l="1"/>
  <c r="D17" i="2"/>
  <c r="E17" i="2"/>
  <c r="F17" i="2"/>
  <c r="G17" i="2"/>
  <c r="H17" i="2"/>
  <c r="I17" i="2"/>
  <c r="B17" i="2"/>
  <c r="H16" i="2"/>
  <c r="G16" i="2"/>
  <c r="G15" i="2"/>
  <c r="H15" i="2"/>
  <c r="I15" i="2"/>
  <c r="F15" i="2"/>
  <c r="I14" i="2"/>
  <c r="I13" i="2"/>
  <c r="H12" i="2"/>
  <c r="H11" i="2"/>
  <c r="G10" i="2"/>
  <c r="G9" i="2"/>
  <c r="F5" i="2"/>
  <c r="F6" i="2"/>
  <c r="F7" i="2"/>
  <c r="F8" i="2"/>
  <c r="F4" i="2"/>
  <c r="E54" i="1"/>
  <c r="D54" i="1"/>
  <c r="E14" i="2"/>
  <c r="C14" i="2"/>
  <c r="B14" i="2"/>
  <c r="E13" i="2"/>
  <c r="C13" i="2"/>
  <c r="B13" i="2"/>
  <c r="D12" i="2"/>
  <c r="C12" i="2"/>
  <c r="B12" i="2"/>
  <c r="D11" i="2"/>
  <c r="C11" i="2"/>
  <c r="B11" i="2"/>
  <c r="E10" i="2"/>
  <c r="C10" i="2"/>
  <c r="C15" i="2" s="1"/>
  <c r="B10" i="2"/>
  <c r="E9" i="2"/>
  <c r="E15" i="2" s="1"/>
  <c r="C9" i="2"/>
  <c r="B9" i="2"/>
  <c r="D8" i="2"/>
  <c r="C8" i="2"/>
  <c r="B8" i="2"/>
  <c r="D7" i="2"/>
  <c r="C7" i="2"/>
  <c r="B7" i="2"/>
  <c r="D6" i="2"/>
  <c r="B6" i="2"/>
  <c r="D5" i="2"/>
  <c r="C5" i="2"/>
  <c r="B5" i="2"/>
  <c r="D4" i="2"/>
  <c r="D15" i="2" s="1"/>
  <c r="C4" i="2"/>
  <c r="B4" i="2"/>
  <c r="B15" i="2" s="1"/>
  <c r="J33" i="1"/>
  <c r="H33" i="1"/>
  <c r="J24" i="1"/>
  <c r="J23" i="1"/>
  <c r="K23" i="1"/>
  <c r="G23" i="1"/>
  <c r="H23" i="1"/>
  <c r="G16" i="1"/>
  <c r="G15" i="1"/>
  <c r="H15" i="1"/>
  <c r="G9" i="1"/>
  <c r="G8" i="1"/>
  <c r="H8" i="1"/>
</calcChain>
</file>

<file path=xl/sharedStrings.xml><?xml version="1.0" encoding="utf-8"?>
<sst xmlns="http://schemas.openxmlformats.org/spreadsheetml/2006/main" count="91" uniqueCount="42">
  <si>
    <t>DETALLE</t>
  </si>
  <si>
    <t>DEBE</t>
  </si>
  <si>
    <t>HABER</t>
  </si>
  <si>
    <t>VENTAS</t>
  </si>
  <si>
    <t>CAJA</t>
  </si>
  <si>
    <t>CLIENTES</t>
  </si>
  <si>
    <t>MERCADERIAS</t>
  </si>
  <si>
    <t>CAPITAL</t>
  </si>
  <si>
    <t>COSTO VENTA</t>
  </si>
  <si>
    <t>Glosa: Venta de Mercaderías</t>
  </si>
  <si>
    <t>REMUNERACIONES</t>
  </si>
  <si>
    <t xml:space="preserve">FECHA </t>
  </si>
  <si>
    <t>Glosa: Aportes de Capital</t>
  </si>
  <si>
    <t>VEHICULOS</t>
  </si>
  <si>
    <t>ACREEDORES</t>
  </si>
  <si>
    <t>Glosa: Compra de Vehiculo</t>
  </si>
  <si>
    <t>Glosa: Compra de Mercaderías</t>
  </si>
  <si>
    <t>Glosa: Venta de Mercaderias</t>
  </si>
  <si>
    <t>Glosa: Pago de deuda</t>
  </si>
  <si>
    <t>BIEN RAIZ</t>
  </si>
  <si>
    <t>Glosa: compra de BBRR</t>
  </si>
  <si>
    <t>Glosa: pago de acreedores</t>
  </si>
  <si>
    <t>Glosa: venta de Mercaderías</t>
  </si>
  <si>
    <t>ARRIENDOS PERCIBIDOS</t>
  </si>
  <si>
    <t>Glosa: cobro de arriendo</t>
  </si>
  <si>
    <t>REMUN</t>
  </si>
  <si>
    <t>Glosa: pago de Rem</t>
  </si>
  <si>
    <t>SD</t>
  </si>
  <si>
    <t>SA</t>
  </si>
  <si>
    <t>CUENTAS</t>
  </si>
  <si>
    <t>DEBITOS</t>
  </si>
  <si>
    <t>CREDITOS</t>
  </si>
  <si>
    <t>S.DEUDOR</t>
  </si>
  <si>
    <t>S.ACREEDOR</t>
  </si>
  <si>
    <t>SUB TOTAL</t>
  </si>
  <si>
    <t>BALANCE TABULAR A 8 COLUMNAS</t>
  </si>
  <si>
    <t>ACTIVO</t>
  </si>
  <si>
    <t>PASIVO</t>
  </si>
  <si>
    <t>PERDIDA</t>
  </si>
  <si>
    <t>GANANCIA</t>
  </si>
  <si>
    <t>RESULTADO DEL EJERC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</si>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</sst>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;@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3" fontId="0" fillId="0" borderId="0" xfId="0" applyNumberFormat="1"/>
    <xf numFmtId="3" fontId="1" fillId="0" borderId="0" xfId="0" applyNumberFormat="1" applyFont="1"/>
    <xf numFmtId="0" fontId="1" fillId="0" borderId="0" xfId="0" applyFont="1"/>
    <xf numFmtId="3" fontId="1" fillId="0" borderId="2" xfId="0" applyNumberFormat="1" applyFont="1" applyBorder="1"/>
    <xf numFmtId="3" fontId="1" fillId="0" borderId="3" xfId="0" applyNumberFormat="1" applyFont="1" applyBorder="1"/>
    <xf numFmtId="0" fontId="1" fillId="0" borderId="3" xfId="0" applyFont="1" applyBorder="1"/>
    <xf numFmtId="0" fontId="1" fillId="0" borderId="9" xfId="0" applyFont="1" applyFill="1" applyBorder="1" applyAlignment="1">
      <alignment horizontal="left"/>
    </xf>
    <xf numFmtId="0" fontId="1" fillId="0" borderId="10" xfId="0" applyFont="1" applyFill="1" applyBorder="1" applyAlignment="1">
      <alignment horizontal="right"/>
    </xf>
    <xf numFmtId="3" fontId="1" fillId="0" borderId="10" xfId="0" applyNumberFormat="1" applyFont="1" applyFill="1" applyBorder="1" applyAlignment="1">
      <alignment horizontal="right"/>
    </xf>
    <xf numFmtId="3" fontId="1" fillId="0" borderId="14" xfId="0" applyNumberFormat="1" applyFont="1" applyFill="1" applyBorder="1"/>
    <xf numFmtId="164" fontId="1" fillId="0" borderId="9" xfId="0" applyNumberFormat="1" applyFont="1" applyFill="1" applyBorder="1"/>
    <xf numFmtId="3" fontId="1" fillId="0" borderId="0" xfId="0" applyNumberFormat="1" applyFont="1" applyBorder="1"/>
    <xf numFmtId="3" fontId="2" fillId="0" borderId="6" xfId="0" applyNumberFormat="1" applyFont="1" applyFill="1" applyBorder="1" applyAlignment="1">
      <alignment horizontal="center"/>
    </xf>
    <xf numFmtId="164" fontId="2" fillId="0" borderId="16" xfId="0" applyNumberFormat="1" applyFont="1" applyFill="1" applyBorder="1" applyAlignment="1">
      <alignment horizontal="center"/>
    </xf>
    <xf numFmtId="0" fontId="1" fillId="0" borderId="9" xfId="0" applyFont="1" applyFill="1" applyBorder="1" applyAlignment="1">
      <alignment horizontal="right"/>
    </xf>
    <xf numFmtId="164" fontId="1" fillId="0" borderId="7" xfId="0" applyNumberFormat="1" applyFont="1" applyFill="1" applyBorder="1"/>
    <xf numFmtId="0" fontId="1" fillId="0" borderId="7" xfId="0" applyFont="1" applyFill="1" applyBorder="1" applyAlignment="1">
      <alignment horizontal="right"/>
    </xf>
    <xf numFmtId="0" fontId="1" fillId="0" borderId="8" xfId="0" applyFont="1" applyFill="1" applyBorder="1" applyAlignment="1">
      <alignment horizontal="right"/>
    </xf>
    <xf numFmtId="3" fontId="1" fillId="0" borderId="13" xfId="0" applyNumberFormat="1" applyFont="1" applyFill="1" applyBorder="1"/>
    <xf numFmtId="164" fontId="1" fillId="0" borderId="11" xfId="0" applyNumberFormat="1" applyFont="1" applyFill="1" applyBorder="1"/>
    <xf numFmtId="0" fontId="1" fillId="0" borderId="11" xfId="0" applyFont="1" applyFill="1" applyBorder="1" applyAlignment="1">
      <alignment horizontal="left"/>
    </xf>
    <xf numFmtId="0" fontId="1" fillId="0" borderId="12" xfId="0" applyFont="1" applyFill="1" applyBorder="1" applyAlignment="1">
      <alignment horizontal="right"/>
    </xf>
    <xf numFmtId="3" fontId="1" fillId="0" borderId="15" xfId="0" applyNumberFormat="1" applyFont="1" applyFill="1" applyBorder="1"/>
    <xf numFmtId="164" fontId="1" fillId="0" borderId="0" xfId="0" applyNumberFormat="1" applyFont="1" applyFill="1" applyBorder="1"/>
    <xf numFmtId="0" fontId="0" fillId="0" borderId="9" xfId="0" applyBorder="1" applyAlignment="1">
      <alignment horizontal="left"/>
    </xf>
    <xf numFmtId="0" fontId="0" fillId="0" borderId="0" xfId="0" applyBorder="1"/>
    <xf numFmtId="0" fontId="1" fillId="0" borderId="0" xfId="0" applyFont="1" applyBorder="1"/>
    <xf numFmtId="164" fontId="1" fillId="0" borderId="0" xfId="0" applyNumberFormat="1" applyFont="1" applyBorder="1"/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3" fontId="1" fillId="0" borderId="5" xfId="0" applyNumberFormat="1" applyFont="1" applyBorder="1"/>
    <xf numFmtId="3" fontId="1" fillId="0" borderId="4" xfId="0" applyNumberFormat="1" applyFont="1" applyBorder="1"/>
    <xf numFmtId="0" fontId="1" fillId="0" borderId="1" xfId="0" applyFont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3" fontId="0" fillId="0" borderId="0" xfId="0" applyNumberFormat="1" applyBorder="1"/>
    <xf numFmtId="0" fontId="0" fillId="0" borderId="0" xfId="0" applyBorder="1" applyAlignment="1">
      <alignment horizontal="right"/>
    </xf>
    <xf numFmtId="164" fontId="0" fillId="0" borderId="0" xfId="0" applyNumberFormat="1" applyBorder="1"/>
    <xf numFmtId="0" fontId="0" fillId="0" borderId="10" xfId="0" applyBorder="1" applyAlignment="1">
      <alignment horizontal="righ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right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right"/>
    </xf>
    <xf numFmtId="3" fontId="1" fillId="0" borderId="9" xfId="0" applyNumberFormat="1" applyFont="1" applyFill="1" applyBorder="1"/>
    <xf numFmtId="3" fontId="0" fillId="0" borderId="9" xfId="0" applyNumberFormat="1" applyBorder="1"/>
    <xf numFmtId="3" fontId="1" fillId="0" borderId="9" xfId="0" applyNumberFormat="1" applyFont="1" applyBorder="1"/>
    <xf numFmtId="3" fontId="1" fillId="0" borderId="11" xfId="0" applyNumberFormat="1" applyFont="1" applyBorder="1"/>
    <xf numFmtId="3" fontId="0" fillId="0" borderId="14" xfId="0" applyNumberFormat="1" applyBorder="1"/>
    <xf numFmtId="3" fontId="1" fillId="0" borderId="14" xfId="0" applyNumberFormat="1" applyFont="1" applyBorder="1"/>
    <xf numFmtId="3" fontId="1" fillId="0" borderId="15" xfId="0" applyNumberFormat="1" applyFont="1" applyBorder="1"/>
    <xf numFmtId="3" fontId="2" fillId="0" borderId="16" xfId="0" applyNumberFormat="1" applyFont="1" applyFill="1" applyBorder="1" applyAlignment="1">
      <alignment horizontal="center"/>
    </xf>
    <xf numFmtId="3" fontId="1" fillId="0" borderId="7" xfId="0" applyNumberFormat="1" applyFont="1" applyFill="1" applyBorder="1"/>
    <xf numFmtId="0" fontId="1" fillId="0" borderId="11" xfId="0" applyFont="1" applyFill="1" applyBorder="1" applyAlignment="1">
      <alignment horizontal="right"/>
    </xf>
    <xf numFmtId="3" fontId="1" fillId="0" borderId="11" xfId="0" applyNumberFormat="1" applyFont="1" applyFill="1" applyBorder="1"/>
    <xf numFmtId="0" fontId="1" fillId="0" borderId="12" xfId="0" applyFont="1" applyFill="1" applyBorder="1" applyAlignment="1">
      <alignment horizontal="left"/>
    </xf>
    <xf numFmtId="164" fontId="1" fillId="0" borderId="11" xfId="0" applyNumberFormat="1" applyFont="1" applyBorder="1"/>
    <xf numFmtId="0" fontId="0" fillId="0" borderId="18" xfId="0" applyBorder="1"/>
    <xf numFmtId="0" fontId="0" fillId="0" borderId="3" xfId="0" applyBorder="1"/>
    <xf numFmtId="0" fontId="0" fillId="0" borderId="19" xfId="0" applyBorder="1"/>
    <xf numFmtId="0" fontId="0" fillId="0" borderId="20" xfId="0" applyBorder="1" applyAlignment="1">
      <alignment horizontal="center"/>
    </xf>
    <xf numFmtId="3" fontId="0" fillId="0" borderId="18" xfId="0" applyNumberFormat="1" applyBorder="1"/>
    <xf numFmtId="3" fontId="0" fillId="0" borderId="19" xfId="0" applyNumberFormat="1" applyBorder="1"/>
    <xf numFmtId="0" fontId="0" fillId="0" borderId="23" xfId="0" applyBorder="1"/>
    <xf numFmtId="3" fontId="0" fillId="0" borderId="23" xfId="0" applyNumberFormat="1" applyBorder="1"/>
    <xf numFmtId="3" fontId="0" fillId="0" borderId="22" xfId="0" applyNumberFormat="1" applyBorder="1"/>
    <xf numFmtId="0" fontId="0" fillId="0" borderId="1" xfId="0" applyBorder="1" applyAlignment="1">
      <alignment horizontal="center"/>
    </xf>
    <xf numFmtId="0" fontId="0" fillId="0" borderId="22" xfId="0" applyBorder="1"/>
    <xf numFmtId="3" fontId="0" fillId="0" borderId="3" xfId="0" applyNumberFormat="1" applyBorder="1"/>
    <xf numFmtId="3" fontId="0" fillId="0" borderId="24" xfId="0" applyNumberFormat="1" applyBorder="1"/>
    <xf numFmtId="3" fontId="0" fillId="0" borderId="2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zoomScale="130" zoomScaleNormal="130" workbookViewId="0">
      <selection activeCell="G9" sqref="G9"/>
    </sheetView>
  </sheetViews>
  <sheetFormatPr baseColWidth="10" defaultRowHeight="15" x14ac:dyDescent="0.25"/>
  <cols>
    <col min="1" max="1" width="11.42578125" style="39"/>
    <col min="2" max="2" width="22.7109375" style="36" customWidth="1"/>
    <col min="3" max="3" width="22.7109375" style="38" customWidth="1"/>
    <col min="4" max="5" width="12.28515625" style="37" customWidth="1"/>
    <col min="9" max="9" width="3" customWidth="1"/>
  </cols>
  <sheetData>
    <row r="1" spans="1:11" ht="15.75" thickBot="1" x14ac:dyDescent="0.3">
      <c r="A1" s="14" t="s">
        <v>11</v>
      </c>
      <c r="B1" s="34" t="s">
        <v>0</v>
      </c>
      <c r="C1" s="35"/>
      <c r="D1" s="52" t="s">
        <v>1</v>
      </c>
      <c r="E1" s="13" t="s">
        <v>2</v>
      </c>
    </row>
    <row r="2" spans="1:11" x14ac:dyDescent="0.25">
      <c r="A2" s="24">
        <v>44317</v>
      </c>
      <c r="B2" s="15">
        <v>1</v>
      </c>
      <c r="C2" s="8"/>
      <c r="D2" s="45"/>
      <c r="E2" s="10"/>
      <c r="G2" s="33" t="s">
        <v>4</v>
      </c>
      <c r="H2" s="33"/>
      <c r="I2" s="3"/>
      <c r="J2" s="33" t="s">
        <v>7</v>
      </c>
      <c r="K2" s="33"/>
    </row>
    <row r="3" spans="1:11" ht="15.75" thickBot="1" x14ac:dyDescent="0.3">
      <c r="A3" s="24"/>
      <c r="B3" s="7" t="s">
        <v>4</v>
      </c>
      <c r="C3" s="8"/>
      <c r="D3" s="45">
        <v>3000000</v>
      </c>
      <c r="E3" s="10"/>
      <c r="G3" s="4">
        <v>3000000</v>
      </c>
      <c r="H3" s="2">
        <v>4000000</v>
      </c>
      <c r="I3" s="2"/>
      <c r="J3" s="31"/>
      <c r="K3" s="32">
        <v>8000000</v>
      </c>
    </row>
    <row r="4" spans="1:11" ht="15.75" thickTop="1" x14ac:dyDescent="0.25">
      <c r="A4" s="24"/>
      <c r="B4" s="7" t="s">
        <v>6</v>
      </c>
      <c r="C4" s="8"/>
      <c r="D4" s="45">
        <v>5000000</v>
      </c>
      <c r="E4" s="10"/>
      <c r="G4" s="5">
        <v>2500000</v>
      </c>
      <c r="H4" s="2">
        <v>3000000</v>
      </c>
      <c r="I4" s="2"/>
      <c r="J4" s="5"/>
      <c r="K4" s="2">
        <v>8000000</v>
      </c>
    </row>
    <row r="5" spans="1:11" x14ac:dyDescent="0.25">
      <c r="A5" s="24"/>
      <c r="B5" s="15"/>
      <c r="C5" s="8" t="s">
        <v>7</v>
      </c>
      <c r="D5" s="45"/>
      <c r="E5" s="10">
        <v>8000000</v>
      </c>
      <c r="G5" s="5">
        <v>2500000</v>
      </c>
      <c r="H5" s="2">
        <v>1600000</v>
      </c>
      <c r="I5" s="2"/>
      <c r="J5" s="5"/>
      <c r="K5" s="2" t="s">
        <v>28</v>
      </c>
    </row>
    <row r="6" spans="1:11" ht="15.75" thickBot="1" x14ac:dyDescent="0.3">
      <c r="A6" s="24"/>
      <c r="B6" s="7" t="s">
        <v>12</v>
      </c>
      <c r="C6" s="8"/>
      <c r="D6" s="45"/>
      <c r="E6" s="10"/>
      <c r="G6" s="5">
        <v>3000000</v>
      </c>
      <c r="H6" s="2"/>
      <c r="I6" s="2"/>
      <c r="J6" s="5"/>
      <c r="K6" s="2"/>
    </row>
    <row r="7" spans="1:11" x14ac:dyDescent="0.25">
      <c r="A7" s="16">
        <v>44318</v>
      </c>
      <c r="B7" s="17">
        <v>2</v>
      </c>
      <c r="C7" s="18"/>
      <c r="D7" s="53"/>
      <c r="E7" s="19"/>
      <c r="G7" s="6">
        <v>500000</v>
      </c>
      <c r="H7" s="2"/>
      <c r="I7" s="3"/>
      <c r="J7" s="5"/>
      <c r="K7" s="3"/>
    </row>
    <row r="8" spans="1:11" ht="15.75" thickBot="1" x14ac:dyDescent="0.3">
      <c r="A8" s="11"/>
      <c r="B8" s="15" t="s">
        <v>13</v>
      </c>
      <c r="C8" s="8"/>
      <c r="D8" s="45">
        <v>3000000</v>
      </c>
      <c r="E8" s="10"/>
      <c r="G8" s="31">
        <f t="shared" ref="G8:H8" si="0">SUM(G3:G7)</f>
        <v>11500000</v>
      </c>
      <c r="H8" s="32">
        <f t="shared" si="0"/>
        <v>8600000</v>
      </c>
      <c r="I8" s="3"/>
      <c r="J8" s="6"/>
      <c r="K8" s="3"/>
    </row>
    <row r="9" spans="1:11" ht="15.75" thickTop="1" x14ac:dyDescent="0.25">
      <c r="A9" s="11"/>
      <c r="B9" s="7"/>
      <c r="C9" s="8" t="s">
        <v>14</v>
      </c>
      <c r="D9" s="45"/>
      <c r="E9" s="10">
        <v>3000000</v>
      </c>
      <c r="G9" s="2">
        <f>+G8-H8</f>
        <v>2900000</v>
      </c>
      <c r="H9" s="3"/>
      <c r="I9" s="3"/>
      <c r="J9" s="3"/>
      <c r="K9" s="3"/>
    </row>
    <row r="10" spans="1:11" ht="15.75" thickBot="1" x14ac:dyDescent="0.3">
      <c r="A10" s="20"/>
      <c r="B10" s="54" t="s">
        <v>15</v>
      </c>
      <c r="C10" s="22"/>
      <c r="D10" s="55"/>
      <c r="E10" s="23"/>
      <c r="G10" s="3" t="s">
        <v>27</v>
      </c>
      <c r="H10" s="3"/>
      <c r="I10" s="3"/>
      <c r="J10" s="3"/>
      <c r="K10" s="3"/>
    </row>
    <row r="11" spans="1:11" x14ac:dyDescent="0.25">
      <c r="A11" s="16">
        <v>44322</v>
      </c>
      <c r="B11" s="17">
        <v>3</v>
      </c>
      <c r="C11" s="18"/>
      <c r="D11" s="53"/>
      <c r="E11" s="19"/>
      <c r="G11" s="33" t="s">
        <v>6</v>
      </c>
      <c r="H11" s="33"/>
      <c r="I11" s="3"/>
      <c r="J11" s="33" t="s">
        <v>13</v>
      </c>
      <c r="K11" s="33"/>
    </row>
    <row r="12" spans="1:11" x14ac:dyDescent="0.25">
      <c r="A12" s="11"/>
      <c r="B12" s="7" t="s">
        <v>4</v>
      </c>
      <c r="C12" s="8"/>
      <c r="D12" s="45">
        <v>2500000</v>
      </c>
      <c r="E12" s="10"/>
      <c r="F12" s="1"/>
      <c r="G12" s="4">
        <v>5000000</v>
      </c>
      <c r="H12" s="12">
        <v>2500000</v>
      </c>
      <c r="I12" s="3"/>
      <c r="J12" s="4">
        <v>3000000</v>
      </c>
      <c r="K12" s="2"/>
    </row>
    <row r="13" spans="1:11" x14ac:dyDescent="0.25">
      <c r="A13" s="11"/>
      <c r="B13" s="7" t="s">
        <v>5</v>
      </c>
      <c r="C13" s="8"/>
      <c r="D13" s="45">
        <v>2500000</v>
      </c>
      <c r="E13" s="10"/>
      <c r="F13" s="1"/>
      <c r="G13" s="5">
        <v>4000000</v>
      </c>
      <c r="H13" s="2">
        <v>2800000</v>
      </c>
      <c r="I13" s="3"/>
      <c r="J13" s="5"/>
      <c r="K13" s="2"/>
    </row>
    <row r="14" spans="1:11" ht="15.75" thickBot="1" x14ac:dyDescent="0.3">
      <c r="A14" s="11"/>
      <c r="B14" s="7"/>
      <c r="C14" s="8" t="s">
        <v>3</v>
      </c>
      <c r="D14" s="45"/>
      <c r="E14" s="10">
        <v>5000000</v>
      </c>
      <c r="G14" s="5"/>
      <c r="H14" s="2">
        <v>2500000</v>
      </c>
      <c r="I14" s="3"/>
      <c r="J14" s="31">
        <v>3000000</v>
      </c>
      <c r="K14" s="32"/>
    </row>
    <row r="15" spans="1:11" ht="16.5" thickTop="1" thickBot="1" x14ac:dyDescent="0.3">
      <c r="A15" s="11"/>
      <c r="B15" s="15" t="s">
        <v>8</v>
      </c>
      <c r="C15" s="8"/>
      <c r="D15" s="45">
        <v>2500000</v>
      </c>
      <c r="E15" s="10"/>
      <c r="G15" s="31">
        <f t="shared" ref="G15:H15" si="1">SUM(G12:G14)</f>
        <v>9000000</v>
      </c>
      <c r="H15" s="32">
        <f t="shared" si="1"/>
        <v>7800000</v>
      </c>
      <c r="I15" s="3"/>
      <c r="J15" s="5" t="s">
        <v>27</v>
      </c>
      <c r="K15" s="2"/>
    </row>
    <row r="16" spans="1:11" ht="15.75" thickTop="1" x14ac:dyDescent="0.25">
      <c r="A16" s="11"/>
      <c r="B16" s="7"/>
      <c r="C16" s="8" t="s">
        <v>6</v>
      </c>
      <c r="D16" s="45"/>
      <c r="E16" s="10">
        <v>2500000</v>
      </c>
      <c r="G16" s="5">
        <f>+G15-H15</f>
        <v>1200000</v>
      </c>
      <c r="H16" s="3"/>
      <c r="I16" s="3"/>
      <c r="J16" s="6"/>
      <c r="K16" s="3"/>
    </row>
    <row r="17" spans="1:11" ht="15.75" thickBot="1" x14ac:dyDescent="0.3">
      <c r="A17" s="20"/>
      <c r="B17" s="21" t="s">
        <v>9</v>
      </c>
      <c r="C17" s="22"/>
      <c r="D17" s="55"/>
      <c r="E17" s="23"/>
      <c r="G17" s="3" t="s">
        <v>27</v>
      </c>
      <c r="H17" s="3"/>
      <c r="I17" s="3"/>
      <c r="J17" s="6"/>
      <c r="K17" s="3"/>
    </row>
    <row r="18" spans="1:11" x14ac:dyDescent="0.25">
      <c r="A18" s="16">
        <v>44326</v>
      </c>
      <c r="B18" s="17">
        <v>4</v>
      </c>
      <c r="C18" s="18"/>
      <c r="D18" s="53"/>
      <c r="E18" s="19"/>
      <c r="G18" s="3"/>
      <c r="H18" s="3"/>
      <c r="I18" s="3"/>
      <c r="J18" s="3"/>
      <c r="K18" s="3"/>
    </row>
    <row r="19" spans="1:11" x14ac:dyDescent="0.25">
      <c r="A19" s="11"/>
      <c r="B19" s="7" t="s">
        <v>6</v>
      </c>
      <c r="C19" s="8"/>
      <c r="D19" s="45">
        <v>4000000</v>
      </c>
      <c r="E19" s="10"/>
    </row>
    <row r="20" spans="1:11" x14ac:dyDescent="0.25">
      <c r="A20" s="11"/>
      <c r="B20" s="7"/>
      <c r="C20" s="8" t="s">
        <v>4</v>
      </c>
      <c r="D20" s="45"/>
      <c r="E20" s="10">
        <v>4000000</v>
      </c>
      <c r="G20" s="33" t="s">
        <v>14</v>
      </c>
      <c r="H20" s="33"/>
      <c r="J20" s="33" t="s">
        <v>5</v>
      </c>
      <c r="K20" s="33"/>
    </row>
    <row r="21" spans="1:11" ht="15.75" thickBot="1" x14ac:dyDescent="0.3">
      <c r="A21" s="20"/>
      <c r="B21" s="21" t="s">
        <v>16</v>
      </c>
      <c r="C21" s="56"/>
      <c r="D21" s="55"/>
      <c r="E21" s="23"/>
      <c r="G21" s="4">
        <v>3000000</v>
      </c>
      <c r="H21" s="12">
        <v>3000000</v>
      </c>
      <c r="J21" s="4">
        <v>2500000</v>
      </c>
      <c r="K21" s="2">
        <v>2500000</v>
      </c>
    </row>
    <row r="22" spans="1:11" x14ac:dyDescent="0.25">
      <c r="A22" s="16">
        <v>44328</v>
      </c>
      <c r="B22" s="17">
        <v>5</v>
      </c>
      <c r="C22" s="18"/>
      <c r="D22" s="53"/>
      <c r="E22" s="19"/>
      <c r="G22" s="5"/>
      <c r="H22" s="2">
        <v>20000000</v>
      </c>
      <c r="J22" s="5">
        <v>3000000</v>
      </c>
      <c r="K22" s="2"/>
    </row>
    <row r="23" spans="1:11" ht="15.75" thickBot="1" x14ac:dyDescent="0.3">
      <c r="A23" s="11"/>
      <c r="B23" s="7" t="s">
        <v>5</v>
      </c>
      <c r="C23" s="8"/>
      <c r="D23" s="45">
        <v>3000000</v>
      </c>
      <c r="E23" s="10"/>
      <c r="G23" s="31">
        <f t="shared" ref="G23:H23" si="2">SUM(G21:G22)</f>
        <v>3000000</v>
      </c>
      <c r="H23" s="32">
        <f t="shared" si="2"/>
        <v>23000000</v>
      </c>
      <c r="J23" s="31">
        <f t="shared" ref="J23:K23" si="3">SUM(J21:J22)</f>
        <v>5500000</v>
      </c>
      <c r="K23" s="32">
        <f t="shared" si="3"/>
        <v>2500000</v>
      </c>
    </row>
    <row r="24" spans="1:11" ht="15.75" thickTop="1" x14ac:dyDescent="0.25">
      <c r="A24" s="11"/>
      <c r="B24" s="7"/>
      <c r="C24" s="8" t="s">
        <v>3</v>
      </c>
      <c r="D24" s="45"/>
      <c r="E24" s="10">
        <v>3000000</v>
      </c>
      <c r="G24" s="5"/>
      <c r="H24" s="2">
        <v>20000000</v>
      </c>
      <c r="J24" s="5">
        <f>+J23-K23</f>
        <v>3000000</v>
      </c>
      <c r="K24" s="2"/>
    </row>
    <row r="25" spans="1:11" x14ac:dyDescent="0.25">
      <c r="A25" s="11"/>
      <c r="B25" s="25" t="s">
        <v>8</v>
      </c>
      <c r="C25" s="8"/>
      <c r="D25" s="46">
        <v>2800000</v>
      </c>
      <c r="E25" s="10"/>
      <c r="G25" s="5"/>
      <c r="H25" s="2" t="s">
        <v>28</v>
      </c>
      <c r="J25" s="6" t="s">
        <v>27</v>
      </c>
      <c r="K25" s="3"/>
    </row>
    <row r="26" spans="1:11" x14ac:dyDescent="0.25">
      <c r="A26" s="11"/>
      <c r="B26" s="7"/>
      <c r="C26" s="40" t="s">
        <v>6</v>
      </c>
      <c r="D26" s="45"/>
      <c r="E26" s="49">
        <v>2800000</v>
      </c>
      <c r="G26" s="5"/>
      <c r="H26" s="2"/>
      <c r="J26" s="6"/>
      <c r="K26" s="3"/>
    </row>
    <row r="27" spans="1:11" ht="15.75" thickBot="1" x14ac:dyDescent="0.3">
      <c r="A27" s="20"/>
      <c r="B27" s="54" t="s">
        <v>17</v>
      </c>
      <c r="C27" s="22"/>
      <c r="D27" s="55"/>
      <c r="E27" s="23"/>
    </row>
    <row r="28" spans="1:11" x14ac:dyDescent="0.25">
      <c r="A28" s="16">
        <v>44330</v>
      </c>
      <c r="B28" s="17">
        <v>6</v>
      </c>
      <c r="C28" s="18"/>
      <c r="D28" s="53"/>
      <c r="E28" s="19"/>
    </row>
    <row r="29" spans="1:11" x14ac:dyDescent="0.25">
      <c r="A29" s="11"/>
      <c r="B29" s="7" t="s">
        <v>4</v>
      </c>
      <c r="C29" s="8"/>
      <c r="D29" s="45">
        <v>2500000</v>
      </c>
      <c r="E29" s="10"/>
      <c r="G29" s="33" t="s">
        <v>3</v>
      </c>
      <c r="H29" s="33"/>
      <c r="J29" s="33" t="s">
        <v>8</v>
      </c>
      <c r="K29" s="33"/>
    </row>
    <row r="30" spans="1:11" x14ac:dyDescent="0.25">
      <c r="A30" s="11"/>
      <c r="B30" s="7"/>
      <c r="C30" s="8" t="s">
        <v>5</v>
      </c>
      <c r="D30" s="45"/>
      <c r="E30" s="10">
        <v>2500000</v>
      </c>
      <c r="G30" s="4"/>
      <c r="H30" s="12">
        <v>5000000</v>
      </c>
      <c r="J30" s="4">
        <v>2500000</v>
      </c>
      <c r="K30" s="12"/>
    </row>
    <row r="31" spans="1:11" ht="15.75" thickBot="1" x14ac:dyDescent="0.3">
      <c r="A31" s="20"/>
      <c r="B31" s="54" t="s">
        <v>18</v>
      </c>
      <c r="C31" s="22"/>
      <c r="D31" s="55"/>
      <c r="E31" s="23"/>
      <c r="G31" s="5"/>
      <c r="H31" s="2">
        <v>3000000</v>
      </c>
      <c r="J31" s="5">
        <v>2800000</v>
      </c>
      <c r="K31" s="2"/>
    </row>
    <row r="32" spans="1:11" x14ac:dyDescent="0.25">
      <c r="A32" s="16">
        <v>44331</v>
      </c>
      <c r="B32" s="17">
        <v>7</v>
      </c>
      <c r="C32" s="18"/>
      <c r="D32" s="53"/>
      <c r="E32" s="19"/>
      <c r="G32" s="5"/>
      <c r="H32" s="2">
        <v>3000000</v>
      </c>
      <c r="J32" s="5">
        <v>2500000</v>
      </c>
      <c r="K32" s="2"/>
    </row>
    <row r="33" spans="1:11" ht="15.75" thickBot="1" x14ac:dyDescent="0.3">
      <c r="A33" s="11"/>
      <c r="B33" s="7" t="s">
        <v>19</v>
      </c>
      <c r="C33" s="8"/>
      <c r="D33" s="45">
        <v>20000000</v>
      </c>
      <c r="E33" s="10"/>
      <c r="G33" s="31"/>
      <c r="H33" s="32">
        <f>SUM(H30:H32)</f>
        <v>11000000</v>
      </c>
      <c r="J33" s="31">
        <f t="shared" ref="J33:K33" si="4">SUM(J30:J32)</f>
        <v>7800000</v>
      </c>
      <c r="K33" s="32"/>
    </row>
    <row r="34" spans="1:11" ht="15.75" thickTop="1" x14ac:dyDescent="0.25">
      <c r="A34" s="11"/>
      <c r="B34" s="7"/>
      <c r="C34" s="8" t="s">
        <v>14</v>
      </c>
      <c r="D34" s="45"/>
      <c r="E34" s="10">
        <v>20000000</v>
      </c>
      <c r="G34" s="6"/>
      <c r="H34" s="3" t="s">
        <v>28</v>
      </c>
      <c r="J34" s="6" t="s">
        <v>27</v>
      </c>
      <c r="K34" s="3"/>
    </row>
    <row r="35" spans="1:11" ht="15.75" thickBot="1" x14ac:dyDescent="0.3">
      <c r="A35" s="20"/>
      <c r="B35" s="54" t="s">
        <v>20</v>
      </c>
      <c r="C35" s="22"/>
      <c r="D35" s="55"/>
      <c r="E35" s="23"/>
      <c r="G35" s="33"/>
      <c r="H35" s="33"/>
      <c r="J35" s="33"/>
      <c r="K35" s="33"/>
    </row>
    <row r="36" spans="1:11" x14ac:dyDescent="0.25">
      <c r="A36" s="16">
        <v>44336</v>
      </c>
      <c r="B36" s="17">
        <v>8</v>
      </c>
      <c r="C36" s="18"/>
      <c r="D36" s="53"/>
      <c r="E36" s="19"/>
    </row>
    <row r="37" spans="1:11" x14ac:dyDescent="0.25">
      <c r="A37" s="11"/>
      <c r="B37" s="7" t="s">
        <v>14</v>
      </c>
      <c r="C37" s="9"/>
      <c r="D37" s="45">
        <v>3000000</v>
      </c>
      <c r="E37" s="10"/>
      <c r="G37" s="33" t="s">
        <v>19</v>
      </c>
      <c r="H37" s="33"/>
      <c r="J37" s="33" t="s">
        <v>23</v>
      </c>
      <c r="K37" s="33"/>
    </row>
    <row r="38" spans="1:11" ht="15.75" thickBot="1" x14ac:dyDescent="0.3">
      <c r="A38" s="11"/>
      <c r="B38" s="7"/>
      <c r="C38" s="8" t="s">
        <v>4</v>
      </c>
      <c r="D38" s="45"/>
      <c r="E38" s="10">
        <v>3000000</v>
      </c>
      <c r="G38" s="31">
        <v>20000000</v>
      </c>
      <c r="H38" s="32"/>
      <c r="J38" s="31"/>
      <c r="K38" s="32">
        <v>500000</v>
      </c>
    </row>
    <row r="39" spans="1:11" ht="16.5" thickTop="1" thickBot="1" x14ac:dyDescent="0.3">
      <c r="A39" s="20"/>
      <c r="B39" s="54" t="s">
        <v>21</v>
      </c>
      <c r="C39" s="22"/>
      <c r="D39" s="55"/>
      <c r="E39" s="23"/>
      <c r="G39" s="5">
        <v>20000000</v>
      </c>
      <c r="H39" s="2"/>
      <c r="J39" s="5"/>
      <c r="K39" s="2">
        <v>500000</v>
      </c>
    </row>
    <row r="40" spans="1:11" x14ac:dyDescent="0.25">
      <c r="A40" s="16">
        <v>44339</v>
      </c>
      <c r="B40" s="17">
        <v>9</v>
      </c>
      <c r="C40" s="18"/>
      <c r="D40" s="53"/>
      <c r="E40" s="19"/>
      <c r="G40" s="5" t="s">
        <v>27</v>
      </c>
      <c r="H40" s="2"/>
      <c r="J40" s="5"/>
      <c r="K40" s="2" t="s">
        <v>28</v>
      </c>
    </row>
    <row r="41" spans="1:11" x14ac:dyDescent="0.25">
      <c r="A41" s="11"/>
      <c r="B41" s="7" t="s">
        <v>4</v>
      </c>
      <c r="C41" s="8"/>
      <c r="D41" s="45">
        <v>3000000</v>
      </c>
      <c r="E41" s="10"/>
      <c r="G41" s="5"/>
      <c r="H41" s="2"/>
      <c r="J41" s="5"/>
      <c r="K41" s="2"/>
    </row>
    <row r="42" spans="1:11" x14ac:dyDescent="0.25">
      <c r="A42" s="11"/>
      <c r="B42" s="7"/>
      <c r="C42" s="8" t="s">
        <v>3</v>
      </c>
      <c r="D42" s="45"/>
      <c r="E42" s="10">
        <v>3000000</v>
      </c>
      <c r="G42" s="6"/>
      <c r="H42" s="3"/>
      <c r="J42" s="6"/>
      <c r="K42" s="3"/>
    </row>
    <row r="43" spans="1:11" x14ac:dyDescent="0.25">
      <c r="A43" s="11"/>
      <c r="B43" s="15" t="s">
        <v>8</v>
      </c>
      <c r="C43" s="8"/>
      <c r="D43" s="45">
        <v>2500000</v>
      </c>
      <c r="E43" s="10"/>
      <c r="G43" s="6"/>
      <c r="H43" s="3"/>
      <c r="J43" s="6"/>
      <c r="K43" s="3"/>
    </row>
    <row r="44" spans="1:11" x14ac:dyDescent="0.25">
      <c r="A44" s="11"/>
      <c r="B44" s="7"/>
      <c r="C44" s="8" t="s">
        <v>6</v>
      </c>
      <c r="D44" s="45"/>
      <c r="E44" s="10">
        <v>2500000</v>
      </c>
    </row>
    <row r="45" spans="1:11" ht="15.75" thickBot="1" x14ac:dyDescent="0.3">
      <c r="A45" s="20"/>
      <c r="B45" s="21" t="s">
        <v>22</v>
      </c>
      <c r="C45" s="22"/>
      <c r="D45" s="55"/>
      <c r="E45" s="23"/>
    </row>
    <row r="46" spans="1:11" x14ac:dyDescent="0.25">
      <c r="A46" s="16">
        <v>44344</v>
      </c>
      <c r="B46" s="17">
        <v>10</v>
      </c>
      <c r="C46" s="18"/>
      <c r="D46" s="53"/>
      <c r="E46" s="19"/>
      <c r="G46" s="33" t="s">
        <v>25</v>
      </c>
      <c r="H46" s="33"/>
      <c r="J46" s="33"/>
      <c r="K46" s="33"/>
    </row>
    <row r="47" spans="1:11" ht="15.75" thickBot="1" x14ac:dyDescent="0.3">
      <c r="A47" s="11"/>
      <c r="B47" s="7" t="s">
        <v>4</v>
      </c>
      <c r="C47" s="8"/>
      <c r="D47" s="45">
        <v>500000</v>
      </c>
      <c r="E47" s="10"/>
      <c r="G47" s="31">
        <v>1600000</v>
      </c>
      <c r="H47" s="32"/>
      <c r="J47" s="31"/>
      <c r="K47" s="32"/>
    </row>
    <row r="48" spans="1:11" ht="15.75" thickTop="1" x14ac:dyDescent="0.25">
      <c r="A48" s="11"/>
      <c r="B48" s="7"/>
      <c r="C48" s="8" t="s">
        <v>23</v>
      </c>
      <c r="D48" s="45"/>
      <c r="E48" s="10">
        <v>500000</v>
      </c>
      <c r="G48" s="5">
        <v>1600000</v>
      </c>
      <c r="H48" s="2"/>
      <c r="J48" s="5"/>
      <c r="K48" s="2"/>
    </row>
    <row r="49" spans="1:11" ht="15.75" thickBot="1" x14ac:dyDescent="0.3">
      <c r="A49" s="20"/>
      <c r="B49" s="21" t="s">
        <v>24</v>
      </c>
      <c r="C49" s="22"/>
      <c r="D49" s="55"/>
      <c r="E49" s="23"/>
      <c r="G49" s="5" t="s">
        <v>27</v>
      </c>
      <c r="H49" s="2"/>
      <c r="J49" s="5"/>
      <c r="K49" s="2"/>
    </row>
    <row r="50" spans="1:11" x14ac:dyDescent="0.25">
      <c r="A50" s="16">
        <v>44346</v>
      </c>
      <c r="B50" s="17">
        <v>11</v>
      </c>
      <c r="C50" s="18"/>
      <c r="D50" s="53"/>
      <c r="E50" s="19"/>
      <c r="G50" s="5"/>
      <c r="H50" s="2"/>
      <c r="J50" s="5"/>
      <c r="K50" s="2"/>
    </row>
    <row r="51" spans="1:11" s="26" customFormat="1" x14ac:dyDescent="0.25">
      <c r="A51" s="11"/>
      <c r="B51" s="7" t="s">
        <v>10</v>
      </c>
      <c r="C51" s="8"/>
      <c r="D51" s="45">
        <v>1600000</v>
      </c>
      <c r="E51" s="10"/>
      <c r="G51" s="27"/>
      <c r="H51" s="27"/>
      <c r="J51" s="27"/>
      <c r="K51" s="27"/>
    </row>
    <row r="52" spans="1:11" s="26" customFormat="1" x14ac:dyDescent="0.25">
      <c r="A52" s="11"/>
      <c r="B52" s="7"/>
      <c r="C52" s="8" t="s">
        <v>4</v>
      </c>
      <c r="D52" s="45"/>
      <c r="E52" s="10">
        <v>1600000</v>
      </c>
      <c r="G52" s="27"/>
      <c r="H52" s="27"/>
      <c r="J52" s="27"/>
      <c r="K52" s="27"/>
    </row>
    <row r="53" spans="1:11" s="26" customFormat="1" ht="15.75" thickBot="1" x14ac:dyDescent="0.3">
      <c r="A53" s="57"/>
      <c r="B53" s="21" t="s">
        <v>26</v>
      </c>
      <c r="C53" s="22"/>
      <c r="D53" s="55"/>
      <c r="E53" s="23"/>
    </row>
    <row r="54" spans="1:11" s="26" customFormat="1" x14ac:dyDescent="0.25">
      <c r="A54" s="28"/>
      <c r="B54" s="7"/>
      <c r="C54" s="8"/>
      <c r="D54" s="45">
        <f>SUM(D2:D53)</f>
        <v>61400000</v>
      </c>
      <c r="E54" s="45">
        <f>SUM(E2:E53)</f>
        <v>61400000</v>
      </c>
    </row>
    <row r="55" spans="1:11" s="26" customFormat="1" x14ac:dyDescent="0.25">
      <c r="A55" s="28"/>
      <c r="B55" s="41"/>
      <c r="C55" s="42"/>
      <c r="D55" s="47"/>
      <c r="E55" s="50"/>
    </row>
    <row r="56" spans="1:11" s="26" customFormat="1" x14ac:dyDescent="0.25">
      <c r="A56" s="28"/>
      <c r="B56" s="41"/>
      <c r="C56" s="42"/>
      <c r="D56" s="47"/>
      <c r="E56" s="50"/>
    </row>
    <row r="57" spans="1:11" s="26" customFormat="1" x14ac:dyDescent="0.25">
      <c r="A57" s="28"/>
      <c r="B57" s="41"/>
      <c r="C57" s="42"/>
      <c r="D57" s="47"/>
      <c r="E57" s="50"/>
    </row>
    <row r="58" spans="1:11" s="26" customFormat="1" x14ac:dyDescent="0.25">
      <c r="A58" s="28"/>
      <c r="B58" s="41"/>
      <c r="C58" s="42"/>
      <c r="D58" s="47"/>
      <c r="E58" s="50"/>
    </row>
    <row r="59" spans="1:11" s="26" customFormat="1" x14ac:dyDescent="0.25">
      <c r="A59" s="28"/>
      <c r="B59" s="41"/>
      <c r="C59" s="42"/>
      <c r="D59" s="47"/>
      <c r="E59" s="50"/>
    </row>
    <row r="60" spans="1:11" s="26" customFormat="1" x14ac:dyDescent="0.25">
      <c r="A60" s="28"/>
      <c r="B60" s="41"/>
      <c r="C60" s="42"/>
      <c r="D60" s="47"/>
      <c r="E60" s="50"/>
    </row>
    <row r="61" spans="1:11" s="26" customFormat="1" x14ac:dyDescent="0.25">
      <c r="A61" s="28"/>
      <c r="B61" s="41"/>
      <c r="C61" s="42"/>
      <c r="D61" s="47"/>
      <c r="E61" s="50"/>
    </row>
    <row r="62" spans="1:11" s="26" customFormat="1" x14ac:dyDescent="0.25">
      <c r="A62" s="28"/>
      <c r="B62" s="41"/>
      <c r="C62" s="42"/>
      <c r="D62" s="47"/>
      <c r="E62" s="50"/>
    </row>
    <row r="63" spans="1:11" s="26" customFormat="1" x14ac:dyDescent="0.25">
      <c r="A63" s="28"/>
      <c r="B63" s="41"/>
      <c r="C63" s="42"/>
      <c r="D63" s="47"/>
      <c r="E63" s="50"/>
    </row>
    <row r="64" spans="1:11" s="26" customFormat="1" x14ac:dyDescent="0.25">
      <c r="A64" s="28"/>
      <c r="B64" s="41"/>
      <c r="C64" s="42"/>
      <c r="D64" s="47"/>
      <c r="E64" s="50"/>
    </row>
    <row r="65" spans="1:5" s="26" customFormat="1" x14ac:dyDescent="0.25">
      <c r="A65" s="28"/>
      <c r="B65" s="41"/>
      <c r="C65" s="42"/>
      <c r="D65" s="47"/>
      <c r="E65" s="50"/>
    </row>
    <row r="66" spans="1:5" s="26" customFormat="1" x14ac:dyDescent="0.25">
      <c r="A66" s="28"/>
      <c r="B66" s="41"/>
      <c r="C66" s="42"/>
      <c r="D66" s="47"/>
      <c r="E66" s="50"/>
    </row>
    <row r="67" spans="1:5" s="26" customFormat="1" x14ac:dyDescent="0.25">
      <c r="A67" s="28"/>
      <c r="B67" s="41"/>
      <c r="C67" s="42"/>
      <c r="D67" s="47"/>
      <c r="E67" s="50"/>
    </row>
    <row r="68" spans="1:5" s="26" customFormat="1" x14ac:dyDescent="0.25">
      <c r="A68" s="28"/>
      <c r="B68" s="41"/>
      <c r="C68" s="42"/>
      <c r="D68" s="47"/>
      <c r="E68" s="50"/>
    </row>
    <row r="69" spans="1:5" s="26" customFormat="1" x14ac:dyDescent="0.25">
      <c r="A69" s="28"/>
      <c r="B69" s="41"/>
      <c r="C69" s="42"/>
      <c r="D69" s="47"/>
      <c r="E69" s="50"/>
    </row>
    <row r="70" spans="1:5" s="26" customFormat="1" x14ac:dyDescent="0.25">
      <c r="A70" s="28"/>
      <c r="B70" s="41"/>
      <c r="C70" s="42"/>
      <c r="D70" s="47"/>
      <c r="E70" s="50"/>
    </row>
    <row r="71" spans="1:5" s="26" customFormat="1" ht="15.75" thickBot="1" x14ac:dyDescent="0.3">
      <c r="A71" s="28"/>
      <c r="B71" s="43"/>
      <c r="C71" s="44"/>
      <c r="D71" s="48"/>
      <c r="E71" s="51"/>
    </row>
    <row r="72" spans="1:5" s="26" customFormat="1" x14ac:dyDescent="0.25">
      <c r="A72" s="28"/>
      <c r="B72" s="29"/>
      <c r="C72" s="30"/>
      <c r="D72" s="12"/>
      <c r="E72" s="12"/>
    </row>
    <row r="73" spans="1:5" s="26" customFormat="1" x14ac:dyDescent="0.25">
      <c r="A73" s="28"/>
      <c r="B73" s="29"/>
      <c r="C73" s="30"/>
      <c r="D73" s="12"/>
      <c r="E73" s="12"/>
    </row>
    <row r="74" spans="1:5" s="26" customFormat="1" x14ac:dyDescent="0.25">
      <c r="A74" s="28"/>
      <c r="B74" s="29"/>
      <c r="C74" s="30"/>
      <c r="D74" s="12"/>
      <c r="E74" s="12"/>
    </row>
    <row r="75" spans="1:5" x14ac:dyDescent="0.25">
      <c r="A75" s="28"/>
      <c r="B75" s="29"/>
      <c r="C75" s="30"/>
      <c r="D75" s="12"/>
      <c r="E75" s="12"/>
    </row>
    <row r="76" spans="1:5" x14ac:dyDescent="0.25">
      <c r="A76" s="28"/>
      <c r="B76" s="29"/>
      <c r="C76" s="30"/>
      <c r="D76" s="12"/>
      <c r="E76" s="12"/>
    </row>
    <row r="77" spans="1:5" x14ac:dyDescent="0.25">
      <c r="B77" s="29"/>
      <c r="C77" s="30"/>
      <c r="D77" s="12"/>
      <c r="E77" s="12"/>
    </row>
    <row r="78" spans="1:5" x14ac:dyDescent="0.25">
      <c r="B78" s="29"/>
      <c r="C78" s="30"/>
      <c r="D78" s="12"/>
      <c r="E78" s="12"/>
    </row>
  </sheetData>
  <mergeCells count="15">
    <mergeCell ref="B1:C1"/>
    <mergeCell ref="G2:H2"/>
    <mergeCell ref="J2:K2"/>
    <mergeCell ref="G11:H11"/>
    <mergeCell ref="J11:K11"/>
    <mergeCell ref="G46:H46"/>
    <mergeCell ref="J46:K46"/>
    <mergeCell ref="G20:H20"/>
    <mergeCell ref="J20:K20"/>
    <mergeCell ref="G29:H29"/>
    <mergeCell ref="J29:K29"/>
    <mergeCell ref="G37:H37"/>
    <mergeCell ref="J37:K37"/>
    <mergeCell ref="J35:K35"/>
    <mergeCell ref="G35:H3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7"/>
  <sheetViews>
    <sheetView topLeftCell="A2" zoomScale="140" zoomScaleNormal="140" workbookViewId="0">
      <selection activeCell="B7" sqref="B7"/>
    </sheetView>
  </sheetViews>
  <sheetFormatPr baseColWidth="10" defaultRowHeight="15" x14ac:dyDescent="0.25"/>
  <cols>
    <col min="1" max="1" width="22.42578125" bestFit="1" customWidth="1"/>
    <col min="6" max="8" width="11.42578125" customWidth="1"/>
    <col min="9" max="9" width="11.7109375" customWidth="1"/>
  </cols>
  <sheetData>
    <row r="2" spans="1:9" x14ac:dyDescent="0.25">
      <c r="B2" s="67" t="s">
        <v>35</v>
      </c>
      <c r="C2" s="67"/>
      <c r="D2" s="67"/>
      <c r="E2" s="67"/>
      <c r="F2" s="67"/>
      <c r="G2" s="67"/>
      <c r="H2" s="67"/>
      <c r="I2" s="67"/>
    </row>
    <row r="3" spans="1:9" x14ac:dyDescent="0.25">
      <c r="A3" s="61" t="s">
        <v>29</v>
      </c>
      <c r="B3" s="61" t="s">
        <v>30</v>
      </c>
      <c r="C3" s="61" t="s">
        <v>31</v>
      </c>
      <c r="D3" s="61" t="s">
        <v>32</v>
      </c>
      <c r="E3" s="61" t="s">
        <v>33</v>
      </c>
      <c r="F3" s="61" t="s">
        <v>36</v>
      </c>
      <c r="G3" s="61" t="s">
        <v>37</v>
      </c>
      <c r="H3" s="61" t="s">
        <v>38</v>
      </c>
      <c r="I3" s="61" t="s">
        <v>39</v>
      </c>
    </row>
    <row r="4" spans="1:9" x14ac:dyDescent="0.25">
      <c r="A4" s="58" t="s">
        <v>4</v>
      </c>
      <c r="B4" s="62">
        <f>+'EJER demo'!G8</f>
        <v>11500000</v>
      </c>
      <c r="C4" s="62">
        <f>+'EJER demo'!H8</f>
        <v>8600000</v>
      </c>
      <c r="D4" s="62">
        <f>+'EJER demo'!G9</f>
        <v>2900000</v>
      </c>
      <c r="E4" s="60"/>
      <c r="F4" s="62">
        <f>+D4</f>
        <v>2900000</v>
      </c>
      <c r="G4" s="58"/>
      <c r="H4" s="60"/>
      <c r="I4" s="59"/>
    </row>
    <row r="5" spans="1:9" x14ac:dyDescent="0.25">
      <c r="A5" s="58" t="s">
        <v>6</v>
      </c>
      <c r="B5" s="62">
        <f>+'EJER demo'!G15</f>
        <v>9000000</v>
      </c>
      <c r="C5" s="62">
        <f>+'EJER demo'!H15</f>
        <v>7800000</v>
      </c>
      <c r="D5" s="62">
        <f>+'EJER demo'!G16</f>
        <v>1200000</v>
      </c>
      <c r="E5" s="60"/>
      <c r="F5" s="62">
        <f t="shared" ref="F5:F8" si="0">+D5</f>
        <v>1200000</v>
      </c>
      <c r="G5" s="58"/>
      <c r="H5" s="60"/>
      <c r="I5" s="59"/>
    </row>
    <row r="6" spans="1:9" x14ac:dyDescent="0.25">
      <c r="A6" s="58" t="s">
        <v>13</v>
      </c>
      <c r="B6" s="62">
        <f>+'EJER demo'!J14</f>
        <v>3000000</v>
      </c>
      <c r="C6" s="58">
        <v>0</v>
      </c>
      <c r="D6" s="62">
        <f>+'EJER demo'!J14</f>
        <v>3000000</v>
      </c>
      <c r="E6" s="60"/>
      <c r="F6" s="62">
        <f t="shared" si="0"/>
        <v>3000000</v>
      </c>
      <c r="G6" s="58"/>
      <c r="H6" s="60"/>
      <c r="I6" s="59"/>
    </row>
    <row r="7" spans="1:9" x14ac:dyDescent="0.25">
      <c r="A7" s="58" t="s">
        <v>5</v>
      </c>
      <c r="B7" s="62">
        <f>+'EJER demo'!J23</f>
        <v>5500000</v>
      </c>
      <c r="C7" s="62">
        <f>+'EJER demo'!K23</f>
        <v>2500000</v>
      </c>
      <c r="D7" s="62">
        <f>+'EJER demo'!J24</f>
        <v>3000000</v>
      </c>
      <c r="E7" s="60"/>
      <c r="F7" s="62">
        <f t="shared" si="0"/>
        <v>3000000</v>
      </c>
      <c r="G7" s="58"/>
      <c r="H7" s="60"/>
      <c r="I7" s="59"/>
    </row>
    <row r="8" spans="1:9" x14ac:dyDescent="0.25">
      <c r="A8" s="58" t="s">
        <v>19</v>
      </c>
      <c r="B8" s="62">
        <f>+'EJER demo'!G38</f>
        <v>20000000</v>
      </c>
      <c r="C8" s="62">
        <f>+'EJER demo'!H38</f>
        <v>0</v>
      </c>
      <c r="D8" s="62">
        <f>+'EJER demo'!G39</f>
        <v>20000000</v>
      </c>
      <c r="E8" s="60"/>
      <c r="F8" s="62">
        <f t="shared" si="0"/>
        <v>20000000</v>
      </c>
      <c r="G8" s="58"/>
      <c r="H8" s="60"/>
      <c r="I8" s="59"/>
    </row>
    <row r="9" spans="1:9" x14ac:dyDescent="0.25">
      <c r="A9" s="58" t="s">
        <v>7</v>
      </c>
      <c r="B9" s="62">
        <f>+'EJER demo'!J3</f>
        <v>0</v>
      </c>
      <c r="C9" s="62">
        <f>+'EJER demo'!K3</f>
        <v>8000000</v>
      </c>
      <c r="D9" s="58"/>
      <c r="E9" s="63">
        <f>+'EJER demo'!K4</f>
        <v>8000000</v>
      </c>
      <c r="F9" s="58"/>
      <c r="G9" s="62">
        <f>+E9</f>
        <v>8000000</v>
      </c>
      <c r="H9" s="60"/>
      <c r="I9" s="59"/>
    </row>
    <row r="10" spans="1:9" x14ac:dyDescent="0.25">
      <c r="A10" s="58" t="s">
        <v>14</v>
      </c>
      <c r="B10" s="62">
        <f>+'EJER demo'!G23</f>
        <v>3000000</v>
      </c>
      <c r="C10" s="62">
        <f>+'EJER demo'!H23</f>
        <v>23000000</v>
      </c>
      <c r="D10" s="58"/>
      <c r="E10" s="63">
        <f>+'EJER demo'!H24</f>
        <v>20000000</v>
      </c>
      <c r="F10" s="58"/>
      <c r="G10" s="62">
        <f>+E10</f>
        <v>20000000</v>
      </c>
      <c r="H10" s="60"/>
      <c r="I10" s="59"/>
    </row>
    <row r="11" spans="1:9" x14ac:dyDescent="0.25">
      <c r="A11" s="58" t="s">
        <v>8</v>
      </c>
      <c r="B11" s="62">
        <f>+'EJER demo'!J33</f>
        <v>7800000</v>
      </c>
      <c r="C11" s="62">
        <f>+'EJER demo'!K33</f>
        <v>0</v>
      </c>
      <c r="D11" s="62">
        <f>+'EJER demo'!J33</f>
        <v>7800000</v>
      </c>
      <c r="E11" s="60"/>
      <c r="F11" s="58"/>
      <c r="G11" s="58"/>
      <c r="H11" s="63">
        <f>+D11</f>
        <v>7800000</v>
      </c>
      <c r="I11" s="59"/>
    </row>
    <row r="12" spans="1:9" x14ac:dyDescent="0.25">
      <c r="A12" s="58" t="s">
        <v>10</v>
      </c>
      <c r="B12" s="62">
        <f>+'EJER demo'!G47</f>
        <v>1600000</v>
      </c>
      <c r="C12" s="62">
        <f>+'EJER demo'!H47</f>
        <v>0</v>
      </c>
      <c r="D12" s="62">
        <f>+'EJER demo'!G48</f>
        <v>1600000</v>
      </c>
      <c r="E12" s="60"/>
      <c r="F12" s="58"/>
      <c r="G12" s="58"/>
      <c r="H12" s="63">
        <f>+D12</f>
        <v>1600000</v>
      </c>
      <c r="I12" s="59"/>
    </row>
    <row r="13" spans="1:9" x14ac:dyDescent="0.25">
      <c r="A13" s="58" t="s">
        <v>3</v>
      </c>
      <c r="B13" s="62">
        <f>+'EJER demo'!G33</f>
        <v>0</v>
      </c>
      <c r="C13" s="62">
        <f>+'EJER demo'!H33</f>
        <v>11000000</v>
      </c>
      <c r="D13" s="58"/>
      <c r="E13" s="63">
        <f>+'EJER demo'!H33</f>
        <v>11000000</v>
      </c>
      <c r="F13" s="58"/>
      <c r="G13" s="58"/>
      <c r="H13" s="60"/>
      <c r="I13" s="69">
        <f>+E13</f>
        <v>11000000</v>
      </c>
    </row>
    <row r="14" spans="1:9" x14ac:dyDescent="0.25">
      <c r="A14" s="64" t="s">
        <v>23</v>
      </c>
      <c r="B14" s="65">
        <f>+'EJER demo'!J38</f>
        <v>0</v>
      </c>
      <c r="C14" s="65">
        <f>+'EJER demo'!K38</f>
        <v>500000</v>
      </c>
      <c r="D14" s="64"/>
      <c r="E14" s="66">
        <f>+'EJER demo'!K39</f>
        <v>500000</v>
      </c>
      <c r="F14" s="64"/>
      <c r="G14" s="64"/>
      <c r="H14" s="68"/>
      <c r="I14" s="70">
        <f>+E14</f>
        <v>500000</v>
      </c>
    </row>
    <row r="15" spans="1:9" x14ac:dyDescent="0.25">
      <c r="A15" s="58" t="s">
        <v>34</v>
      </c>
      <c r="B15" s="62">
        <f t="shared" ref="B15:E15" si="1">SUM(B4:B14)</f>
        <v>61400000</v>
      </c>
      <c r="C15" s="62">
        <f t="shared" si="1"/>
        <v>61400000</v>
      </c>
      <c r="D15" s="62">
        <f t="shared" si="1"/>
        <v>39500000</v>
      </c>
      <c r="E15" s="63">
        <f t="shared" si="1"/>
        <v>39500000</v>
      </c>
      <c r="F15" s="62">
        <f>SUM(F4:F14)</f>
        <v>30100000</v>
      </c>
      <c r="G15" s="62">
        <f t="shared" ref="G15:I15" si="2">SUM(G4:G14)</f>
        <v>28000000</v>
      </c>
      <c r="H15" s="62">
        <f t="shared" si="2"/>
        <v>9400000</v>
      </c>
      <c r="I15" s="71">
        <f t="shared" si="2"/>
        <v>11500000</v>
      </c>
    </row>
    <row r="16" spans="1:9" x14ac:dyDescent="0.25">
      <c r="A16" s="58" t="s">
        <v>40</v>
      </c>
      <c r="B16" s="58"/>
      <c r="C16" s="58"/>
      <c r="D16" s="58"/>
      <c r="E16" s="60"/>
      <c r="F16" s="58"/>
      <c r="G16" s="62">
        <f>+F15-G15</f>
        <v>2100000</v>
      </c>
      <c r="H16" s="63">
        <f>+I15-H15</f>
        <v>2100000</v>
      </c>
      <c r="I16" s="60"/>
    </row>
    <row r="17" spans="1:9" x14ac:dyDescent="0.25">
      <c r="A17" s="64" t="s">
        <v>41</v>
      </c>
      <c r="B17" s="65">
        <f>+B15+B16</f>
        <v>61400000</v>
      </c>
      <c r="C17" s="65">
        <f t="shared" ref="C17:I17" si="3">+C15+C16</f>
        <v>61400000</v>
      </c>
      <c r="D17" s="65">
        <f t="shared" si="3"/>
        <v>39500000</v>
      </c>
      <c r="E17" s="65">
        <f t="shared" si="3"/>
        <v>39500000</v>
      </c>
      <c r="F17" s="65">
        <f t="shared" si="3"/>
        <v>30100000</v>
      </c>
      <c r="G17" s="65">
        <f t="shared" si="3"/>
        <v>30100000</v>
      </c>
      <c r="H17" s="65">
        <f t="shared" si="3"/>
        <v>11500000</v>
      </c>
      <c r="I17" s="66">
        <f t="shared" si="3"/>
        <v>11500000</v>
      </c>
    </row>
  </sheetData>
  <mergeCells count="1">
    <mergeCell ref="B2:I2"/>
  </mergeCells>
  <pageMargins left="0.7" right="0.7" top="0.75" bottom="0.75" header="0.3" footer="0.3"/>
  <ignoredErrors>
    <ignoredError sqref="C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EJER demo</vt:lpstr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Manuel Muñoz Pinto</dc:creator>
  <cp:lastModifiedBy>Juan Manuel Muñoz Pinto</cp:lastModifiedBy>
  <dcterms:created xsi:type="dcterms:W3CDTF">2020-04-02T11:16:06Z</dcterms:created>
  <dcterms:modified xsi:type="dcterms:W3CDTF">2021-03-17T12:14:56Z</dcterms:modified>
</cp:coreProperties>
</file>