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5" i="2"/>
  <c r="H14"/>
  <c r="H8"/>
  <c r="H9"/>
  <c r="H10"/>
  <c r="H11"/>
  <c r="H12"/>
  <c r="H13"/>
  <c r="G28" i="1"/>
  <c r="G10" i="2"/>
  <c r="G11" s="1"/>
  <c r="G12" s="1"/>
  <c r="G13" s="1"/>
  <c r="G9"/>
  <c r="G8"/>
  <c r="F9"/>
  <c r="F10"/>
  <c r="F11"/>
  <c r="F12"/>
  <c r="F13"/>
  <c r="F8"/>
  <c r="E28" i="1"/>
  <c r="E10" i="2"/>
  <c r="E11" s="1"/>
  <c r="E12" s="1"/>
  <c r="E13" s="1"/>
  <c r="E9"/>
  <c r="E8"/>
  <c r="D14"/>
  <c r="M19" i="1"/>
  <c r="M17"/>
  <c r="M15"/>
  <c r="D7"/>
  <c r="T9" l="1"/>
  <c r="U9" s="1"/>
  <c r="D9"/>
  <c r="T8"/>
  <c r="U8" s="1"/>
  <c r="D8"/>
  <c r="T7"/>
  <c r="U7" s="1"/>
  <c r="D26" l="1"/>
  <c r="C29"/>
  <c r="C31"/>
  <c r="C33"/>
  <c r="G33" s="1"/>
  <c r="C35"/>
  <c r="D25"/>
  <c r="C30"/>
  <c r="C32"/>
  <c r="C34"/>
  <c r="C28"/>
  <c r="C36" l="1"/>
  <c r="G34"/>
  <c r="G30"/>
  <c r="G35"/>
  <c r="G31"/>
  <c r="E33"/>
  <c r="D28"/>
  <c r="D29" s="1"/>
  <c r="D30" s="1"/>
  <c r="D31" s="1"/>
  <c r="D32" s="1"/>
  <c r="D33" s="1"/>
  <c r="D34" s="1"/>
  <c r="D35" s="1"/>
  <c r="F28"/>
  <c r="G32"/>
  <c r="E32"/>
  <c r="G29"/>
  <c r="E29"/>
  <c r="F29" l="1"/>
  <c r="E31"/>
  <c r="E35"/>
  <c r="E30"/>
  <c r="E34"/>
  <c r="F30" l="1"/>
  <c r="F31" s="1"/>
  <c r="F32" s="1"/>
  <c r="F33" s="1"/>
  <c r="F34" s="1"/>
  <c r="F35" s="1"/>
</calcChain>
</file>

<file path=xl/sharedStrings.xml><?xml version="1.0" encoding="utf-8"?>
<sst xmlns="http://schemas.openxmlformats.org/spreadsheetml/2006/main" count="46" uniqueCount="45">
  <si>
    <t xml:space="preserve">USANDO FUNCIONES EXCEL </t>
  </si>
  <si>
    <t>CONSTRUYA LA TABLA</t>
  </si>
  <si>
    <t>INSETAR  UN GRAFICO DE BARRA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</si>
  <si>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</si>
  <si>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</si>
  <si>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</si>
  <si>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</si>
  <si>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</si>
  <si>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</si>
  <si>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</si>
  <si>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</si>
  <si>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</si>
  <si>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</si>
  <si>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DETERMINAR E INTERPRETAR LA  MEDIA</t>
  </si>
  <si>
    <t>DETERMINAR E INTERPRETAR LA  MEDIANA</t>
  </si>
  <si>
    <t>DETERMINAR E INTERPRETAR LA  MODA</t>
  </si>
  <si>
    <t xml:space="preserve">INSETAR GRAFICO DE TORTA 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</si>
  <si>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</si>
  <si>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</si>
  <si>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</si>
  <si>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</si>
  <si>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</si>
  <si>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</si>
  <si>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</si>
  <si>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</si>
  <si>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</si>
  <si>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 xml:space="preserve">La siguiente información corresponde a las notas de los cursos en la primera prueba de herramientas tecnologicas </t>
  </si>
  <si>
    <t>xi</t>
  </si>
  <si>
    <t>fi</t>
  </si>
  <si>
    <t>FI</t>
  </si>
  <si>
    <t>hi</t>
  </si>
  <si>
    <t>HI</t>
  </si>
  <si>
    <t>xl</t>
  </si>
  <si>
    <t>minimo</t>
  </si>
  <si>
    <t xml:space="preserve">maximo </t>
  </si>
  <si>
    <t>En promedio las notas de la primera prueba de herramientas tecnologicas es de 7,6</t>
  </si>
  <si>
    <t>la mitad de los alumnos de sacaron a lo mas un 8 en la primera prueba de herramientas tecnologicas</t>
  </si>
  <si>
    <t>La mayoria de los alumnos de sacaron 9 en la primera prueba de herramientas tecnologicas</t>
  </si>
  <si>
    <t>4 familias tienen 3 hijos</t>
  </si>
  <si>
    <t>75 familias tienen a lo mas 2 hijos</t>
  </si>
  <si>
    <t>El 31% de las familias tienen 1 hijo</t>
  </si>
  <si>
    <t>El 94% de las familias tienen 2 hijos</t>
  </si>
  <si>
    <t>La mitad de las familias tienen hijo</t>
  </si>
  <si>
    <t>en promedio las familias tienen 0,99 hijos</t>
  </si>
  <si>
    <t>La mayoria de las familias tienen 0 hijos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</si>
</sst>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13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49998474074526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43" fontId="12" fillId="0" borderId="0" applyFont="0" applyFill="0" applyBorder="0" applyAlignment="0" applyProtection="0"/>
    <xf numFmtId="9" fontId="12" fillId="0" borderId="0" applyFont="0" applyFill="0" applyBorder="0" applyAlignment="0" applyProtection="0"/>
  </cellStyleXfs>
  <cellXfs count="45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16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/>
    <xf numFmtId="0" fontId="0" fillId="0" borderId="5" xfId="0" applyBorder="1"/>
    <xf numFmtId="0" fontId="2" fillId="0" borderId="5" xfId="0" applyFont="1" applyBorder="1" applyAlignment="1">
      <alignment horizontal="center"/>
    </xf>
    <xf numFmtId="0" fontId="11" fillId="0" borderId="5" xfId="0" applyFont="1" applyBorder="1"/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/>
    </xf>
    <xf numFmtId="9" fontId="0" fillId="0" borderId="0" xfId="2" applyFont="1" applyAlignment="1">
      <alignment horizontal="center"/>
    </xf>
    <xf numFmtId="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9" fontId="8" fillId="2" borderId="11" xfId="2" applyFont="1" applyFill="1" applyBorder="1" applyAlignment="1">
      <alignment horizontal="center" vertical="center" wrapText="1" readingOrder="1"/>
    </xf>
    <xf numFmtId="9" fontId="8" fillId="2" borderId="12" xfId="0" applyNumberFormat="1" applyFont="1" applyFill="1" applyBorder="1" applyAlignment="1">
      <alignment horizontal="center" vertical="center" wrapText="1" readingOrder="1"/>
    </xf>
    <xf numFmtId="9" fontId="8" fillId="2" borderId="14" xfId="0" applyNumberFormat="1" applyFont="1" applyFill="1" applyBorder="1" applyAlignment="1">
      <alignment horizontal="center" vertical="center" wrapText="1" readingOrder="1"/>
    </xf>
    <xf numFmtId="0" fontId="8" fillId="2" borderId="17" xfId="0" applyFont="1" applyFill="1" applyBorder="1" applyAlignment="1">
      <alignment horizontal="center" vertical="center" wrapText="1" readingOrder="1"/>
    </xf>
    <xf numFmtId="43" fontId="0" fillId="0" borderId="0" xfId="1" applyFont="1" applyAlignment="1">
      <alignment horizontal="center"/>
    </xf>
  </cellXfs>
  <cellStyles count="3">
    <cellStyle name="Millares" xfId="1" builtinId="3"/>
    <cellStyle name="Normal" xfId="0" builtinId="0"/>
    <cellStyle name="Porcentual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</a:t>
            </a:r>
            <a:r>
              <a:rPr lang="es-CL" baseline="0"/>
              <a:t>s de prueba 1</a:t>
            </a:r>
            <a:endParaRPr lang="es-CL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dLbls>
            <c:showVal val="1"/>
          </c:dLbls>
          <c:cat>
            <c:numRef>
              <c:f>'ACTIVIDAD 1'!$B$28:$B$35</c:f>
              <c:numCache>
                <c:formatCode>General</c:formatCode>
                <c:ptCount val="8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</c:numCache>
            </c:numRef>
          </c:cat>
          <c:val>
            <c:numRef>
              <c:f>'ACTIVIDAD 1'!$C$28:$C$35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6</c:v>
                </c:pt>
                <c:pt idx="3">
                  <c:v>2</c:v>
                </c:pt>
                <c:pt idx="4">
                  <c:v>11</c:v>
                </c:pt>
                <c:pt idx="5">
                  <c:v>13</c:v>
                </c:pt>
                <c:pt idx="6">
                  <c:v>13</c:v>
                </c:pt>
                <c:pt idx="7">
                  <c:v>6</c:v>
                </c:pt>
              </c:numCache>
            </c:numRef>
          </c:val>
        </c:ser>
        <c:dLbls/>
        <c:axId val="57685888"/>
        <c:axId val="57687424"/>
      </c:barChart>
      <c:catAx>
        <c:axId val="5768588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rango</a:t>
                </a:r>
                <a:r>
                  <a:rPr lang="es-CL" baseline="0"/>
                  <a:t> de notas</a:t>
                </a:r>
                <a:endParaRPr lang="es-CL"/>
              </a:p>
            </c:rich>
          </c:tx>
          <c:layout/>
        </c:title>
        <c:numFmt formatCode="General" sourceLinked="1"/>
        <c:majorTickMark val="none"/>
        <c:tickLblPos val="nextTo"/>
        <c:crossAx val="57687424"/>
        <c:crosses val="autoZero"/>
        <c:auto val="1"/>
        <c:lblAlgn val="ctr"/>
        <c:lblOffset val="100"/>
      </c:catAx>
      <c:valAx>
        <c:axId val="57687424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cantidad</a:t>
                </a:r>
              </a:p>
            </c:rich>
          </c:tx>
          <c:layout/>
        </c:title>
        <c:numFmt formatCode="General" sourceLinked="1"/>
        <c:tickLblPos val="nextTo"/>
        <c:crossAx val="5768588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158750</xdr:colOff>
      <xdr:row>21</xdr:row>
      <xdr:rowOff>127000</xdr:rowOff>
    </xdr:from>
    <xdr:to>
      <xdr:col>23</xdr:col>
      <xdr:colOff>0</xdr:colOff>
      <xdr:row>36</xdr:row>
      <xdr:rowOff>10583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AA36"/>
  <sheetViews>
    <sheetView zoomScale="90" zoomScaleNormal="90" workbookViewId="0">
      <selection activeCell="G28" sqref="G28"/>
    </sheetView>
  </sheetViews>
  <sheetFormatPr baseColWidth="10" defaultRowHeight="15"/>
  <cols>
    <col min="4" max="4" width="10" customWidth="1"/>
    <col min="5" max="5" width="11.140625" customWidth="1"/>
    <col min="6" max="6" width="12.42578125" customWidth="1"/>
    <col min="7" max="7" width="19" customWidth="1"/>
    <col min="8" max="21" width="3.7109375" customWidth="1"/>
    <col min="22" max="22" width="22.5703125" customWidth="1"/>
    <col min="23" max="23" width="11.85546875" bestFit="1" customWidth="1"/>
  </cols>
  <sheetData>
    <row r="5" spans="2:27" ht="15.75">
      <c r="C5" s="1" t="s">
        <v>26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7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7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7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</row>
    <row r="9" spans="2:27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7">
      <c r="C10" s="2"/>
      <c r="T10" s="2"/>
    </row>
    <row r="13" spans="2:27" ht="18">
      <c r="C13" s="12" t="s">
        <v>0</v>
      </c>
    </row>
    <row r="14" spans="2:27" ht="19.5" customHeight="1">
      <c r="B14" s="30">
        <v>1</v>
      </c>
      <c r="C14" s="31" t="s">
        <v>1</v>
      </c>
      <c r="D14" s="28"/>
      <c r="E14" s="28"/>
      <c r="F14" s="29"/>
    </row>
    <row r="15" spans="2:27" ht="18" customHeight="1">
      <c r="B15" s="30">
        <v>2</v>
      </c>
      <c r="C15" s="31" t="s">
        <v>21</v>
      </c>
      <c r="D15" s="28"/>
      <c r="E15" s="28"/>
      <c r="F15" s="29"/>
      <c r="M15" s="38">
        <f>AVERAGE(D7:U9)</f>
        <v>7.6111111111111107</v>
      </c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</row>
    <row r="16" spans="2:27" ht="23.25" customHeight="1">
      <c r="B16" s="30">
        <v>3</v>
      </c>
      <c r="C16" s="31" t="s">
        <v>20</v>
      </c>
      <c r="D16" s="28"/>
      <c r="E16" s="28"/>
      <c r="F16" s="29"/>
      <c r="M16" s="38" t="s">
        <v>35</v>
      </c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</row>
    <row r="17" spans="2:27" ht="21.75" customHeight="1">
      <c r="B17" s="30">
        <v>4</v>
      </c>
      <c r="C17" s="31" t="s">
        <v>22</v>
      </c>
      <c r="D17" s="28"/>
      <c r="E17" s="28"/>
      <c r="F17" s="29"/>
      <c r="M17" s="38">
        <f>MEDIAN(D7:U9)</f>
        <v>8</v>
      </c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</row>
    <row r="18" spans="2:27" ht="18" customHeight="1">
      <c r="B18" s="30">
        <v>5</v>
      </c>
      <c r="C18" s="31" t="s">
        <v>23</v>
      </c>
      <c r="D18" s="28"/>
      <c r="E18" s="28"/>
      <c r="F18" s="29"/>
      <c r="M18" s="38" t="s">
        <v>36</v>
      </c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</row>
    <row r="19" spans="2:27" ht="23.25" customHeight="1">
      <c r="B19" s="30">
        <v>6</v>
      </c>
      <c r="C19" s="31" t="s">
        <v>24</v>
      </c>
      <c r="D19" s="28"/>
      <c r="E19" s="28"/>
      <c r="F19" s="29"/>
      <c r="M19" s="38">
        <f>MODE(D7:U9)</f>
        <v>9</v>
      </c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</row>
    <row r="20" spans="2:27" ht="23.25" customHeight="1">
      <c r="B20" s="30">
        <v>7</v>
      </c>
      <c r="C20" s="31" t="s">
        <v>25</v>
      </c>
      <c r="D20" s="28"/>
      <c r="E20" s="28"/>
      <c r="F20" s="29"/>
      <c r="M20" s="38" t="s">
        <v>37</v>
      </c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</row>
    <row r="21" spans="2:27" ht="25.5" customHeight="1">
      <c r="B21" s="30">
        <v>8</v>
      </c>
      <c r="C21" s="31" t="s">
        <v>2</v>
      </c>
      <c r="D21" s="29"/>
      <c r="E21" s="29"/>
      <c r="F21" s="2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</row>
    <row r="25" spans="2:27">
      <c r="C25" t="s">
        <v>33</v>
      </c>
      <c r="D25">
        <f>MIN(D7:U9)</f>
        <v>3</v>
      </c>
    </row>
    <row r="26" spans="2:27">
      <c r="C26" t="s">
        <v>34</v>
      </c>
      <c r="D26">
        <f>MAX(D7:U9)</f>
        <v>10</v>
      </c>
    </row>
    <row r="27" spans="2:27">
      <c r="B27" s="35" t="s">
        <v>27</v>
      </c>
      <c r="C27" s="35" t="s">
        <v>28</v>
      </c>
      <c r="D27" s="35" t="s">
        <v>29</v>
      </c>
      <c r="E27" s="35" t="s">
        <v>30</v>
      </c>
      <c r="F27" s="35" t="s">
        <v>31</v>
      </c>
      <c r="G27" s="35" t="s">
        <v>32</v>
      </c>
    </row>
    <row r="28" spans="2:27">
      <c r="B28" s="24">
        <v>3</v>
      </c>
      <c r="C28" s="24">
        <f>COUNTIF($D$7:$U$9,B28)</f>
        <v>1</v>
      </c>
      <c r="D28" s="24">
        <f>C28</f>
        <v>1</v>
      </c>
      <c r="E28" s="36">
        <f>C28/$C$36</f>
        <v>1.8518518518518517E-2</v>
      </c>
      <c r="F28" s="37">
        <f>E28</f>
        <v>1.8518518518518517E-2</v>
      </c>
      <c r="G28" s="24">
        <f>B28*C28</f>
        <v>3</v>
      </c>
    </row>
    <row r="29" spans="2:27">
      <c r="B29" s="24">
        <v>4</v>
      </c>
      <c r="C29" s="24">
        <f t="shared" ref="C29:C35" si="2">COUNTIF($D$7:$U$9,B29)</f>
        <v>2</v>
      </c>
      <c r="D29" s="24">
        <f>D28+C29</f>
        <v>3</v>
      </c>
      <c r="E29" s="36">
        <f>C29/$C$36</f>
        <v>3.7037037037037035E-2</v>
      </c>
      <c r="F29" s="37">
        <f>F28+E29</f>
        <v>5.5555555555555552E-2</v>
      </c>
      <c r="G29" s="24">
        <f t="shared" ref="G29:G35" si="3">B29*C29</f>
        <v>8</v>
      </c>
    </row>
    <row r="30" spans="2:27">
      <c r="B30" s="24">
        <v>5</v>
      </c>
      <c r="C30" s="24">
        <f t="shared" si="2"/>
        <v>6</v>
      </c>
      <c r="D30" s="24">
        <f t="shared" ref="D30:D35" si="4">D29+C30</f>
        <v>9</v>
      </c>
      <c r="E30" s="36">
        <f>C30/$C$36</f>
        <v>0.1111111111111111</v>
      </c>
      <c r="F30" s="37">
        <f t="shared" ref="F30:F35" si="5">F29+E30</f>
        <v>0.16666666666666666</v>
      </c>
      <c r="G30" s="24">
        <f t="shared" si="3"/>
        <v>30</v>
      </c>
    </row>
    <row r="31" spans="2:27">
      <c r="B31" s="24">
        <v>6</v>
      </c>
      <c r="C31" s="24">
        <f t="shared" si="2"/>
        <v>2</v>
      </c>
      <c r="D31" s="24">
        <f t="shared" si="4"/>
        <v>11</v>
      </c>
      <c r="E31" s="36">
        <f>C31/$C$36</f>
        <v>3.7037037037037035E-2</v>
      </c>
      <c r="F31" s="37">
        <f t="shared" si="5"/>
        <v>0.20370370370370369</v>
      </c>
      <c r="G31" s="24">
        <f t="shared" si="3"/>
        <v>12</v>
      </c>
    </row>
    <row r="32" spans="2:27">
      <c r="B32" s="24">
        <v>7</v>
      </c>
      <c r="C32" s="24">
        <f t="shared" si="2"/>
        <v>11</v>
      </c>
      <c r="D32" s="24">
        <f t="shared" si="4"/>
        <v>22</v>
      </c>
      <c r="E32" s="36">
        <f>C32/$C$36</f>
        <v>0.20370370370370369</v>
      </c>
      <c r="F32" s="37">
        <f t="shared" si="5"/>
        <v>0.40740740740740738</v>
      </c>
      <c r="G32" s="24">
        <f t="shared" si="3"/>
        <v>77</v>
      </c>
    </row>
    <row r="33" spans="2:7">
      <c r="B33" s="24">
        <v>8</v>
      </c>
      <c r="C33" s="24">
        <f t="shared" si="2"/>
        <v>13</v>
      </c>
      <c r="D33" s="24">
        <f t="shared" si="4"/>
        <v>35</v>
      </c>
      <c r="E33" s="36">
        <f>C33/$C$36</f>
        <v>0.24074074074074073</v>
      </c>
      <c r="F33" s="37">
        <f t="shared" si="5"/>
        <v>0.64814814814814814</v>
      </c>
      <c r="G33" s="24">
        <f t="shared" si="3"/>
        <v>104</v>
      </c>
    </row>
    <row r="34" spans="2:7">
      <c r="B34" s="24">
        <v>9</v>
      </c>
      <c r="C34" s="24">
        <f t="shared" si="2"/>
        <v>13</v>
      </c>
      <c r="D34" s="24">
        <f t="shared" si="4"/>
        <v>48</v>
      </c>
      <c r="E34" s="36">
        <f>C34/$C$36</f>
        <v>0.24074074074074073</v>
      </c>
      <c r="F34" s="37">
        <f t="shared" si="5"/>
        <v>0.88888888888888884</v>
      </c>
      <c r="G34" s="24">
        <f t="shared" si="3"/>
        <v>117</v>
      </c>
    </row>
    <row r="35" spans="2:7">
      <c r="B35" s="24">
        <v>10</v>
      </c>
      <c r="C35" s="24">
        <f t="shared" si="2"/>
        <v>6</v>
      </c>
      <c r="D35" s="24">
        <f t="shared" si="4"/>
        <v>54</v>
      </c>
      <c r="E35" s="36">
        <f>C35/$C$36</f>
        <v>0.1111111111111111</v>
      </c>
      <c r="F35" s="37">
        <f t="shared" si="5"/>
        <v>1</v>
      </c>
      <c r="G35" s="24">
        <f t="shared" si="3"/>
        <v>60</v>
      </c>
    </row>
    <row r="36" spans="2:7">
      <c r="C36" s="24">
        <f>SUM(C28:C35)</f>
        <v>54</v>
      </c>
    </row>
  </sheetData>
  <mergeCells count="6">
    <mergeCell ref="M15:AA15"/>
    <mergeCell ref="M16:AA16"/>
    <mergeCell ref="M17:AA17"/>
    <mergeCell ref="M18:AA18"/>
    <mergeCell ref="M20:AA20"/>
    <mergeCell ref="M19:AA19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P31"/>
  <sheetViews>
    <sheetView tabSelected="1" topLeftCell="C13" workbookViewId="0">
      <selection activeCell="I33" sqref="I33"/>
    </sheetView>
  </sheetViews>
  <sheetFormatPr baseColWidth="10" defaultRowHeight="15"/>
  <sheetData>
    <row r="4" spans="3:9" ht="15.75">
      <c r="C4" s="13" t="s">
        <v>17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32" t="s">
        <v>3</v>
      </c>
      <c r="D7" s="33" t="s">
        <v>4</v>
      </c>
      <c r="E7" s="33" t="s">
        <v>5</v>
      </c>
      <c r="F7" s="34" t="s">
        <v>6</v>
      </c>
      <c r="G7" s="33" t="s">
        <v>7</v>
      </c>
      <c r="H7" s="33" t="s">
        <v>18</v>
      </c>
    </row>
    <row r="8" spans="3:9" ht="18.75" thickBot="1">
      <c r="C8" s="14">
        <v>0</v>
      </c>
      <c r="D8" s="14">
        <v>30</v>
      </c>
      <c r="E8" s="15">
        <f>D8</f>
        <v>30</v>
      </c>
      <c r="F8" s="40">
        <f>D8/$D$14</f>
        <v>0.375</v>
      </c>
      <c r="G8" s="41">
        <f>F8</f>
        <v>0.375</v>
      </c>
      <c r="H8" s="16">
        <f>C8*D8</f>
        <v>0</v>
      </c>
    </row>
    <row r="9" spans="3:9" ht="18.75" thickBot="1">
      <c r="C9" s="17">
        <v>1</v>
      </c>
      <c r="D9" s="17">
        <v>25</v>
      </c>
      <c r="E9" s="18">
        <f>E8+D9</f>
        <v>55</v>
      </c>
      <c r="F9" s="40">
        <f t="shared" ref="F9:F13" si="0">D9/$D$14</f>
        <v>0.3125</v>
      </c>
      <c r="G9" s="42">
        <f>G8+F9</f>
        <v>0.6875</v>
      </c>
      <c r="H9" s="16">
        <f t="shared" ref="H9:H13" si="1">C9*D9</f>
        <v>25</v>
      </c>
    </row>
    <row r="10" spans="3:9" ht="18.75" thickBot="1">
      <c r="C10" s="17">
        <v>2</v>
      </c>
      <c r="D10" s="17">
        <v>20</v>
      </c>
      <c r="E10" s="18">
        <f t="shared" ref="E10:E14" si="2">E9+D10</f>
        <v>75</v>
      </c>
      <c r="F10" s="40">
        <f t="shared" si="0"/>
        <v>0.25</v>
      </c>
      <c r="G10" s="42">
        <f t="shared" ref="G10:G13" si="3">G9+F10</f>
        <v>0.9375</v>
      </c>
      <c r="H10" s="16">
        <f t="shared" si="1"/>
        <v>40</v>
      </c>
    </row>
    <row r="11" spans="3:9" ht="18.75" thickBot="1">
      <c r="C11" s="17">
        <v>3</v>
      </c>
      <c r="D11" s="17">
        <v>4</v>
      </c>
      <c r="E11" s="18">
        <f t="shared" si="2"/>
        <v>79</v>
      </c>
      <c r="F11" s="40">
        <f t="shared" si="0"/>
        <v>0.05</v>
      </c>
      <c r="G11" s="42">
        <f t="shared" si="3"/>
        <v>0.98750000000000004</v>
      </c>
      <c r="H11" s="16">
        <f t="shared" si="1"/>
        <v>12</v>
      </c>
    </row>
    <row r="12" spans="3:9" ht="18.75" thickBot="1">
      <c r="C12" s="19">
        <v>4</v>
      </c>
      <c r="D12" s="19">
        <v>1</v>
      </c>
      <c r="E12" s="18">
        <f t="shared" si="2"/>
        <v>80</v>
      </c>
      <c r="F12" s="40">
        <f t="shared" si="0"/>
        <v>1.2500000000000001E-2</v>
      </c>
      <c r="G12" s="42">
        <f t="shared" si="3"/>
        <v>1</v>
      </c>
      <c r="H12" s="16">
        <f t="shared" si="1"/>
        <v>4</v>
      </c>
    </row>
    <row r="13" spans="3:9" ht="18.75" thickBot="1">
      <c r="C13" s="20">
        <v>5</v>
      </c>
      <c r="D13" s="20">
        <v>0</v>
      </c>
      <c r="E13" s="18">
        <f t="shared" si="2"/>
        <v>80</v>
      </c>
      <c r="F13" s="40">
        <f t="shared" si="0"/>
        <v>0</v>
      </c>
      <c r="G13" s="42">
        <f t="shared" si="3"/>
        <v>1</v>
      </c>
      <c r="H13" s="16">
        <f t="shared" si="1"/>
        <v>0</v>
      </c>
      <c r="I13" s="2"/>
    </row>
    <row r="14" spans="3:9" ht="18.75" thickBot="1">
      <c r="C14" s="21" t="s">
        <v>19</v>
      </c>
      <c r="D14" s="22">
        <f>SUM(D8:D13)</f>
        <v>80</v>
      </c>
      <c r="E14" s="18"/>
      <c r="F14" s="23"/>
      <c r="G14" s="23"/>
      <c r="H14" s="43">
        <f>SUM(H8:H13)</f>
        <v>81</v>
      </c>
      <c r="I14" s="2"/>
    </row>
    <row r="15" spans="3:9" ht="18">
      <c r="C15" s="21"/>
      <c r="D15" s="21"/>
      <c r="E15" s="23"/>
      <c r="F15" s="23"/>
      <c r="G15" s="23"/>
      <c r="I15" s="2"/>
    </row>
    <row r="16" spans="3:9">
      <c r="D16" s="24"/>
    </row>
    <row r="17" spans="2:16" ht="18">
      <c r="C17" s="12" t="s">
        <v>0</v>
      </c>
    </row>
    <row r="18" spans="2:16" ht="18">
      <c r="B18" s="25">
        <v>1</v>
      </c>
      <c r="C18" s="26" t="s">
        <v>8</v>
      </c>
      <c r="D18" s="2"/>
      <c r="E18" s="2"/>
      <c r="F18" s="2"/>
      <c r="G18" s="2"/>
      <c r="H18" s="27"/>
    </row>
    <row r="19" spans="2:16" ht="18">
      <c r="B19" s="25"/>
      <c r="C19" s="26"/>
      <c r="D19" s="2"/>
      <c r="E19" s="2"/>
      <c r="F19" s="2"/>
      <c r="G19" s="2"/>
      <c r="H19" s="27"/>
    </row>
    <row r="20" spans="2:16" ht="21">
      <c r="B20" s="25">
        <v>2</v>
      </c>
      <c r="C20" s="25" t="s">
        <v>9</v>
      </c>
      <c r="I20" s="24">
        <v>4</v>
      </c>
      <c r="J20" s="38" t="s">
        <v>38</v>
      </c>
      <c r="K20" s="38"/>
      <c r="L20" s="38"/>
      <c r="M20" s="38"/>
      <c r="N20" s="38"/>
      <c r="O20" s="38"/>
      <c r="P20" s="38"/>
    </row>
    <row r="21" spans="2:16" ht="18">
      <c r="B21" s="25">
        <v>3</v>
      </c>
      <c r="C21" s="25" t="s">
        <v>10</v>
      </c>
      <c r="I21" s="24">
        <v>75</v>
      </c>
      <c r="J21" s="38" t="s">
        <v>39</v>
      </c>
      <c r="K21" s="38"/>
      <c r="L21" s="38"/>
      <c r="M21" s="38"/>
      <c r="N21" s="38"/>
      <c r="O21" s="38"/>
      <c r="P21" s="38"/>
    </row>
    <row r="22" spans="2:16" ht="21">
      <c r="B22" s="25">
        <v>4</v>
      </c>
      <c r="C22" s="25" t="s">
        <v>11</v>
      </c>
      <c r="I22" s="37">
        <v>0.31</v>
      </c>
      <c r="J22" s="38" t="s">
        <v>40</v>
      </c>
      <c r="K22" s="38"/>
      <c r="L22" s="38"/>
      <c r="M22" s="38"/>
      <c r="N22" s="38"/>
      <c r="O22" s="38"/>
      <c r="P22" s="38"/>
    </row>
    <row r="23" spans="2:16" ht="21">
      <c r="B23" s="25">
        <v>5</v>
      </c>
      <c r="C23" s="25" t="s">
        <v>12</v>
      </c>
      <c r="I23" s="37">
        <v>0.94</v>
      </c>
      <c r="J23" s="38" t="s">
        <v>41</v>
      </c>
      <c r="K23" s="38"/>
      <c r="L23" s="38"/>
      <c r="M23" s="38"/>
      <c r="N23" s="38"/>
      <c r="O23" s="38"/>
      <c r="P23" s="38"/>
    </row>
    <row r="24" spans="2:16" ht="18">
      <c r="B24" s="25"/>
      <c r="C24" s="25"/>
      <c r="I24" s="24"/>
      <c r="J24" s="38"/>
      <c r="K24" s="38"/>
      <c r="L24" s="38"/>
      <c r="M24" s="38"/>
      <c r="N24" s="38"/>
      <c r="O24" s="38"/>
      <c r="P24" s="38"/>
    </row>
    <row r="25" spans="2:16" ht="18">
      <c r="B25" s="25">
        <v>6</v>
      </c>
      <c r="C25" s="25" t="s">
        <v>13</v>
      </c>
      <c r="I25" s="44">
        <f>D14/H14</f>
        <v>0.98765432098765427</v>
      </c>
      <c r="J25" s="38" t="s">
        <v>43</v>
      </c>
      <c r="K25" s="38"/>
      <c r="L25" s="38"/>
      <c r="M25" s="38"/>
      <c r="N25" s="38"/>
      <c r="O25" s="38"/>
      <c r="P25" s="38"/>
    </row>
    <row r="26" spans="2:16" ht="18">
      <c r="B26" s="25"/>
      <c r="C26" s="25"/>
      <c r="I26" s="24"/>
      <c r="J26" s="38"/>
      <c r="K26" s="38"/>
      <c r="L26" s="38"/>
      <c r="M26" s="38"/>
      <c r="N26" s="38"/>
      <c r="O26" s="38"/>
      <c r="P26" s="38"/>
    </row>
    <row r="27" spans="2:16" ht="18">
      <c r="B27" s="25">
        <v>7</v>
      </c>
      <c r="C27" s="25" t="s">
        <v>14</v>
      </c>
      <c r="I27" s="24">
        <v>1</v>
      </c>
      <c r="J27" s="38" t="s">
        <v>42</v>
      </c>
      <c r="K27" s="38"/>
      <c r="L27" s="38"/>
      <c r="M27" s="38"/>
      <c r="N27" s="38"/>
      <c r="O27" s="38"/>
      <c r="P27" s="38"/>
    </row>
    <row r="28" spans="2:16" ht="18">
      <c r="B28" s="25"/>
      <c r="C28" s="25"/>
      <c r="I28" s="24"/>
      <c r="J28" s="38"/>
      <c r="K28" s="38"/>
      <c r="L28" s="38"/>
      <c r="M28" s="38"/>
      <c r="N28" s="38"/>
      <c r="O28" s="38"/>
      <c r="P28" s="38"/>
    </row>
    <row r="29" spans="2:16" ht="18">
      <c r="B29" s="25">
        <v>8</v>
      </c>
      <c r="C29" s="25" t="s">
        <v>15</v>
      </c>
      <c r="I29" s="24">
        <v>0</v>
      </c>
      <c r="J29" s="38" t="s">
        <v>44</v>
      </c>
      <c r="K29" s="38"/>
      <c r="L29" s="38"/>
      <c r="M29" s="38"/>
      <c r="N29" s="38"/>
      <c r="O29" s="38"/>
      <c r="P29" s="38"/>
    </row>
    <row r="30" spans="2:16" ht="18">
      <c r="B30" s="25"/>
      <c r="C30" s="25"/>
      <c r="J30" s="38"/>
      <c r="K30" s="38"/>
      <c r="L30" s="38"/>
      <c r="M30" s="38"/>
      <c r="N30" s="38"/>
      <c r="O30" s="38"/>
      <c r="P30" s="38"/>
    </row>
    <row r="31" spans="2:16" ht="18">
      <c r="B31" s="25">
        <v>9</v>
      </c>
      <c r="C31" s="25" t="s">
        <v>16</v>
      </c>
    </row>
  </sheetData>
  <mergeCells count="11">
    <mergeCell ref="J26:P26"/>
    <mergeCell ref="J27:P27"/>
    <mergeCell ref="J28:P28"/>
    <mergeCell ref="J29:P29"/>
    <mergeCell ref="J30:P30"/>
    <mergeCell ref="J20:P20"/>
    <mergeCell ref="J21:P21"/>
    <mergeCell ref="J22:P22"/>
    <mergeCell ref="J23:P23"/>
    <mergeCell ref="J24:P24"/>
    <mergeCell ref="J25:P2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Endisp15</cp:lastModifiedBy>
  <dcterms:created xsi:type="dcterms:W3CDTF">2022-05-09T04:31:12Z</dcterms:created>
  <dcterms:modified xsi:type="dcterms:W3CDTF">2024-05-22T14:28:31Z</dcterms:modified>
</cp:coreProperties>
</file>