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0545" windowHeight="11940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1" i="2"/>
  <c r="J8" i="1"/>
  <c r="H7" i="2"/>
  <c r="I6"/>
  <c r="H8"/>
  <c r="H9"/>
  <c r="H10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D23" i="1"/>
  <c r="D22"/>
  <c r="D21"/>
  <c r="K13"/>
  <c r="K7"/>
  <c r="K8"/>
  <c r="K9"/>
  <c r="K10"/>
  <c r="K11"/>
  <c r="K12"/>
  <c r="J7"/>
  <c r="J9"/>
  <c r="J10"/>
  <c r="J11"/>
  <c r="J12"/>
  <c r="J6"/>
  <c r="I12"/>
  <c r="I7"/>
  <c r="I8"/>
  <c r="I9"/>
  <c r="I10"/>
  <c r="I11"/>
  <c r="I6"/>
  <c r="K6"/>
  <c r="H9"/>
  <c r="H10" s="1"/>
  <c r="H11" s="1"/>
  <c r="H12" s="1"/>
  <c r="H8"/>
  <c r="H7"/>
  <c r="H6"/>
  <c r="F7"/>
  <c r="F8"/>
  <c r="F9"/>
  <c r="F10"/>
  <c r="F11"/>
  <c r="F12"/>
  <c r="F6"/>
  <c r="I7" i="2" l="1"/>
  <c r="I8" s="1"/>
  <c r="I9" s="1"/>
  <c r="I10" s="1"/>
  <c r="I11" s="1"/>
  <c r="I12" s="1"/>
  <c r="I13" s="1"/>
  <c r="I14" s="1"/>
  <c r="I15" s="1"/>
  <c r="F16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<sst xmlns="http://schemas.openxmlformats.org/spreadsheetml/2006/main" count="41" uniqueCount="27">
  <si>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</si>
  <si>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</si>
  <si>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</si>
  <si>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</si>
  <si>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</si>
  <si>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</si>
  <si>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</si>
  <si>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</si>
  <si>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</si>
  <si>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</si>
  <si>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</si>
  <si>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</si>
  <si>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</si>
  <si>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</si>
  <si>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</si>
  <si>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</si>
  <si>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</si>
  <si>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marca de clase suma de los extremos</t>
  </si>
  <si>
    <t>mi*fi</t>
  </si>
  <si>
    <t>li, limite inferior del intervalo</t>
  </si>
  <si>
    <t>Fi frecuencia acumulada</t>
  </si>
  <si>
    <t>moda</t>
  </si>
  <si>
    <t>media</t>
  </si>
  <si>
    <t>mediana</t>
  </si>
  <si>
    <t>la mayoria de los brigadieres usan 966,67 minutos</t>
  </si>
  <si>
    <t>en promedio los brigadieres usan 1080 minutos</t>
  </si>
  <si>
    <t>el 50% de los brigadieres usan "a lo mas" 1025 minutos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</si>
</sst>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0" fillId="0" borderId="7" xfId="1" applyNumberFormat="1" applyFont="1" applyBorder="1" applyAlignment="1">
      <alignment horizontal="center"/>
    </xf>
    <xf numFmtId="0" fontId="2" fillId="2" borderId="0" xfId="0" applyFont="1" applyFill="1"/>
    <xf numFmtId="0" fontId="0" fillId="2" borderId="0" xfId="0" applyFill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2" fillId="4" borderId="13" xfId="0" applyFont="1" applyFill="1" applyBorder="1"/>
    <xf numFmtId="0" fontId="2" fillId="4" borderId="0" xfId="0" applyFont="1" applyFill="1"/>
    <xf numFmtId="0" fontId="2" fillId="5" borderId="13" xfId="0" applyFont="1" applyFill="1" applyBorder="1"/>
    <xf numFmtId="0" fontId="2" fillId="5" borderId="0" xfId="0" applyFont="1" applyFill="1"/>
    <xf numFmtId="0" fontId="2" fillId="3" borderId="13" xfId="0" applyFont="1" applyFill="1" applyBorder="1"/>
    <xf numFmtId="0" fontId="2" fillId="3" borderId="0" xfId="0" applyFont="1" applyFill="1"/>
    <xf numFmtId="9" fontId="0" fillId="0" borderId="7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/>
      <c:barChart>
        <c:barDir val="col"/>
        <c:grouping val="clustered"/>
        <c:ser>
          <c:idx val="0"/>
          <c:order val="0"/>
          <c:dLbls>
            <c:showVal val="1"/>
          </c:dLbls>
          <c:trendline>
            <c:trendlineType val="linear"/>
          </c:trendline>
          <c:cat>
            <c:multiLvlStrRef>
              <c:f>'ACTIVIDAD 1'!$D$6:$E$12</c:f>
              <c:multiLvlStrCache>
                <c:ptCount val="7"/>
                <c:lvl>
                  <c:pt idx="0">
                    <c:v>700</c:v>
                  </c:pt>
                  <c:pt idx="1">
                    <c:v>900</c:v>
                  </c:pt>
                  <c:pt idx="2">
                    <c:v>1100</c:v>
                  </c:pt>
                  <c:pt idx="3">
                    <c:v>1300</c:v>
                  </c:pt>
                  <c:pt idx="4">
                    <c:v>1500</c:v>
                  </c:pt>
                  <c:pt idx="5">
                    <c:v>1700</c:v>
                  </c:pt>
                  <c:pt idx="6">
                    <c:v>1900</c:v>
                  </c:pt>
                </c:lvl>
                <c:lvl>
                  <c:pt idx="0">
                    <c:v>500</c:v>
                  </c:pt>
                  <c:pt idx="1">
                    <c:v>700</c:v>
                  </c:pt>
                  <c:pt idx="2">
                    <c:v>900</c:v>
                  </c:pt>
                  <c:pt idx="3">
                    <c:v>1100</c:v>
                  </c:pt>
                  <c:pt idx="4">
                    <c:v>1300</c:v>
                  </c:pt>
                  <c:pt idx="5">
                    <c:v>1500</c:v>
                  </c:pt>
                  <c:pt idx="6">
                    <c:v>1700</c:v>
                  </c:pt>
                </c:lvl>
              </c:multiLvlStrCache>
            </c:multiLvlStrRef>
          </c:cat>
          <c:val>
            <c:numRef>
              <c:f>'ACTIVIDAD 1'!$F$6:$F$12</c:f>
              <c:numCache>
                <c:formatCode>General</c:formatCode>
                <c:ptCount val="7"/>
                <c:pt idx="0">
                  <c:v>600</c:v>
                </c:pt>
                <c:pt idx="1">
                  <c:v>800</c:v>
                </c:pt>
                <c:pt idx="2">
                  <c:v>1000</c:v>
                </c:pt>
                <c:pt idx="3">
                  <c:v>1200</c:v>
                </c:pt>
                <c:pt idx="4">
                  <c:v>1400</c:v>
                </c:pt>
                <c:pt idx="5">
                  <c:v>1600</c:v>
                </c:pt>
                <c:pt idx="6">
                  <c:v>1800</c:v>
                </c:pt>
              </c:numCache>
            </c:numRef>
          </c:val>
        </c:ser>
        <c:ser>
          <c:idx val="1"/>
          <c:order val="1"/>
          <c:cat>
            <c:multiLvlStrRef>
              <c:f>'ACTIVIDAD 1'!$D$6:$E$12</c:f>
              <c:multiLvlStrCache>
                <c:ptCount val="7"/>
                <c:lvl>
                  <c:pt idx="0">
                    <c:v>700</c:v>
                  </c:pt>
                  <c:pt idx="1">
                    <c:v>900</c:v>
                  </c:pt>
                  <c:pt idx="2">
                    <c:v>1100</c:v>
                  </c:pt>
                  <c:pt idx="3">
                    <c:v>1300</c:v>
                  </c:pt>
                  <c:pt idx="4">
                    <c:v>1500</c:v>
                  </c:pt>
                  <c:pt idx="5">
                    <c:v>1700</c:v>
                  </c:pt>
                  <c:pt idx="6">
                    <c:v>1900</c:v>
                  </c:pt>
                </c:lvl>
                <c:lvl>
                  <c:pt idx="0">
                    <c:v>500</c:v>
                  </c:pt>
                  <c:pt idx="1">
                    <c:v>700</c:v>
                  </c:pt>
                  <c:pt idx="2">
                    <c:v>900</c:v>
                  </c:pt>
                  <c:pt idx="3">
                    <c:v>1100</c:v>
                  </c:pt>
                  <c:pt idx="4">
                    <c:v>1300</c:v>
                  </c:pt>
                  <c:pt idx="5">
                    <c:v>1500</c:v>
                  </c:pt>
                  <c:pt idx="6">
                    <c:v>1700</c:v>
                  </c:pt>
                </c:lvl>
              </c:multiLvlStrCache>
            </c:multiLvlStrRef>
          </c:cat>
          <c:val>
            <c:numRef>
              <c:f>'ACTIVIDAD 1'!$G$6:$G$12</c:f>
              <c:numCache>
                <c:formatCode>General</c:formatCode>
                <c:ptCount val="7"/>
                <c:pt idx="0">
                  <c:v>10</c:v>
                </c:pt>
                <c:pt idx="1">
                  <c:v>10</c:v>
                </c:pt>
                <c:pt idx="2">
                  <c:v>12</c:v>
                </c:pt>
                <c:pt idx="3">
                  <c:v>8</c:v>
                </c:pt>
                <c:pt idx="4">
                  <c:v>6</c:v>
                </c:pt>
                <c:pt idx="5">
                  <c:v>4</c:v>
                </c:pt>
                <c:pt idx="6">
                  <c:v>5</c:v>
                </c:pt>
              </c:numCache>
            </c:numRef>
          </c:val>
        </c:ser>
        <c:axId val="58477952"/>
        <c:axId val="58553472"/>
      </c:barChart>
      <c:catAx>
        <c:axId val="58477952"/>
        <c:scaling>
          <c:orientation val="minMax"/>
        </c:scaling>
        <c:axPos val="b"/>
        <c:numFmt formatCode="General" sourceLinked="1"/>
        <c:tickLblPos val="nextTo"/>
        <c:crossAx val="58553472"/>
        <c:crosses val="autoZero"/>
        <c:auto val="1"/>
        <c:lblAlgn val="ctr"/>
        <c:lblOffset val="100"/>
      </c:catAx>
      <c:valAx>
        <c:axId val="58553472"/>
        <c:scaling>
          <c:orientation val="minMax"/>
        </c:scaling>
        <c:axPos val="l"/>
        <c:majorGridlines/>
        <c:numFmt formatCode="General" sourceLinked="1"/>
        <c:tickLblPos val="nextTo"/>
        <c:crossAx val="5847795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569176</xdr:colOff>
      <xdr:row>25</xdr:row>
      <xdr:rowOff>23232</xdr:rowOff>
    </xdr:from>
    <xdr:to>
      <xdr:col>9</xdr:col>
      <xdr:colOff>545945</xdr:colOff>
      <xdr:row>39</xdr:row>
      <xdr:rowOff>162623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23"/>
  <sheetViews>
    <sheetView tabSelected="1" zoomScale="82" zoomScaleNormal="82" workbookViewId="0">
      <selection activeCell="J30" sqref="J30:J31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>
      <c r="F4" t="s">
        <v>17</v>
      </c>
    </row>
    <row r="5" spans="2:14" ht="16.5" thickBot="1">
      <c r="D5" s="23" t="s">
        <v>9</v>
      </c>
      <c r="E5" s="24"/>
      <c r="F5" s="14" t="s">
        <v>16</v>
      </c>
      <c r="G5" s="14" t="s">
        <v>8</v>
      </c>
      <c r="H5" s="14" t="s">
        <v>7</v>
      </c>
      <c r="I5" s="14" t="s">
        <v>6</v>
      </c>
      <c r="J5" s="14" t="s">
        <v>5</v>
      </c>
      <c r="K5" s="14" t="s">
        <v>18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f>G6</f>
        <v>10</v>
      </c>
      <c r="I6" s="27">
        <f>G6/$H$12</f>
        <v>0.18181818181818182</v>
      </c>
      <c r="J6" s="27">
        <f>H6/$H$12</f>
        <v>0.18181818181818182</v>
      </c>
      <c r="K6" s="29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6">
        <f>H6+G7</f>
        <v>20</v>
      </c>
      <c r="I7" s="27">
        <f t="shared" ref="I7:I11" si="1">G7/$H$12</f>
        <v>0.18181818181818182</v>
      </c>
      <c r="J7" s="27">
        <f t="shared" ref="J7:J12" si="2">H7/$H$12</f>
        <v>0.36363636363636365</v>
      </c>
      <c r="K7" s="29">
        <f t="shared" ref="K7:K12" si="3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36">
        <v>12</v>
      </c>
      <c r="H8" s="6">
        <f>H7+G8</f>
        <v>32</v>
      </c>
      <c r="I8" s="27">
        <f t="shared" si="1"/>
        <v>0.21818181818181817</v>
      </c>
      <c r="J8" s="27">
        <f>H8/$H$12</f>
        <v>0.58181818181818179</v>
      </c>
      <c r="K8" s="29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ref="H9:H12" si="4">H8+G9</f>
        <v>40</v>
      </c>
      <c r="I9" s="27">
        <f t="shared" si="1"/>
        <v>0.14545454545454545</v>
      </c>
      <c r="J9" s="27">
        <f t="shared" si="2"/>
        <v>0.72727272727272729</v>
      </c>
      <c r="K9" s="29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7">
        <f t="shared" si="1"/>
        <v>0.10909090909090909</v>
      </c>
      <c r="J10" s="27">
        <f t="shared" si="2"/>
        <v>0.83636363636363631</v>
      </c>
      <c r="K10" s="29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7">
        <f t="shared" si="1"/>
        <v>7.2727272727272724E-2</v>
      </c>
      <c r="J11" s="27">
        <f t="shared" si="2"/>
        <v>0.90909090909090906</v>
      </c>
      <c r="K11" s="29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4"/>
        <v>55</v>
      </c>
      <c r="I12" s="27">
        <f>G12/$H$12</f>
        <v>9.0909090909090912E-2</v>
      </c>
      <c r="J12" s="27">
        <f t="shared" si="2"/>
        <v>1</v>
      </c>
      <c r="K12" s="29">
        <f t="shared" si="3"/>
        <v>9000</v>
      </c>
    </row>
    <row r="13" spans="2:14">
      <c r="K13">
        <f>SUM(K6:K12)</f>
        <v>59400</v>
      </c>
    </row>
    <row r="14" spans="2:14" ht="18">
      <c r="C14" s="2" t="s">
        <v>4</v>
      </c>
      <c r="D14" s="1"/>
    </row>
    <row r="15" spans="2:14" ht="18">
      <c r="C15" s="30" t="s">
        <v>3</v>
      </c>
      <c r="D15" s="30"/>
      <c r="E15" s="30"/>
      <c r="F15" s="30"/>
      <c r="G15" s="31"/>
      <c r="H15" s="31"/>
    </row>
    <row r="16" spans="2:14" ht="18">
      <c r="C16" s="38" t="s">
        <v>2</v>
      </c>
      <c r="D16" s="38"/>
      <c r="E16" s="38"/>
      <c r="F16" s="38"/>
    </row>
    <row r="17" spans="3:11" ht="18">
      <c r="C17" s="40" t="s">
        <v>1</v>
      </c>
      <c r="D17" s="40"/>
      <c r="E17" s="40"/>
      <c r="F17" s="40"/>
      <c r="I17" t="s">
        <v>19</v>
      </c>
    </row>
    <row r="18" spans="3:11" ht="18">
      <c r="C18" s="42" t="s">
        <v>0</v>
      </c>
      <c r="D18" s="42"/>
      <c r="E18" s="42"/>
      <c r="F18" s="42"/>
      <c r="I18" t="s">
        <v>20</v>
      </c>
    </row>
    <row r="19" spans="3:11" ht="18">
      <c r="C19" s="1" t="s">
        <v>11</v>
      </c>
    </row>
    <row r="21" spans="3:11" ht="18">
      <c r="C21" s="37" t="s">
        <v>21</v>
      </c>
      <c r="D21" s="32">
        <f>D8+((G8-G7)/(G8-G7+G8-G9))*(E8-D8)</f>
        <v>966.66666666666663</v>
      </c>
      <c r="E21" s="32"/>
      <c r="F21" s="33" t="s">
        <v>24</v>
      </c>
      <c r="G21" s="34"/>
      <c r="H21" s="34"/>
      <c r="I21" s="34"/>
      <c r="J21" s="34"/>
      <c r="K21" s="35"/>
    </row>
    <row r="22" spans="3:11" ht="18">
      <c r="C22" s="39" t="s">
        <v>22</v>
      </c>
      <c r="D22" s="32">
        <f>K13/H12</f>
        <v>1080</v>
      </c>
      <c r="E22" s="32"/>
      <c r="F22" s="33" t="s">
        <v>25</v>
      </c>
      <c r="G22" s="34"/>
      <c r="H22" s="34"/>
      <c r="I22" s="34"/>
      <c r="J22" s="34"/>
      <c r="K22" s="35"/>
    </row>
    <row r="23" spans="3:11" ht="18">
      <c r="C23" s="41" t="s">
        <v>23</v>
      </c>
      <c r="D23" s="32">
        <f>D8+(((H12/2)-H7)/G8)*(E8-D8)</f>
        <v>1025</v>
      </c>
      <c r="E23" s="32"/>
      <c r="F23" s="33" t="s">
        <v>26</v>
      </c>
      <c r="G23" s="34"/>
      <c r="H23" s="34"/>
      <c r="I23" s="34"/>
      <c r="J23" s="34"/>
      <c r="K23" s="35"/>
    </row>
  </sheetData>
  <mergeCells count="7">
    <mergeCell ref="D5:E5"/>
    <mergeCell ref="D21:E21"/>
    <mergeCell ref="D22:E22"/>
    <mergeCell ref="D23:E23"/>
    <mergeCell ref="F21:K21"/>
    <mergeCell ref="F22:K22"/>
    <mergeCell ref="F23:K2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30"/>
  <sheetViews>
    <sheetView workbookViewId="0">
      <selection activeCell="A35" sqref="A35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  <c r="J5" s="28" t="s">
        <v>18</v>
      </c>
    </row>
    <row r="6" spans="3:10" ht="15.75" thickBot="1">
      <c r="C6" s="19">
        <v>1.65</v>
      </c>
      <c r="D6" s="17">
        <v>1.7</v>
      </c>
      <c r="E6" s="11">
        <f>(C6+D6)/2</f>
        <v>1.6749999999999998</v>
      </c>
      <c r="F6" s="11">
        <v>12</v>
      </c>
      <c r="G6" s="10">
        <f>F6</f>
        <v>12</v>
      </c>
      <c r="H6" s="27">
        <f>F6/$F$16</f>
        <v>0.06</v>
      </c>
      <c r="I6" s="43">
        <f>G6/$G$15</f>
        <v>0.06</v>
      </c>
    </row>
    <row r="7" spans="3:10" ht="15.75" thickBot="1">
      <c r="C7" s="19">
        <v>1.7</v>
      </c>
      <c r="D7" s="16">
        <v>1.75</v>
      </c>
      <c r="E7" s="11">
        <f t="shared" ref="E7:E15" si="0">(C7+D7)/2</f>
        <v>1.7250000000000001</v>
      </c>
      <c r="F7" s="7">
        <v>24</v>
      </c>
      <c r="G7" s="6">
        <f>G6+F7</f>
        <v>36</v>
      </c>
      <c r="H7" s="27">
        <f t="shared" ref="H7:H15" si="1">F7/$F$16</f>
        <v>0.12</v>
      </c>
      <c r="I7" s="44">
        <f>I6+H7</f>
        <v>0.18</v>
      </c>
    </row>
    <row r="8" spans="3:10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7">
        <v>50</v>
      </c>
      <c r="G8" s="6">
        <f t="shared" ref="G8:G15" si="2">G7+F8</f>
        <v>86</v>
      </c>
      <c r="H8" s="27">
        <f t="shared" si="1"/>
        <v>0.25</v>
      </c>
      <c r="I8" s="44">
        <f t="shared" ref="I8:I15" si="3">I7+H8</f>
        <v>0.43</v>
      </c>
    </row>
    <row r="9" spans="3:10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 t="shared" si="2"/>
        <v>126</v>
      </c>
      <c r="H9" s="27">
        <f t="shared" si="1"/>
        <v>0.2</v>
      </c>
      <c r="I9" s="44">
        <f t="shared" si="3"/>
        <v>0.63</v>
      </c>
    </row>
    <row r="10" spans="3:10" ht="15.75" thickBot="1">
      <c r="C10" s="19">
        <f t="shared" ref="C10:C12" si="4">D9</f>
        <v>1.83</v>
      </c>
      <c r="D10" s="17">
        <f t="shared" ref="D10:D12" si="5">C10+0.03</f>
        <v>1.86</v>
      </c>
      <c r="E10" s="11">
        <f t="shared" si="0"/>
        <v>1.8450000000000002</v>
      </c>
      <c r="F10" s="7">
        <v>24</v>
      </c>
      <c r="G10" s="6">
        <f t="shared" si="2"/>
        <v>150</v>
      </c>
      <c r="H10" s="27">
        <f t="shared" si="1"/>
        <v>0.12</v>
      </c>
      <c r="I10" s="44">
        <f t="shared" si="3"/>
        <v>0.75</v>
      </c>
    </row>
    <row r="11" spans="3:10" ht="15.75" thickBot="1">
      <c r="C11" s="19">
        <f t="shared" si="4"/>
        <v>1.86</v>
      </c>
      <c r="D11" s="17">
        <f t="shared" si="5"/>
        <v>1.8900000000000001</v>
      </c>
      <c r="E11" s="11">
        <f t="shared" si="0"/>
        <v>1.875</v>
      </c>
      <c r="F11" s="7">
        <v>20</v>
      </c>
      <c r="G11" s="6">
        <f t="shared" si="2"/>
        <v>170</v>
      </c>
      <c r="H11" s="27">
        <f>F11/$F$16</f>
        <v>0.1</v>
      </c>
      <c r="I11" s="44">
        <f t="shared" si="3"/>
        <v>0.85</v>
      </c>
    </row>
    <row r="12" spans="3:10" ht="15.75" thickBot="1">
      <c r="C12" s="19">
        <f t="shared" si="4"/>
        <v>1.8900000000000001</v>
      </c>
      <c r="D12" s="17">
        <f t="shared" si="5"/>
        <v>1.9200000000000002</v>
      </c>
      <c r="E12" s="11">
        <f t="shared" si="0"/>
        <v>1.9050000000000002</v>
      </c>
      <c r="F12" s="7">
        <v>12</v>
      </c>
      <c r="G12" s="6">
        <f t="shared" si="2"/>
        <v>182</v>
      </c>
      <c r="H12" s="27">
        <f t="shared" si="1"/>
        <v>0.06</v>
      </c>
      <c r="I12" s="44">
        <f t="shared" si="3"/>
        <v>0.90999999999999992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2"/>
        <v>192</v>
      </c>
      <c r="H13" s="27">
        <f t="shared" si="1"/>
        <v>0.05</v>
      </c>
      <c r="I13" s="44">
        <f t="shared" si="3"/>
        <v>0.96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2"/>
        <v>198</v>
      </c>
      <c r="H14" s="27">
        <f t="shared" si="1"/>
        <v>0.03</v>
      </c>
      <c r="I14" s="44">
        <f t="shared" si="3"/>
        <v>0.99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6">
        <f t="shared" si="2"/>
        <v>200</v>
      </c>
      <c r="H15" s="27">
        <f t="shared" si="1"/>
        <v>0.01</v>
      </c>
      <c r="I15" s="44">
        <f t="shared" si="3"/>
        <v>1</v>
      </c>
    </row>
    <row r="16" spans="3:10" ht="15.75" thickBot="1">
      <c r="F16" s="22">
        <f>SUM(F6:F15)</f>
        <v>200</v>
      </c>
    </row>
    <row r="20" spans="3:6" ht="18">
      <c r="C20" s="2" t="s">
        <v>4</v>
      </c>
      <c r="D20" s="1"/>
    </row>
    <row r="21" spans="3:6" ht="18">
      <c r="C21" s="1" t="s">
        <v>3</v>
      </c>
      <c r="D21" s="1"/>
      <c r="E21" s="1"/>
      <c r="F21" s="1"/>
    </row>
    <row r="22" spans="3:6" ht="18">
      <c r="C22" s="1" t="s">
        <v>2</v>
      </c>
      <c r="D22" s="1"/>
      <c r="E22" s="1"/>
      <c r="F22" s="1"/>
    </row>
    <row r="23" spans="3:6" ht="18">
      <c r="C23" s="1" t="s">
        <v>1</v>
      </c>
      <c r="D23" s="1"/>
      <c r="E23" s="1"/>
      <c r="F23" s="1"/>
    </row>
    <row r="24" spans="3:6" ht="18">
      <c r="C24" s="1" t="s">
        <v>0</v>
      </c>
      <c r="D24" s="1"/>
      <c r="E24" s="1"/>
      <c r="F24" s="1"/>
    </row>
    <row r="25" spans="3:6" ht="18">
      <c r="C25" s="1" t="s">
        <v>11</v>
      </c>
    </row>
    <row r="26" spans="3:6" ht="18">
      <c r="C26" s="1" t="s">
        <v>15</v>
      </c>
    </row>
    <row r="28" spans="3:6" ht="18">
      <c r="C28" s="1" t="s">
        <v>21</v>
      </c>
    </row>
    <row r="29" spans="3:6" ht="18">
      <c r="C29" s="1" t="s">
        <v>22</v>
      </c>
    </row>
    <row r="30" spans="3:6" ht="18">
      <c r="C30" s="1" t="s">
        <v>23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Endisp14</cp:lastModifiedBy>
  <dcterms:created xsi:type="dcterms:W3CDTF">2019-05-14T15:45:13Z</dcterms:created>
  <dcterms:modified xsi:type="dcterms:W3CDTF">2023-05-17T15:11:21Z</dcterms:modified>
</cp:coreProperties>
</file>