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780" yWindow="1005" windowWidth="20730" windowHeight="11760" activeTab="1"/>
  </bookViews>
  <sheets>
    <sheet name="ACTIVIDAD 1" sheetId="1" r:id="rId1"/>
    <sheet name="ACTIVIDAD 2" sheetId="2" r:id="rId2"/>
  </sheets>
  <definedNames>
    <definedName name="kdt">'ACTIVIDAD 1'!$D$8:$S$10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21" i="2"/>
  <c r="G12"/>
  <c r="G8"/>
  <c r="G9"/>
  <c r="G10"/>
  <c r="G11"/>
  <c r="G7"/>
  <c r="F8"/>
  <c r="F9"/>
  <c r="F10"/>
  <c r="F11"/>
  <c r="F7"/>
  <c r="E8"/>
  <c r="E9"/>
  <c r="E10"/>
  <c r="E11"/>
  <c r="E7"/>
  <c r="C12"/>
  <c r="D8"/>
  <c r="D9" s="1"/>
  <c r="D10" s="1"/>
  <c r="D11" s="1"/>
  <c r="D7"/>
  <c r="H27" i="1"/>
  <c r="H31"/>
  <c r="H26"/>
  <c r="J22"/>
  <c r="J21"/>
  <c r="J20"/>
  <c r="D31"/>
  <c r="D26"/>
  <c r="D27"/>
  <c r="D28"/>
  <c r="H28" s="1"/>
  <c r="D29"/>
  <c r="H29" s="1"/>
  <c r="D30"/>
  <c r="H30" s="1"/>
  <c r="U16"/>
  <c r="U15"/>
  <c r="H32" l="1"/>
  <c r="D32"/>
  <c r="F27" s="1"/>
  <c r="E26"/>
  <c r="E27" s="1"/>
  <c r="E28" s="1"/>
  <c r="E29" s="1"/>
  <c r="E30" s="1"/>
  <c r="E31" s="1"/>
  <c r="J29" l="1"/>
  <c r="F28"/>
  <c r="F29"/>
  <c r="F26"/>
  <c r="G28"/>
  <c r="F30"/>
  <c r="G26"/>
  <c r="F31"/>
  <c r="G29"/>
  <c r="G27"/>
  <c r="G31"/>
  <c r="G30"/>
</calcChain>
</file>

<file path=xl/sharedStrings.xml><?xml version="1.0" encoding="utf-8"?>
<sst xmlns="http://schemas.openxmlformats.org/spreadsheetml/2006/main" count="47" uniqueCount="45">
  <si>
    <t>La siguiente información corresponde al número de piezas que los empleados de una fábrica logran armar en un tiempo de 12 horas de trabajo.</t>
  </si>
  <si>
    <t xml:space="preserve">USANDO FUNCIONES EXCEL </t>
  </si>
  <si>
    <t>CONSTRUYA LA TABLA</t>
  </si>
  <si>
    <t>DETERMINE LA MEDIA E INTERPRETE</t>
  </si>
  <si>
    <t>DETERMINE LA MEDIANA E INTERPRETE</t>
  </si>
  <si>
    <t>DETERMINE LA MODA E INTERPRETE</t>
  </si>
  <si>
    <r>
      <t>INTERPRETE f</t>
    </r>
    <r>
      <rPr>
        <vertAlign val="subscript"/>
        <sz val="14"/>
        <color rgb="FF000000"/>
        <rFont val="Arial"/>
        <family val="2"/>
      </rPr>
      <t>2</t>
    </r>
  </si>
  <si>
    <t>INTERPRETE F3</t>
  </si>
  <si>
    <r>
      <t>INTERPRETE h</t>
    </r>
    <r>
      <rPr>
        <vertAlign val="subscript"/>
        <sz val="14"/>
        <color rgb="FF000000"/>
        <rFont val="Arial"/>
        <family val="2"/>
      </rPr>
      <t>2</t>
    </r>
  </si>
  <si>
    <r>
      <t>INTERPRETE H</t>
    </r>
    <r>
      <rPr>
        <vertAlign val="subscript"/>
        <sz val="14"/>
        <color rgb="FF000000"/>
        <rFont val="Arial"/>
        <family val="2"/>
      </rPr>
      <t>3</t>
    </r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</si>
  <si>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</si>
  <si>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</si>
  <si>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</si>
  <si>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</si>
  <si>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</si>
  <si>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</si>
  <si>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</si>
  <si>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</si>
  <si>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</si>
  <si>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</si>
  <si>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</si>
  <si>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</si>
  <si>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</si>
  <si>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</si>
  <si>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xi</t>
  </si>
  <si>
    <t>fi</t>
  </si>
  <si>
    <t>Fi</t>
  </si>
  <si>
    <t>hi</t>
  </si>
  <si>
    <t>Hi</t>
  </si>
  <si>
    <t xml:space="preserve">6 operarios fabrican 5 piezas en 12 horas </t>
  </si>
  <si>
    <t xml:space="preserve">28 OPERARIOS FABRICAN "a los mas" 6 piezas </t>
  </si>
  <si>
    <t xml:space="preserve">piezas en 12 horas </t>
  </si>
  <si>
    <t xml:space="preserve">el 13% de los operarios fabrican 5 piezas en 12 horas </t>
  </si>
  <si>
    <t xml:space="preserve">EL 58% DE LOS OPERARIOS FABRICAN "a lo mas" 6 PIEZAS EN 12 HORAS </t>
  </si>
  <si>
    <t>el 50% de los operarios fabrican a lo mas (a lo menos) 6 piezas en 12 horas</t>
  </si>
  <si>
    <t xml:space="preserve">la mayoria de los operarios fabrican 4 piezas en 12 horas </t>
  </si>
  <si>
    <t>en promedio los operarios fabrican 6 piezas en 12 horas</t>
  </si>
  <si>
    <t>xi*fi</t>
  </si>
  <si>
    <t xml:space="preserve">5 familias tienen 3 hijos </t>
  </si>
  <si>
    <t>20 familias tienen a lo mas 2 hijos</t>
  </si>
  <si>
    <t>el 28% de las familias tienen 1 hijo</t>
  </si>
  <si>
    <t>el 84% de las familias tienen a lo mas(a lo menos) 2 hijos</t>
  </si>
  <si>
    <t>en promedio las familias tienen 2 hijos</t>
  </si>
  <si>
    <t xml:space="preserve">la mayoria de las familias tienen 2 hijos </t>
  </si>
  <si>
    <t>el 50% de las familias tienen a lo mas (a lo menos) 2 hijos</t>
  </si>
</sst>
</file>

<file path=xl/styles.xml><?xml version="1.0" encoding="utf-8"?>
<styleSheet xmlns="http://schemas.openxmlformats.org/spreadsheetml/2006/main">
  <numFmts count="1">
    <numFmt numFmtId="169" formatCode="0.000"/>
  </numFmts>
  <fonts count="15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vertAlign val="subscript"/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00B05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9" fontId="14" fillId="0" borderId="0" applyFont="0" applyFill="0" applyBorder="0" applyAlignment="0" applyProtection="0"/>
  </cellStyleXfs>
  <cellXfs count="54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3" fillId="0" borderId="0" xfId="0" applyFont="1"/>
    <xf numFmtId="0" fontId="5" fillId="0" borderId="0" xfId="0" applyFont="1"/>
    <xf numFmtId="0" fontId="6" fillId="0" borderId="0" xfId="0" applyFont="1"/>
    <xf numFmtId="0" fontId="7" fillId="2" borderId="2" xfId="0" applyFont="1" applyFill="1" applyBorder="1" applyAlignment="1">
      <alignment horizontal="center" vertical="center" wrapText="1" readingOrder="1"/>
    </xf>
    <xf numFmtId="0" fontId="8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10" fillId="3" borderId="3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10" fillId="3" borderId="5" xfId="0" applyFont="1" applyFill="1" applyBorder="1" applyAlignment="1">
      <alignment horizontal="center" vertical="center" wrapText="1" readingOrder="1"/>
    </xf>
    <xf numFmtId="0" fontId="3" fillId="3" borderId="6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10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5" fillId="0" borderId="0" xfId="0" applyFont="1" applyAlignment="1">
      <alignment vertical="center"/>
    </xf>
    <xf numFmtId="0" fontId="12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0" fillId="0" borderId="7" xfId="0" applyBorder="1" applyAlignment="1">
      <alignment horizontal="center"/>
    </xf>
    <xf numFmtId="0" fontId="0" fillId="0" borderId="1" xfId="0" applyBorder="1"/>
    <xf numFmtId="0" fontId="0" fillId="0" borderId="0" xfId="0" applyBorder="1"/>
    <xf numFmtId="9" fontId="0" fillId="0" borderId="1" xfId="0" applyNumberFormat="1" applyBorder="1"/>
    <xf numFmtId="9" fontId="0" fillId="0" borderId="1" xfId="1" applyFont="1" applyBorder="1"/>
    <xf numFmtId="0" fontId="0" fillId="0" borderId="8" xfId="0" applyBorder="1"/>
    <xf numFmtId="0" fontId="5" fillId="0" borderId="0" xfId="0" applyFont="1" applyBorder="1"/>
    <xf numFmtId="0" fontId="5" fillId="0" borderId="0" xfId="0" applyFont="1" applyBorder="1" applyAlignment="1"/>
    <xf numFmtId="0" fontId="0" fillId="0" borderId="0" xfId="0" applyBorder="1" applyAlignment="1"/>
    <xf numFmtId="0" fontId="0" fillId="0" borderId="0" xfId="0" applyAlignment="1"/>
    <xf numFmtId="0" fontId="0" fillId="0" borderId="0" xfId="0" applyBorder="1" applyAlignment="1">
      <alignment vertical="center"/>
    </xf>
    <xf numFmtId="0" fontId="5" fillId="4" borderId="0" xfId="0" applyFont="1" applyFill="1"/>
    <xf numFmtId="0" fontId="6" fillId="4" borderId="0" xfId="0" applyFont="1" applyFill="1"/>
    <xf numFmtId="0" fontId="3" fillId="5" borderId="0" xfId="0" applyFont="1" applyFill="1"/>
    <xf numFmtId="0" fontId="5" fillId="5" borderId="0" xfId="0" applyFont="1" applyFill="1"/>
    <xf numFmtId="0" fontId="3" fillId="6" borderId="0" xfId="0" applyFont="1" applyFill="1"/>
    <xf numFmtId="0" fontId="5" fillId="6" borderId="0" xfId="0" applyFont="1" applyFill="1"/>
    <xf numFmtId="0" fontId="3" fillId="7" borderId="0" xfId="0" applyFont="1" applyFill="1"/>
    <xf numFmtId="0" fontId="5" fillId="7" borderId="0" xfId="0" applyFont="1" applyFill="1"/>
    <xf numFmtId="9" fontId="0" fillId="7" borderId="1" xfId="1" applyFont="1" applyFill="1" applyBorder="1"/>
    <xf numFmtId="9" fontId="0" fillId="8" borderId="1" xfId="0" applyNumberFormat="1" applyFill="1" applyBorder="1"/>
    <xf numFmtId="0" fontId="0" fillId="5" borderId="8" xfId="0" applyFill="1" applyBorder="1"/>
    <xf numFmtId="0" fontId="0" fillId="0" borderId="9" xfId="0" applyFill="1" applyBorder="1" applyAlignment="1">
      <alignment horizontal="center"/>
    </xf>
    <xf numFmtId="0" fontId="0" fillId="0" borderId="0" xfId="0" applyAlignment="1">
      <alignment horizontal="center" vertical="top"/>
    </xf>
    <xf numFmtId="0" fontId="0" fillId="0" borderId="0" xfId="0" applyFill="1" applyBorder="1" applyAlignment="1">
      <alignment horizontal="center" vertical="top"/>
    </xf>
    <xf numFmtId="169" fontId="0" fillId="0" borderId="0" xfId="0" applyNumberFormat="1"/>
    <xf numFmtId="9" fontId="10" fillId="3" borderId="3" xfId="1" applyFont="1" applyFill="1" applyBorder="1" applyAlignment="1">
      <alignment horizontal="center" vertical="center" wrapText="1" readingOrder="1"/>
    </xf>
    <xf numFmtId="9" fontId="10" fillId="3" borderId="4" xfId="1" applyFont="1" applyFill="1" applyBorder="1" applyAlignment="1">
      <alignment horizontal="center" vertical="center" wrapText="1" readingOrder="1"/>
    </xf>
    <xf numFmtId="0" fontId="8" fillId="2" borderId="9" xfId="0" applyFont="1" applyFill="1" applyBorder="1" applyAlignment="1">
      <alignment horizontal="center" vertical="center" wrapText="1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6:V32"/>
  <sheetViews>
    <sheetView topLeftCell="A10" workbookViewId="0">
      <selection activeCell="J20" sqref="J20"/>
    </sheetView>
  </sheetViews>
  <sheetFormatPr baseColWidth="10" defaultRowHeight="15.75"/>
  <cols>
    <col min="4" max="8" width="7.625" customWidth="1"/>
    <col min="9" max="9" width="5.875" customWidth="1"/>
    <col min="10" max="15" width="7.625" customWidth="1"/>
    <col min="16" max="16" width="8.625" customWidth="1"/>
    <col min="17" max="19" width="7.625" customWidth="1"/>
  </cols>
  <sheetData>
    <row r="6" spans="2:21" ht="18">
      <c r="C6" s="24" t="s">
        <v>0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2:21"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2:21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L8" s="2">
        <v>8</v>
      </c>
      <c r="M8" s="2">
        <v>8</v>
      </c>
      <c r="N8" s="2">
        <v>8</v>
      </c>
      <c r="O8" s="2">
        <v>4</v>
      </c>
      <c r="P8" s="2">
        <v>4</v>
      </c>
      <c r="Q8" s="2">
        <v>5</v>
      </c>
      <c r="R8" s="2">
        <v>5</v>
      </c>
      <c r="S8" s="2">
        <v>6</v>
      </c>
      <c r="T8" s="1"/>
    </row>
    <row r="9" spans="2:21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L9" s="2">
        <v>7</v>
      </c>
      <c r="M9" s="2">
        <v>9</v>
      </c>
      <c r="N9" s="2">
        <v>9</v>
      </c>
      <c r="O9" s="2">
        <v>4</v>
      </c>
      <c r="P9" s="2">
        <v>4</v>
      </c>
      <c r="Q9" s="2">
        <v>5</v>
      </c>
      <c r="R9" s="2">
        <v>5</v>
      </c>
      <c r="S9" s="2">
        <v>6</v>
      </c>
      <c r="T9" s="1"/>
    </row>
    <row r="10" spans="2:21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L10" s="2">
        <v>6</v>
      </c>
      <c r="M10" s="2">
        <v>6</v>
      </c>
      <c r="N10" s="2">
        <v>7</v>
      </c>
      <c r="O10" s="2">
        <v>6</v>
      </c>
      <c r="P10" s="2">
        <v>6</v>
      </c>
      <c r="Q10" s="2">
        <v>4</v>
      </c>
      <c r="R10" s="2">
        <v>5</v>
      </c>
      <c r="S10" s="2">
        <v>5</v>
      </c>
      <c r="T10" s="1"/>
    </row>
    <row r="11" spans="2:21">
      <c r="C11" s="1"/>
      <c r="T11" s="1"/>
    </row>
    <row r="14" spans="2:21" ht="18">
      <c r="C14" s="3" t="s">
        <v>1</v>
      </c>
    </row>
    <row r="15" spans="2:21" ht="18.75">
      <c r="B15" s="4">
        <v>1</v>
      </c>
      <c r="C15" s="36" t="s">
        <v>2</v>
      </c>
      <c r="D15" s="36"/>
      <c r="E15" s="36"/>
      <c r="F15" s="37"/>
      <c r="U15">
        <f>MAX(kdt)</f>
        <v>9</v>
      </c>
    </row>
    <row r="16" spans="2:21" ht="21">
      <c r="B16" s="4">
        <v>2</v>
      </c>
      <c r="C16" s="38" t="s">
        <v>6</v>
      </c>
      <c r="D16" s="39"/>
      <c r="E16" s="39"/>
      <c r="F16" s="31"/>
      <c r="G16" s="31"/>
      <c r="H16" s="31"/>
      <c r="I16" s="31"/>
      <c r="J16" s="31"/>
      <c r="K16" s="32"/>
      <c r="L16" s="32" t="s">
        <v>29</v>
      </c>
      <c r="M16" s="32"/>
      <c r="N16" s="32"/>
      <c r="O16" s="32"/>
      <c r="P16" s="32"/>
      <c r="Q16" s="33"/>
      <c r="R16" s="33"/>
      <c r="S16" s="34"/>
      <c r="U16">
        <f>MIN(kdt)</f>
        <v>4</v>
      </c>
    </row>
    <row r="17" spans="2:22" ht="18.75">
      <c r="B17" s="4">
        <v>3</v>
      </c>
      <c r="C17" s="40" t="s">
        <v>7</v>
      </c>
      <c r="D17" s="41"/>
      <c r="E17" s="41"/>
      <c r="F17" s="7"/>
      <c r="I17" s="27"/>
      <c r="J17" s="27"/>
      <c r="K17" s="33"/>
      <c r="L17" s="33"/>
      <c r="M17" s="35" t="s">
        <v>30</v>
      </c>
      <c r="N17" s="35"/>
      <c r="O17" s="35"/>
      <c r="P17" s="35"/>
      <c r="Q17" s="35" t="s">
        <v>31</v>
      </c>
      <c r="R17" s="35"/>
      <c r="S17" s="1"/>
    </row>
    <row r="18" spans="2:22" ht="21">
      <c r="B18" s="4">
        <v>4</v>
      </c>
      <c r="C18" s="42" t="s">
        <v>8</v>
      </c>
      <c r="D18" s="43"/>
      <c r="E18" s="43"/>
      <c r="F18" s="7"/>
      <c r="K18" s="33"/>
      <c r="L18" s="33"/>
      <c r="M18" s="33"/>
      <c r="N18" s="33" t="s">
        <v>32</v>
      </c>
      <c r="O18" s="33"/>
      <c r="P18" s="33"/>
      <c r="Q18" s="33"/>
      <c r="R18" s="33"/>
      <c r="S18" s="33"/>
    </row>
    <row r="19" spans="2:22" ht="21">
      <c r="B19" s="4">
        <v>5</v>
      </c>
      <c r="C19" s="5" t="s">
        <v>9</v>
      </c>
      <c r="D19" s="6"/>
      <c r="E19" s="6"/>
      <c r="F19" s="7"/>
      <c r="K19" s="34" t="s">
        <v>33</v>
      </c>
      <c r="L19" s="34"/>
      <c r="M19" s="34"/>
      <c r="N19" s="34"/>
      <c r="O19" s="34"/>
      <c r="P19" s="34"/>
      <c r="Q19" s="34"/>
      <c r="R19" s="34"/>
      <c r="S19" s="34"/>
    </row>
    <row r="20" spans="2:22" ht="18.75">
      <c r="B20" s="4">
        <v>6</v>
      </c>
      <c r="C20" s="6" t="s">
        <v>4</v>
      </c>
      <c r="D20" s="6"/>
      <c r="E20" s="6"/>
      <c r="F20" s="7"/>
      <c r="J20">
        <f>MEDIAN(kdt)</f>
        <v>6</v>
      </c>
      <c r="P20" t="s">
        <v>34</v>
      </c>
      <c r="Q20" s="1"/>
      <c r="R20" s="1"/>
      <c r="S20" s="1"/>
      <c r="T20" s="1"/>
      <c r="U20" s="1"/>
      <c r="V20" s="1"/>
    </row>
    <row r="21" spans="2:22" ht="18.75">
      <c r="B21" s="4">
        <v>7</v>
      </c>
      <c r="C21" s="6" t="s">
        <v>5</v>
      </c>
      <c r="D21" s="6"/>
      <c r="E21" s="6"/>
      <c r="F21" s="7"/>
      <c r="J21">
        <f>MODE(kdt)</f>
        <v>4</v>
      </c>
      <c r="M21" s="1" t="s">
        <v>35</v>
      </c>
    </row>
    <row r="22" spans="2:22" ht="18.75">
      <c r="B22" s="4">
        <v>8</v>
      </c>
      <c r="C22" s="5" t="s">
        <v>3</v>
      </c>
      <c r="D22" s="7"/>
      <c r="E22" s="7"/>
      <c r="F22" s="7"/>
      <c r="J22">
        <f>AVERAGE(kdt)</f>
        <v>6.208333333333333</v>
      </c>
      <c r="M22" t="s">
        <v>36</v>
      </c>
    </row>
    <row r="23" spans="2:22" ht="18.75">
      <c r="C23" s="7"/>
      <c r="D23" s="7"/>
      <c r="E23" s="7"/>
      <c r="F23" s="7"/>
    </row>
    <row r="24" spans="2:22" ht="16.5" thickBot="1"/>
    <row r="25" spans="2:22">
      <c r="C25" s="25" t="s">
        <v>24</v>
      </c>
      <c r="D25" s="25" t="s">
        <v>25</v>
      </c>
      <c r="E25" s="25" t="s">
        <v>26</v>
      </c>
      <c r="F25" s="25" t="s">
        <v>27</v>
      </c>
      <c r="G25" s="25" t="s">
        <v>28</v>
      </c>
      <c r="H25" s="47" t="s">
        <v>37</v>
      </c>
    </row>
    <row r="26" spans="2:22">
      <c r="C26" s="26">
        <v>4</v>
      </c>
      <c r="D26" s="26">
        <f>COUNTIF(kdt,C26)</f>
        <v>12</v>
      </c>
      <c r="E26" s="26">
        <f>D26</f>
        <v>12</v>
      </c>
      <c r="F26" s="28">
        <f>D26/$D$32</f>
        <v>0.25</v>
      </c>
      <c r="G26" s="29">
        <f>E26/$D$32</f>
        <v>0.25</v>
      </c>
      <c r="H26" s="48">
        <f>C26*D26</f>
        <v>48</v>
      </c>
    </row>
    <row r="27" spans="2:22">
      <c r="C27" s="26">
        <v>5</v>
      </c>
      <c r="D27" s="26">
        <f>COUNTIF(kdt,C27)</f>
        <v>6</v>
      </c>
      <c r="E27" s="26">
        <f>E26+D27</f>
        <v>18</v>
      </c>
      <c r="F27" s="45">
        <f t="shared" ref="F27:F31" si="0">D27/$D$32</f>
        <v>0.125</v>
      </c>
      <c r="G27" s="29">
        <f t="shared" ref="G27:G31" si="1">E27/$D$32</f>
        <v>0.375</v>
      </c>
      <c r="H27" s="48">
        <f t="shared" ref="H27:H31" si="2">C27*D27</f>
        <v>30</v>
      </c>
    </row>
    <row r="28" spans="2:22">
      <c r="C28" s="26">
        <v>6</v>
      </c>
      <c r="D28" s="26">
        <f>COUNTIF(kdt,C28)</f>
        <v>10</v>
      </c>
      <c r="E28" s="30">
        <f t="shared" ref="E28:E31" si="3">E27+D28</f>
        <v>28</v>
      </c>
      <c r="F28" s="28">
        <f t="shared" si="0"/>
        <v>0.20833333333333334</v>
      </c>
      <c r="G28" s="44">
        <f t="shared" si="1"/>
        <v>0.58333333333333337</v>
      </c>
      <c r="H28" s="48">
        <f t="shared" si="2"/>
        <v>60</v>
      </c>
    </row>
    <row r="29" spans="2:22">
      <c r="C29" s="26">
        <v>7</v>
      </c>
      <c r="D29" s="26">
        <f>COUNTIF(kdt,C29)</f>
        <v>8</v>
      </c>
      <c r="E29" s="30">
        <f t="shared" si="3"/>
        <v>36</v>
      </c>
      <c r="F29" s="28">
        <f t="shared" si="0"/>
        <v>0.16666666666666666</v>
      </c>
      <c r="G29" s="29">
        <f t="shared" si="1"/>
        <v>0.75</v>
      </c>
      <c r="H29" s="48">
        <f t="shared" si="2"/>
        <v>56</v>
      </c>
      <c r="J29" s="50">
        <f>H32/D32</f>
        <v>6.208333333333333</v>
      </c>
    </row>
    <row r="30" spans="2:22">
      <c r="C30" s="26">
        <v>8</v>
      </c>
      <c r="D30" s="26">
        <f>COUNTIF(kdt,C30)</f>
        <v>4</v>
      </c>
      <c r="E30" s="30">
        <f t="shared" si="3"/>
        <v>40</v>
      </c>
      <c r="F30" s="28">
        <f t="shared" si="0"/>
        <v>8.3333333333333329E-2</v>
      </c>
      <c r="G30" s="29">
        <f t="shared" si="1"/>
        <v>0.83333333333333337</v>
      </c>
      <c r="H30" s="48">
        <f t="shared" si="2"/>
        <v>32</v>
      </c>
      <c r="I30" s="26"/>
    </row>
    <row r="31" spans="2:22">
      <c r="C31" s="26">
        <v>9</v>
      </c>
      <c r="D31" s="26">
        <f>COUNTIF(kdt,C31)</f>
        <v>8</v>
      </c>
      <c r="E31" s="46">
        <f t="shared" si="3"/>
        <v>48</v>
      </c>
      <c r="F31" s="28">
        <f t="shared" si="0"/>
        <v>0.16666666666666666</v>
      </c>
      <c r="G31" s="29">
        <f t="shared" si="1"/>
        <v>1</v>
      </c>
      <c r="H31" s="48">
        <f t="shared" si="2"/>
        <v>72</v>
      </c>
    </row>
    <row r="32" spans="2:22">
      <c r="D32" s="26">
        <f>SUM(D26:D31)</f>
        <v>48</v>
      </c>
      <c r="H32" s="49">
        <f>SUM(H26:H31)</f>
        <v>298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3:I23"/>
  <sheetViews>
    <sheetView tabSelected="1" topLeftCell="A19" zoomScale="140" workbookViewId="0">
      <selection activeCell="E25" sqref="E25"/>
    </sheetView>
  </sheetViews>
  <sheetFormatPr baseColWidth="10" defaultRowHeight="15.75"/>
  <sheetData>
    <row r="3" spans="1:9">
      <c r="B3" s="4" t="s">
        <v>10</v>
      </c>
      <c r="C3" s="4"/>
      <c r="D3" s="4"/>
      <c r="E3" s="4"/>
      <c r="F3" s="4"/>
      <c r="G3" s="4"/>
      <c r="H3" s="4"/>
    </row>
    <row r="5" spans="1:9" ht="16.5" thickBot="1"/>
    <row r="6" spans="1:9" ht="26.25" thickBot="1">
      <c r="B6" s="8" t="s">
        <v>11</v>
      </c>
      <c r="C6" s="9" t="s">
        <v>12</v>
      </c>
      <c r="D6" s="9" t="s">
        <v>13</v>
      </c>
      <c r="E6" s="10" t="s">
        <v>23</v>
      </c>
      <c r="F6" s="9" t="s">
        <v>22</v>
      </c>
      <c r="G6" s="53" t="s">
        <v>37</v>
      </c>
    </row>
    <row r="7" spans="1:9" ht="18.75" thickBot="1">
      <c r="B7" s="11">
        <v>0</v>
      </c>
      <c r="C7" s="11">
        <v>8</v>
      </c>
      <c r="D7" s="12">
        <f>C7</f>
        <v>8</v>
      </c>
      <c r="E7" s="51">
        <f>C7/$C$12</f>
        <v>0.16</v>
      </c>
      <c r="F7" s="52">
        <f>D7/$C$12</f>
        <v>0.16</v>
      </c>
      <c r="G7">
        <f>B7*C7</f>
        <v>0</v>
      </c>
    </row>
    <row r="8" spans="1:9" ht="18.75" thickBot="1">
      <c r="B8" s="13">
        <v>1</v>
      </c>
      <c r="C8" s="13">
        <v>14</v>
      </c>
      <c r="D8" s="14">
        <f>D7+C8</f>
        <v>22</v>
      </c>
      <c r="E8" s="51">
        <f t="shared" ref="E8:E11" si="0">C8/$C$12</f>
        <v>0.28000000000000003</v>
      </c>
      <c r="F8" s="52">
        <f t="shared" ref="F8:F11" si="1">D8/$C$12</f>
        <v>0.44</v>
      </c>
      <c r="G8">
        <f t="shared" ref="G8:G11" si="2">B8*C8</f>
        <v>14</v>
      </c>
    </row>
    <row r="9" spans="1:9" ht="18.75" thickBot="1">
      <c r="B9" s="13">
        <v>2</v>
      </c>
      <c r="C9" s="13">
        <v>20</v>
      </c>
      <c r="D9" s="14">
        <f t="shared" ref="D9:D11" si="3">D8+C9</f>
        <v>42</v>
      </c>
      <c r="E9" s="51">
        <f t="shared" si="0"/>
        <v>0.4</v>
      </c>
      <c r="F9" s="52">
        <f t="shared" si="1"/>
        <v>0.84</v>
      </c>
      <c r="G9">
        <f t="shared" si="2"/>
        <v>40</v>
      </c>
    </row>
    <row r="10" spans="1:9" ht="18.75" thickBot="1">
      <c r="B10" s="13">
        <v>3</v>
      </c>
      <c r="C10" s="13">
        <v>5</v>
      </c>
      <c r="D10" s="14">
        <f t="shared" si="3"/>
        <v>47</v>
      </c>
      <c r="E10" s="51">
        <f t="shared" si="0"/>
        <v>0.1</v>
      </c>
      <c r="F10" s="52">
        <f t="shared" si="1"/>
        <v>0.94</v>
      </c>
      <c r="G10">
        <f t="shared" si="2"/>
        <v>15</v>
      </c>
    </row>
    <row r="11" spans="1:9" ht="18.75" thickBot="1">
      <c r="B11" s="15">
        <v>4</v>
      </c>
      <c r="C11" s="15">
        <v>3</v>
      </c>
      <c r="D11" s="14">
        <f t="shared" si="3"/>
        <v>50</v>
      </c>
      <c r="E11" s="51">
        <f t="shared" si="0"/>
        <v>0.06</v>
      </c>
      <c r="F11" s="52">
        <f t="shared" si="1"/>
        <v>1</v>
      </c>
      <c r="G11">
        <f t="shared" si="2"/>
        <v>12</v>
      </c>
      <c r="H11" s="1"/>
    </row>
    <row r="12" spans="1:9" ht="18.75" thickBot="1">
      <c r="B12" s="16"/>
      <c r="C12" s="17">
        <f>SUM(C7:C11)</f>
        <v>50</v>
      </c>
      <c r="D12" s="18"/>
      <c r="E12" s="18"/>
      <c r="F12" s="18"/>
      <c r="G12">
        <f>SUM(G7:G11)</f>
        <v>81</v>
      </c>
      <c r="H12" s="1"/>
    </row>
    <row r="13" spans="1:9" ht="18">
      <c r="B13" s="16"/>
      <c r="C13" s="16"/>
      <c r="D13" s="18"/>
      <c r="E13" s="18"/>
      <c r="F13" s="18"/>
      <c r="H13" s="1"/>
    </row>
    <row r="14" spans="1:9">
      <c r="C14" s="19"/>
    </row>
    <row r="15" spans="1:9" ht="18.75">
      <c r="B15" s="3" t="s">
        <v>1</v>
      </c>
      <c r="C15" s="7"/>
      <c r="D15" s="7"/>
      <c r="E15" s="7"/>
      <c r="F15" s="7"/>
      <c r="G15" s="7"/>
      <c r="H15" s="7"/>
      <c r="I15" s="7"/>
    </row>
    <row r="16" spans="1:9" ht="18.75">
      <c r="A16" s="21">
        <v>1</v>
      </c>
      <c r="B16" s="20" t="s">
        <v>14</v>
      </c>
      <c r="C16" s="22"/>
      <c r="D16" s="22"/>
      <c r="E16" s="22"/>
      <c r="F16" s="22"/>
      <c r="G16" s="23"/>
      <c r="H16" s="7"/>
      <c r="I16" s="7"/>
    </row>
    <row r="17" spans="1:9" ht="21">
      <c r="A17" s="21">
        <v>2</v>
      </c>
      <c r="B17" s="6" t="s">
        <v>15</v>
      </c>
      <c r="C17" s="7"/>
      <c r="D17" s="7" t="s">
        <v>38</v>
      </c>
      <c r="E17" s="7"/>
      <c r="F17" s="7"/>
      <c r="G17" s="7"/>
      <c r="H17" s="7"/>
      <c r="I17" s="7"/>
    </row>
    <row r="18" spans="1:9" ht="18.75">
      <c r="A18" s="21">
        <v>3</v>
      </c>
      <c r="B18" s="6" t="s">
        <v>16</v>
      </c>
      <c r="C18" s="7"/>
      <c r="D18" s="7" t="s">
        <v>39</v>
      </c>
      <c r="E18" s="7"/>
      <c r="F18" s="7"/>
      <c r="G18" s="7"/>
      <c r="H18" s="7"/>
      <c r="I18" s="7"/>
    </row>
    <row r="19" spans="1:9" ht="21">
      <c r="A19" s="21">
        <v>4</v>
      </c>
      <c r="B19" s="6" t="s">
        <v>17</v>
      </c>
      <c r="C19" s="7"/>
      <c r="D19" s="7" t="s">
        <v>40</v>
      </c>
      <c r="E19" s="7"/>
      <c r="F19" s="7"/>
      <c r="G19" s="7"/>
      <c r="H19" s="7"/>
      <c r="I19" s="7"/>
    </row>
    <row r="20" spans="1:9" ht="21">
      <c r="A20" s="21">
        <v>5</v>
      </c>
      <c r="B20" s="6" t="s">
        <v>18</v>
      </c>
      <c r="C20" s="7"/>
      <c r="D20" s="7" t="s">
        <v>41</v>
      </c>
      <c r="E20" s="7"/>
      <c r="F20" s="7"/>
      <c r="G20" s="7"/>
      <c r="H20" s="7"/>
      <c r="I20" s="7"/>
    </row>
    <row r="21" spans="1:9" ht="18.75">
      <c r="A21" s="21">
        <v>6</v>
      </c>
      <c r="B21" s="6" t="s">
        <v>19</v>
      </c>
      <c r="E21">
        <f>G12/C12</f>
        <v>1.62</v>
      </c>
      <c r="G21" t="s">
        <v>42</v>
      </c>
    </row>
    <row r="22" spans="1:9" ht="18.75">
      <c r="A22" s="21">
        <v>7</v>
      </c>
      <c r="B22" s="6" t="s">
        <v>20</v>
      </c>
      <c r="E22">
        <v>2</v>
      </c>
      <c r="G22" t="s">
        <v>43</v>
      </c>
    </row>
    <row r="23" spans="1:9" ht="18.75">
      <c r="A23" s="21">
        <v>8</v>
      </c>
      <c r="B23" s="6" t="s">
        <v>21</v>
      </c>
      <c r="E23">
        <v>2</v>
      </c>
      <c r="G23" t="s">
        <v>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kdt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2022-04-25T12:36:49Z</dcterms:created>
  <dcterms:modified xsi:type="dcterms:W3CDTF">2023-05-10T16:58:33Z</dcterms:modified>
</cp:coreProperties>
</file>