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n Aravena\OneDrive\Escritorio\"/>
    </mc:Choice>
  </mc:AlternateContent>
  <bookViews>
    <workbookView xWindow="28680" yWindow="-120" windowWidth="29040" windowHeight="16440" activeTab="1"/>
  </bookViews>
  <sheets>
    <sheet name="Condiciones" sheetId="3" r:id="rId1"/>
    <sheet name="PESOS VALPARAISO" sheetId="1" r:id="rId2"/>
    <sheet name="PESOS CALLAO" sheetId="12" r:id="rId3"/>
    <sheet name="PESOS GUAYAQUIL" sheetId="13" r:id="rId4"/>
    <sheet name="PESOS PANAMÁ" sheetId="14" r:id="rId5"/>
    <sheet name="PESOS CARTAGENA" sheetId="15" r:id="rId6"/>
    <sheet name="PESOS HOUSTON" sheetId="16" r:id="rId7"/>
    <sheet name="posiciones" sheetId="2" r:id="rId8"/>
    <sheet name="Plan de Estiba" sheetId="6" r:id="rId9"/>
    <sheet name="PlanEstiba solo Pesos" sheetId="11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16" l="1"/>
  <c r="Q21" i="15"/>
  <c r="Q21" i="14"/>
  <c r="C4" i="16" l="1"/>
  <c r="N14" i="16"/>
  <c r="C128" i="16"/>
  <c r="J4" i="16"/>
  <c r="I4" i="16"/>
  <c r="C6" i="16"/>
  <c r="J5" i="16"/>
  <c r="I5" i="16"/>
  <c r="H5" i="16"/>
  <c r="H4" i="16"/>
  <c r="N11" i="16" s="1"/>
  <c r="T12" i="16" l="1"/>
  <c r="Q12" i="16"/>
  <c r="N12" i="16"/>
  <c r="Q14" i="16"/>
  <c r="Q11" i="16"/>
  <c r="T14" i="16"/>
  <c r="T11" i="16"/>
  <c r="C128" i="15"/>
  <c r="J108" i="15"/>
  <c r="I108" i="15"/>
  <c r="H108" i="15"/>
  <c r="J107" i="15"/>
  <c r="I107" i="15"/>
  <c r="H107" i="15"/>
  <c r="J106" i="15"/>
  <c r="I106" i="15"/>
  <c r="H106" i="15"/>
  <c r="J105" i="15"/>
  <c r="I105" i="15"/>
  <c r="H105" i="15"/>
  <c r="J104" i="15"/>
  <c r="I104" i="15"/>
  <c r="H104" i="15"/>
  <c r="J103" i="15"/>
  <c r="I103" i="15"/>
  <c r="H103" i="15"/>
  <c r="J102" i="15"/>
  <c r="I102" i="15"/>
  <c r="H102" i="15"/>
  <c r="J101" i="15"/>
  <c r="I101" i="15"/>
  <c r="H101" i="15"/>
  <c r="J100" i="15"/>
  <c r="I100" i="15"/>
  <c r="H100" i="15"/>
  <c r="J99" i="15"/>
  <c r="I99" i="15"/>
  <c r="H99" i="15"/>
  <c r="J98" i="15"/>
  <c r="I98" i="15"/>
  <c r="H98" i="15"/>
  <c r="J97" i="15"/>
  <c r="I97" i="15"/>
  <c r="H97" i="15"/>
  <c r="J96" i="15"/>
  <c r="I96" i="15"/>
  <c r="H96" i="15"/>
  <c r="J95" i="15"/>
  <c r="I95" i="15"/>
  <c r="H95" i="15"/>
  <c r="J94" i="15"/>
  <c r="I94" i="15"/>
  <c r="H94" i="15"/>
  <c r="J93" i="15"/>
  <c r="I93" i="15"/>
  <c r="H93" i="15"/>
  <c r="J92" i="15"/>
  <c r="I92" i="15"/>
  <c r="H92" i="15"/>
  <c r="J91" i="15"/>
  <c r="I91" i="15"/>
  <c r="H91" i="15"/>
  <c r="J90" i="15"/>
  <c r="I90" i="15"/>
  <c r="H90" i="15"/>
  <c r="J89" i="15"/>
  <c r="I89" i="15"/>
  <c r="H89" i="15"/>
  <c r="J88" i="15"/>
  <c r="I88" i="15"/>
  <c r="H88" i="15"/>
  <c r="J87" i="15"/>
  <c r="I87" i="15"/>
  <c r="H87" i="15"/>
  <c r="J86" i="15"/>
  <c r="I86" i="15"/>
  <c r="H86" i="15"/>
  <c r="J85" i="15"/>
  <c r="I85" i="15"/>
  <c r="H85" i="15"/>
  <c r="J84" i="15"/>
  <c r="I84" i="15"/>
  <c r="H84" i="15"/>
  <c r="J83" i="15"/>
  <c r="I83" i="15"/>
  <c r="H83" i="15"/>
  <c r="J82" i="15"/>
  <c r="I82" i="15"/>
  <c r="H82" i="15"/>
  <c r="J81" i="15"/>
  <c r="I81" i="15"/>
  <c r="H81" i="15"/>
  <c r="J80" i="15"/>
  <c r="I80" i="15"/>
  <c r="H80" i="15"/>
  <c r="J79" i="15"/>
  <c r="I79" i="15"/>
  <c r="H79" i="15"/>
  <c r="J38" i="15"/>
  <c r="I38" i="15"/>
  <c r="H38" i="15"/>
  <c r="J37" i="15"/>
  <c r="I37" i="15"/>
  <c r="H37" i="15"/>
  <c r="J36" i="15"/>
  <c r="I36" i="15"/>
  <c r="H36" i="15"/>
  <c r="J35" i="15"/>
  <c r="I35" i="15"/>
  <c r="H35" i="15"/>
  <c r="J34" i="15"/>
  <c r="I34" i="15"/>
  <c r="H34" i="15"/>
  <c r="J33" i="15"/>
  <c r="I33" i="15"/>
  <c r="H33" i="15"/>
  <c r="J32" i="15"/>
  <c r="I32" i="15"/>
  <c r="H32" i="15"/>
  <c r="J31" i="15"/>
  <c r="I31" i="15"/>
  <c r="H31" i="15"/>
  <c r="J30" i="15"/>
  <c r="I30" i="15"/>
  <c r="H30" i="15"/>
  <c r="J29" i="15"/>
  <c r="J4" i="15" s="1"/>
  <c r="I29" i="15"/>
  <c r="I4" i="15" s="1"/>
  <c r="H29" i="15"/>
  <c r="J28" i="15"/>
  <c r="I28" i="15"/>
  <c r="H28" i="15"/>
  <c r="J27" i="15"/>
  <c r="I27" i="15"/>
  <c r="H27" i="15"/>
  <c r="C6" i="15"/>
  <c r="C4" i="15" s="1"/>
  <c r="J5" i="15"/>
  <c r="I5" i="15"/>
  <c r="H5" i="15"/>
  <c r="H4" i="15"/>
  <c r="N11" i="15" s="1"/>
  <c r="C128" i="14"/>
  <c r="J108" i="14"/>
  <c r="I108" i="14"/>
  <c r="H108" i="14"/>
  <c r="J107" i="14"/>
  <c r="I107" i="14"/>
  <c r="H107" i="14"/>
  <c r="J106" i="14"/>
  <c r="I106" i="14"/>
  <c r="H106" i="14"/>
  <c r="J105" i="14"/>
  <c r="I105" i="14"/>
  <c r="H105" i="14"/>
  <c r="J104" i="14"/>
  <c r="I104" i="14"/>
  <c r="H104" i="14"/>
  <c r="J103" i="14"/>
  <c r="I103" i="14"/>
  <c r="H103" i="14"/>
  <c r="J102" i="14"/>
  <c r="I102" i="14"/>
  <c r="H102" i="14"/>
  <c r="J101" i="14"/>
  <c r="I101" i="14"/>
  <c r="H101" i="14"/>
  <c r="J100" i="14"/>
  <c r="I100" i="14"/>
  <c r="H100" i="14"/>
  <c r="J99" i="14"/>
  <c r="I99" i="14"/>
  <c r="H99" i="14"/>
  <c r="J98" i="14"/>
  <c r="I98" i="14"/>
  <c r="H98" i="14"/>
  <c r="J97" i="14"/>
  <c r="I97" i="14"/>
  <c r="H97" i="14"/>
  <c r="J96" i="14"/>
  <c r="I96" i="14"/>
  <c r="H96" i="14"/>
  <c r="J95" i="14"/>
  <c r="I95" i="14"/>
  <c r="H95" i="14"/>
  <c r="J94" i="14"/>
  <c r="I94" i="14"/>
  <c r="H94" i="14"/>
  <c r="J93" i="14"/>
  <c r="I93" i="14"/>
  <c r="H93" i="14"/>
  <c r="J92" i="14"/>
  <c r="I92" i="14"/>
  <c r="H92" i="14"/>
  <c r="J91" i="14"/>
  <c r="I91" i="14"/>
  <c r="H91" i="14"/>
  <c r="J90" i="14"/>
  <c r="I90" i="14"/>
  <c r="H90" i="14"/>
  <c r="J89" i="14"/>
  <c r="I89" i="14"/>
  <c r="H89" i="14"/>
  <c r="J88" i="14"/>
  <c r="I88" i="14"/>
  <c r="H88" i="14"/>
  <c r="J87" i="14"/>
  <c r="I87" i="14"/>
  <c r="H87" i="14"/>
  <c r="J86" i="14"/>
  <c r="I86" i="14"/>
  <c r="H86" i="14"/>
  <c r="J85" i="14"/>
  <c r="I85" i="14"/>
  <c r="H85" i="14"/>
  <c r="J84" i="14"/>
  <c r="I84" i="14"/>
  <c r="H84" i="14"/>
  <c r="J83" i="14"/>
  <c r="I83" i="14"/>
  <c r="H83" i="14"/>
  <c r="J82" i="14"/>
  <c r="I82" i="14"/>
  <c r="H82" i="14"/>
  <c r="J81" i="14"/>
  <c r="I81" i="14"/>
  <c r="H81" i="14"/>
  <c r="J80" i="14"/>
  <c r="I80" i="14"/>
  <c r="H80" i="14"/>
  <c r="J79" i="14"/>
  <c r="I79" i="14"/>
  <c r="H79" i="14"/>
  <c r="J46" i="14"/>
  <c r="I46" i="14"/>
  <c r="H46" i="14"/>
  <c r="J45" i="14"/>
  <c r="I45" i="14"/>
  <c r="H45" i="14"/>
  <c r="J44" i="14"/>
  <c r="I44" i="14"/>
  <c r="H44" i="14"/>
  <c r="J43" i="14"/>
  <c r="I43" i="14"/>
  <c r="H43" i="14"/>
  <c r="J42" i="14"/>
  <c r="I42" i="14"/>
  <c r="H42" i="14"/>
  <c r="J41" i="14"/>
  <c r="I41" i="14"/>
  <c r="H41" i="14"/>
  <c r="J40" i="14"/>
  <c r="I40" i="14"/>
  <c r="H40" i="14"/>
  <c r="J39" i="14"/>
  <c r="I39" i="14"/>
  <c r="H39" i="14"/>
  <c r="J38" i="14"/>
  <c r="I38" i="14"/>
  <c r="H38" i="14"/>
  <c r="J37" i="14"/>
  <c r="I37" i="14"/>
  <c r="H37" i="14"/>
  <c r="J36" i="14"/>
  <c r="I36" i="14"/>
  <c r="H36" i="14"/>
  <c r="J35" i="14"/>
  <c r="I35" i="14"/>
  <c r="H35" i="14"/>
  <c r="J34" i="14"/>
  <c r="I34" i="14"/>
  <c r="H34" i="14"/>
  <c r="J33" i="14"/>
  <c r="I33" i="14"/>
  <c r="H33" i="14"/>
  <c r="J32" i="14"/>
  <c r="I32" i="14"/>
  <c r="H32" i="14"/>
  <c r="J31" i="14"/>
  <c r="I31" i="14"/>
  <c r="H31" i="14"/>
  <c r="J30" i="14"/>
  <c r="I30" i="14"/>
  <c r="H30" i="14"/>
  <c r="J29" i="14"/>
  <c r="I29" i="14"/>
  <c r="H29" i="14"/>
  <c r="J28" i="14"/>
  <c r="I28" i="14"/>
  <c r="H28" i="14"/>
  <c r="J27" i="14"/>
  <c r="I27" i="14"/>
  <c r="H27" i="14"/>
  <c r="H4" i="14"/>
  <c r="C6" i="14"/>
  <c r="C4" i="14" s="1"/>
  <c r="J5" i="14"/>
  <c r="J4" i="14" s="1"/>
  <c r="I5" i="14"/>
  <c r="I4" i="14" s="1"/>
  <c r="H5" i="14"/>
  <c r="C128" i="13"/>
  <c r="J126" i="13"/>
  <c r="I126" i="13"/>
  <c r="H126" i="13"/>
  <c r="J125" i="13"/>
  <c r="I125" i="13"/>
  <c r="H125" i="13"/>
  <c r="J124" i="13"/>
  <c r="I124" i="13"/>
  <c r="H124" i="13"/>
  <c r="J123" i="13"/>
  <c r="I123" i="13"/>
  <c r="H123" i="13"/>
  <c r="J122" i="13"/>
  <c r="I122" i="13"/>
  <c r="H122" i="13"/>
  <c r="J121" i="13"/>
  <c r="I121" i="13"/>
  <c r="H121" i="13"/>
  <c r="J120" i="13"/>
  <c r="I120" i="13"/>
  <c r="H120" i="13"/>
  <c r="J119" i="13"/>
  <c r="I119" i="13"/>
  <c r="H119" i="13"/>
  <c r="J118" i="13"/>
  <c r="I118" i="13"/>
  <c r="H118" i="13"/>
  <c r="J117" i="13"/>
  <c r="I117" i="13"/>
  <c r="H117" i="13"/>
  <c r="J116" i="13"/>
  <c r="I116" i="13"/>
  <c r="H116" i="13"/>
  <c r="J115" i="13"/>
  <c r="I115" i="13"/>
  <c r="H115" i="13"/>
  <c r="J114" i="13"/>
  <c r="I114" i="13"/>
  <c r="H114" i="13"/>
  <c r="J113" i="13"/>
  <c r="I113" i="13"/>
  <c r="H113" i="13"/>
  <c r="J112" i="13"/>
  <c r="I112" i="13"/>
  <c r="H112" i="13"/>
  <c r="J111" i="13"/>
  <c r="I111" i="13"/>
  <c r="H111" i="13"/>
  <c r="J110" i="13"/>
  <c r="I110" i="13"/>
  <c r="H110" i="13"/>
  <c r="J109" i="13"/>
  <c r="I109" i="13"/>
  <c r="H109" i="13"/>
  <c r="J108" i="13"/>
  <c r="I108" i="13"/>
  <c r="H108" i="13"/>
  <c r="J107" i="13"/>
  <c r="I107" i="13"/>
  <c r="H107" i="13"/>
  <c r="J106" i="13"/>
  <c r="I106" i="13"/>
  <c r="H106" i="13"/>
  <c r="J105" i="13"/>
  <c r="I105" i="13"/>
  <c r="H105" i="13"/>
  <c r="J104" i="13"/>
  <c r="I104" i="13"/>
  <c r="H104" i="13"/>
  <c r="J103" i="13"/>
  <c r="I103" i="13"/>
  <c r="H103" i="13"/>
  <c r="J102" i="13"/>
  <c r="I102" i="13"/>
  <c r="H102" i="13"/>
  <c r="J101" i="13"/>
  <c r="I101" i="13"/>
  <c r="H101" i="13"/>
  <c r="J100" i="13"/>
  <c r="I100" i="13"/>
  <c r="H100" i="13"/>
  <c r="J99" i="13"/>
  <c r="I99" i="13"/>
  <c r="H99" i="13"/>
  <c r="J98" i="13"/>
  <c r="I98" i="13"/>
  <c r="H98" i="13"/>
  <c r="J97" i="13"/>
  <c r="I97" i="13"/>
  <c r="H97" i="13"/>
  <c r="J96" i="13"/>
  <c r="I96" i="13"/>
  <c r="H96" i="13"/>
  <c r="J95" i="13"/>
  <c r="I95" i="13"/>
  <c r="H95" i="13"/>
  <c r="J94" i="13"/>
  <c r="I94" i="13"/>
  <c r="H94" i="13"/>
  <c r="J93" i="13"/>
  <c r="I93" i="13"/>
  <c r="H93" i="13"/>
  <c r="J92" i="13"/>
  <c r="I92" i="13"/>
  <c r="H92" i="13"/>
  <c r="J91" i="13"/>
  <c r="I91" i="13"/>
  <c r="H91" i="13"/>
  <c r="J90" i="13"/>
  <c r="I90" i="13"/>
  <c r="H90" i="13"/>
  <c r="J89" i="13"/>
  <c r="I89" i="13"/>
  <c r="H89" i="13"/>
  <c r="J88" i="13"/>
  <c r="I88" i="13"/>
  <c r="H88" i="13"/>
  <c r="J87" i="13"/>
  <c r="I87" i="13"/>
  <c r="H87" i="13"/>
  <c r="J86" i="13"/>
  <c r="I86" i="13"/>
  <c r="H86" i="13"/>
  <c r="J85" i="13"/>
  <c r="I85" i="13"/>
  <c r="H85" i="13"/>
  <c r="J84" i="13"/>
  <c r="I84" i="13"/>
  <c r="H84" i="13"/>
  <c r="J83" i="13"/>
  <c r="I83" i="13"/>
  <c r="H83" i="13"/>
  <c r="J82" i="13"/>
  <c r="I82" i="13"/>
  <c r="H82" i="13"/>
  <c r="J81" i="13"/>
  <c r="I81" i="13"/>
  <c r="H81" i="13"/>
  <c r="J80" i="13"/>
  <c r="I80" i="13"/>
  <c r="H80" i="13"/>
  <c r="J79" i="13"/>
  <c r="I79" i="13"/>
  <c r="H79" i="13"/>
  <c r="J78" i="13"/>
  <c r="I78" i="13"/>
  <c r="H78" i="13"/>
  <c r="J77" i="13"/>
  <c r="I77" i="13"/>
  <c r="H77" i="13"/>
  <c r="J76" i="13"/>
  <c r="I76" i="13"/>
  <c r="H76" i="13"/>
  <c r="J75" i="13"/>
  <c r="I75" i="13"/>
  <c r="H75" i="13"/>
  <c r="J54" i="13"/>
  <c r="I54" i="13"/>
  <c r="H54" i="13"/>
  <c r="J53" i="13"/>
  <c r="I53" i="13"/>
  <c r="H53" i="13"/>
  <c r="J52" i="13"/>
  <c r="I52" i="13"/>
  <c r="H52" i="13"/>
  <c r="J51" i="13"/>
  <c r="I51" i="13"/>
  <c r="H51" i="13"/>
  <c r="J50" i="13"/>
  <c r="I50" i="13"/>
  <c r="H50" i="13"/>
  <c r="J49" i="13"/>
  <c r="I49" i="13"/>
  <c r="H49" i="13"/>
  <c r="J48" i="13"/>
  <c r="I48" i="13"/>
  <c r="H48" i="13"/>
  <c r="J47" i="13"/>
  <c r="I47" i="13"/>
  <c r="H47" i="13"/>
  <c r="J46" i="13"/>
  <c r="I46" i="13"/>
  <c r="H46" i="13"/>
  <c r="J45" i="13"/>
  <c r="I45" i="13"/>
  <c r="H45" i="13"/>
  <c r="J44" i="13"/>
  <c r="I44" i="13"/>
  <c r="H44" i="13"/>
  <c r="J43" i="13"/>
  <c r="I43" i="13"/>
  <c r="H43" i="13"/>
  <c r="J42" i="13"/>
  <c r="I42" i="13"/>
  <c r="H42" i="13"/>
  <c r="J41" i="13"/>
  <c r="I41" i="13"/>
  <c r="H41" i="13"/>
  <c r="J40" i="13"/>
  <c r="I40" i="13"/>
  <c r="H40" i="13"/>
  <c r="J39" i="13"/>
  <c r="I39" i="13"/>
  <c r="H39" i="13"/>
  <c r="J38" i="13"/>
  <c r="I38" i="13"/>
  <c r="H38" i="13"/>
  <c r="J37" i="13"/>
  <c r="I37" i="13"/>
  <c r="H37" i="13"/>
  <c r="J36" i="13"/>
  <c r="I36" i="13"/>
  <c r="H36" i="13"/>
  <c r="J35" i="13"/>
  <c r="I35" i="13"/>
  <c r="H35" i="13"/>
  <c r="J34" i="13"/>
  <c r="I34" i="13"/>
  <c r="H34" i="13"/>
  <c r="J33" i="13"/>
  <c r="I33" i="13"/>
  <c r="H33" i="13"/>
  <c r="J32" i="13"/>
  <c r="I32" i="13"/>
  <c r="H32" i="13"/>
  <c r="J31" i="13"/>
  <c r="I31" i="13"/>
  <c r="H31" i="13"/>
  <c r="J30" i="13"/>
  <c r="I30" i="13"/>
  <c r="H30" i="13"/>
  <c r="J29" i="13"/>
  <c r="I29" i="13"/>
  <c r="H29" i="13"/>
  <c r="J28" i="13"/>
  <c r="I28" i="13"/>
  <c r="H28" i="13"/>
  <c r="J27" i="13"/>
  <c r="I27" i="13"/>
  <c r="H27" i="13"/>
  <c r="J26" i="13"/>
  <c r="I26" i="13"/>
  <c r="H26" i="13"/>
  <c r="J25" i="13"/>
  <c r="I25" i="13"/>
  <c r="H25" i="13"/>
  <c r="J24" i="13"/>
  <c r="I24" i="13"/>
  <c r="H24" i="13"/>
  <c r="J23" i="13"/>
  <c r="I23" i="13"/>
  <c r="H23" i="13"/>
  <c r="J22" i="13"/>
  <c r="I22" i="13"/>
  <c r="H22" i="13"/>
  <c r="J21" i="13"/>
  <c r="I21" i="13"/>
  <c r="H21" i="13"/>
  <c r="C6" i="13"/>
  <c r="C4" i="13" s="1"/>
  <c r="J5" i="13"/>
  <c r="I5" i="13"/>
  <c r="H5" i="13"/>
  <c r="C128" i="12"/>
  <c r="J126" i="12"/>
  <c r="I126" i="12"/>
  <c r="H126" i="12"/>
  <c r="J125" i="12"/>
  <c r="I125" i="12"/>
  <c r="H125" i="12"/>
  <c r="J124" i="12"/>
  <c r="I124" i="12"/>
  <c r="H124" i="12"/>
  <c r="J123" i="12"/>
  <c r="I123" i="12"/>
  <c r="H123" i="12"/>
  <c r="J122" i="12"/>
  <c r="I122" i="12"/>
  <c r="H122" i="12"/>
  <c r="J121" i="12"/>
  <c r="I121" i="12"/>
  <c r="H121" i="12"/>
  <c r="J120" i="12"/>
  <c r="I120" i="12"/>
  <c r="H120" i="12"/>
  <c r="J119" i="12"/>
  <c r="I119" i="12"/>
  <c r="H119" i="12"/>
  <c r="J118" i="12"/>
  <c r="I118" i="12"/>
  <c r="H118" i="12"/>
  <c r="J117" i="12"/>
  <c r="I117" i="12"/>
  <c r="H117" i="12"/>
  <c r="J116" i="12"/>
  <c r="I116" i="12"/>
  <c r="H116" i="12"/>
  <c r="J115" i="12"/>
  <c r="I115" i="12"/>
  <c r="H115" i="12"/>
  <c r="J114" i="12"/>
  <c r="I114" i="12"/>
  <c r="H114" i="12"/>
  <c r="J113" i="12"/>
  <c r="I113" i="12"/>
  <c r="H113" i="12"/>
  <c r="J112" i="12"/>
  <c r="I112" i="12"/>
  <c r="H112" i="12"/>
  <c r="J111" i="12"/>
  <c r="I111" i="12"/>
  <c r="H111" i="12"/>
  <c r="J110" i="12"/>
  <c r="I110" i="12"/>
  <c r="H110" i="12"/>
  <c r="J109" i="12"/>
  <c r="I109" i="12"/>
  <c r="H109" i="12"/>
  <c r="J108" i="12"/>
  <c r="I108" i="12"/>
  <c r="H108" i="12"/>
  <c r="J107" i="12"/>
  <c r="I107" i="12"/>
  <c r="H107" i="12"/>
  <c r="J106" i="12"/>
  <c r="I106" i="12"/>
  <c r="H106" i="12"/>
  <c r="J105" i="12"/>
  <c r="I105" i="12"/>
  <c r="H105" i="12"/>
  <c r="J104" i="12"/>
  <c r="I104" i="12"/>
  <c r="H104" i="12"/>
  <c r="J103" i="12"/>
  <c r="I103" i="12"/>
  <c r="H103" i="12"/>
  <c r="J102" i="12"/>
  <c r="I102" i="12"/>
  <c r="H102" i="12"/>
  <c r="J101" i="12"/>
  <c r="I101" i="12"/>
  <c r="H101" i="12"/>
  <c r="J100" i="12"/>
  <c r="I100" i="12"/>
  <c r="H100" i="12"/>
  <c r="J99" i="12"/>
  <c r="I99" i="12"/>
  <c r="H99" i="12"/>
  <c r="J98" i="12"/>
  <c r="I98" i="12"/>
  <c r="H98" i="12"/>
  <c r="J97" i="12"/>
  <c r="I97" i="12"/>
  <c r="H97" i="12"/>
  <c r="J96" i="12"/>
  <c r="I96" i="12"/>
  <c r="H96" i="12"/>
  <c r="J95" i="12"/>
  <c r="I95" i="12"/>
  <c r="H95" i="12"/>
  <c r="J94" i="12"/>
  <c r="I94" i="12"/>
  <c r="H94" i="12"/>
  <c r="J93" i="12"/>
  <c r="I93" i="12"/>
  <c r="H93" i="12"/>
  <c r="J92" i="12"/>
  <c r="I92" i="12"/>
  <c r="H92" i="12"/>
  <c r="J91" i="12"/>
  <c r="I91" i="12"/>
  <c r="H91" i="12"/>
  <c r="J90" i="12"/>
  <c r="I90" i="12"/>
  <c r="H90" i="12"/>
  <c r="J89" i="12"/>
  <c r="I89" i="12"/>
  <c r="H89" i="12"/>
  <c r="J88" i="12"/>
  <c r="I88" i="12"/>
  <c r="H88" i="12"/>
  <c r="J87" i="12"/>
  <c r="I87" i="12"/>
  <c r="H87" i="12"/>
  <c r="J86" i="12"/>
  <c r="I86" i="12"/>
  <c r="H86" i="12"/>
  <c r="J85" i="12"/>
  <c r="I85" i="12"/>
  <c r="H85" i="12"/>
  <c r="J84" i="12"/>
  <c r="I84" i="12"/>
  <c r="H84" i="12"/>
  <c r="J83" i="12"/>
  <c r="I83" i="12"/>
  <c r="H83" i="12"/>
  <c r="J82" i="12"/>
  <c r="I82" i="12"/>
  <c r="H82" i="12"/>
  <c r="J81" i="12"/>
  <c r="I81" i="12"/>
  <c r="H81" i="12"/>
  <c r="J80" i="12"/>
  <c r="I80" i="12"/>
  <c r="H80" i="12"/>
  <c r="J79" i="12"/>
  <c r="I79" i="12"/>
  <c r="H79" i="12"/>
  <c r="J78" i="12"/>
  <c r="I78" i="12"/>
  <c r="H78" i="12"/>
  <c r="J77" i="12"/>
  <c r="I77" i="12"/>
  <c r="H77" i="12"/>
  <c r="J76" i="12"/>
  <c r="I76" i="12"/>
  <c r="H76" i="12"/>
  <c r="J75" i="12"/>
  <c r="I75" i="12"/>
  <c r="H75" i="12"/>
  <c r="J74" i="12"/>
  <c r="I74" i="12"/>
  <c r="H74" i="12"/>
  <c r="J73" i="12"/>
  <c r="I73" i="12"/>
  <c r="H73" i="12"/>
  <c r="J72" i="12"/>
  <c r="I72" i="12"/>
  <c r="H72" i="12"/>
  <c r="J71" i="12"/>
  <c r="I71" i="12"/>
  <c r="H71" i="12"/>
  <c r="J70" i="12"/>
  <c r="I70" i="12"/>
  <c r="H70" i="12"/>
  <c r="J69" i="12"/>
  <c r="I69" i="12"/>
  <c r="H69" i="12"/>
  <c r="J54" i="12"/>
  <c r="I54" i="12"/>
  <c r="H54" i="12"/>
  <c r="J53" i="12"/>
  <c r="I53" i="12"/>
  <c r="H53" i="12"/>
  <c r="J52" i="12"/>
  <c r="I52" i="12"/>
  <c r="H52" i="12"/>
  <c r="J51" i="12"/>
  <c r="I51" i="12"/>
  <c r="H51" i="12"/>
  <c r="J50" i="12"/>
  <c r="I50" i="12"/>
  <c r="H50" i="12"/>
  <c r="J49" i="12"/>
  <c r="I49" i="12"/>
  <c r="H49" i="12"/>
  <c r="J48" i="12"/>
  <c r="I48" i="12"/>
  <c r="H48" i="12"/>
  <c r="J47" i="12"/>
  <c r="I47" i="12"/>
  <c r="H47" i="12"/>
  <c r="J46" i="12"/>
  <c r="I46" i="12"/>
  <c r="H46" i="12"/>
  <c r="J45" i="12"/>
  <c r="I45" i="12"/>
  <c r="H45" i="12"/>
  <c r="J44" i="12"/>
  <c r="I44" i="12"/>
  <c r="H44" i="12"/>
  <c r="J43" i="12"/>
  <c r="I43" i="12"/>
  <c r="H43" i="12"/>
  <c r="J42" i="12"/>
  <c r="I42" i="12"/>
  <c r="H42" i="12"/>
  <c r="J41" i="12"/>
  <c r="I41" i="12"/>
  <c r="H41" i="12"/>
  <c r="J40" i="12"/>
  <c r="I40" i="12"/>
  <c r="H40" i="12"/>
  <c r="J39" i="12"/>
  <c r="I39" i="12"/>
  <c r="H39" i="12"/>
  <c r="J38" i="12"/>
  <c r="I38" i="12"/>
  <c r="H38" i="12"/>
  <c r="J37" i="12"/>
  <c r="I37" i="12"/>
  <c r="H37" i="12"/>
  <c r="J36" i="12"/>
  <c r="I36" i="12"/>
  <c r="H36" i="12"/>
  <c r="J35" i="12"/>
  <c r="I35" i="12"/>
  <c r="H35" i="12"/>
  <c r="J34" i="12"/>
  <c r="I34" i="12"/>
  <c r="H34" i="12"/>
  <c r="J33" i="12"/>
  <c r="I33" i="12"/>
  <c r="H33" i="12"/>
  <c r="J32" i="12"/>
  <c r="I32" i="12"/>
  <c r="H32" i="12"/>
  <c r="J31" i="12"/>
  <c r="I31" i="12"/>
  <c r="H31" i="12"/>
  <c r="J30" i="12"/>
  <c r="I30" i="12"/>
  <c r="H30" i="12"/>
  <c r="J29" i="12"/>
  <c r="I29" i="12"/>
  <c r="H29" i="12"/>
  <c r="J28" i="12"/>
  <c r="I28" i="12"/>
  <c r="H28" i="12"/>
  <c r="J27" i="12"/>
  <c r="I27" i="12"/>
  <c r="H27" i="12"/>
  <c r="J26" i="12"/>
  <c r="I26" i="12"/>
  <c r="H26" i="12"/>
  <c r="J25" i="12"/>
  <c r="I25" i="12"/>
  <c r="H25" i="12"/>
  <c r="J24" i="12"/>
  <c r="I24" i="12"/>
  <c r="H24" i="12"/>
  <c r="J23" i="12"/>
  <c r="I23" i="12"/>
  <c r="H23" i="12"/>
  <c r="J22" i="12"/>
  <c r="I22" i="12"/>
  <c r="H22" i="12"/>
  <c r="J21" i="12"/>
  <c r="I21" i="12"/>
  <c r="H21" i="12"/>
  <c r="J20" i="12"/>
  <c r="I20" i="12"/>
  <c r="H20" i="12"/>
  <c r="J19" i="12"/>
  <c r="I19" i="12"/>
  <c r="H19" i="12"/>
  <c r="J18" i="12"/>
  <c r="I18" i="12"/>
  <c r="H18" i="12"/>
  <c r="J17" i="12"/>
  <c r="I17" i="12"/>
  <c r="H17" i="12"/>
  <c r="J16" i="12"/>
  <c r="I16" i="12"/>
  <c r="H16" i="12"/>
  <c r="J15" i="12"/>
  <c r="I15" i="12"/>
  <c r="H15" i="12"/>
  <c r="J14" i="12"/>
  <c r="I14" i="12"/>
  <c r="H14" i="12"/>
  <c r="J13" i="12"/>
  <c r="I13" i="12"/>
  <c r="H13" i="12"/>
  <c r="J12" i="12"/>
  <c r="I12" i="12"/>
  <c r="H12" i="12"/>
  <c r="J11" i="12"/>
  <c r="I11" i="12"/>
  <c r="H11" i="12"/>
  <c r="C6" i="12"/>
  <c r="C4" i="12" s="1"/>
  <c r="J5" i="12"/>
  <c r="I5" i="12"/>
  <c r="H5" i="12"/>
  <c r="J5" i="1"/>
  <c r="I5" i="1"/>
  <c r="H5" i="1"/>
  <c r="C4" i="1"/>
  <c r="H4" i="13" l="1"/>
  <c r="N11" i="13" s="1"/>
  <c r="J4" i="13"/>
  <c r="T14" i="13" s="1"/>
  <c r="I4" i="13"/>
  <c r="Q14" i="15"/>
  <c r="Q11" i="15"/>
  <c r="T12" i="15"/>
  <c r="Q12" i="15"/>
  <c r="N12" i="15"/>
  <c r="T14" i="15"/>
  <c r="T11" i="15"/>
  <c r="N14" i="15"/>
  <c r="T14" i="14"/>
  <c r="T11" i="14"/>
  <c r="Q12" i="14"/>
  <c r="N12" i="14"/>
  <c r="T12" i="14"/>
  <c r="N11" i="14"/>
  <c r="N14" i="14"/>
  <c r="Q11" i="14"/>
  <c r="Q14" i="14"/>
  <c r="Q11" i="13"/>
  <c r="Q14" i="13"/>
  <c r="T12" i="13"/>
  <c r="Q12" i="13"/>
  <c r="N12" i="13"/>
  <c r="H4" i="12"/>
  <c r="N11" i="12" s="1"/>
  <c r="J4" i="12"/>
  <c r="T11" i="12" s="1"/>
  <c r="I4" i="12"/>
  <c r="Q14" i="12" s="1"/>
  <c r="T12" i="12"/>
  <c r="Q12" i="12"/>
  <c r="N12" i="12"/>
  <c r="T12" i="1"/>
  <c r="Q12" i="1"/>
  <c r="N12" i="1"/>
  <c r="C128" i="1"/>
  <c r="N14" i="13" l="1"/>
  <c r="Q21" i="13" s="1"/>
  <c r="T11" i="13"/>
  <c r="Q11" i="12"/>
  <c r="T14" i="12"/>
  <c r="N14" i="12"/>
  <c r="Q21" i="12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7" i="1"/>
  <c r="J4" i="1" l="1"/>
  <c r="T11" i="1" s="1"/>
  <c r="I4" i="1"/>
  <c r="Q11" i="1" s="1"/>
  <c r="H4" i="1"/>
  <c r="N14" i="1" s="1"/>
  <c r="Q21" i="1" s="1"/>
  <c r="D57" i="11"/>
  <c r="J60" i="11"/>
  <c r="I60" i="11"/>
  <c r="H60" i="11"/>
  <c r="G60" i="11"/>
  <c r="F60" i="11"/>
  <c r="E60" i="11"/>
  <c r="D60" i="11"/>
  <c r="C60" i="11"/>
  <c r="J59" i="11"/>
  <c r="I59" i="11"/>
  <c r="H59" i="11"/>
  <c r="G59" i="11"/>
  <c r="F59" i="11"/>
  <c r="E59" i="11"/>
  <c r="D59" i="11"/>
  <c r="C59" i="11"/>
  <c r="J58" i="11"/>
  <c r="I58" i="11"/>
  <c r="H58" i="11"/>
  <c r="G58" i="11"/>
  <c r="F58" i="11"/>
  <c r="E58" i="11"/>
  <c r="D58" i="11"/>
  <c r="C58" i="11"/>
  <c r="J57" i="11"/>
  <c r="I57" i="11"/>
  <c r="H57" i="11"/>
  <c r="G57" i="11"/>
  <c r="F57" i="11"/>
  <c r="E57" i="11"/>
  <c r="C57" i="11"/>
  <c r="Q14" i="1" l="1"/>
  <c r="N11" i="1"/>
  <c r="T14" i="1"/>
  <c r="H62" i="11"/>
  <c r="I62" i="11"/>
  <c r="E62" i="11"/>
  <c r="F62" i="11"/>
  <c r="G62" i="11"/>
  <c r="J62" i="11"/>
  <c r="L59" i="11"/>
  <c r="L58" i="11"/>
  <c r="L57" i="11"/>
  <c r="D62" i="11"/>
  <c r="C62" i="11"/>
  <c r="L60" i="11"/>
  <c r="M59" i="11" l="1"/>
  <c r="F63" i="11"/>
  <c r="M57" i="11"/>
  <c r="C63" i="11"/>
  <c r="C6" i="1" l="1"/>
</calcChain>
</file>

<file path=xl/sharedStrings.xml><?xml version="1.0" encoding="utf-8"?>
<sst xmlns="http://schemas.openxmlformats.org/spreadsheetml/2006/main" count="1447" uniqueCount="233">
  <si>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</si>
  <si>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</si>
  <si>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</si>
  <si>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</si>
  <si>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</si>
  <si>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</si>
  <si>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</si>
  <si>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</si>
  <si>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</si>
  <si>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</si>
  <si>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</si>
  <si>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</si>
  <si>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</si>
  <si>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</si>
  <si>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</si>
  <si>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</si>
  <si>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</si>
  <si>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</si>
  <si>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</si>
  <si>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</si>
  <si>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</si>
  <si>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</si>
  <si>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</si>
  <si>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</si>
  <si>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</si>
  <si>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</si>
  <si>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</si>
  <si>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</si>
  <si>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</si>
  <si>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</si>
  <si>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</si>
  <si>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</si>
  <si>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</si>
  <si>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</si>
  <si>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</si>
  <si>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</si>
  <si>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</si>
  <si>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</si>
  <si>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</si>
  <si>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</si>
  <si>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</si>
  <si>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</si>
  <si>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</si>
  <si>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</si>
  <si>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</si>
  <si>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</si>
  <si>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</si>
  <si>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</si>
  <si>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</si>
  <si>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</si>
  <si>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</si>
  <si>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</si>
  <si>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</si>
  <si>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</si>
  <si>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</si>
  <si>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</si>
  <si>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</si>
  <si>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</si>
  <si>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</si>
  <si>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</si>
  <si>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</si>
  <si>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</si>
  <si>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</si>
  <si>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</si>
  <si>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</si>
  <si>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</si>
  <si>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</si>
  <si>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</si>
  <si>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</si>
  <si>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</si>
  <si>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</si>
  <si>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</si>
  <si>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</si>
  <si>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</si>
  <si>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</si>
  <si>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</si>
  <si>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</si>
  <si>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</si>
  <si>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</si>
  <si>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</si>
  <si>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</si>
  <si>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</si>
  <si>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</si>
  <si>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</si>
  <si>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</si>
  <si>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</si>
  <si>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</si>
  <si>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</si>
  <si>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</si>
  <si>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</si>
  <si>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</si>
  <si>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</si>
  <si>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</si>
  <si>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</si>
  <si>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</si>
  <si>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</si>
  <si>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</si>
  <si>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</si>
  <si>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</si>
  <si>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</si>
  <si>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</si>
  <si>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</si>
  <si>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</si>
  <si>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</si>
  <si>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</si>
  <si>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</si>
  <si>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</si>
  <si>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</si>
  <si>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</si>
  <si>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</si>
  <si>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</si>
  <si>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</si>
  <si>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</si>
  <si>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</si>
  <si>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</si>
  <si>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</si>
  <si>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</si>
  <si>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</si>
  <si>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</si>
  <si>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</si>
  <si>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</si>
  <si>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</si>
  <si>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</si>
  <si>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</si>
  <si>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</si>
  <si>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</si>
  <si>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</si>
  <si>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</si>
  <si>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</si>
  <si>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</si>
  <si>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</si>
  <si>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</si>
  <si>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</si>
  <si>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</si>
  <si>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</si>
  <si>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</si>
  <si>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</si>
  <si>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</si>
  <si>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</si>
  <si>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</si>
  <si>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</si>
  <si>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</si>
  <si>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</si>
  <si>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</si>
  <si>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</si>
  <si>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</si>
  <si>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</si>
  <si>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</si>
  <si>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</si>
  <si>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</si>
  <si>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</si>
  <si>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</si>
  <si>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</si>
  <si>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</si>
  <si>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</si>
  <si>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</si>
  <si>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</si>
  <si>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</si>
  <si>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</si>
  <si>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</si>
  <si>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</si>
  <si>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</si>
  <si>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</si>
  <si>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</si>
  <si>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</si>
  <si>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</si>
  <si>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</si>
  <si>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</si>
  <si>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</si>
  <si>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</si>
  <si>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</si>
  <si>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</si>
  <si>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</si>
  <si>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</si>
  <si>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</si>
  <si>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</si>
  <si>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</si>
  <si>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</si>
  <si>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</si>
  <si>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</si>
  <si>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</si>
  <si>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</si>
  <si>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</si>
  <si>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</si>
  <si>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</si>
  <si>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</si>
  <si>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VCG</t>
  </si>
  <si>
    <t>TCG</t>
  </si>
  <si>
    <t>LCG</t>
  </si>
  <si>
    <t>MTO TRA</t>
  </si>
  <si>
    <t>MTO LONG</t>
  </si>
  <si>
    <t>CALLAO</t>
  </si>
  <si>
    <t>CARTAJENA</t>
  </si>
  <si>
    <t>PANAMA</t>
  </si>
  <si>
    <t xml:space="preserve">Desp. Liviano </t>
  </si>
  <si>
    <t xml:space="preserve">KG Inicial </t>
  </si>
  <si>
    <t>Desp. Liv. * KG Inicial</t>
  </si>
  <si>
    <t>MTO VERT.</t>
  </si>
  <si>
    <t>Pesos Total</t>
  </si>
  <si>
    <t xml:space="preserve">Desp. Total </t>
  </si>
  <si>
    <t xml:space="preserve">Mto / Desp. Total </t>
  </si>
  <si>
    <t>MTO. TRANS.</t>
  </si>
  <si>
    <t>Desp. Total</t>
  </si>
  <si>
    <t>MTO. LONG.</t>
  </si>
  <si>
    <t>Mto / Desp. Total</t>
  </si>
  <si>
    <t>KM-KG=GM</t>
  </si>
  <si>
    <t>SEGÚN CURVAS CRUZADAS</t>
  </si>
  <si>
    <t xml:space="preserve">7405 TON / 200 = CM </t>
  </si>
  <si>
    <t xml:space="preserve">37,025 CM </t>
  </si>
  <si>
    <t>KG</t>
  </si>
  <si>
    <t>TRANS.</t>
  </si>
  <si>
    <t>KM</t>
  </si>
  <si>
    <t xml:space="preserve">CALADO MEDIO </t>
  </si>
  <si>
    <t xml:space="preserve">VALPARAISO </t>
  </si>
  <si>
    <t xml:space="preserve">6976 TON / 200 = CM </t>
  </si>
  <si>
    <t xml:space="preserve">34,88 CM </t>
  </si>
  <si>
    <t>GUAYAQUIL</t>
  </si>
  <si>
    <t xml:space="preserve">6659 TON / 200 = CM </t>
  </si>
  <si>
    <t xml:space="preserve">33,295 CM </t>
  </si>
  <si>
    <t>PANAMÁ</t>
  </si>
  <si>
    <t xml:space="preserve">5864 TON / 200 = CM </t>
  </si>
  <si>
    <t xml:space="preserve">29,32 CM </t>
  </si>
  <si>
    <t>CARTAGENA</t>
  </si>
  <si>
    <t xml:space="preserve">5656 TON / 200 = CM </t>
  </si>
  <si>
    <t xml:space="preserve">28,28CM </t>
  </si>
  <si>
    <t xml:space="preserve">4220 TON / 200 = CM </t>
  </si>
  <si>
    <t xml:space="preserve">21,1CM </t>
  </si>
  <si>
    <t>29,2*0,25 =</t>
  </si>
  <si>
    <t>29,8*0,25 =</t>
  </si>
  <si>
    <t>30*0,25 =</t>
  </si>
  <si>
    <t>31,5*0,25 =</t>
  </si>
  <si>
    <t>31,9*0,25 =</t>
  </si>
  <si>
    <t>36,5*0,25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</si>
</sst>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0" xfId="0" applyFill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6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" xfId="0" applyFill="1" applyBorder="1"/>
    <xf numFmtId="0" fontId="0" fillId="7" borderId="0" xfId="0" applyFill="1" applyBorder="1"/>
    <xf numFmtId="0" fontId="0" fillId="7" borderId="0" xfId="0" applyFill="1"/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2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0" fontId="0" fillId="10" borderId="0" xfId="0" applyFill="1"/>
    <xf numFmtId="0" fontId="0" fillId="0" borderId="0" xfId="0" applyFill="1" applyBorder="1" applyAlignment="1">
      <alignment horizontal="center" vertical="center"/>
    </xf>
    <xf numFmtId="0" fontId="0" fillId="5" borderId="0" xfId="0" applyFill="1"/>
    <xf numFmtId="0" fontId="0" fillId="7" borderId="1" xfId="0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12" borderId="0" xfId="0" applyFill="1"/>
    <xf numFmtId="0" fontId="0" fillId="9" borderId="28" xfId="0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1" borderId="30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164" fontId="4" fillId="11" borderId="30" xfId="0" applyNumberFormat="1" applyFont="1" applyFill="1" applyBorder="1" applyAlignment="1">
      <alignment horizontal="center" vertical="center"/>
    </xf>
    <xf numFmtId="164" fontId="4" fillId="11" borderId="26" xfId="0" applyNumberFormat="1" applyFont="1" applyFill="1" applyBorder="1" applyAlignment="1">
      <alignment horizontal="center" vertical="center"/>
    </xf>
    <xf numFmtId="0" fontId="3" fillId="11" borderId="31" xfId="0" applyFont="1" applyFill="1" applyBorder="1" applyAlignment="1">
      <alignment horizontal="center" vertical="center"/>
    </xf>
    <xf numFmtId="0" fontId="3" fillId="11" borderId="32" xfId="0" applyFont="1" applyFill="1" applyBorder="1" applyAlignment="1">
      <alignment horizontal="center" vertical="center"/>
    </xf>
    <xf numFmtId="0" fontId="3" fillId="11" borderId="27" xfId="0" applyFont="1" applyFill="1" applyBorder="1" applyAlignment="1">
      <alignment horizontal="center" vertical="center"/>
    </xf>
    <xf numFmtId="0" fontId="3" fillId="11" borderId="33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1" borderId="3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482981" y="4081346"/>
          <a:ext cx="306070" cy="164359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26" name="15 Conector recto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7547429" y="2864304"/>
          <a:ext cx="68860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27" name="18 Conector recto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7500710" y="2236808"/>
          <a:ext cx="68860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28" name="18 Conector recto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7500710" y="2236808"/>
          <a:ext cx="68860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29" name="16 Conector recto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7524750" y="2667826"/>
          <a:ext cx="68860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0" name="17 Conector recto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7507061" y="2453658"/>
          <a:ext cx="68860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5442404" y="12926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5419725" y="10944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5402036" y="8785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5395685" y="6608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42404" y="287382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19725" y="267561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02036" y="245971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395685" y="224200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42404" y="44549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19725" y="42567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02036" y="40408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395685" y="38231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42404" y="603612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19725" y="583791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02036" y="562201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395685" y="540430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42404" y="76172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19725" y="741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02036" y="72031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395685" y="69854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42404" y="919842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3" name="16 Conector recto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19725" y="900021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02036" y="878431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395685" y="856660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26" name="15 Conector recto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7356929" y="28738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27" name="18 Conector recto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7310210" y="22420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28" name="16 Conector recto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7334250" y="26756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29" name="17 Conector recto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7316561" y="24597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"/>
  <sheetViews>
    <sheetView workbookViewId="0">
      <selection activeCell="H17" sqref="H17"/>
    </sheetView>
  </sheetViews>
  <sheetFormatPr baseColWidth="10" defaultColWidth="11.42578125" defaultRowHeight="15" x14ac:dyDescent="0.25"/>
  <cols>
    <col min="1" max="1" width="4.42578125" customWidth="1"/>
    <col min="2" max="2" width="28.5703125" customWidth="1"/>
    <col min="3" max="3" width="9.28515625" customWidth="1"/>
  </cols>
  <sheetData>
    <row r="1" spans="2:7" x14ac:dyDescent="0.25">
      <c r="B1" t="s">
        <v>160</v>
      </c>
    </row>
    <row r="2" spans="2:7" x14ac:dyDescent="0.25">
      <c r="B2" t="s">
        <v>161</v>
      </c>
      <c r="C2">
        <v>2</v>
      </c>
      <c r="D2" t="s">
        <v>153</v>
      </c>
    </row>
    <row r="3" spans="2:7" x14ac:dyDescent="0.25">
      <c r="B3" t="s">
        <v>162</v>
      </c>
      <c r="C3">
        <v>4</v>
      </c>
      <c r="D3" t="s">
        <v>153</v>
      </c>
    </row>
    <row r="4" spans="2:7" x14ac:dyDescent="0.25">
      <c r="B4" t="s">
        <v>156</v>
      </c>
      <c r="C4">
        <v>20</v>
      </c>
      <c r="D4" t="s">
        <v>151</v>
      </c>
    </row>
    <row r="5" spans="2:7" x14ac:dyDescent="0.25">
      <c r="B5" s="88" t="s">
        <v>159</v>
      </c>
      <c r="C5">
        <v>6</v>
      </c>
      <c r="D5" t="s">
        <v>152</v>
      </c>
    </row>
    <row r="6" spans="2:7" x14ac:dyDescent="0.25">
      <c r="B6" s="90" t="s">
        <v>163</v>
      </c>
      <c r="C6">
        <v>38</v>
      </c>
      <c r="D6" t="s">
        <v>153</v>
      </c>
    </row>
    <row r="7" spans="2:7" x14ac:dyDescent="0.25">
      <c r="B7" s="88" t="s">
        <v>164</v>
      </c>
      <c r="C7">
        <v>44</v>
      </c>
      <c r="D7" t="s">
        <v>152</v>
      </c>
      <c r="F7" s="88" t="s">
        <v>210</v>
      </c>
      <c r="G7">
        <v>0</v>
      </c>
    </row>
    <row r="9" spans="2:7" x14ac:dyDescent="0.25">
      <c r="B9" t="s">
        <v>154</v>
      </c>
    </row>
    <row r="10" spans="2:7" x14ac:dyDescent="0.25">
      <c r="B10" t="s">
        <v>150</v>
      </c>
      <c r="C10">
        <v>150</v>
      </c>
      <c r="D10" t="s">
        <v>151</v>
      </c>
    </row>
    <row r="11" spans="2:7" x14ac:dyDescent="0.25">
      <c r="B11" s="34" t="s">
        <v>171</v>
      </c>
      <c r="C11" s="34"/>
      <c r="D11" s="34"/>
      <c r="E11" s="34"/>
    </row>
    <row r="12" spans="2:7" x14ac:dyDescent="0.25">
      <c r="B12" s="34" t="s">
        <v>158</v>
      </c>
      <c r="C12" s="34"/>
      <c r="D12" s="34"/>
      <c r="E12" s="34"/>
    </row>
    <row r="13" spans="2:7" x14ac:dyDescent="0.25">
      <c r="B13" s="34" t="s">
        <v>157</v>
      </c>
      <c r="C13" s="34"/>
      <c r="D13" s="34"/>
      <c r="E13" s="3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28"/>
  <sheetViews>
    <sheetView tabSelected="1" zoomScale="80" workbookViewId="0">
      <selection activeCell="P3" sqref="P3"/>
    </sheetView>
  </sheetViews>
  <sheetFormatPr baseColWidth="10" defaultColWidth="11.42578125" defaultRowHeight="15" x14ac:dyDescent="0.25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7" width="8.28515625" customWidth="1"/>
    <col min="8" max="8" width="11.42578125" customWidth="1"/>
    <col min="9" max="9" width="10.42578125" customWidth="1"/>
    <col min="10" max="10" width="11.140625" customWidth="1"/>
    <col min="12" max="12" width="3.7109375" customWidth="1"/>
    <col min="13" max="13" width="25.7109375" customWidth="1"/>
    <col min="15" max="15" width="3.7109375" customWidth="1"/>
    <col min="16" max="16" width="18.140625" customWidth="1"/>
    <col min="17" max="17" width="14.85546875" customWidth="1"/>
    <col min="18" max="18" width="4" customWidth="1"/>
    <col min="19" max="19" width="18.42578125" customWidth="1"/>
    <col min="20" max="20" width="14.28515625" customWidth="1"/>
    <col min="23" max="23" width="12.7109375" customWidth="1"/>
    <col min="26" max="26" width="15.7109375" customWidth="1"/>
  </cols>
  <sheetData>
    <row r="2" spans="1:28" x14ac:dyDescent="0.25">
      <c r="E2" s="97" t="s">
        <v>186</v>
      </c>
      <c r="F2" s="97" t="s">
        <v>187</v>
      </c>
      <c r="G2" s="97" t="s">
        <v>188</v>
      </c>
      <c r="H2" s="97" t="s">
        <v>197</v>
      </c>
      <c r="I2" s="97" t="s">
        <v>189</v>
      </c>
      <c r="J2" s="97" t="s">
        <v>190</v>
      </c>
    </row>
    <row r="3" spans="1:28" x14ac:dyDescent="0.25">
      <c r="B3" s="1"/>
      <c r="C3" s="7" t="s">
        <v>0</v>
      </c>
      <c r="D3" s="7" t="s">
        <v>46</v>
      </c>
      <c r="E3" s="7" t="s">
        <v>5</v>
      </c>
      <c r="F3" s="7" t="s">
        <v>3</v>
      </c>
      <c r="G3" s="7" t="s">
        <v>4</v>
      </c>
      <c r="H3" s="7" t="s">
        <v>7</v>
      </c>
      <c r="I3" s="7" t="s">
        <v>2</v>
      </c>
      <c r="J3" s="7" t="s">
        <v>6</v>
      </c>
    </row>
    <row r="4" spans="1:28" x14ac:dyDescent="0.25">
      <c r="B4" s="8" t="s">
        <v>198</v>
      </c>
      <c r="C4" s="7">
        <f>SUM(C5:C126)</f>
        <v>7405</v>
      </c>
      <c r="D4" s="1"/>
      <c r="E4" s="1"/>
      <c r="F4" s="1"/>
      <c r="G4" s="1"/>
      <c r="H4" s="7">
        <f>SUM(H5:H126)</f>
        <v>52446</v>
      </c>
      <c r="I4" s="7">
        <f>SUM(I5:I126)</f>
        <v>329</v>
      </c>
      <c r="J4" s="7">
        <f>SUM(J5:J126)</f>
        <v>291648</v>
      </c>
    </row>
    <row r="5" spans="1:28" x14ac:dyDescent="0.25">
      <c r="B5" s="1" t="s">
        <v>1</v>
      </c>
      <c r="C5" s="7">
        <v>4200</v>
      </c>
      <c r="D5" s="1"/>
      <c r="E5" s="47">
        <v>6</v>
      </c>
      <c r="F5" s="47">
        <v>0</v>
      </c>
      <c r="G5" s="47">
        <v>44</v>
      </c>
      <c r="H5" s="7">
        <f>E5*C5</f>
        <v>25200</v>
      </c>
      <c r="I5" s="7">
        <f>F5*C5</f>
        <v>0</v>
      </c>
      <c r="J5" s="7">
        <f>G5*C5</f>
        <v>184800</v>
      </c>
      <c r="M5" s="47" t="s">
        <v>194</v>
      </c>
      <c r="N5" s="46">
        <v>4200</v>
      </c>
      <c r="O5" s="84"/>
      <c r="P5" s="30"/>
      <c r="Q5" s="44"/>
      <c r="R5" s="84"/>
      <c r="S5" s="30"/>
      <c r="T5" s="44"/>
      <c r="U5" s="84"/>
      <c r="V5" s="30"/>
      <c r="W5" s="44"/>
      <c r="X5" s="84"/>
      <c r="Y5" s="30"/>
      <c r="Z5" s="44"/>
      <c r="AA5" s="84"/>
      <c r="AB5" s="30"/>
    </row>
    <row r="6" spans="1:28" x14ac:dyDescent="0.25">
      <c r="A6" t="s">
        <v>170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  <c r="M6" s="47" t="s">
        <v>195</v>
      </c>
      <c r="N6" s="46">
        <v>6</v>
      </c>
      <c r="O6" s="84"/>
      <c r="P6" s="30"/>
      <c r="Q6" s="44"/>
      <c r="R6" s="84"/>
      <c r="S6" s="30"/>
      <c r="T6" s="44"/>
      <c r="U6" s="84"/>
      <c r="V6" s="30"/>
      <c r="W6" s="44"/>
      <c r="X6" s="84"/>
      <c r="Y6" s="30"/>
      <c r="Z6" s="44"/>
      <c r="AA6" s="84"/>
      <c r="AB6" s="30"/>
    </row>
    <row r="7" spans="1:28" x14ac:dyDescent="0.25">
      <c r="A7" s="7">
        <v>1</v>
      </c>
      <c r="B7" s="38" t="s">
        <v>8</v>
      </c>
      <c r="C7" s="7">
        <v>18</v>
      </c>
      <c r="D7" s="1" t="s">
        <v>47</v>
      </c>
      <c r="E7" s="47">
        <v>13</v>
      </c>
      <c r="F7" s="47">
        <v>-5</v>
      </c>
      <c r="G7" s="47">
        <v>49</v>
      </c>
      <c r="H7" s="47">
        <f>E7*C7</f>
        <v>234</v>
      </c>
      <c r="I7" s="47">
        <f>F7*C7</f>
        <v>-90</v>
      </c>
      <c r="J7" s="47">
        <f>G7*C7</f>
        <v>882</v>
      </c>
      <c r="M7" s="47"/>
      <c r="N7" s="46"/>
      <c r="O7" s="84"/>
      <c r="P7" s="30"/>
      <c r="Q7" s="44"/>
      <c r="R7" s="84"/>
      <c r="S7" s="30"/>
      <c r="T7" s="44"/>
      <c r="U7" s="84"/>
      <c r="V7" s="30"/>
      <c r="W7" s="44"/>
      <c r="X7" s="84"/>
      <c r="Y7" s="30"/>
      <c r="Z7" s="44"/>
      <c r="AA7" s="84"/>
      <c r="AB7" s="30"/>
    </row>
    <row r="8" spans="1:28" x14ac:dyDescent="0.25">
      <c r="A8" s="7">
        <v>2</v>
      </c>
      <c r="B8" s="38" t="s">
        <v>9</v>
      </c>
      <c r="C8" s="7">
        <v>23</v>
      </c>
      <c r="D8" s="1" t="s">
        <v>47</v>
      </c>
      <c r="E8" s="47">
        <v>13</v>
      </c>
      <c r="F8" s="47">
        <v>-5</v>
      </c>
      <c r="G8" s="47">
        <v>28</v>
      </c>
      <c r="H8" s="47">
        <f t="shared" ref="H8:H71" si="0">E8*C8</f>
        <v>299</v>
      </c>
      <c r="I8" s="47">
        <f t="shared" ref="I8:I71" si="1">F8*C8</f>
        <v>-115</v>
      </c>
      <c r="J8" s="47">
        <f t="shared" ref="J8:J71" si="2">G8*C8</f>
        <v>644</v>
      </c>
      <c r="K8" s="45"/>
      <c r="M8" s="86" t="s">
        <v>196</v>
      </c>
      <c r="N8" s="86">
        <v>25200</v>
      </c>
      <c r="O8" s="84"/>
      <c r="P8" s="30"/>
      <c r="Q8" s="44"/>
      <c r="R8" s="84"/>
      <c r="S8" s="30"/>
      <c r="T8" s="44"/>
      <c r="U8" s="84"/>
      <c r="V8" s="30"/>
      <c r="W8" s="44"/>
      <c r="X8" s="84"/>
      <c r="Y8" s="30"/>
      <c r="Z8" s="44"/>
      <c r="AA8" s="84"/>
      <c r="AB8" s="30"/>
    </row>
    <row r="9" spans="1:28" x14ac:dyDescent="0.25">
      <c r="A9" s="7">
        <v>3</v>
      </c>
      <c r="B9" s="38" t="s">
        <v>10</v>
      </c>
      <c r="C9" s="7">
        <v>24</v>
      </c>
      <c r="D9" s="1" t="s">
        <v>47</v>
      </c>
      <c r="E9" s="47">
        <v>13</v>
      </c>
      <c r="F9" s="47">
        <v>2</v>
      </c>
      <c r="G9" s="47">
        <v>49</v>
      </c>
      <c r="H9" s="47">
        <f t="shared" si="0"/>
        <v>312</v>
      </c>
      <c r="I9" s="47">
        <f t="shared" si="1"/>
        <v>48</v>
      </c>
      <c r="J9" s="47">
        <f t="shared" si="2"/>
        <v>1176</v>
      </c>
      <c r="N9" s="44"/>
      <c r="O9" s="84"/>
      <c r="P9" s="30"/>
      <c r="Q9" s="44"/>
      <c r="R9" s="84"/>
      <c r="S9" s="30"/>
      <c r="T9" s="44"/>
      <c r="U9" s="84"/>
      <c r="V9" s="30"/>
      <c r="W9" s="44"/>
      <c r="X9" s="84"/>
      <c r="Y9" s="30"/>
      <c r="Z9" s="44"/>
      <c r="AA9" s="85"/>
      <c r="AB9" s="30"/>
    </row>
    <row r="10" spans="1:28" x14ac:dyDescent="0.25">
      <c r="A10" s="7">
        <v>4</v>
      </c>
      <c r="B10" s="38" t="s">
        <v>11</v>
      </c>
      <c r="C10" s="7">
        <v>22</v>
      </c>
      <c r="D10" s="1" t="s">
        <v>47</v>
      </c>
      <c r="E10" s="47">
        <v>16</v>
      </c>
      <c r="F10" s="47">
        <v>5</v>
      </c>
      <c r="G10" s="47">
        <v>49</v>
      </c>
      <c r="H10" s="47">
        <f t="shared" si="0"/>
        <v>352</v>
      </c>
      <c r="I10" s="47">
        <f t="shared" si="1"/>
        <v>110</v>
      </c>
      <c r="J10" s="47">
        <f t="shared" si="2"/>
        <v>1078</v>
      </c>
      <c r="M10" s="89"/>
      <c r="N10" s="44"/>
      <c r="O10" s="84"/>
      <c r="P10" s="30"/>
      <c r="Q10" s="44"/>
      <c r="R10" s="84"/>
      <c r="S10" s="30"/>
      <c r="T10" s="44"/>
      <c r="U10" s="84"/>
      <c r="V10" s="30"/>
      <c r="W10" s="44"/>
      <c r="X10" s="84"/>
      <c r="Y10" s="30"/>
      <c r="Z10" s="44"/>
      <c r="AA10" s="85"/>
      <c r="AB10" s="30"/>
    </row>
    <row r="11" spans="1:28" x14ac:dyDescent="0.25">
      <c r="A11" s="7">
        <v>5</v>
      </c>
      <c r="B11" s="38" t="s">
        <v>12</v>
      </c>
      <c r="C11" s="7">
        <v>18</v>
      </c>
      <c r="D11" s="1" t="s">
        <v>48</v>
      </c>
      <c r="E11" s="47">
        <v>19</v>
      </c>
      <c r="F11" s="47">
        <v>-5</v>
      </c>
      <c r="G11" s="47">
        <v>42</v>
      </c>
      <c r="H11" s="47">
        <f t="shared" si="0"/>
        <v>342</v>
      </c>
      <c r="I11" s="47">
        <f t="shared" si="1"/>
        <v>-90</v>
      </c>
      <c r="J11" s="47">
        <f t="shared" si="2"/>
        <v>756</v>
      </c>
      <c r="M11" s="47" t="s">
        <v>197</v>
      </c>
      <c r="N11" s="46">
        <f>H4</f>
        <v>52446</v>
      </c>
      <c r="O11" s="84"/>
      <c r="P11" s="47" t="s">
        <v>201</v>
      </c>
      <c r="Q11" s="46">
        <f>I4</f>
        <v>329</v>
      </c>
      <c r="R11" s="84"/>
      <c r="S11" s="47" t="s">
        <v>203</v>
      </c>
      <c r="T11" s="46">
        <f>J4</f>
        <v>291648</v>
      </c>
      <c r="U11" s="84"/>
      <c r="V11" s="30"/>
      <c r="W11" s="44"/>
      <c r="X11" s="84"/>
      <c r="Y11" s="30"/>
      <c r="Z11" s="44"/>
      <c r="AA11" s="85"/>
      <c r="AB11" s="30"/>
    </row>
    <row r="12" spans="1:28" x14ac:dyDescent="0.25">
      <c r="A12" s="7">
        <v>6</v>
      </c>
      <c r="B12" s="38" t="s">
        <v>13</v>
      </c>
      <c r="C12" s="7">
        <v>16</v>
      </c>
      <c r="D12" s="1" t="s">
        <v>48</v>
      </c>
      <c r="E12" s="47">
        <v>13</v>
      </c>
      <c r="F12" s="47">
        <v>5</v>
      </c>
      <c r="G12" s="47">
        <v>49</v>
      </c>
      <c r="H12" s="47">
        <f t="shared" si="0"/>
        <v>208</v>
      </c>
      <c r="I12" s="47">
        <f t="shared" si="1"/>
        <v>80</v>
      </c>
      <c r="J12" s="47">
        <f t="shared" si="2"/>
        <v>784</v>
      </c>
      <c r="M12" s="47" t="s">
        <v>199</v>
      </c>
      <c r="N12" s="46">
        <f>C4</f>
        <v>7405</v>
      </c>
      <c r="O12" s="84"/>
      <c r="P12" s="47" t="s">
        <v>202</v>
      </c>
      <c r="Q12" s="46">
        <f>C4</f>
        <v>7405</v>
      </c>
      <c r="R12" s="84"/>
      <c r="S12" s="47" t="s">
        <v>202</v>
      </c>
      <c r="T12" s="46">
        <f>C4</f>
        <v>7405</v>
      </c>
      <c r="U12" s="84"/>
      <c r="V12" s="30"/>
      <c r="W12" s="44"/>
      <c r="X12" s="84"/>
      <c r="Y12" s="30"/>
      <c r="Z12" s="44"/>
      <c r="AA12" s="85"/>
      <c r="AB12" s="30"/>
    </row>
    <row r="13" spans="1:28" x14ac:dyDescent="0.25">
      <c r="A13" s="7">
        <v>7</v>
      </c>
      <c r="B13" s="38" t="s">
        <v>14</v>
      </c>
      <c r="C13" s="7">
        <v>22</v>
      </c>
      <c r="D13" s="1" t="s">
        <v>48</v>
      </c>
      <c r="E13" s="47">
        <v>6</v>
      </c>
      <c r="F13" s="47">
        <v>-5</v>
      </c>
      <c r="G13" s="47">
        <v>28</v>
      </c>
      <c r="H13" s="47">
        <f t="shared" si="0"/>
        <v>132</v>
      </c>
      <c r="I13" s="47">
        <f t="shared" si="1"/>
        <v>-110</v>
      </c>
      <c r="J13" s="47">
        <f t="shared" si="2"/>
        <v>616</v>
      </c>
      <c r="K13" s="45"/>
      <c r="M13" s="47"/>
      <c r="N13" s="46"/>
      <c r="O13" s="84"/>
      <c r="P13" s="47"/>
      <c r="Q13" s="47"/>
      <c r="R13" s="30"/>
      <c r="S13" s="47"/>
      <c r="T13" s="46"/>
      <c r="U13" s="84"/>
      <c r="V13" s="30"/>
      <c r="W13" s="44"/>
      <c r="X13" s="84"/>
      <c r="Y13" s="30"/>
      <c r="Z13" s="44"/>
      <c r="AA13" s="85"/>
      <c r="AB13" s="30"/>
    </row>
    <row r="14" spans="1:28" x14ac:dyDescent="0.25">
      <c r="A14" s="7">
        <v>8</v>
      </c>
      <c r="B14" s="38" t="s">
        <v>15</v>
      </c>
      <c r="C14" s="7">
        <v>26</v>
      </c>
      <c r="D14" s="1" t="s">
        <v>48</v>
      </c>
      <c r="E14" s="47">
        <v>13</v>
      </c>
      <c r="F14" s="47">
        <v>2</v>
      </c>
      <c r="G14" s="47">
        <v>56</v>
      </c>
      <c r="H14" s="47">
        <f t="shared" si="0"/>
        <v>338</v>
      </c>
      <c r="I14" s="47">
        <f t="shared" si="1"/>
        <v>52</v>
      </c>
      <c r="J14" s="47">
        <f t="shared" si="2"/>
        <v>1456</v>
      </c>
      <c r="K14" s="45"/>
      <c r="M14" s="86" t="s">
        <v>200</v>
      </c>
      <c r="N14" s="94">
        <f>H4/C4</f>
        <v>7.0825118163403102</v>
      </c>
      <c r="O14" s="84"/>
      <c r="P14" s="86" t="s">
        <v>204</v>
      </c>
      <c r="Q14" s="87">
        <f>I4/C4</f>
        <v>4.4429439567859552E-2</v>
      </c>
      <c r="R14" s="30"/>
      <c r="S14" s="86" t="s">
        <v>204</v>
      </c>
      <c r="T14" s="87">
        <f>J4/C4</f>
        <v>39.385280216070221</v>
      </c>
      <c r="U14" s="84"/>
      <c r="V14" s="30"/>
      <c r="W14" s="44"/>
      <c r="X14" s="84"/>
      <c r="Y14" s="30"/>
      <c r="Z14" s="44"/>
      <c r="AA14" s="85"/>
      <c r="AB14" s="30"/>
    </row>
    <row r="15" spans="1:28" x14ac:dyDescent="0.25">
      <c r="A15" s="7">
        <v>9</v>
      </c>
      <c r="B15" s="38" t="s">
        <v>16</v>
      </c>
      <c r="C15" s="7">
        <v>14</v>
      </c>
      <c r="D15" s="1" t="s">
        <v>48</v>
      </c>
      <c r="E15" s="47">
        <v>9</v>
      </c>
      <c r="F15" s="47">
        <v>-2</v>
      </c>
      <c r="G15" s="47">
        <v>14</v>
      </c>
      <c r="H15" s="47">
        <f t="shared" si="0"/>
        <v>126</v>
      </c>
      <c r="I15" s="47">
        <f t="shared" si="1"/>
        <v>-28</v>
      </c>
      <c r="J15" s="47">
        <f t="shared" si="2"/>
        <v>196</v>
      </c>
      <c r="K15" s="45"/>
      <c r="N15" s="95" t="s">
        <v>209</v>
      </c>
      <c r="O15" s="84"/>
      <c r="P15" s="30"/>
      <c r="Q15" s="30" t="s">
        <v>209</v>
      </c>
      <c r="R15" s="30"/>
      <c r="S15" s="30"/>
      <c r="T15" s="44" t="s">
        <v>209</v>
      </c>
      <c r="U15" s="84"/>
      <c r="V15" s="30"/>
      <c r="W15" s="44"/>
      <c r="X15" s="84"/>
      <c r="Y15" s="30"/>
      <c r="Z15" s="44"/>
      <c r="AA15" s="85"/>
      <c r="AB15" s="30"/>
    </row>
    <row r="16" spans="1:28" x14ac:dyDescent="0.25">
      <c r="A16" s="7">
        <v>10</v>
      </c>
      <c r="B16" s="38" t="s">
        <v>17</v>
      </c>
      <c r="C16" s="7">
        <v>17</v>
      </c>
      <c r="D16" s="1" t="s">
        <v>48</v>
      </c>
      <c r="E16" s="47">
        <v>16</v>
      </c>
      <c r="F16" s="47">
        <v>2</v>
      </c>
      <c r="G16" s="47">
        <v>56</v>
      </c>
      <c r="H16" s="47">
        <f t="shared" si="0"/>
        <v>272</v>
      </c>
      <c r="I16" s="47">
        <f t="shared" si="1"/>
        <v>34</v>
      </c>
      <c r="J16" s="47">
        <f t="shared" si="2"/>
        <v>952</v>
      </c>
      <c r="K16" s="45"/>
      <c r="N16" s="44"/>
      <c r="O16" s="84"/>
      <c r="P16" s="30"/>
      <c r="Q16" s="30"/>
      <c r="R16" s="30"/>
      <c r="S16" s="30"/>
      <c r="T16" s="44"/>
      <c r="U16" s="84"/>
      <c r="V16" s="30"/>
      <c r="W16" s="44"/>
      <c r="X16" s="84"/>
      <c r="Y16" s="30"/>
      <c r="Z16" s="44"/>
      <c r="AA16" s="85"/>
      <c r="AB16" s="30"/>
    </row>
    <row r="17" spans="1:28" x14ac:dyDescent="0.25">
      <c r="A17" s="7">
        <v>11</v>
      </c>
      <c r="B17" s="38" t="s">
        <v>18</v>
      </c>
      <c r="C17" s="7">
        <v>22</v>
      </c>
      <c r="D17" s="1" t="s">
        <v>48</v>
      </c>
      <c r="E17" s="47">
        <v>9</v>
      </c>
      <c r="F17" s="47">
        <v>5</v>
      </c>
      <c r="G17" s="47">
        <v>14</v>
      </c>
      <c r="H17" s="47">
        <f t="shared" si="0"/>
        <v>198</v>
      </c>
      <c r="I17" s="47">
        <f t="shared" si="1"/>
        <v>110</v>
      </c>
      <c r="J17" s="47">
        <f t="shared" si="2"/>
        <v>308</v>
      </c>
      <c r="K17" s="45"/>
      <c r="N17" s="44"/>
      <c r="O17" s="84"/>
      <c r="P17" s="30"/>
      <c r="Q17" s="30"/>
      <c r="R17" s="30"/>
      <c r="S17" s="30"/>
      <c r="T17" s="44"/>
      <c r="U17" s="84"/>
      <c r="V17" s="30"/>
      <c r="W17" s="44"/>
      <c r="X17" s="84"/>
      <c r="Y17" s="30"/>
      <c r="Z17" s="44"/>
      <c r="AA17" s="84"/>
      <c r="AB17" s="30"/>
    </row>
    <row r="18" spans="1:28" x14ac:dyDescent="0.25">
      <c r="A18" s="7">
        <v>12</v>
      </c>
      <c r="B18" s="38" t="s">
        <v>19</v>
      </c>
      <c r="C18" s="7">
        <v>12</v>
      </c>
      <c r="D18" s="1" t="s">
        <v>48</v>
      </c>
      <c r="E18" s="47">
        <v>9</v>
      </c>
      <c r="F18" s="47">
        <v>-2</v>
      </c>
      <c r="G18" s="47">
        <v>7</v>
      </c>
      <c r="H18" s="47">
        <f t="shared" si="0"/>
        <v>108</v>
      </c>
      <c r="I18" s="47">
        <f t="shared" si="1"/>
        <v>-24</v>
      </c>
      <c r="J18" s="47">
        <f t="shared" si="2"/>
        <v>84</v>
      </c>
      <c r="K18" s="45"/>
      <c r="M18" s="102" t="s">
        <v>206</v>
      </c>
      <c r="N18" s="103"/>
      <c r="O18" s="84"/>
      <c r="P18" s="104" t="s">
        <v>213</v>
      </c>
      <c r="Q18" s="104"/>
      <c r="R18" s="30"/>
      <c r="S18" s="30"/>
      <c r="T18" s="44"/>
      <c r="U18" s="84"/>
      <c r="V18" s="30"/>
      <c r="W18" s="44"/>
      <c r="X18" s="84"/>
      <c r="Y18" s="30"/>
      <c r="Z18" s="44"/>
      <c r="AA18" s="84"/>
      <c r="AB18" s="30"/>
    </row>
    <row r="19" spans="1:28" x14ac:dyDescent="0.25">
      <c r="A19" s="7">
        <v>13</v>
      </c>
      <c r="B19" s="38" t="s">
        <v>88</v>
      </c>
      <c r="C19" s="7">
        <v>22</v>
      </c>
      <c r="D19" s="1" t="s">
        <v>48</v>
      </c>
      <c r="E19" s="47">
        <v>13</v>
      </c>
      <c r="F19" s="47">
        <v>5</v>
      </c>
      <c r="G19" s="47">
        <v>56</v>
      </c>
      <c r="H19" s="47">
        <f t="shared" si="0"/>
        <v>286</v>
      </c>
      <c r="I19" s="47">
        <f t="shared" si="1"/>
        <v>110</v>
      </c>
      <c r="J19" s="47">
        <f t="shared" si="2"/>
        <v>1232</v>
      </c>
      <c r="K19" s="45"/>
      <c r="M19" s="47" t="s">
        <v>207</v>
      </c>
      <c r="N19" s="91"/>
      <c r="O19" s="84"/>
      <c r="P19" s="104"/>
      <c r="Q19" s="104"/>
      <c r="R19" s="30"/>
      <c r="S19" s="30"/>
      <c r="T19" s="44"/>
      <c r="U19" s="84"/>
      <c r="V19" s="30"/>
      <c r="W19" s="44"/>
      <c r="X19" s="84"/>
      <c r="Y19" s="30"/>
      <c r="Z19" s="44"/>
      <c r="AA19" s="84"/>
      <c r="AB19" s="30"/>
    </row>
    <row r="20" spans="1:28" x14ac:dyDescent="0.25">
      <c r="A20" s="7">
        <v>14</v>
      </c>
      <c r="B20" s="38" t="s">
        <v>89</v>
      </c>
      <c r="C20" s="7">
        <v>17</v>
      </c>
      <c r="D20" s="1" t="s">
        <v>48</v>
      </c>
      <c r="E20" s="47">
        <v>9</v>
      </c>
      <c r="F20" s="47">
        <v>-5</v>
      </c>
      <c r="G20" s="47">
        <v>28</v>
      </c>
      <c r="H20" s="47">
        <f t="shared" si="0"/>
        <v>153</v>
      </c>
      <c r="I20" s="47">
        <f t="shared" si="1"/>
        <v>-85</v>
      </c>
      <c r="J20" s="47">
        <f t="shared" si="2"/>
        <v>476</v>
      </c>
      <c r="K20" s="45"/>
      <c r="M20" s="47" t="s">
        <v>208</v>
      </c>
      <c r="N20" s="91"/>
      <c r="O20" s="84"/>
      <c r="P20" s="104"/>
      <c r="Q20" s="104"/>
      <c r="R20" s="30"/>
      <c r="S20" s="30"/>
      <c r="T20" s="44"/>
      <c r="U20" s="84"/>
      <c r="V20" s="30"/>
      <c r="W20" s="44"/>
      <c r="X20" s="84"/>
      <c r="Y20" s="30"/>
      <c r="Z20" s="44"/>
      <c r="AA20" s="84"/>
      <c r="AB20" s="30"/>
    </row>
    <row r="21" spans="1:28" x14ac:dyDescent="0.25">
      <c r="A21" s="7">
        <v>15</v>
      </c>
      <c r="B21" s="38" t="s">
        <v>90</v>
      </c>
      <c r="C21" s="7">
        <v>26</v>
      </c>
      <c r="D21" s="1" t="s">
        <v>49</v>
      </c>
      <c r="E21" s="47">
        <v>3</v>
      </c>
      <c r="F21" s="47">
        <v>-2</v>
      </c>
      <c r="G21" s="47">
        <v>28</v>
      </c>
      <c r="H21" s="47">
        <f t="shared" si="0"/>
        <v>78</v>
      </c>
      <c r="I21" s="47">
        <f t="shared" si="1"/>
        <v>-52</v>
      </c>
      <c r="J21" s="47">
        <f t="shared" si="2"/>
        <v>728</v>
      </c>
      <c r="K21" s="45"/>
      <c r="M21" s="7" t="s">
        <v>212</v>
      </c>
      <c r="N21" s="91">
        <v>5.0999999999999996</v>
      </c>
      <c r="O21" s="84"/>
      <c r="P21" s="105" t="s">
        <v>205</v>
      </c>
      <c r="Q21" s="107">
        <f>N23-N14</f>
        <v>0.21748818365968958</v>
      </c>
      <c r="R21" s="30"/>
      <c r="S21" s="30"/>
      <c r="T21" s="44"/>
      <c r="U21" s="84"/>
      <c r="V21" s="30"/>
      <c r="W21" s="30"/>
      <c r="X21" s="30"/>
      <c r="Y21" s="30"/>
      <c r="Z21" s="44"/>
      <c r="AA21" s="84"/>
      <c r="AB21" s="30"/>
    </row>
    <row r="22" spans="1:28" x14ac:dyDescent="0.25">
      <c r="A22" s="7">
        <v>16</v>
      </c>
      <c r="B22" s="38" t="s">
        <v>91</v>
      </c>
      <c r="C22" s="7">
        <v>15</v>
      </c>
      <c r="D22" s="1" t="s">
        <v>49</v>
      </c>
      <c r="E22" s="47">
        <v>6</v>
      </c>
      <c r="F22" s="47">
        <v>2</v>
      </c>
      <c r="G22" s="47">
        <v>28</v>
      </c>
      <c r="H22" s="47">
        <f t="shared" si="0"/>
        <v>90</v>
      </c>
      <c r="I22" s="47">
        <f t="shared" si="1"/>
        <v>30</v>
      </c>
      <c r="J22" s="47">
        <f t="shared" si="2"/>
        <v>420</v>
      </c>
      <c r="K22" s="45"/>
      <c r="M22" s="1"/>
      <c r="N22" s="91"/>
      <c r="O22" s="84"/>
      <c r="P22" s="106"/>
      <c r="Q22" s="108"/>
      <c r="R22" s="30"/>
      <c r="S22" s="30"/>
      <c r="T22" s="44"/>
      <c r="U22" s="84"/>
      <c r="V22" s="30"/>
      <c r="W22" s="30"/>
      <c r="X22" s="30"/>
      <c r="Y22" s="30"/>
      <c r="Z22" s="44"/>
      <c r="AA22" s="84"/>
      <c r="AB22" s="30"/>
    </row>
    <row r="23" spans="1:28" x14ac:dyDescent="0.25">
      <c r="A23" s="7">
        <v>17</v>
      </c>
      <c r="B23" s="38" t="s">
        <v>92</v>
      </c>
      <c r="C23" s="7">
        <v>18</v>
      </c>
      <c r="D23" s="1" t="s">
        <v>49</v>
      </c>
      <c r="E23" s="47">
        <v>6</v>
      </c>
      <c r="F23" s="47">
        <v>5</v>
      </c>
      <c r="G23" s="47">
        <v>42</v>
      </c>
      <c r="H23" s="47">
        <f t="shared" si="0"/>
        <v>108</v>
      </c>
      <c r="I23" s="47">
        <f t="shared" si="1"/>
        <v>90</v>
      </c>
      <c r="J23" s="47">
        <f t="shared" si="2"/>
        <v>756</v>
      </c>
      <c r="K23" s="45"/>
      <c r="M23" s="47" t="s">
        <v>227</v>
      </c>
      <c r="N23" s="96">
        <v>7.3</v>
      </c>
      <c r="O23" s="84"/>
      <c r="P23" s="30"/>
      <c r="Q23" s="30"/>
      <c r="R23" s="30"/>
      <c r="S23" s="30"/>
      <c r="T23" s="44"/>
      <c r="U23" s="84"/>
      <c r="V23" s="30"/>
      <c r="W23" s="30"/>
      <c r="X23" s="30"/>
      <c r="Y23" s="30"/>
      <c r="Z23" s="30"/>
      <c r="AA23" s="30"/>
      <c r="AB23" s="30"/>
    </row>
    <row r="24" spans="1:28" x14ac:dyDescent="0.25">
      <c r="A24" s="7">
        <v>18</v>
      </c>
      <c r="B24" s="38" t="s">
        <v>93</v>
      </c>
      <c r="C24" s="7">
        <v>19</v>
      </c>
      <c r="D24" s="1" t="s">
        <v>49</v>
      </c>
      <c r="E24" s="47">
        <v>6</v>
      </c>
      <c r="F24" s="47">
        <v>-5</v>
      </c>
      <c r="G24" s="47">
        <v>42</v>
      </c>
      <c r="H24" s="47">
        <f t="shared" si="0"/>
        <v>114</v>
      </c>
      <c r="I24" s="47">
        <f t="shared" si="1"/>
        <v>-95</v>
      </c>
      <c r="J24" s="47">
        <f t="shared" si="2"/>
        <v>798</v>
      </c>
      <c r="K24" s="45"/>
      <c r="M24" s="45"/>
      <c r="N24" s="96" t="s">
        <v>211</v>
      </c>
      <c r="O24" s="84"/>
      <c r="P24" s="30"/>
      <c r="Q24" s="30"/>
      <c r="R24" s="30"/>
      <c r="S24" s="30"/>
      <c r="T24" s="44"/>
      <c r="U24" s="84"/>
      <c r="V24" s="30"/>
      <c r="W24" s="30"/>
      <c r="X24" s="30"/>
      <c r="Y24" s="30"/>
      <c r="Z24" s="30"/>
      <c r="AA24" s="30"/>
      <c r="AB24" s="30"/>
    </row>
    <row r="25" spans="1:28" x14ac:dyDescent="0.25">
      <c r="A25" s="7">
        <v>19</v>
      </c>
      <c r="B25" s="38" t="s">
        <v>94</v>
      </c>
      <c r="C25" s="7">
        <v>24</v>
      </c>
      <c r="D25" s="1" t="s">
        <v>49</v>
      </c>
      <c r="E25" s="47">
        <v>9</v>
      </c>
      <c r="F25" s="47">
        <v>5</v>
      </c>
      <c r="G25" s="47">
        <v>49</v>
      </c>
      <c r="H25" s="47">
        <f t="shared" si="0"/>
        <v>216</v>
      </c>
      <c r="I25" s="47">
        <f t="shared" si="1"/>
        <v>120</v>
      </c>
      <c r="J25" s="47">
        <f t="shared" si="2"/>
        <v>1176</v>
      </c>
      <c r="K25" s="45"/>
      <c r="N25" s="44"/>
      <c r="O25" s="84"/>
      <c r="P25" s="30"/>
      <c r="Q25" s="30"/>
      <c r="R25" s="30"/>
      <c r="S25" s="30"/>
      <c r="T25" s="44"/>
      <c r="U25" s="84"/>
      <c r="V25" s="30"/>
      <c r="W25" s="30"/>
      <c r="X25" s="30"/>
      <c r="Y25" s="30"/>
      <c r="Z25" s="30"/>
      <c r="AA25" s="30"/>
      <c r="AB25" s="30"/>
    </row>
    <row r="26" spans="1:28" x14ac:dyDescent="0.25">
      <c r="A26" s="7">
        <v>20</v>
      </c>
      <c r="B26" s="38" t="s">
        <v>95</v>
      </c>
      <c r="C26" s="7">
        <v>25</v>
      </c>
      <c r="D26" s="1" t="s">
        <v>49</v>
      </c>
      <c r="E26" s="47">
        <v>9</v>
      </c>
      <c r="F26" s="47">
        <v>5</v>
      </c>
      <c r="G26" s="47">
        <v>28</v>
      </c>
      <c r="H26" s="47">
        <f t="shared" si="0"/>
        <v>225</v>
      </c>
      <c r="I26" s="47">
        <f t="shared" si="1"/>
        <v>125</v>
      </c>
      <c r="J26" s="47">
        <f t="shared" si="2"/>
        <v>700</v>
      </c>
      <c r="K26" s="45"/>
      <c r="N26" s="44"/>
      <c r="O26" s="84"/>
      <c r="P26" s="30"/>
      <c r="Q26" s="30"/>
      <c r="R26" s="30"/>
      <c r="S26" s="30"/>
      <c r="T26" s="44"/>
      <c r="U26" s="84"/>
      <c r="V26" s="30"/>
      <c r="W26" s="30"/>
      <c r="X26" s="30"/>
      <c r="Y26" s="30"/>
      <c r="Z26" s="30"/>
      <c r="AA26" s="30"/>
      <c r="AB26" s="30"/>
    </row>
    <row r="27" spans="1:28" x14ac:dyDescent="0.25">
      <c r="A27" s="7">
        <v>21</v>
      </c>
      <c r="B27" s="38" t="s">
        <v>114</v>
      </c>
      <c r="C27" s="7">
        <v>21</v>
      </c>
      <c r="D27" s="1" t="s">
        <v>97</v>
      </c>
      <c r="E27" s="47">
        <v>3</v>
      </c>
      <c r="F27" s="47">
        <v>-2</v>
      </c>
      <c r="G27" s="47">
        <v>35</v>
      </c>
      <c r="H27" s="47">
        <f t="shared" si="0"/>
        <v>63</v>
      </c>
      <c r="I27" s="47">
        <f t="shared" si="1"/>
        <v>-42</v>
      </c>
      <c r="J27" s="47">
        <f t="shared" si="2"/>
        <v>735</v>
      </c>
      <c r="K27" s="45"/>
      <c r="N27" s="44"/>
      <c r="O27" s="84"/>
      <c r="P27" s="30"/>
      <c r="Q27" s="30"/>
      <c r="R27" s="30"/>
      <c r="S27" s="30"/>
      <c r="T27" s="44"/>
      <c r="U27" s="84"/>
      <c r="V27" s="30"/>
      <c r="W27" s="30"/>
      <c r="X27" s="30"/>
      <c r="Y27" s="30"/>
      <c r="Z27" s="30"/>
      <c r="AA27" s="30"/>
      <c r="AB27" s="30"/>
    </row>
    <row r="28" spans="1:28" x14ac:dyDescent="0.25">
      <c r="A28" s="7">
        <v>22</v>
      </c>
      <c r="B28" s="38" t="s">
        <v>115</v>
      </c>
      <c r="C28" s="7">
        <v>18</v>
      </c>
      <c r="D28" s="1" t="s">
        <v>97</v>
      </c>
      <c r="E28" s="47">
        <v>3</v>
      </c>
      <c r="F28" s="47">
        <v>-5</v>
      </c>
      <c r="G28" s="47">
        <v>28</v>
      </c>
      <c r="H28" s="47">
        <f t="shared" si="0"/>
        <v>54</v>
      </c>
      <c r="I28" s="47">
        <f t="shared" si="1"/>
        <v>-90</v>
      </c>
      <c r="J28" s="47">
        <f t="shared" si="2"/>
        <v>504</v>
      </c>
      <c r="N28" s="44"/>
      <c r="O28" s="84"/>
      <c r="P28" s="30"/>
      <c r="Q28" s="30"/>
      <c r="R28" s="30"/>
      <c r="S28" s="30"/>
      <c r="T28" s="44"/>
      <c r="U28" s="84"/>
      <c r="V28" s="30"/>
      <c r="W28" s="30"/>
      <c r="X28" s="30"/>
      <c r="Y28" s="30"/>
      <c r="Z28" s="30"/>
      <c r="AA28" s="30"/>
      <c r="AB28" s="30"/>
    </row>
    <row r="29" spans="1:28" x14ac:dyDescent="0.25">
      <c r="A29" s="7">
        <v>23</v>
      </c>
      <c r="B29" s="38" t="s">
        <v>116</v>
      </c>
      <c r="C29" s="7">
        <v>17</v>
      </c>
      <c r="D29" s="1" t="s">
        <v>97</v>
      </c>
      <c r="E29" s="47">
        <v>3</v>
      </c>
      <c r="F29" s="47">
        <v>2</v>
      </c>
      <c r="G29" s="47">
        <v>35</v>
      </c>
      <c r="H29" s="47">
        <f t="shared" si="0"/>
        <v>51</v>
      </c>
      <c r="I29" s="47">
        <f t="shared" si="1"/>
        <v>34</v>
      </c>
      <c r="J29" s="47">
        <f t="shared" si="2"/>
        <v>595</v>
      </c>
      <c r="N29" s="44"/>
      <c r="O29" s="84"/>
      <c r="P29" s="30"/>
      <c r="Q29" s="30"/>
      <c r="R29" s="30"/>
      <c r="S29" s="30"/>
      <c r="T29" s="44"/>
      <c r="U29" s="84"/>
      <c r="V29" s="30"/>
      <c r="W29" s="30"/>
      <c r="X29" s="30"/>
      <c r="Y29" s="30"/>
      <c r="Z29" s="30"/>
      <c r="AA29" s="30"/>
      <c r="AB29" s="30"/>
    </row>
    <row r="30" spans="1:28" x14ac:dyDescent="0.25">
      <c r="A30" s="7">
        <v>24</v>
      </c>
      <c r="B30" s="38" t="s">
        <v>117</v>
      </c>
      <c r="C30" s="7">
        <v>24</v>
      </c>
      <c r="D30" s="1" t="s">
        <v>97</v>
      </c>
      <c r="E30" s="47">
        <v>3</v>
      </c>
      <c r="F30" s="47">
        <v>2</v>
      </c>
      <c r="G30" s="47">
        <v>28</v>
      </c>
      <c r="H30" s="47">
        <f t="shared" si="0"/>
        <v>72</v>
      </c>
      <c r="I30" s="47">
        <f t="shared" si="1"/>
        <v>48</v>
      </c>
      <c r="J30" s="47">
        <f t="shared" si="2"/>
        <v>672</v>
      </c>
      <c r="N30" s="44"/>
      <c r="O30" s="84"/>
      <c r="P30" s="30"/>
      <c r="Q30" s="30"/>
      <c r="R30" s="30"/>
      <c r="S30" s="30"/>
      <c r="T30" s="44"/>
      <c r="U30" s="84"/>
      <c r="V30" s="30"/>
      <c r="W30" s="30"/>
      <c r="X30" s="30"/>
      <c r="Y30" s="30"/>
      <c r="Z30" s="30"/>
      <c r="AA30" s="30"/>
      <c r="AB30" s="30"/>
    </row>
    <row r="31" spans="1:28" x14ac:dyDescent="0.25">
      <c r="A31" s="7">
        <v>25</v>
      </c>
      <c r="B31" s="38" t="s">
        <v>118</v>
      </c>
      <c r="C31" s="7">
        <v>15</v>
      </c>
      <c r="D31" s="1" t="s">
        <v>97</v>
      </c>
      <c r="E31" s="47">
        <v>3</v>
      </c>
      <c r="F31" s="47">
        <v>5</v>
      </c>
      <c r="G31" s="47">
        <v>21</v>
      </c>
      <c r="H31" s="47">
        <f t="shared" si="0"/>
        <v>45</v>
      </c>
      <c r="I31" s="47">
        <f t="shared" si="1"/>
        <v>75</v>
      </c>
      <c r="J31" s="47">
        <f t="shared" si="2"/>
        <v>315</v>
      </c>
      <c r="N31" s="44"/>
      <c r="O31" s="84"/>
      <c r="P31" s="30"/>
      <c r="Q31" s="30"/>
      <c r="R31" s="30"/>
      <c r="S31" s="30"/>
      <c r="T31" s="44"/>
      <c r="U31" s="84"/>
      <c r="V31" s="30"/>
      <c r="W31" s="30"/>
      <c r="X31" s="30"/>
      <c r="Y31" s="30"/>
      <c r="Z31" s="30"/>
      <c r="AA31" s="30"/>
      <c r="AB31" s="30"/>
    </row>
    <row r="32" spans="1:28" x14ac:dyDescent="0.25">
      <c r="A32" s="7">
        <v>26</v>
      </c>
      <c r="B32" s="38" t="s">
        <v>119</v>
      </c>
      <c r="C32" s="7">
        <v>19</v>
      </c>
      <c r="D32" s="1" t="s">
        <v>97</v>
      </c>
      <c r="E32" s="47">
        <v>3</v>
      </c>
      <c r="F32" s="47">
        <v>2</v>
      </c>
      <c r="G32" s="47">
        <v>21</v>
      </c>
      <c r="H32" s="47">
        <f t="shared" si="0"/>
        <v>57</v>
      </c>
      <c r="I32" s="47">
        <f t="shared" si="1"/>
        <v>38</v>
      </c>
      <c r="J32" s="47">
        <f t="shared" si="2"/>
        <v>399</v>
      </c>
      <c r="N32" s="44"/>
      <c r="O32" s="84"/>
      <c r="P32" s="30"/>
      <c r="Q32" s="30"/>
      <c r="R32" s="30"/>
      <c r="S32" s="30"/>
      <c r="T32" s="44"/>
      <c r="U32" s="84"/>
      <c r="V32" s="30"/>
      <c r="W32" s="30"/>
      <c r="X32" s="30"/>
      <c r="Y32" s="30"/>
      <c r="Z32" s="30"/>
      <c r="AA32" s="30"/>
      <c r="AB32" s="30"/>
    </row>
    <row r="33" spans="1:28" x14ac:dyDescent="0.25">
      <c r="A33" s="7">
        <v>27</v>
      </c>
      <c r="B33" s="38" t="s">
        <v>120</v>
      </c>
      <c r="C33" s="7">
        <v>15</v>
      </c>
      <c r="D33" s="1" t="s">
        <v>97</v>
      </c>
      <c r="E33" s="47">
        <v>3</v>
      </c>
      <c r="F33" s="47">
        <v>-5</v>
      </c>
      <c r="G33" s="47">
        <v>21</v>
      </c>
      <c r="H33" s="47">
        <f t="shared" si="0"/>
        <v>45</v>
      </c>
      <c r="I33" s="47">
        <f t="shared" si="1"/>
        <v>-75</v>
      </c>
      <c r="J33" s="47">
        <f t="shared" si="2"/>
        <v>315</v>
      </c>
      <c r="N33" s="44"/>
      <c r="O33" s="84"/>
      <c r="P33" s="30"/>
      <c r="Q33" s="30"/>
      <c r="R33" s="30"/>
      <c r="S33" s="30"/>
      <c r="T33" s="44"/>
      <c r="U33" s="84"/>
      <c r="V33" s="30"/>
      <c r="W33" s="30"/>
      <c r="X33" s="30"/>
      <c r="Y33" s="30"/>
      <c r="Z33" s="30"/>
      <c r="AA33" s="30"/>
      <c r="AB33" s="30"/>
    </row>
    <row r="34" spans="1:28" x14ac:dyDescent="0.25">
      <c r="A34" s="7">
        <v>28</v>
      </c>
      <c r="B34" s="38" t="s">
        <v>121</v>
      </c>
      <c r="C34" s="7">
        <v>23</v>
      </c>
      <c r="D34" s="1" t="s">
        <v>97</v>
      </c>
      <c r="E34" s="47">
        <v>3</v>
      </c>
      <c r="F34" s="47">
        <v>5</v>
      </c>
      <c r="G34" s="47">
        <v>35</v>
      </c>
      <c r="H34" s="47">
        <f t="shared" si="0"/>
        <v>69</v>
      </c>
      <c r="I34" s="47">
        <f t="shared" si="1"/>
        <v>115</v>
      </c>
      <c r="J34" s="47">
        <f t="shared" si="2"/>
        <v>805</v>
      </c>
      <c r="N34" s="44"/>
      <c r="O34" s="84"/>
      <c r="P34" s="30"/>
      <c r="Q34" s="30"/>
      <c r="R34" s="30"/>
      <c r="S34" s="30"/>
      <c r="T34" s="44"/>
      <c r="U34" s="84"/>
      <c r="V34" s="30"/>
      <c r="W34" s="30"/>
      <c r="X34" s="30"/>
      <c r="Y34" s="30"/>
      <c r="Z34" s="30"/>
      <c r="AA34" s="30"/>
      <c r="AB34" s="30"/>
    </row>
    <row r="35" spans="1:28" x14ac:dyDescent="0.25">
      <c r="A35" s="7">
        <v>29</v>
      </c>
      <c r="B35" s="38" t="s">
        <v>122</v>
      </c>
      <c r="C35" s="7">
        <v>18</v>
      </c>
      <c r="D35" s="1" t="s">
        <v>97</v>
      </c>
      <c r="E35" s="47">
        <v>3</v>
      </c>
      <c r="F35" s="47">
        <v>5</v>
      </c>
      <c r="G35" s="47">
        <v>28</v>
      </c>
      <c r="H35" s="47">
        <f t="shared" si="0"/>
        <v>54</v>
      </c>
      <c r="I35" s="47">
        <f t="shared" si="1"/>
        <v>90</v>
      </c>
      <c r="J35" s="47">
        <f t="shared" si="2"/>
        <v>504</v>
      </c>
      <c r="N35" s="44"/>
      <c r="O35" s="84"/>
      <c r="P35" s="30"/>
      <c r="Q35" s="30"/>
      <c r="R35" s="30"/>
      <c r="S35" s="30"/>
      <c r="T35" s="44"/>
      <c r="U35" s="84"/>
      <c r="V35" s="30"/>
      <c r="W35" s="30"/>
      <c r="X35" s="30"/>
      <c r="Y35" s="30"/>
      <c r="Z35" s="30"/>
      <c r="AA35" s="30"/>
      <c r="AB35" s="30"/>
    </row>
    <row r="36" spans="1:28" x14ac:dyDescent="0.25">
      <c r="A36" s="7">
        <v>30</v>
      </c>
      <c r="B36" s="38" t="s">
        <v>123</v>
      </c>
      <c r="C36" s="7">
        <v>19</v>
      </c>
      <c r="D36" s="1" t="s">
        <v>97</v>
      </c>
      <c r="E36" s="47">
        <v>3</v>
      </c>
      <c r="F36" s="47">
        <v>-2</v>
      </c>
      <c r="G36" s="47">
        <v>21</v>
      </c>
      <c r="H36" s="47">
        <f t="shared" si="0"/>
        <v>57</v>
      </c>
      <c r="I36" s="47">
        <f t="shared" si="1"/>
        <v>-38</v>
      </c>
      <c r="J36" s="47">
        <f t="shared" si="2"/>
        <v>399</v>
      </c>
      <c r="N36" s="44"/>
      <c r="O36" s="84"/>
      <c r="P36" s="30"/>
      <c r="Q36" s="30"/>
      <c r="R36" s="30"/>
      <c r="S36" s="30"/>
      <c r="T36" s="44"/>
      <c r="U36" s="84"/>
      <c r="V36" s="30"/>
      <c r="W36" s="30"/>
      <c r="X36" s="30"/>
      <c r="Y36" s="30"/>
      <c r="Z36" s="30"/>
      <c r="AA36" s="30"/>
      <c r="AB36" s="30"/>
    </row>
    <row r="37" spans="1:28" x14ac:dyDescent="0.25">
      <c r="A37" s="7">
        <v>31</v>
      </c>
      <c r="B37" s="38" t="s">
        <v>124</v>
      </c>
      <c r="C37" s="7">
        <v>22</v>
      </c>
      <c r="D37" s="1" t="s">
        <v>97</v>
      </c>
      <c r="E37" s="47">
        <v>3</v>
      </c>
      <c r="F37" s="47">
        <v>-5</v>
      </c>
      <c r="G37" s="47">
        <v>35</v>
      </c>
      <c r="H37" s="47">
        <f t="shared" si="0"/>
        <v>66</v>
      </c>
      <c r="I37" s="47">
        <f t="shared" si="1"/>
        <v>-110</v>
      </c>
      <c r="J37" s="47">
        <f t="shared" si="2"/>
        <v>770</v>
      </c>
      <c r="N37" s="44"/>
      <c r="O37" s="84"/>
      <c r="P37" s="30"/>
      <c r="Q37" s="30"/>
      <c r="R37" s="30"/>
      <c r="S37" s="30"/>
      <c r="T37" s="44"/>
      <c r="U37" s="84"/>
      <c r="V37" s="30"/>
      <c r="W37" s="30"/>
      <c r="X37" s="30"/>
      <c r="Y37" s="30"/>
      <c r="Z37" s="30"/>
      <c r="AA37" s="30"/>
      <c r="AB37" s="30"/>
    </row>
    <row r="38" spans="1:28" x14ac:dyDescent="0.25">
      <c r="A38" s="7">
        <v>32</v>
      </c>
      <c r="B38" s="38" t="s">
        <v>125</v>
      </c>
      <c r="C38" s="7">
        <v>25</v>
      </c>
      <c r="D38" s="1" t="s">
        <v>97</v>
      </c>
      <c r="E38" s="47">
        <v>6</v>
      </c>
      <c r="F38" s="47">
        <v>5</v>
      </c>
      <c r="G38" s="47">
        <v>35</v>
      </c>
      <c r="H38" s="47">
        <f t="shared" si="0"/>
        <v>150</v>
      </c>
      <c r="I38" s="47">
        <f t="shared" si="1"/>
        <v>125</v>
      </c>
      <c r="J38" s="47">
        <f t="shared" si="2"/>
        <v>875</v>
      </c>
      <c r="K38" s="45"/>
      <c r="N38" s="44"/>
      <c r="O38" s="84"/>
      <c r="P38" s="30"/>
      <c r="Q38" s="30"/>
      <c r="R38" s="30"/>
      <c r="S38" s="30"/>
      <c r="T38" s="44"/>
      <c r="U38" s="84"/>
      <c r="V38" s="30"/>
      <c r="W38" s="30"/>
      <c r="X38" s="30"/>
      <c r="Y38" s="30"/>
      <c r="Z38" s="30"/>
      <c r="AA38" s="30"/>
      <c r="AB38" s="30"/>
    </row>
    <row r="39" spans="1:28" x14ac:dyDescent="0.25">
      <c r="A39" s="7">
        <v>33</v>
      </c>
      <c r="B39" s="36" t="s">
        <v>20</v>
      </c>
      <c r="C39" s="7">
        <v>26</v>
      </c>
      <c r="D39" s="1" t="s">
        <v>96</v>
      </c>
      <c r="E39" s="47">
        <v>13</v>
      </c>
      <c r="F39" s="47">
        <v>-5</v>
      </c>
      <c r="G39" s="47">
        <v>42</v>
      </c>
      <c r="H39" s="47">
        <f t="shared" si="0"/>
        <v>338</v>
      </c>
      <c r="I39" s="47">
        <f t="shared" si="1"/>
        <v>-130</v>
      </c>
      <c r="J39" s="47">
        <f t="shared" si="2"/>
        <v>1092</v>
      </c>
      <c r="N39" s="44"/>
      <c r="O39" s="84"/>
      <c r="P39" s="30"/>
      <c r="Q39" s="30"/>
      <c r="R39" s="30"/>
      <c r="S39" s="30"/>
      <c r="T39" s="44"/>
      <c r="U39" s="84"/>
      <c r="V39" s="30"/>
      <c r="W39" s="30"/>
      <c r="X39" s="30"/>
      <c r="Y39" s="30"/>
      <c r="Z39" s="30"/>
      <c r="AA39" s="30"/>
      <c r="AB39" s="30"/>
    </row>
    <row r="40" spans="1:28" x14ac:dyDescent="0.25">
      <c r="A40" s="7">
        <v>34</v>
      </c>
      <c r="B40" s="36" t="s">
        <v>21</v>
      </c>
      <c r="C40" s="7">
        <v>26</v>
      </c>
      <c r="D40" s="1" t="s">
        <v>96</v>
      </c>
      <c r="E40" s="47">
        <v>13</v>
      </c>
      <c r="F40" s="47">
        <v>-2</v>
      </c>
      <c r="G40" s="47">
        <v>42</v>
      </c>
      <c r="H40" s="47">
        <f t="shared" si="0"/>
        <v>338</v>
      </c>
      <c r="I40" s="47">
        <f t="shared" si="1"/>
        <v>-52</v>
      </c>
      <c r="J40" s="47">
        <f t="shared" si="2"/>
        <v>1092</v>
      </c>
      <c r="N40" s="44"/>
      <c r="O40" s="84"/>
      <c r="P40" s="30"/>
      <c r="Q40" s="30"/>
      <c r="R40" s="30"/>
      <c r="S40" s="30"/>
      <c r="T40" s="44"/>
      <c r="U40" s="84"/>
      <c r="V40" s="30"/>
      <c r="W40" s="30"/>
      <c r="X40" s="30"/>
      <c r="Y40" s="30"/>
      <c r="Z40" s="30"/>
      <c r="AA40" s="30"/>
      <c r="AB40" s="30"/>
    </row>
    <row r="41" spans="1:28" x14ac:dyDescent="0.25">
      <c r="A41" s="7">
        <v>35</v>
      </c>
      <c r="B41" s="36" t="s">
        <v>22</v>
      </c>
      <c r="C41" s="7">
        <v>26</v>
      </c>
      <c r="D41" s="1" t="s">
        <v>96</v>
      </c>
      <c r="E41" s="47">
        <v>13</v>
      </c>
      <c r="F41" s="47">
        <v>2</v>
      </c>
      <c r="G41" s="47">
        <v>42</v>
      </c>
      <c r="H41" s="47">
        <f t="shared" si="0"/>
        <v>338</v>
      </c>
      <c r="I41" s="47">
        <f t="shared" si="1"/>
        <v>52</v>
      </c>
      <c r="J41" s="47">
        <f t="shared" si="2"/>
        <v>1092</v>
      </c>
      <c r="N41" s="44"/>
      <c r="O41" s="84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</row>
    <row r="42" spans="1:28" x14ac:dyDescent="0.25">
      <c r="A42" s="7">
        <v>36</v>
      </c>
      <c r="B42" s="36" t="s">
        <v>23</v>
      </c>
      <c r="C42" s="7">
        <v>26</v>
      </c>
      <c r="D42" s="1" t="s">
        <v>96</v>
      </c>
      <c r="E42" s="47">
        <v>13</v>
      </c>
      <c r="F42" s="47">
        <v>5</v>
      </c>
      <c r="G42" s="47">
        <v>42</v>
      </c>
      <c r="H42" s="47">
        <f t="shared" si="0"/>
        <v>338</v>
      </c>
      <c r="I42" s="47">
        <f t="shared" si="1"/>
        <v>130</v>
      </c>
      <c r="J42" s="47">
        <f t="shared" si="2"/>
        <v>1092</v>
      </c>
      <c r="N42" s="44"/>
      <c r="O42" s="84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</row>
    <row r="43" spans="1:28" x14ac:dyDescent="0.25">
      <c r="A43" s="7">
        <v>37</v>
      </c>
      <c r="B43" s="36" t="s">
        <v>24</v>
      </c>
      <c r="C43" s="7">
        <v>26</v>
      </c>
      <c r="D43" s="1" t="s">
        <v>96</v>
      </c>
      <c r="E43" s="47">
        <v>13</v>
      </c>
      <c r="F43" s="47">
        <v>-5</v>
      </c>
      <c r="G43" s="47">
        <v>35</v>
      </c>
      <c r="H43" s="47">
        <f t="shared" si="0"/>
        <v>338</v>
      </c>
      <c r="I43" s="47">
        <f t="shared" si="1"/>
        <v>-130</v>
      </c>
      <c r="J43" s="47">
        <f t="shared" si="2"/>
        <v>910</v>
      </c>
      <c r="N43" s="44"/>
      <c r="O43" s="84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</row>
    <row r="44" spans="1:28" x14ac:dyDescent="0.25">
      <c r="A44" s="7">
        <v>38</v>
      </c>
      <c r="B44" s="36" t="s">
        <v>25</v>
      </c>
      <c r="C44" s="7">
        <v>26</v>
      </c>
      <c r="D44" s="1" t="s">
        <v>96</v>
      </c>
      <c r="E44" s="47">
        <v>13</v>
      </c>
      <c r="F44" s="47">
        <v>-2</v>
      </c>
      <c r="G44" s="47">
        <v>35</v>
      </c>
      <c r="H44" s="47">
        <f t="shared" si="0"/>
        <v>338</v>
      </c>
      <c r="I44" s="47">
        <f t="shared" si="1"/>
        <v>-52</v>
      </c>
      <c r="J44" s="47">
        <f t="shared" si="2"/>
        <v>910</v>
      </c>
      <c r="N44" s="44"/>
      <c r="O44" s="84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</row>
    <row r="45" spans="1:28" x14ac:dyDescent="0.25">
      <c r="A45" s="7">
        <v>39</v>
      </c>
      <c r="B45" s="36" t="s">
        <v>26</v>
      </c>
      <c r="C45" s="7">
        <v>26</v>
      </c>
      <c r="D45" s="1" t="s">
        <v>96</v>
      </c>
      <c r="E45" s="47">
        <v>13</v>
      </c>
      <c r="F45" s="47">
        <v>2</v>
      </c>
      <c r="G45" s="47">
        <v>35</v>
      </c>
      <c r="H45" s="47">
        <f t="shared" si="0"/>
        <v>338</v>
      </c>
      <c r="I45" s="47">
        <f t="shared" si="1"/>
        <v>52</v>
      </c>
      <c r="J45" s="47">
        <f t="shared" si="2"/>
        <v>910</v>
      </c>
      <c r="N45" s="44"/>
      <c r="O45" s="84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</row>
    <row r="46" spans="1:28" x14ac:dyDescent="0.25">
      <c r="A46" s="7">
        <v>40</v>
      </c>
      <c r="B46" s="36" t="s">
        <v>27</v>
      </c>
      <c r="C46" s="7">
        <v>26</v>
      </c>
      <c r="D46" s="1" t="s">
        <v>96</v>
      </c>
      <c r="E46" s="47">
        <v>13</v>
      </c>
      <c r="F46" s="47">
        <v>5</v>
      </c>
      <c r="G46" s="47">
        <v>35</v>
      </c>
      <c r="H46" s="47">
        <f t="shared" si="0"/>
        <v>338</v>
      </c>
      <c r="I46" s="47">
        <f t="shared" si="1"/>
        <v>130</v>
      </c>
      <c r="J46" s="47">
        <f t="shared" si="2"/>
        <v>910</v>
      </c>
      <c r="N46" s="44"/>
      <c r="O46" s="84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</row>
    <row r="47" spans="1:28" x14ac:dyDescent="0.25">
      <c r="A47" s="7">
        <v>41</v>
      </c>
      <c r="B47" s="36" t="s">
        <v>98</v>
      </c>
      <c r="C47" s="7">
        <v>26</v>
      </c>
      <c r="D47" s="1" t="s">
        <v>49</v>
      </c>
      <c r="E47" s="47">
        <v>16</v>
      </c>
      <c r="F47" s="47">
        <v>-5</v>
      </c>
      <c r="G47" s="47">
        <v>42</v>
      </c>
      <c r="H47" s="47">
        <f t="shared" si="0"/>
        <v>416</v>
      </c>
      <c r="I47" s="47">
        <f t="shared" si="1"/>
        <v>-130</v>
      </c>
      <c r="J47" s="47">
        <f t="shared" si="2"/>
        <v>1092</v>
      </c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</row>
    <row r="48" spans="1:28" x14ac:dyDescent="0.25">
      <c r="A48" s="7">
        <v>42</v>
      </c>
      <c r="B48" s="36" t="s">
        <v>99</v>
      </c>
      <c r="C48" s="7">
        <v>26</v>
      </c>
      <c r="D48" s="1" t="s">
        <v>49</v>
      </c>
      <c r="E48" s="47">
        <v>16</v>
      </c>
      <c r="F48" s="47">
        <v>-2</v>
      </c>
      <c r="G48" s="47">
        <v>42</v>
      </c>
      <c r="H48" s="47">
        <f t="shared" si="0"/>
        <v>416</v>
      </c>
      <c r="I48" s="47">
        <f t="shared" si="1"/>
        <v>-52</v>
      </c>
      <c r="J48" s="47">
        <f t="shared" si="2"/>
        <v>1092</v>
      </c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</row>
    <row r="49" spans="1:28" x14ac:dyDescent="0.25">
      <c r="A49" s="7">
        <v>43</v>
      </c>
      <c r="B49" s="36" t="s">
        <v>100</v>
      </c>
      <c r="C49" s="7">
        <v>26</v>
      </c>
      <c r="D49" s="1" t="s">
        <v>49</v>
      </c>
      <c r="E49" s="47">
        <v>16</v>
      </c>
      <c r="F49" s="47">
        <v>2</v>
      </c>
      <c r="G49" s="47">
        <v>42</v>
      </c>
      <c r="H49" s="47">
        <f t="shared" si="0"/>
        <v>416</v>
      </c>
      <c r="I49" s="47">
        <f t="shared" si="1"/>
        <v>52</v>
      </c>
      <c r="J49" s="47">
        <f t="shared" si="2"/>
        <v>1092</v>
      </c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</row>
    <row r="50" spans="1:28" x14ac:dyDescent="0.25">
      <c r="A50" s="7">
        <v>44</v>
      </c>
      <c r="B50" s="36" t="s">
        <v>101</v>
      </c>
      <c r="C50" s="7">
        <v>26</v>
      </c>
      <c r="D50" s="1" t="s">
        <v>49</v>
      </c>
      <c r="E50" s="47">
        <v>16</v>
      </c>
      <c r="F50" s="47">
        <v>5</v>
      </c>
      <c r="G50" s="47">
        <v>42</v>
      </c>
      <c r="H50" s="47">
        <f t="shared" si="0"/>
        <v>416</v>
      </c>
      <c r="I50" s="47">
        <f t="shared" si="1"/>
        <v>130</v>
      </c>
      <c r="J50" s="47">
        <f t="shared" si="2"/>
        <v>1092</v>
      </c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</row>
    <row r="51" spans="1:28" x14ac:dyDescent="0.25">
      <c r="A51" s="7">
        <v>45</v>
      </c>
      <c r="B51" s="36" t="s">
        <v>102</v>
      </c>
      <c r="C51" s="7">
        <v>26</v>
      </c>
      <c r="D51" s="1" t="s">
        <v>49</v>
      </c>
      <c r="E51" s="47">
        <v>16</v>
      </c>
      <c r="F51" s="47">
        <v>-5</v>
      </c>
      <c r="G51" s="47">
        <v>35</v>
      </c>
      <c r="H51" s="47">
        <f t="shared" si="0"/>
        <v>416</v>
      </c>
      <c r="I51" s="47">
        <f t="shared" si="1"/>
        <v>-130</v>
      </c>
      <c r="J51" s="47">
        <f t="shared" si="2"/>
        <v>910</v>
      </c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</row>
    <row r="52" spans="1:28" x14ac:dyDescent="0.25">
      <c r="A52" s="7">
        <v>46</v>
      </c>
      <c r="B52" s="36" t="s">
        <v>103</v>
      </c>
      <c r="C52" s="7">
        <v>26</v>
      </c>
      <c r="D52" s="1" t="s">
        <v>49</v>
      </c>
      <c r="E52" s="47">
        <v>16</v>
      </c>
      <c r="F52" s="47">
        <v>-2</v>
      </c>
      <c r="G52" s="47">
        <v>35</v>
      </c>
      <c r="H52" s="47">
        <f t="shared" si="0"/>
        <v>416</v>
      </c>
      <c r="I52" s="47">
        <f t="shared" si="1"/>
        <v>-52</v>
      </c>
      <c r="J52" s="47">
        <f t="shared" si="2"/>
        <v>910</v>
      </c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</row>
    <row r="53" spans="1:28" x14ac:dyDescent="0.25">
      <c r="A53" s="7">
        <v>47</v>
      </c>
      <c r="B53" s="36" t="s">
        <v>104</v>
      </c>
      <c r="C53" s="7">
        <v>26</v>
      </c>
      <c r="D53" s="1" t="s">
        <v>49</v>
      </c>
      <c r="E53" s="47">
        <v>16</v>
      </c>
      <c r="F53" s="47">
        <v>2</v>
      </c>
      <c r="G53" s="47">
        <v>35</v>
      </c>
      <c r="H53" s="47">
        <f t="shared" si="0"/>
        <v>416</v>
      </c>
      <c r="I53" s="47">
        <f t="shared" si="1"/>
        <v>52</v>
      </c>
      <c r="J53" s="47">
        <f t="shared" si="2"/>
        <v>910</v>
      </c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</row>
    <row r="54" spans="1:28" x14ac:dyDescent="0.25">
      <c r="A54" s="7">
        <v>48</v>
      </c>
      <c r="B54" s="36" t="s">
        <v>105</v>
      </c>
      <c r="C54" s="7">
        <v>26</v>
      </c>
      <c r="D54" s="1" t="s">
        <v>49</v>
      </c>
      <c r="E54" s="47">
        <v>16</v>
      </c>
      <c r="F54" s="47">
        <v>5</v>
      </c>
      <c r="G54" s="47">
        <v>35</v>
      </c>
      <c r="H54" s="47">
        <f t="shared" si="0"/>
        <v>416</v>
      </c>
      <c r="I54" s="47">
        <f t="shared" si="1"/>
        <v>130</v>
      </c>
      <c r="J54" s="47">
        <f t="shared" si="2"/>
        <v>910</v>
      </c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</row>
    <row r="55" spans="1:28" x14ac:dyDescent="0.25">
      <c r="A55" s="7">
        <v>49</v>
      </c>
      <c r="B55" s="36" t="s">
        <v>142</v>
      </c>
      <c r="C55" s="7">
        <v>26</v>
      </c>
      <c r="D55" s="1" t="s">
        <v>47</v>
      </c>
      <c r="E55" s="47">
        <v>19</v>
      </c>
      <c r="F55" s="47">
        <v>-2</v>
      </c>
      <c r="G55" s="47">
        <v>42</v>
      </c>
      <c r="H55" s="47">
        <f t="shared" si="0"/>
        <v>494</v>
      </c>
      <c r="I55" s="47">
        <f t="shared" si="1"/>
        <v>-52</v>
      </c>
      <c r="J55" s="47">
        <f t="shared" si="2"/>
        <v>1092</v>
      </c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</row>
    <row r="56" spans="1:28" x14ac:dyDescent="0.25">
      <c r="A56" s="7">
        <v>50</v>
      </c>
      <c r="B56" s="36" t="s">
        <v>143</v>
      </c>
      <c r="C56" s="7">
        <v>26</v>
      </c>
      <c r="D56" s="1" t="s">
        <v>47</v>
      </c>
      <c r="E56" s="47">
        <v>19</v>
      </c>
      <c r="F56" s="47">
        <v>2</v>
      </c>
      <c r="G56" s="47">
        <v>42</v>
      </c>
      <c r="H56" s="47">
        <f t="shared" si="0"/>
        <v>494</v>
      </c>
      <c r="I56" s="47">
        <f t="shared" si="1"/>
        <v>52</v>
      </c>
      <c r="J56" s="47">
        <f t="shared" si="2"/>
        <v>1092</v>
      </c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</row>
    <row r="57" spans="1:28" x14ac:dyDescent="0.25">
      <c r="A57" s="7">
        <v>51</v>
      </c>
      <c r="B57" s="36" t="s">
        <v>144</v>
      </c>
      <c r="C57" s="7">
        <v>26</v>
      </c>
      <c r="D57" s="1" t="s">
        <v>47</v>
      </c>
      <c r="E57" s="47">
        <v>19</v>
      </c>
      <c r="F57" s="47">
        <v>5</v>
      </c>
      <c r="G57" s="47">
        <v>42</v>
      </c>
      <c r="H57" s="47">
        <f t="shared" si="0"/>
        <v>494</v>
      </c>
      <c r="I57" s="47">
        <f t="shared" si="1"/>
        <v>130</v>
      </c>
      <c r="J57" s="47">
        <f t="shared" si="2"/>
        <v>1092</v>
      </c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</row>
    <row r="58" spans="1:28" x14ac:dyDescent="0.25">
      <c r="A58" s="7">
        <v>52</v>
      </c>
      <c r="B58" s="36" t="s">
        <v>145</v>
      </c>
      <c r="C58" s="7">
        <v>26</v>
      </c>
      <c r="D58" s="1" t="s">
        <v>47</v>
      </c>
      <c r="E58" s="47">
        <v>19</v>
      </c>
      <c r="F58" s="47">
        <v>-5</v>
      </c>
      <c r="G58" s="47">
        <v>35</v>
      </c>
      <c r="H58" s="47">
        <f t="shared" si="0"/>
        <v>494</v>
      </c>
      <c r="I58" s="47">
        <f t="shared" si="1"/>
        <v>-130</v>
      </c>
      <c r="J58" s="47">
        <f t="shared" si="2"/>
        <v>910</v>
      </c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</row>
    <row r="59" spans="1:28" x14ac:dyDescent="0.25">
      <c r="A59" s="7">
        <v>53</v>
      </c>
      <c r="B59" s="36" t="s">
        <v>146</v>
      </c>
      <c r="C59" s="7">
        <v>26</v>
      </c>
      <c r="D59" s="1" t="s">
        <v>47</v>
      </c>
      <c r="E59" s="47">
        <v>19</v>
      </c>
      <c r="F59" s="47">
        <v>-2</v>
      </c>
      <c r="G59" s="47">
        <v>35</v>
      </c>
      <c r="H59" s="47">
        <f t="shared" si="0"/>
        <v>494</v>
      </c>
      <c r="I59" s="47">
        <f t="shared" si="1"/>
        <v>-52</v>
      </c>
      <c r="J59" s="47">
        <f t="shared" si="2"/>
        <v>910</v>
      </c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</row>
    <row r="60" spans="1:28" x14ac:dyDescent="0.25">
      <c r="A60" s="7">
        <v>54</v>
      </c>
      <c r="B60" s="36" t="s">
        <v>147</v>
      </c>
      <c r="C60" s="7">
        <v>26</v>
      </c>
      <c r="D60" s="1" t="s">
        <v>47</v>
      </c>
      <c r="E60" s="47">
        <v>19</v>
      </c>
      <c r="F60" s="47">
        <v>2</v>
      </c>
      <c r="G60" s="47">
        <v>35</v>
      </c>
      <c r="H60" s="47">
        <f t="shared" si="0"/>
        <v>494</v>
      </c>
      <c r="I60" s="47">
        <f t="shared" si="1"/>
        <v>52</v>
      </c>
      <c r="J60" s="47">
        <f t="shared" si="2"/>
        <v>910</v>
      </c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</row>
    <row r="61" spans="1:28" x14ac:dyDescent="0.25">
      <c r="A61" s="7">
        <v>55</v>
      </c>
      <c r="B61" s="36" t="s">
        <v>148</v>
      </c>
      <c r="C61" s="7">
        <v>26</v>
      </c>
      <c r="D61" s="1" t="s">
        <v>47</v>
      </c>
      <c r="E61" s="47">
        <v>19</v>
      </c>
      <c r="F61" s="47">
        <v>5</v>
      </c>
      <c r="G61" s="47">
        <v>35</v>
      </c>
      <c r="H61" s="47">
        <f t="shared" si="0"/>
        <v>494</v>
      </c>
      <c r="I61" s="47">
        <f t="shared" si="1"/>
        <v>130</v>
      </c>
      <c r="J61" s="47">
        <f t="shared" si="2"/>
        <v>910</v>
      </c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</row>
    <row r="62" spans="1:28" x14ac:dyDescent="0.25">
      <c r="A62" s="7">
        <v>56</v>
      </c>
      <c r="B62" s="36" t="s">
        <v>149</v>
      </c>
      <c r="C62" s="7">
        <v>26</v>
      </c>
      <c r="D62" s="1" t="s">
        <v>47</v>
      </c>
      <c r="E62" s="47">
        <v>16</v>
      </c>
      <c r="F62" s="47">
        <v>-5</v>
      </c>
      <c r="G62" s="47">
        <v>28</v>
      </c>
      <c r="H62" s="47">
        <f t="shared" si="0"/>
        <v>416</v>
      </c>
      <c r="I62" s="47">
        <f t="shared" si="1"/>
        <v>-130</v>
      </c>
      <c r="J62" s="47">
        <f t="shared" si="2"/>
        <v>728</v>
      </c>
      <c r="N62" s="44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</row>
    <row r="63" spans="1:28" x14ac:dyDescent="0.25">
      <c r="A63" s="7">
        <v>57</v>
      </c>
      <c r="B63" s="35" t="s">
        <v>29</v>
      </c>
      <c r="C63" s="7">
        <v>15</v>
      </c>
      <c r="D63" s="1" t="s">
        <v>47</v>
      </c>
      <c r="E63" s="47">
        <v>16</v>
      </c>
      <c r="F63" s="47">
        <v>-5</v>
      </c>
      <c r="G63" s="47">
        <v>14</v>
      </c>
      <c r="H63" s="47">
        <f t="shared" si="0"/>
        <v>240</v>
      </c>
      <c r="I63" s="47">
        <f t="shared" si="1"/>
        <v>-75</v>
      </c>
      <c r="J63" s="47">
        <f t="shared" si="2"/>
        <v>210</v>
      </c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</row>
    <row r="64" spans="1:28" x14ac:dyDescent="0.25">
      <c r="A64" s="7">
        <v>58</v>
      </c>
      <c r="B64" s="35" t="s">
        <v>28</v>
      </c>
      <c r="C64" s="7">
        <v>20</v>
      </c>
      <c r="D64" s="1" t="s">
        <v>47</v>
      </c>
      <c r="E64" s="47">
        <v>16</v>
      </c>
      <c r="F64" s="47">
        <v>5</v>
      </c>
      <c r="G64" s="47">
        <v>7</v>
      </c>
      <c r="H64" s="47">
        <f t="shared" si="0"/>
        <v>320</v>
      </c>
      <c r="I64" s="47">
        <f t="shared" si="1"/>
        <v>100</v>
      </c>
      <c r="J64" s="47">
        <f t="shared" si="2"/>
        <v>140</v>
      </c>
      <c r="K64" s="45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</row>
    <row r="65" spans="1:28" x14ac:dyDescent="0.25">
      <c r="A65" s="7">
        <v>59</v>
      </c>
      <c r="B65" s="35" t="s">
        <v>30</v>
      </c>
      <c r="C65" s="7">
        <v>27</v>
      </c>
      <c r="D65" s="1" t="s">
        <v>47</v>
      </c>
      <c r="E65" s="47">
        <v>13</v>
      </c>
      <c r="F65" s="47">
        <v>-2</v>
      </c>
      <c r="G65" s="47">
        <v>7</v>
      </c>
      <c r="H65" s="47">
        <f t="shared" si="0"/>
        <v>351</v>
      </c>
      <c r="I65" s="47">
        <f t="shared" si="1"/>
        <v>-54</v>
      </c>
      <c r="J65" s="47">
        <f t="shared" si="2"/>
        <v>189</v>
      </c>
      <c r="K65" s="45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</row>
    <row r="66" spans="1:28" x14ac:dyDescent="0.25">
      <c r="A66" s="7">
        <v>60</v>
      </c>
      <c r="B66" s="35" t="s">
        <v>31</v>
      </c>
      <c r="C66" s="7">
        <v>30</v>
      </c>
      <c r="D66" s="1" t="s">
        <v>47</v>
      </c>
      <c r="E66" s="47">
        <v>16</v>
      </c>
      <c r="F66" s="47">
        <v>-5</v>
      </c>
      <c r="G66" s="47">
        <v>7</v>
      </c>
      <c r="H66" s="47">
        <f t="shared" si="0"/>
        <v>480</v>
      </c>
      <c r="I66" s="47">
        <f t="shared" si="1"/>
        <v>-150</v>
      </c>
      <c r="J66" s="47">
        <f t="shared" si="2"/>
        <v>210</v>
      </c>
      <c r="K66" s="45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</row>
    <row r="67" spans="1:28" x14ac:dyDescent="0.25">
      <c r="A67" s="7">
        <v>61</v>
      </c>
      <c r="B67" s="35" t="s">
        <v>32</v>
      </c>
      <c r="C67" s="7">
        <v>30</v>
      </c>
      <c r="D67" s="1" t="s">
        <v>47</v>
      </c>
      <c r="E67" s="47">
        <v>13</v>
      </c>
      <c r="F67" s="47">
        <v>-5</v>
      </c>
      <c r="G67" s="47">
        <v>14</v>
      </c>
      <c r="H67" s="47">
        <f t="shared" si="0"/>
        <v>390</v>
      </c>
      <c r="I67" s="47">
        <f t="shared" si="1"/>
        <v>-150</v>
      </c>
      <c r="J67" s="47">
        <f t="shared" si="2"/>
        <v>420</v>
      </c>
      <c r="K67" s="45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</row>
    <row r="68" spans="1:28" x14ac:dyDescent="0.25">
      <c r="A68" s="7">
        <v>62</v>
      </c>
      <c r="B68" s="35" t="s">
        <v>33</v>
      </c>
      <c r="C68" s="7">
        <v>12</v>
      </c>
      <c r="D68" s="1" t="s">
        <v>47</v>
      </c>
      <c r="E68" s="47">
        <v>13</v>
      </c>
      <c r="F68" s="47">
        <v>5</v>
      </c>
      <c r="G68" s="47">
        <v>21</v>
      </c>
      <c r="H68" s="47">
        <f t="shared" si="0"/>
        <v>156</v>
      </c>
      <c r="I68" s="47">
        <f t="shared" si="1"/>
        <v>60</v>
      </c>
      <c r="J68" s="47">
        <f t="shared" si="2"/>
        <v>252</v>
      </c>
      <c r="K68" s="45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</row>
    <row r="69" spans="1:28" x14ac:dyDescent="0.25">
      <c r="A69" s="7">
        <v>63</v>
      </c>
      <c r="B69" s="35" t="s">
        <v>34</v>
      </c>
      <c r="C69" s="7">
        <v>17</v>
      </c>
      <c r="D69" s="1" t="s">
        <v>48</v>
      </c>
      <c r="E69" s="47">
        <v>16</v>
      </c>
      <c r="F69" s="47">
        <v>-2</v>
      </c>
      <c r="G69" s="47">
        <v>56</v>
      </c>
      <c r="H69" s="47">
        <f t="shared" si="0"/>
        <v>272</v>
      </c>
      <c r="I69" s="47">
        <f t="shared" si="1"/>
        <v>-34</v>
      </c>
      <c r="J69" s="47">
        <f t="shared" si="2"/>
        <v>952</v>
      </c>
      <c r="K69" s="45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</row>
    <row r="70" spans="1:28" x14ac:dyDescent="0.25">
      <c r="A70" s="7">
        <v>64</v>
      </c>
      <c r="B70" s="35" t="s">
        <v>35</v>
      </c>
      <c r="C70" s="7">
        <v>25</v>
      </c>
      <c r="D70" s="1" t="s">
        <v>48</v>
      </c>
      <c r="E70" s="47">
        <v>16</v>
      </c>
      <c r="F70" s="47">
        <v>5</v>
      </c>
      <c r="G70" s="47">
        <v>56</v>
      </c>
      <c r="H70" s="47">
        <f t="shared" si="0"/>
        <v>400</v>
      </c>
      <c r="I70" s="47">
        <f t="shared" si="1"/>
        <v>125</v>
      </c>
      <c r="J70" s="47">
        <f t="shared" si="2"/>
        <v>1400</v>
      </c>
      <c r="K70" s="45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</row>
    <row r="71" spans="1:28" x14ac:dyDescent="0.25">
      <c r="A71" s="7">
        <v>65</v>
      </c>
      <c r="B71" s="35" t="s">
        <v>80</v>
      </c>
      <c r="C71" s="7">
        <v>29</v>
      </c>
      <c r="D71" s="1" t="s">
        <v>48</v>
      </c>
      <c r="E71" s="47">
        <v>13</v>
      </c>
      <c r="F71" s="47">
        <v>2</v>
      </c>
      <c r="G71" s="47">
        <v>14</v>
      </c>
      <c r="H71" s="47">
        <f t="shared" si="0"/>
        <v>377</v>
      </c>
      <c r="I71" s="47">
        <f t="shared" si="1"/>
        <v>58</v>
      </c>
      <c r="J71" s="47">
        <f t="shared" si="2"/>
        <v>406</v>
      </c>
      <c r="K71" s="45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</row>
    <row r="72" spans="1:28" x14ac:dyDescent="0.25">
      <c r="A72" s="7">
        <v>66</v>
      </c>
      <c r="B72" s="35" t="s">
        <v>81</v>
      </c>
      <c r="C72" s="7">
        <v>20</v>
      </c>
      <c r="D72" s="1" t="s">
        <v>48</v>
      </c>
      <c r="E72" s="47">
        <v>16</v>
      </c>
      <c r="F72" s="47">
        <v>2</v>
      </c>
      <c r="G72" s="47">
        <v>14</v>
      </c>
      <c r="H72" s="47">
        <f t="shared" ref="H72:H126" si="3">E72*C72</f>
        <v>320</v>
      </c>
      <c r="I72" s="47">
        <f t="shared" ref="I72:I126" si="4">F72*C72</f>
        <v>40</v>
      </c>
      <c r="J72" s="47">
        <f t="shared" ref="J72:J126" si="5">G72*C72</f>
        <v>280</v>
      </c>
      <c r="K72" s="45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</row>
    <row r="73" spans="1:28" x14ac:dyDescent="0.25">
      <c r="A73" s="7">
        <v>67</v>
      </c>
      <c r="B73" s="35" t="s">
        <v>82</v>
      </c>
      <c r="C73" s="7">
        <v>13</v>
      </c>
      <c r="D73" s="1" t="s">
        <v>48</v>
      </c>
      <c r="E73" s="47">
        <v>13</v>
      </c>
      <c r="F73" s="47">
        <v>5</v>
      </c>
      <c r="G73" s="47">
        <v>14</v>
      </c>
      <c r="H73" s="47">
        <f t="shared" si="3"/>
        <v>169</v>
      </c>
      <c r="I73" s="47">
        <f t="shared" si="4"/>
        <v>65</v>
      </c>
      <c r="J73" s="47">
        <f t="shared" si="5"/>
        <v>182</v>
      </c>
      <c r="K73" s="45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</row>
    <row r="74" spans="1:28" x14ac:dyDescent="0.25">
      <c r="A74" s="7">
        <v>68</v>
      </c>
      <c r="B74" s="35" t="s">
        <v>83</v>
      </c>
      <c r="C74" s="7">
        <v>27</v>
      </c>
      <c r="D74" s="1" t="s">
        <v>48</v>
      </c>
      <c r="E74" s="47">
        <v>13</v>
      </c>
      <c r="F74" s="47">
        <v>-5</v>
      </c>
      <c r="G74" s="47">
        <v>7</v>
      </c>
      <c r="H74" s="47">
        <f t="shared" si="3"/>
        <v>351</v>
      </c>
      <c r="I74" s="47">
        <f t="shared" si="4"/>
        <v>-135</v>
      </c>
      <c r="J74" s="47">
        <f t="shared" si="5"/>
        <v>189</v>
      </c>
      <c r="K74" s="45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</row>
    <row r="75" spans="1:28" x14ac:dyDescent="0.25">
      <c r="A75" s="7">
        <v>69</v>
      </c>
      <c r="B75" s="35" t="s">
        <v>84</v>
      </c>
      <c r="C75" s="7">
        <v>29</v>
      </c>
      <c r="D75" s="1" t="s">
        <v>49</v>
      </c>
      <c r="E75" s="47">
        <v>13</v>
      </c>
      <c r="F75" s="47">
        <v>2</v>
      </c>
      <c r="G75" s="47">
        <v>7</v>
      </c>
      <c r="H75" s="47">
        <f t="shared" si="3"/>
        <v>377</v>
      </c>
      <c r="I75" s="47">
        <f t="shared" si="4"/>
        <v>58</v>
      </c>
      <c r="J75" s="47">
        <f t="shared" si="5"/>
        <v>203</v>
      </c>
      <c r="K75" s="45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</row>
    <row r="76" spans="1:28" x14ac:dyDescent="0.25">
      <c r="A76" s="7">
        <v>70</v>
      </c>
      <c r="B76" s="35" t="s">
        <v>85</v>
      </c>
      <c r="C76" s="7">
        <v>20</v>
      </c>
      <c r="D76" s="1" t="s">
        <v>49</v>
      </c>
      <c r="E76" s="47">
        <v>13</v>
      </c>
      <c r="F76" s="47">
        <v>-5</v>
      </c>
      <c r="G76" s="47">
        <v>56</v>
      </c>
      <c r="H76" s="47">
        <f t="shared" si="3"/>
        <v>260</v>
      </c>
      <c r="I76" s="47">
        <f t="shared" si="4"/>
        <v>-100</v>
      </c>
      <c r="J76" s="47">
        <f t="shared" si="5"/>
        <v>1120</v>
      </c>
      <c r="K76" s="45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</row>
    <row r="77" spans="1:28" x14ac:dyDescent="0.25">
      <c r="A77" s="7">
        <v>71</v>
      </c>
      <c r="B77" s="35" t="s">
        <v>86</v>
      </c>
      <c r="C77" s="7">
        <v>30</v>
      </c>
      <c r="D77" s="1" t="s">
        <v>49</v>
      </c>
      <c r="E77" s="47">
        <v>13</v>
      </c>
      <c r="F77" s="47">
        <v>-2</v>
      </c>
      <c r="G77" s="47">
        <v>56</v>
      </c>
      <c r="H77" s="47">
        <f t="shared" si="3"/>
        <v>390</v>
      </c>
      <c r="I77" s="47">
        <f t="shared" si="4"/>
        <v>-60</v>
      </c>
      <c r="J77" s="47">
        <f t="shared" si="5"/>
        <v>1680</v>
      </c>
      <c r="K77" s="45"/>
    </row>
    <row r="78" spans="1:28" x14ac:dyDescent="0.25">
      <c r="A78" s="7">
        <v>72</v>
      </c>
      <c r="B78" s="35" t="s">
        <v>87</v>
      </c>
      <c r="C78" s="7">
        <v>22</v>
      </c>
      <c r="D78" s="1" t="s">
        <v>49</v>
      </c>
      <c r="E78" s="47">
        <v>13</v>
      </c>
      <c r="F78" s="47">
        <v>5</v>
      </c>
      <c r="G78" s="47">
        <v>7</v>
      </c>
      <c r="H78" s="47">
        <f t="shared" si="3"/>
        <v>286</v>
      </c>
      <c r="I78" s="47">
        <f t="shared" si="4"/>
        <v>110</v>
      </c>
      <c r="J78" s="47">
        <f t="shared" si="5"/>
        <v>154</v>
      </c>
      <c r="K78" s="45"/>
    </row>
    <row r="79" spans="1:28" x14ac:dyDescent="0.25">
      <c r="A79" s="7">
        <v>73</v>
      </c>
      <c r="B79" s="39" t="s">
        <v>36</v>
      </c>
      <c r="C79" s="7">
        <v>40</v>
      </c>
      <c r="D79" s="1" t="s">
        <v>97</v>
      </c>
      <c r="E79" s="47">
        <v>3</v>
      </c>
      <c r="F79" s="47">
        <v>-5</v>
      </c>
      <c r="G79" s="47">
        <v>56</v>
      </c>
      <c r="H79" s="47">
        <f t="shared" si="3"/>
        <v>120</v>
      </c>
      <c r="I79" s="47">
        <f t="shared" si="4"/>
        <v>-200</v>
      </c>
      <c r="J79" s="47">
        <f t="shared" si="5"/>
        <v>2240</v>
      </c>
    </row>
    <row r="80" spans="1:28" x14ac:dyDescent="0.25">
      <c r="A80" s="7">
        <v>74</v>
      </c>
      <c r="B80" s="39" t="s">
        <v>37</v>
      </c>
      <c r="C80" s="7">
        <v>40</v>
      </c>
      <c r="D80" s="1" t="s">
        <v>97</v>
      </c>
      <c r="E80" s="47">
        <v>3</v>
      </c>
      <c r="F80" s="47">
        <v>-2</v>
      </c>
      <c r="G80" s="47">
        <v>56</v>
      </c>
      <c r="H80" s="47">
        <f t="shared" si="3"/>
        <v>120</v>
      </c>
      <c r="I80" s="47">
        <f t="shared" si="4"/>
        <v>-80</v>
      </c>
      <c r="J80" s="47">
        <f t="shared" si="5"/>
        <v>2240</v>
      </c>
    </row>
    <row r="81" spans="1:10" x14ac:dyDescent="0.25">
      <c r="A81" s="7">
        <v>75</v>
      </c>
      <c r="B81" s="39" t="s">
        <v>38</v>
      </c>
      <c r="C81" s="7">
        <v>40</v>
      </c>
      <c r="D81" s="1" t="s">
        <v>97</v>
      </c>
      <c r="E81" s="47">
        <v>3</v>
      </c>
      <c r="F81" s="47">
        <v>2</v>
      </c>
      <c r="G81" s="47">
        <v>56</v>
      </c>
      <c r="H81" s="47">
        <f t="shared" si="3"/>
        <v>120</v>
      </c>
      <c r="I81" s="47">
        <f t="shared" si="4"/>
        <v>80</v>
      </c>
      <c r="J81" s="47">
        <f t="shared" si="5"/>
        <v>2240</v>
      </c>
    </row>
    <row r="82" spans="1:10" x14ac:dyDescent="0.25">
      <c r="A82" s="7">
        <v>76</v>
      </c>
      <c r="B82" s="39" t="s">
        <v>39</v>
      </c>
      <c r="C82" s="7">
        <v>40</v>
      </c>
      <c r="D82" s="1" t="s">
        <v>97</v>
      </c>
      <c r="E82" s="47">
        <v>3</v>
      </c>
      <c r="F82" s="47">
        <v>5</v>
      </c>
      <c r="G82" s="47">
        <v>56</v>
      </c>
      <c r="H82" s="47">
        <f t="shared" si="3"/>
        <v>120</v>
      </c>
      <c r="I82" s="47">
        <f t="shared" si="4"/>
        <v>200</v>
      </c>
      <c r="J82" s="47">
        <f t="shared" si="5"/>
        <v>2240</v>
      </c>
    </row>
    <row r="83" spans="1:10" x14ac:dyDescent="0.25">
      <c r="A83" s="7">
        <v>77</v>
      </c>
      <c r="B83" s="39" t="s">
        <v>40</v>
      </c>
      <c r="C83" s="7">
        <v>40</v>
      </c>
      <c r="D83" s="1" t="s">
        <v>97</v>
      </c>
      <c r="E83" s="47">
        <v>3</v>
      </c>
      <c r="F83" s="47">
        <v>-5</v>
      </c>
      <c r="G83" s="47">
        <v>49</v>
      </c>
      <c r="H83" s="47">
        <f t="shared" si="3"/>
        <v>120</v>
      </c>
      <c r="I83" s="47">
        <f t="shared" si="4"/>
        <v>-200</v>
      </c>
      <c r="J83" s="47">
        <f t="shared" si="5"/>
        <v>1960</v>
      </c>
    </row>
    <row r="84" spans="1:10" x14ac:dyDescent="0.25">
      <c r="A84" s="7">
        <v>78</v>
      </c>
      <c r="B84" s="39" t="s">
        <v>41</v>
      </c>
      <c r="C84" s="7">
        <v>40</v>
      </c>
      <c r="D84" s="1" t="s">
        <v>97</v>
      </c>
      <c r="E84" s="47">
        <v>3</v>
      </c>
      <c r="F84" s="47">
        <v>-2</v>
      </c>
      <c r="G84" s="47">
        <v>49</v>
      </c>
      <c r="H84" s="47">
        <f t="shared" si="3"/>
        <v>120</v>
      </c>
      <c r="I84" s="47">
        <f t="shared" si="4"/>
        <v>-80</v>
      </c>
      <c r="J84" s="47">
        <f t="shared" si="5"/>
        <v>1960</v>
      </c>
    </row>
    <row r="85" spans="1:10" x14ac:dyDescent="0.25">
      <c r="A85" s="7">
        <v>79</v>
      </c>
      <c r="B85" s="39" t="s">
        <v>42</v>
      </c>
      <c r="C85" s="7">
        <v>40</v>
      </c>
      <c r="D85" s="1" t="s">
        <v>97</v>
      </c>
      <c r="E85" s="47">
        <v>3</v>
      </c>
      <c r="F85" s="47">
        <v>2</v>
      </c>
      <c r="G85" s="47">
        <v>49</v>
      </c>
      <c r="H85" s="47">
        <f t="shared" si="3"/>
        <v>120</v>
      </c>
      <c r="I85" s="47">
        <f t="shared" si="4"/>
        <v>80</v>
      </c>
      <c r="J85" s="47">
        <f t="shared" si="5"/>
        <v>1960</v>
      </c>
    </row>
    <row r="86" spans="1:10" x14ac:dyDescent="0.25">
      <c r="A86" s="7">
        <v>80</v>
      </c>
      <c r="B86" s="39" t="s">
        <v>43</v>
      </c>
      <c r="C86" s="7">
        <v>40</v>
      </c>
      <c r="D86" s="1" t="s">
        <v>97</v>
      </c>
      <c r="E86" s="47">
        <v>3</v>
      </c>
      <c r="F86" s="47">
        <v>5</v>
      </c>
      <c r="G86" s="47">
        <v>49</v>
      </c>
      <c r="H86" s="47">
        <f t="shared" si="3"/>
        <v>120</v>
      </c>
      <c r="I86" s="47">
        <f t="shared" si="4"/>
        <v>200</v>
      </c>
      <c r="J86" s="47">
        <f t="shared" si="5"/>
        <v>1960</v>
      </c>
    </row>
    <row r="87" spans="1:10" x14ac:dyDescent="0.25">
      <c r="A87" s="7">
        <v>81</v>
      </c>
      <c r="B87" s="39" t="s">
        <v>44</v>
      </c>
      <c r="C87" s="7">
        <v>40</v>
      </c>
      <c r="D87" s="1" t="s">
        <v>97</v>
      </c>
      <c r="E87" s="47">
        <v>3</v>
      </c>
      <c r="F87" s="47">
        <v>-5</v>
      </c>
      <c r="G87" s="47">
        <v>42</v>
      </c>
      <c r="H87" s="47">
        <f t="shared" si="3"/>
        <v>120</v>
      </c>
      <c r="I87" s="47">
        <f t="shared" si="4"/>
        <v>-200</v>
      </c>
      <c r="J87" s="47">
        <f t="shared" si="5"/>
        <v>1680</v>
      </c>
    </row>
    <row r="88" spans="1:10" x14ac:dyDescent="0.25">
      <c r="A88" s="7">
        <v>82</v>
      </c>
      <c r="B88" s="39" t="s">
        <v>45</v>
      </c>
      <c r="C88" s="7">
        <v>40</v>
      </c>
      <c r="D88" s="1" t="s">
        <v>97</v>
      </c>
      <c r="E88" s="47">
        <v>3</v>
      </c>
      <c r="F88" s="47">
        <v>-2</v>
      </c>
      <c r="G88" s="47">
        <v>42</v>
      </c>
      <c r="H88" s="47">
        <f t="shared" si="3"/>
        <v>120</v>
      </c>
      <c r="I88" s="47">
        <f t="shared" si="4"/>
        <v>-80</v>
      </c>
      <c r="J88" s="47">
        <f t="shared" si="5"/>
        <v>1680</v>
      </c>
    </row>
    <row r="89" spans="1:10" x14ac:dyDescent="0.25">
      <c r="A89" s="7">
        <v>83</v>
      </c>
      <c r="B89" s="39" t="s">
        <v>76</v>
      </c>
      <c r="C89" s="7">
        <v>40</v>
      </c>
      <c r="D89" s="1" t="s">
        <v>97</v>
      </c>
      <c r="E89" s="47">
        <v>3</v>
      </c>
      <c r="F89" s="47">
        <v>2</v>
      </c>
      <c r="G89" s="47">
        <v>42</v>
      </c>
      <c r="H89" s="47">
        <f t="shared" si="3"/>
        <v>120</v>
      </c>
      <c r="I89" s="47">
        <f t="shared" si="4"/>
        <v>80</v>
      </c>
      <c r="J89" s="47">
        <f t="shared" si="5"/>
        <v>1680</v>
      </c>
    </row>
    <row r="90" spans="1:10" x14ac:dyDescent="0.25">
      <c r="A90" s="7">
        <v>84</v>
      </c>
      <c r="B90" s="39" t="s">
        <v>77</v>
      </c>
      <c r="C90" s="7">
        <v>40</v>
      </c>
      <c r="D90" s="1" t="s">
        <v>97</v>
      </c>
      <c r="E90" s="47">
        <v>3</v>
      </c>
      <c r="F90" s="47">
        <v>5</v>
      </c>
      <c r="G90" s="47">
        <v>42</v>
      </c>
      <c r="H90" s="47">
        <f t="shared" si="3"/>
        <v>120</v>
      </c>
      <c r="I90" s="47">
        <f t="shared" si="4"/>
        <v>200</v>
      </c>
      <c r="J90" s="47">
        <f t="shared" si="5"/>
        <v>1680</v>
      </c>
    </row>
    <row r="91" spans="1:10" x14ac:dyDescent="0.25">
      <c r="A91" s="7">
        <v>85</v>
      </c>
      <c r="B91" s="39" t="s">
        <v>78</v>
      </c>
      <c r="C91" s="7">
        <v>40</v>
      </c>
      <c r="D91" s="1" t="s">
        <v>97</v>
      </c>
      <c r="E91" s="47">
        <v>3</v>
      </c>
      <c r="F91" s="47">
        <v>-5</v>
      </c>
      <c r="G91" s="47">
        <v>14</v>
      </c>
      <c r="H91" s="47">
        <f t="shared" si="3"/>
        <v>120</v>
      </c>
      <c r="I91" s="47">
        <f t="shared" si="4"/>
        <v>-200</v>
      </c>
      <c r="J91" s="47">
        <f t="shared" si="5"/>
        <v>560</v>
      </c>
    </row>
    <row r="92" spans="1:10" x14ac:dyDescent="0.25">
      <c r="A92" s="7">
        <v>86</v>
      </c>
      <c r="B92" s="39" t="s">
        <v>79</v>
      </c>
      <c r="C92" s="7">
        <v>40</v>
      </c>
      <c r="D92" s="1" t="s">
        <v>97</v>
      </c>
      <c r="E92" s="47">
        <v>3</v>
      </c>
      <c r="F92" s="47">
        <v>-2</v>
      </c>
      <c r="G92" s="47">
        <v>14</v>
      </c>
      <c r="H92" s="47">
        <f t="shared" si="3"/>
        <v>120</v>
      </c>
      <c r="I92" s="47">
        <f t="shared" si="4"/>
        <v>-80</v>
      </c>
      <c r="J92" s="47">
        <f t="shared" si="5"/>
        <v>560</v>
      </c>
    </row>
    <row r="93" spans="1:10" x14ac:dyDescent="0.25">
      <c r="A93" s="7">
        <v>87</v>
      </c>
      <c r="B93" s="39" t="s">
        <v>126</v>
      </c>
      <c r="C93" s="7">
        <v>40</v>
      </c>
      <c r="D93" s="1" t="s">
        <v>97</v>
      </c>
      <c r="E93" s="47">
        <v>3</v>
      </c>
      <c r="F93" s="47">
        <v>2</v>
      </c>
      <c r="G93" s="47">
        <v>14</v>
      </c>
      <c r="H93" s="47">
        <f t="shared" si="3"/>
        <v>120</v>
      </c>
      <c r="I93" s="47">
        <f t="shared" si="4"/>
        <v>80</v>
      </c>
      <c r="J93" s="47">
        <f t="shared" si="5"/>
        <v>560</v>
      </c>
    </row>
    <row r="94" spans="1:10" x14ac:dyDescent="0.25">
      <c r="A94" s="7">
        <v>88</v>
      </c>
      <c r="B94" s="39" t="s">
        <v>127</v>
      </c>
      <c r="C94" s="7">
        <v>40</v>
      </c>
      <c r="D94" s="1" t="s">
        <v>97</v>
      </c>
      <c r="E94" s="47">
        <v>3</v>
      </c>
      <c r="F94" s="47">
        <v>5</v>
      </c>
      <c r="G94" s="47">
        <v>14</v>
      </c>
      <c r="H94" s="47">
        <f t="shared" si="3"/>
        <v>120</v>
      </c>
      <c r="I94" s="47">
        <f t="shared" si="4"/>
        <v>200</v>
      </c>
      <c r="J94" s="47">
        <f t="shared" si="5"/>
        <v>560</v>
      </c>
    </row>
    <row r="95" spans="1:10" x14ac:dyDescent="0.25">
      <c r="A95" s="7">
        <v>89</v>
      </c>
      <c r="B95" s="39" t="s">
        <v>128</v>
      </c>
      <c r="C95" s="7">
        <v>40</v>
      </c>
      <c r="D95" s="1" t="s">
        <v>97</v>
      </c>
      <c r="E95" s="47">
        <v>3</v>
      </c>
      <c r="F95" s="47">
        <v>-5</v>
      </c>
      <c r="G95" s="47">
        <v>7</v>
      </c>
      <c r="H95" s="47">
        <f t="shared" si="3"/>
        <v>120</v>
      </c>
      <c r="I95" s="47">
        <f t="shared" si="4"/>
        <v>-200</v>
      </c>
      <c r="J95" s="47">
        <f t="shared" si="5"/>
        <v>280</v>
      </c>
    </row>
    <row r="96" spans="1:10" x14ac:dyDescent="0.25">
      <c r="A96" s="7">
        <v>90</v>
      </c>
      <c r="B96" s="39" t="s">
        <v>129</v>
      </c>
      <c r="C96" s="7">
        <v>40</v>
      </c>
      <c r="D96" s="1" t="s">
        <v>97</v>
      </c>
      <c r="E96" s="47">
        <v>3</v>
      </c>
      <c r="F96" s="47">
        <v>-2</v>
      </c>
      <c r="G96" s="47">
        <v>7</v>
      </c>
      <c r="H96" s="47">
        <f t="shared" si="3"/>
        <v>120</v>
      </c>
      <c r="I96" s="47">
        <f t="shared" si="4"/>
        <v>-80</v>
      </c>
      <c r="J96" s="47">
        <f t="shared" si="5"/>
        <v>280</v>
      </c>
    </row>
    <row r="97" spans="1:11" x14ac:dyDescent="0.25">
      <c r="A97" s="7">
        <v>91</v>
      </c>
      <c r="B97" s="39" t="s">
        <v>130</v>
      </c>
      <c r="C97" s="7">
        <v>40</v>
      </c>
      <c r="D97" s="1" t="s">
        <v>97</v>
      </c>
      <c r="E97" s="47">
        <v>3</v>
      </c>
      <c r="F97" s="47">
        <v>2</v>
      </c>
      <c r="G97" s="47">
        <v>7</v>
      </c>
      <c r="H97" s="47">
        <f t="shared" si="3"/>
        <v>120</v>
      </c>
      <c r="I97" s="47">
        <f t="shared" si="4"/>
        <v>80</v>
      </c>
      <c r="J97" s="47">
        <f t="shared" si="5"/>
        <v>280</v>
      </c>
    </row>
    <row r="98" spans="1:11" x14ac:dyDescent="0.25">
      <c r="A98" s="7">
        <v>92</v>
      </c>
      <c r="B98" s="39" t="s">
        <v>131</v>
      </c>
      <c r="C98" s="7">
        <v>40</v>
      </c>
      <c r="D98" s="1" t="s">
        <v>97</v>
      </c>
      <c r="E98" s="47">
        <v>3</v>
      </c>
      <c r="F98" s="47">
        <v>5</v>
      </c>
      <c r="G98" s="47">
        <v>7</v>
      </c>
      <c r="H98" s="47">
        <f t="shared" si="3"/>
        <v>120</v>
      </c>
      <c r="I98" s="47">
        <f t="shared" si="4"/>
        <v>200</v>
      </c>
      <c r="J98" s="47">
        <f t="shared" si="5"/>
        <v>280</v>
      </c>
    </row>
    <row r="99" spans="1:11" x14ac:dyDescent="0.25">
      <c r="A99" s="7">
        <v>93</v>
      </c>
      <c r="B99" s="39" t="s">
        <v>132</v>
      </c>
      <c r="C99" s="7">
        <v>40</v>
      </c>
      <c r="D99" s="1" t="s">
        <v>97</v>
      </c>
      <c r="E99" s="47">
        <v>6</v>
      </c>
      <c r="F99" s="47">
        <v>-5</v>
      </c>
      <c r="G99" s="47">
        <v>56</v>
      </c>
      <c r="H99" s="47">
        <f t="shared" si="3"/>
        <v>240</v>
      </c>
      <c r="I99" s="47">
        <f t="shared" si="4"/>
        <v>-200</v>
      </c>
      <c r="J99" s="47">
        <f t="shared" si="5"/>
        <v>2240</v>
      </c>
    </row>
    <row r="100" spans="1:11" x14ac:dyDescent="0.25">
      <c r="A100" s="7">
        <v>94</v>
      </c>
      <c r="B100" s="39" t="s">
        <v>133</v>
      </c>
      <c r="C100" s="7">
        <v>40</v>
      </c>
      <c r="D100" s="1" t="s">
        <v>97</v>
      </c>
      <c r="E100" s="47">
        <v>6</v>
      </c>
      <c r="F100" s="47">
        <v>-2</v>
      </c>
      <c r="G100" s="47">
        <v>56</v>
      </c>
      <c r="H100" s="47">
        <f t="shared" si="3"/>
        <v>240</v>
      </c>
      <c r="I100" s="47">
        <f t="shared" si="4"/>
        <v>-80</v>
      </c>
      <c r="J100" s="47">
        <f t="shared" si="5"/>
        <v>2240</v>
      </c>
    </row>
    <row r="101" spans="1:11" x14ac:dyDescent="0.25">
      <c r="A101" s="7">
        <v>95</v>
      </c>
      <c r="B101" s="39" t="s">
        <v>134</v>
      </c>
      <c r="C101" s="7">
        <v>40</v>
      </c>
      <c r="D101" s="1" t="s">
        <v>97</v>
      </c>
      <c r="E101" s="47">
        <v>6</v>
      </c>
      <c r="F101" s="47">
        <v>2</v>
      </c>
      <c r="G101" s="47">
        <v>56</v>
      </c>
      <c r="H101" s="47">
        <f t="shared" si="3"/>
        <v>240</v>
      </c>
      <c r="I101" s="47">
        <f t="shared" si="4"/>
        <v>80</v>
      </c>
      <c r="J101" s="47">
        <f t="shared" si="5"/>
        <v>2240</v>
      </c>
    </row>
    <row r="102" spans="1:11" x14ac:dyDescent="0.25">
      <c r="A102" s="7">
        <v>96</v>
      </c>
      <c r="B102" s="39" t="s">
        <v>135</v>
      </c>
      <c r="C102" s="7">
        <v>40</v>
      </c>
      <c r="D102" s="1" t="s">
        <v>97</v>
      </c>
      <c r="E102" s="47">
        <v>6</v>
      </c>
      <c r="F102" s="47">
        <v>5</v>
      </c>
      <c r="G102" s="47">
        <v>56</v>
      </c>
      <c r="H102" s="47">
        <f t="shared" si="3"/>
        <v>240</v>
      </c>
      <c r="I102" s="47">
        <f t="shared" si="4"/>
        <v>200</v>
      </c>
      <c r="J102" s="47">
        <f t="shared" si="5"/>
        <v>2240</v>
      </c>
    </row>
    <row r="103" spans="1:11" x14ac:dyDescent="0.25">
      <c r="A103" s="7">
        <v>97</v>
      </c>
      <c r="B103" s="39" t="s">
        <v>136</v>
      </c>
      <c r="C103" s="7">
        <v>40</v>
      </c>
      <c r="D103" s="1" t="s">
        <v>97</v>
      </c>
      <c r="E103" s="47">
        <v>6</v>
      </c>
      <c r="F103" s="47">
        <v>-5</v>
      </c>
      <c r="G103" s="47">
        <v>7</v>
      </c>
      <c r="H103" s="47">
        <f t="shared" si="3"/>
        <v>240</v>
      </c>
      <c r="I103" s="47">
        <f t="shared" si="4"/>
        <v>-200</v>
      </c>
      <c r="J103" s="47">
        <f t="shared" si="5"/>
        <v>280</v>
      </c>
    </row>
    <row r="104" spans="1:11" x14ac:dyDescent="0.25">
      <c r="A104" s="7">
        <v>98</v>
      </c>
      <c r="B104" s="39" t="s">
        <v>137</v>
      </c>
      <c r="C104" s="7">
        <v>40</v>
      </c>
      <c r="D104" s="1" t="s">
        <v>97</v>
      </c>
      <c r="E104" s="47">
        <v>6</v>
      </c>
      <c r="F104" s="47">
        <v>-2</v>
      </c>
      <c r="G104" s="47">
        <v>7</v>
      </c>
      <c r="H104" s="47">
        <f t="shared" si="3"/>
        <v>240</v>
      </c>
      <c r="I104" s="47">
        <f t="shared" si="4"/>
        <v>-80</v>
      </c>
      <c r="J104" s="47">
        <f t="shared" si="5"/>
        <v>280</v>
      </c>
    </row>
    <row r="105" spans="1:11" x14ac:dyDescent="0.25">
      <c r="A105" s="7">
        <v>99</v>
      </c>
      <c r="B105" s="39" t="s">
        <v>138</v>
      </c>
      <c r="C105" s="7">
        <v>40</v>
      </c>
      <c r="D105" s="1" t="s">
        <v>97</v>
      </c>
      <c r="E105" s="47">
        <v>6</v>
      </c>
      <c r="F105" s="47">
        <v>2</v>
      </c>
      <c r="G105" s="47">
        <v>7</v>
      </c>
      <c r="H105" s="47">
        <f t="shared" si="3"/>
        <v>240</v>
      </c>
      <c r="I105" s="47">
        <f t="shared" si="4"/>
        <v>80</v>
      </c>
      <c r="J105" s="47">
        <f t="shared" si="5"/>
        <v>280</v>
      </c>
    </row>
    <row r="106" spans="1:11" x14ac:dyDescent="0.25">
      <c r="A106" s="7">
        <v>100</v>
      </c>
      <c r="B106" s="39" t="s">
        <v>139</v>
      </c>
      <c r="C106" s="7">
        <v>40</v>
      </c>
      <c r="D106" s="1" t="s">
        <v>97</v>
      </c>
      <c r="E106" s="47">
        <v>6</v>
      </c>
      <c r="F106" s="47">
        <v>5</v>
      </c>
      <c r="G106" s="47">
        <v>7</v>
      </c>
      <c r="H106" s="47">
        <f t="shared" si="3"/>
        <v>240</v>
      </c>
      <c r="I106" s="47">
        <f t="shared" si="4"/>
        <v>200</v>
      </c>
      <c r="J106" s="47">
        <f t="shared" si="5"/>
        <v>280</v>
      </c>
    </row>
    <row r="107" spans="1:11" x14ac:dyDescent="0.25">
      <c r="A107" s="7">
        <v>101</v>
      </c>
      <c r="B107" s="39" t="s">
        <v>140</v>
      </c>
      <c r="C107" s="7">
        <v>40</v>
      </c>
      <c r="D107" s="1" t="s">
        <v>97</v>
      </c>
      <c r="E107" s="47">
        <v>6</v>
      </c>
      <c r="F107" s="47">
        <v>-2</v>
      </c>
      <c r="G107" s="47">
        <v>49</v>
      </c>
      <c r="H107" s="47">
        <f t="shared" si="3"/>
        <v>240</v>
      </c>
      <c r="I107" s="47">
        <f t="shared" si="4"/>
        <v>-80</v>
      </c>
      <c r="J107" s="47">
        <f t="shared" si="5"/>
        <v>1960</v>
      </c>
      <c r="K107" s="45"/>
    </row>
    <row r="108" spans="1:11" x14ac:dyDescent="0.25">
      <c r="A108" s="7">
        <v>102</v>
      </c>
      <c r="B108" s="39" t="s">
        <v>141</v>
      </c>
      <c r="C108" s="7">
        <v>40</v>
      </c>
      <c r="D108" s="1" t="s">
        <v>97</v>
      </c>
      <c r="E108" s="47">
        <v>6</v>
      </c>
      <c r="F108" s="47">
        <v>2</v>
      </c>
      <c r="G108" s="47">
        <v>49</v>
      </c>
      <c r="H108" s="47">
        <f t="shared" si="3"/>
        <v>240</v>
      </c>
      <c r="I108" s="47">
        <f t="shared" si="4"/>
        <v>80</v>
      </c>
      <c r="J108" s="47">
        <f t="shared" si="5"/>
        <v>1960</v>
      </c>
      <c r="K108" s="45"/>
    </row>
    <row r="109" spans="1:11" x14ac:dyDescent="0.25">
      <c r="A109" s="7">
        <v>103</v>
      </c>
      <c r="B109" s="37" t="s">
        <v>50</v>
      </c>
      <c r="C109" s="7">
        <v>14</v>
      </c>
      <c r="D109" s="1" t="s">
        <v>49</v>
      </c>
      <c r="E109" s="47">
        <v>9</v>
      </c>
      <c r="F109" s="47">
        <v>-5</v>
      </c>
      <c r="G109" s="47">
        <v>49</v>
      </c>
      <c r="H109" s="47">
        <f t="shared" si="3"/>
        <v>126</v>
      </c>
      <c r="I109" s="47">
        <f t="shared" si="4"/>
        <v>-70</v>
      </c>
      <c r="J109" s="47">
        <f t="shared" si="5"/>
        <v>686</v>
      </c>
    </row>
    <row r="110" spans="1:11" x14ac:dyDescent="0.25">
      <c r="A110" s="7">
        <v>104</v>
      </c>
      <c r="B110" s="37" t="s">
        <v>51</v>
      </c>
      <c r="C110" s="7">
        <v>16</v>
      </c>
      <c r="D110" s="1" t="s">
        <v>49</v>
      </c>
      <c r="E110" s="47">
        <v>6</v>
      </c>
      <c r="F110" s="47">
        <v>-2</v>
      </c>
      <c r="G110" s="47">
        <v>14</v>
      </c>
      <c r="H110" s="47">
        <f t="shared" si="3"/>
        <v>96</v>
      </c>
      <c r="I110" s="47">
        <f t="shared" si="4"/>
        <v>-32</v>
      </c>
      <c r="J110" s="47">
        <f t="shared" si="5"/>
        <v>224</v>
      </c>
    </row>
    <row r="111" spans="1:11" x14ac:dyDescent="0.25">
      <c r="A111" s="7">
        <v>105</v>
      </c>
      <c r="B111" s="37" t="s">
        <v>52</v>
      </c>
      <c r="C111" s="7">
        <v>22</v>
      </c>
      <c r="D111" s="1" t="s">
        <v>49</v>
      </c>
      <c r="E111" s="47">
        <v>6</v>
      </c>
      <c r="F111" s="47">
        <v>-2</v>
      </c>
      <c r="G111" s="47">
        <v>42</v>
      </c>
      <c r="H111" s="47">
        <f t="shared" si="3"/>
        <v>132</v>
      </c>
      <c r="I111" s="47">
        <f t="shared" si="4"/>
        <v>-44</v>
      </c>
      <c r="J111" s="47">
        <f t="shared" si="5"/>
        <v>924</v>
      </c>
    </row>
    <row r="112" spans="1:11" x14ac:dyDescent="0.25">
      <c r="A112" s="7">
        <v>106</v>
      </c>
      <c r="B112" s="37" t="s">
        <v>53</v>
      </c>
      <c r="C112" s="7">
        <v>15</v>
      </c>
      <c r="D112" s="1" t="s">
        <v>49</v>
      </c>
      <c r="E112" s="47">
        <v>6</v>
      </c>
      <c r="F112" s="47">
        <v>5</v>
      </c>
      <c r="G112" s="47">
        <v>28</v>
      </c>
      <c r="H112" s="47">
        <f t="shared" si="3"/>
        <v>90</v>
      </c>
      <c r="I112" s="47">
        <f t="shared" si="4"/>
        <v>75</v>
      </c>
      <c r="J112" s="47">
        <f t="shared" si="5"/>
        <v>420</v>
      </c>
    </row>
    <row r="113" spans="1:10" x14ac:dyDescent="0.25">
      <c r="A113" s="7">
        <v>107</v>
      </c>
      <c r="B113" s="37" t="s">
        <v>54</v>
      </c>
      <c r="C113" s="7">
        <v>16</v>
      </c>
      <c r="D113" s="1" t="s">
        <v>49</v>
      </c>
      <c r="E113" s="47">
        <v>6</v>
      </c>
      <c r="F113" s="47">
        <v>2</v>
      </c>
      <c r="G113" s="47">
        <v>14</v>
      </c>
      <c r="H113" s="47">
        <f t="shared" si="3"/>
        <v>96</v>
      </c>
      <c r="I113" s="47">
        <f t="shared" si="4"/>
        <v>32</v>
      </c>
      <c r="J113" s="47">
        <f t="shared" si="5"/>
        <v>224</v>
      </c>
    </row>
    <row r="114" spans="1:10" x14ac:dyDescent="0.25">
      <c r="A114" s="7">
        <v>108</v>
      </c>
      <c r="B114" s="37" t="s">
        <v>55</v>
      </c>
      <c r="C114" s="7">
        <v>18</v>
      </c>
      <c r="D114" s="1" t="s">
        <v>49</v>
      </c>
      <c r="E114" s="47">
        <v>6</v>
      </c>
      <c r="F114" s="47">
        <v>5</v>
      </c>
      <c r="G114" s="47">
        <v>21</v>
      </c>
      <c r="H114" s="47">
        <f t="shared" si="3"/>
        <v>108</v>
      </c>
      <c r="I114" s="47">
        <f t="shared" si="4"/>
        <v>90</v>
      </c>
      <c r="J114" s="47">
        <f t="shared" si="5"/>
        <v>378</v>
      </c>
    </row>
    <row r="115" spans="1:10" x14ac:dyDescent="0.25">
      <c r="A115" s="7">
        <v>109</v>
      </c>
      <c r="B115" s="37" t="s">
        <v>56</v>
      </c>
      <c r="C115" s="7">
        <v>23</v>
      </c>
      <c r="D115" s="1" t="s">
        <v>49</v>
      </c>
      <c r="E115" s="47">
        <v>9</v>
      </c>
      <c r="F115" s="47">
        <v>5</v>
      </c>
      <c r="G115" s="47">
        <v>56</v>
      </c>
      <c r="H115" s="47">
        <f t="shared" si="3"/>
        <v>207</v>
      </c>
      <c r="I115" s="47">
        <f t="shared" si="4"/>
        <v>115</v>
      </c>
      <c r="J115" s="47">
        <f t="shared" si="5"/>
        <v>1288</v>
      </c>
    </row>
    <row r="116" spans="1:10" x14ac:dyDescent="0.25">
      <c r="A116" s="7">
        <v>110</v>
      </c>
      <c r="B116" s="37" t="s">
        <v>57</v>
      </c>
      <c r="C116" s="7">
        <v>29</v>
      </c>
      <c r="D116" s="1" t="s">
        <v>49</v>
      </c>
      <c r="E116" s="47">
        <v>6</v>
      </c>
      <c r="F116" s="47">
        <v>-2</v>
      </c>
      <c r="G116" s="47">
        <v>21</v>
      </c>
      <c r="H116" s="47">
        <f t="shared" si="3"/>
        <v>174</v>
      </c>
      <c r="I116" s="47">
        <f t="shared" si="4"/>
        <v>-58</v>
      </c>
      <c r="J116" s="47">
        <f t="shared" si="5"/>
        <v>609</v>
      </c>
    </row>
    <row r="117" spans="1:10" x14ac:dyDescent="0.25">
      <c r="A117" s="7">
        <v>111</v>
      </c>
      <c r="B117" s="37" t="s">
        <v>106</v>
      </c>
      <c r="C117" s="7">
        <v>10</v>
      </c>
      <c r="D117" s="1" t="s">
        <v>49</v>
      </c>
      <c r="E117" s="47">
        <v>9</v>
      </c>
      <c r="F117" s="47">
        <v>2</v>
      </c>
      <c r="G117" s="47">
        <v>56</v>
      </c>
      <c r="H117" s="47">
        <f t="shared" si="3"/>
        <v>90</v>
      </c>
      <c r="I117" s="47">
        <f t="shared" si="4"/>
        <v>20</v>
      </c>
      <c r="J117" s="47">
        <f t="shared" si="5"/>
        <v>560</v>
      </c>
    </row>
    <row r="118" spans="1:10" x14ac:dyDescent="0.25">
      <c r="A118" s="7">
        <v>112</v>
      </c>
      <c r="B118" s="37" t="s">
        <v>107</v>
      </c>
      <c r="C118" s="7">
        <v>15</v>
      </c>
      <c r="D118" s="1" t="s">
        <v>49</v>
      </c>
      <c r="E118" s="47">
        <v>6</v>
      </c>
      <c r="F118" s="47">
        <v>-5</v>
      </c>
      <c r="G118" s="47">
        <v>14</v>
      </c>
      <c r="H118" s="47">
        <f t="shared" si="3"/>
        <v>90</v>
      </c>
      <c r="I118" s="47">
        <f t="shared" si="4"/>
        <v>-75</v>
      </c>
      <c r="J118" s="47">
        <f t="shared" si="5"/>
        <v>210</v>
      </c>
    </row>
    <row r="119" spans="1:10" x14ac:dyDescent="0.25">
      <c r="A119" s="7">
        <v>113</v>
      </c>
      <c r="B119" s="37" t="s">
        <v>108</v>
      </c>
      <c r="C119" s="7">
        <v>24</v>
      </c>
      <c r="D119" s="1" t="s">
        <v>49</v>
      </c>
      <c r="E119" s="47">
        <v>9</v>
      </c>
      <c r="F119" s="47">
        <v>-5</v>
      </c>
      <c r="G119" s="47">
        <v>56</v>
      </c>
      <c r="H119" s="47">
        <f t="shared" si="3"/>
        <v>216</v>
      </c>
      <c r="I119" s="47">
        <f t="shared" si="4"/>
        <v>-120</v>
      </c>
      <c r="J119" s="47">
        <f t="shared" si="5"/>
        <v>1344</v>
      </c>
    </row>
    <row r="120" spans="1:10" x14ac:dyDescent="0.25">
      <c r="A120" s="7">
        <v>114</v>
      </c>
      <c r="B120" s="37" t="s">
        <v>109</v>
      </c>
      <c r="C120" s="7">
        <v>20</v>
      </c>
      <c r="D120" s="1" t="s">
        <v>49</v>
      </c>
      <c r="E120" s="47">
        <v>6</v>
      </c>
      <c r="F120" s="47">
        <v>-5</v>
      </c>
      <c r="G120" s="47">
        <v>49</v>
      </c>
      <c r="H120" s="47">
        <f t="shared" si="3"/>
        <v>120</v>
      </c>
      <c r="I120" s="47">
        <f t="shared" si="4"/>
        <v>-100</v>
      </c>
      <c r="J120" s="47">
        <f t="shared" si="5"/>
        <v>980</v>
      </c>
    </row>
    <row r="121" spans="1:10" x14ac:dyDescent="0.25">
      <c r="A121" s="7">
        <v>115</v>
      </c>
      <c r="B121" s="37" t="s">
        <v>110</v>
      </c>
      <c r="C121" s="7">
        <v>33</v>
      </c>
      <c r="D121" s="1" t="s">
        <v>49</v>
      </c>
      <c r="E121" s="47">
        <v>6</v>
      </c>
      <c r="F121" s="47">
        <v>5</v>
      </c>
      <c r="G121" s="47">
        <v>14</v>
      </c>
      <c r="H121" s="47">
        <f t="shared" si="3"/>
        <v>198</v>
      </c>
      <c r="I121" s="47">
        <f t="shared" si="4"/>
        <v>165</v>
      </c>
      <c r="J121" s="47">
        <f t="shared" si="5"/>
        <v>462</v>
      </c>
    </row>
    <row r="122" spans="1:10" x14ac:dyDescent="0.25">
      <c r="A122" s="7">
        <v>116</v>
      </c>
      <c r="B122" s="37" t="s">
        <v>111</v>
      </c>
      <c r="C122" s="7">
        <v>15</v>
      </c>
      <c r="D122" s="1" t="s">
        <v>49</v>
      </c>
      <c r="E122" s="47">
        <v>6</v>
      </c>
      <c r="F122" s="47">
        <v>-5</v>
      </c>
      <c r="G122" s="47">
        <v>21</v>
      </c>
      <c r="H122" s="47">
        <f t="shared" si="3"/>
        <v>90</v>
      </c>
      <c r="I122" s="47">
        <f t="shared" si="4"/>
        <v>-75</v>
      </c>
      <c r="J122" s="47">
        <f t="shared" si="5"/>
        <v>315</v>
      </c>
    </row>
    <row r="123" spans="1:10" x14ac:dyDescent="0.25">
      <c r="A123" s="7">
        <v>117</v>
      </c>
      <c r="B123" s="37" t="s">
        <v>112</v>
      </c>
      <c r="C123" s="7">
        <v>27</v>
      </c>
      <c r="D123" s="1" t="s">
        <v>49</v>
      </c>
      <c r="E123" s="47">
        <v>6</v>
      </c>
      <c r="F123" s="47">
        <v>2</v>
      </c>
      <c r="G123" s="47">
        <v>21</v>
      </c>
      <c r="H123" s="47">
        <f t="shared" si="3"/>
        <v>162</v>
      </c>
      <c r="I123" s="47">
        <f t="shared" si="4"/>
        <v>54</v>
      </c>
      <c r="J123" s="47">
        <f t="shared" si="5"/>
        <v>567</v>
      </c>
    </row>
    <row r="124" spans="1:10" x14ac:dyDescent="0.25">
      <c r="A124" s="7">
        <v>118</v>
      </c>
      <c r="B124" s="37" t="s">
        <v>113</v>
      </c>
      <c r="C124" s="7">
        <v>20</v>
      </c>
      <c r="D124" s="1" t="s">
        <v>49</v>
      </c>
      <c r="E124" s="47">
        <v>6</v>
      </c>
      <c r="F124" s="47">
        <v>5</v>
      </c>
      <c r="G124" s="47">
        <v>49</v>
      </c>
      <c r="H124" s="47">
        <f t="shared" si="3"/>
        <v>120</v>
      </c>
      <c r="I124" s="47">
        <f t="shared" si="4"/>
        <v>100</v>
      </c>
      <c r="J124" s="47">
        <f t="shared" si="5"/>
        <v>980</v>
      </c>
    </row>
    <row r="125" spans="1:10" x14ac:dyDescent="0.25">
      <c r="A125" s="33">
        <v>119</v>
      </c>
      <c r="B125" s="37" t="s">
        <v>183</v>
      </c>
      <c r="C125" s="33">
        <v>22</v>
      </c>
      <c r="D125" s="1" t="s">
        <v>49</v>
      </c>
      <c r="E125" s="47">
        <v>6</v>
      </c>
      <c r="F125" s="47">
        <v>2</v>
      </c>
      <c r="G125" s="47">
        <v>42</v>
      </c>
      <c r="H125" s="47">
        <f t="shared" si="3"/>
        <v>132</v>
      </c>
      <c r="I125" s="47">
        <f t="shared" si="4"/>
        <v>44</v>
      </c>
      <c r="J125" s="47">
        <f t="shared" si="5"/>
        <v>924</v>
      </c>
    </row>
    <row r="126" spans="1:10" x14ac:dyDescent="0.25">
      <c r="A126" s="33">
        <v>120</v>
      </c>
      <c r="B126" s="37" t="s">
        <v>184</v>
      </c>
      <c r="C126" s="32">
        <v>20</v>
      </c>
      <c r="D126" s="1" t="s">
        <v>49</v>
      </c>
      <c r="E126" s="47">
        <v>9</v>
      </c>
      <c r="F126" s="47">
        <v>-2</v>
      </c>
      <c r="G126" s="47">
        <v>56</v>
      </c>
      <c r="H126" s="47">
        <f t="shared" si="3"/>
        <v>180</v>
      </c>
      <c r="I126" s="47">
        <f t="shared" si="4"/>
        <v>-40</v>
      </c>
      <c r="J126" s="47">
        <f t="shared" si="5"/>
        <v>1120</v>
      </c>
    </row>
    <row r="128" spans="1:10" x14ac:dyDescent="0.25">
      <c r="C128">
        <f>SUM(C7:C126)</f>
        <v>3185</v>
      </c>
    </row>
  </sheetData>
  <mergeCells count="4">
    <mergeCell ref="M18:N18"/>
    <mergeCell ref="P18:Q20"/>
    <mergeCell ref="P21:P22"/>
    <mergeCell ref="Q21:Q22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28"/>
  <sheetViews>
    <sheetView topLeftCell="A6" workbookViewId="0">
      <selection activeCell="Q21" sqref="Q21:Q22"/>
    </sheetView>
  </sheetViews>
  <sheetFormatPr baseColWidth="10" defaultRowHeight="15" x14ac:dyDescent="0.25"/>
  <cols>
    <col min="1" max="1" width="5.140625" customWidth="1"/>
    <col min="2" max="2" width="12.7109375" customWidth="1"/>
    <col min="3" max="3" width="8" customWidth="1"/>
    <col min="5" max="5" width="8.5703125" customWidth="1"/>
    <col min="6" max="6" width="8.85546875" customWidth="1"/>
    <col min="7" max="7" width="7.85546875" customWidth="1"/>
    <col min="11" max="11" width="3.42578125" customWidth="1"/>
    <col min="12" max="12" width="3.5703125" customWidth="1"/>
    <col min="13" max="13" width="19.28515625" customWidth="1"/>
    <col min="15" max="15" width="3.140625" customWidth="1"/>
    <col min="16" max="16" width="15.85546875" customWidth="1"/>
    <col min="18" max="18" width="3.140625" customWidth="1"/>
    <col min="19" max="19" width="16.140625" customWidth="1"/>
  </cols>
  <sheetData>
    <row r="2" spans="1:20" x14ac:dyDescent="0.25">
      <c r="E2" s="97" t="s">
        <v>186</v>
      </c>
      <c r="F2" s="97" t="s">
        <v>187</v>
      </c>
      <c r="G2" s="97" t="s">
        <v>188</v>
      </c>
      <c r="H2" s="97" t="s">
        <v>197</v>
      </c>
      <c r="I2" s="97" t="s">
        <v>189</v>
      </c>
      <c r="J2" s="97" t="s">
        <v>190</v>
      </c>
    </row>
    <row r="3" spans="1:20" x14ac:dyDescent="0.25">
      <c r="B3" s="1"/>
      <c r="C3" s="7" t="s">
        <v>0</v>
      </c>
      <c r="D3" s="7" t="s">
        <v>46</v>
      </c>
      <c r="E3" s="7" t="s">
        <v>5</v>
      </c>
      <c r="F3" s="7" t="s">
        <v>3</v>
      </c>
      <c r="G3" s="7" t="s">
        <v>4</v>
      </c>
      <c r="H3" s="7" t="s">
        <v>7</v>
      </c>
      <c r="I3" s="7" t="s">
        <v>2</v>
      </c>
      <c r="J3" s="7" t="s">
        <v>6</v>
      </c>
    </row>
    <row r="4" spans="1:20" x14ac:dyDescent="0.25">
      <c r="B4" s="8" t="s">
        <v>198</v>
      </c>
      <c r="C4" s="7">
        <f>SUM(C5:C126)</f>
        <v>6976</v>
      </c>
      <c r="D4" s="1"/>
      <c r="E4" s="1"/>
      <c r="F4" s="1"/>
      <c r="G4" s="1"/>
      <c r="H4" s="7">
        <f>SUM(H5:H126)</f>
        <v>45438</v>
      </c>
      <c r="I4" s="7">
        <f>SUM(I5:I126)</f>
        <v>645</v>
      </c>
      <c r="J4" s="7">
        <f>SUM(J5:J126)</f>
        <v>278803</v>
      </c>
    </row>
    <row r="5" spans="1:20" x14ac:dyDescent="0.25">
      <c r="B5" s="1" t="s">
        <v>1</v>
      </c>
      <c r="C5" s="7">
        <v>4200</v>
      </c>
      <c r="D5" s="1"/>
      <c r="E5" s="47">
        <v>6</v>
      </c>
      <c r="F5" s="47">
        <v>0</v>
      </c>
      <c r="G5" s="47">
        <v>44</v>
      </c>
      <c r="H5" s="7">
        <f>E5*C5</f>
        <v>25200</v>
      </c>
      <c r="I5" s="7">
        <f>F5*C5</f>
        <v>0</v>
      </c>
      <c r="J5" s="7">
        <f>G5*C5</f>
        <v>184800</v>
      </c>
      <c r="M5" s="47" t="s">
        <v>194</v>
      </c>
      <c r="N5" s="46">
        <v>4200</v>
      </c>
      <c r="O5" s="84"/>
      <c r="P5" s="30"/>
      <c r="Q5" s="44"/>
      <c r="R5" s="84"/>
      <c r="S5" s="30"/>
      <c r="T5" s="44"/>
    </row>
    <row r="6" spans="1:20" x14ac:dyDescent="0.25">
      <c r="A6" t="s">
        <v>170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  <c r="M6" s="47" t="s">
        <v>195</v>
      </c>
      <c r="N6" s="46">
        <v>6</v>
      </c>
      <c r="O6" s="84"/>
      <c r="P6" s="30"/>
      <c r="Q6" s="44"/>
      <c r="R6" s="84"/>
      <c r="S6" s="30"/>
      <c r="T6" s="44"/>
    </row>
    <row r="7" spans="1:20" x14ac:dyDescent="0.25">
      <c r="A7" s="7"/>
      <c r="B7" s="38"/>
      <c r="C7" s="7"/>
      <c r="D7" s="1"/>
      <c r="E7" s="47"/>
      <c r="F7" s="47"/>
      <c r="G7" s="47"/>
      <c r="H7" s="47"/>
      <c r="I7" s="47"/>
      <c r="J7" s="47"/>
      <c r="M7" s="47"/>
      <c r="N7" s="46"/>
      <c r="O7" s="84"/>
      <c r="P7" s="30"/>
      <c r="Q7" s="44"/>
      <c r="R7" s="84"/>
      <c r="S7" s="30"/>
      <c r="T7" s="44"/>
    </row>
    <row r="8" spans="1:20" x14ac:dyDescent="0.25">
      <c r="A8" s="7"/>
      <c r="B8" s="38"/>
      <c r="C8" s="7"/>
      <c r="D8" s="1"/>
      <c r="E8" s="47"/>
      <c r="F8" s="47"/>
      <c r="G8" s="47"/>
      <c r="H8" s="47"/>
      <c r="I8" s="47"/>
      <c r="J8" s="47"/>
      <c r="K8" s="45"/>
      <c r="M8" s="86" t="s">
        <v>196</v>
      </c>
      <c r="N8" s="86">
        <v>25200</v>
      </c>
      <c r="O8" s="84"/>
      <c r="P8" s="30"/>
      <c r="Q8" s="44"/>
      <c r="R8" s="84"/>
      <c r="S8" s="30"/>
      <c r="T8" s="44"/>
    </row>
    <row r="9" spans="1:20" x14ac:dyDescent="0.25">
      <c r="A9" s="7"/>
      <c r="B9" s="38"/>
      <c r="C9" s="7"/>
      <c r="D9" s="1"/>
      <c r="E9" s="47"/>
      <c r="F9" s="47"/>
      <c r="G9" s="47"/>
      <c r="H9" s="47"/>
      <c r="I9" s="47"/>
      <c r="J9" s="47"/>
      <c r="N9" s="44"/>
      <c r="O9" s="84"/>
      <c r="P9" s="30"/>
      <c r="Q9" s="44"/>
      <c r="R9" s="84"/>
      <c r="S9" s="30"/>
      <c r="T9" s="44"/>
    </row>
    <row r="10" spans="1:20" x14ac:dyDescent="0.25">
      <c r="A10" s="7"/>
      <c r="B10" s="38"/>
      <c r="C10" s="7"/>
      <c r="D10" s="1"/>
      <c r="E10" s="47"/>
      <c r="F10" s="47"/>
      <c r="G10" s="47"/>
      <c r="H10" s="47"/>
      <c r="I10" s="47"/>
      <c r="J10" s="47"/>
      <c r="M10" s="89"/>
      <c r="N10" s="44"/>
      <c r="O10" s="84"/>
      <c r="P10" s="30"/>
      <c r="Q10" s="44"/>
      <c r="R10" s="84"/>
      <c r="S10" s="30"/>
      <c r="T10" s="44"/>
    </row>
    <row r="11" spans="1:20" x14ac:dyDescent="0.25">
      <c r="A11" s="7">
        <v>5</v>
      </c>
      <c r="B11" s="38" t="s">
        <v>12</v>
      </c>
      <c r="C11" s="7">
        <v>18</v>
      </c>
      <c r="D11" s="1" t="s">
        <v>48</v>
      </c>
      <c r="E11" s="47">
        <v>19</v>
      </c>
      <c r="F11" s="47">
        <v>-5</v>
      </c>
      <c r="G11" s="47">
        <v>42</v>
      </c>
      <c r="H11" s="47">
        <f t="shared" ref="H11:H71" si="0">E11*C11</f>
        <v>342</v>
      </c>
      <c r="I11" s="47">
        <f t="shared" ref="I11:I71" si="1">F11*C11</f>
        <v>-90</v>
      </c>
      <c r="J11" s="47">
        <f t="shared" ref="J11:J71" si="2">G11*C11</f>
        <v>756</v>
      </c>
      <c r="M11" s="47" t="s">
        <v>197</v>
      </c>
      <c r="N11" s="46">
        <f>H4</f>
        <v>45438</v>
      </c>
      <c r="O11" s="84"/>
      <c r="P11" s="47" t="s">
        <v>201</v>
      </c>
      <c r="Q11" s="46">
        <f>I4</f>
        <v>645</v>
      </c>
      <c r="R11" s="84"/>
      <c r="S11" s="47" t="s">
        <v>203</v>
      </c>
      <c r="T11" s="46">
        <f>J4</f>
        <v>278803</v>
      </c>
    </row>
    <row r="12" spans="1:20" x14ac:dyDescent="0.25">
      <c r="A12" s="7">
        <v>6</v>
      </c>
      <c r="B12" s="38" t="s">
        <v>13</v>
      </c>
      <c r="C12" s="7">
        <v>16</v>
      </c>
      <c r="D12" s="1" t="s">
        <v>48</v>
      </c>
      <c r="E12" s="47">
        <v>13</v>
      </c>
      <c r="F12" s="47">
        <v>5</v>
      </c>
      <c r="G12" s="47">
        <v>49</v>
      </c>
      <c r="H12" s="47">
        <f t="shared" si="0"/>
        <v>208</v>
      </c>
      <c r="I12" s="47">
        <f t="shared" si="1"/>
        <v>80</v>
      </c>
      <c r="J12" s="47">
        <f t="shared" si="2"/>
        <v>784</v>
      </c>
      <c r="M12" s="47" t="s">
        <v>199</v>
      </c>
      <c r="N12" s="46">
        <f>C4</f>
        <v>6976</v>
      </c>
      <c r="O12" s="84"/>
      <c r="P12" s="47" t="s">
        <v>202</v>
      </c>
      <c r="Q12" s="46">
        <f>C4</f>
        <v>6976</v>
      </c>
      <c r="R12" s="84"/>
      <c r="S12" s="47" t="s">
        <v>202</v>
      </c>
      <c r="T12" s="46">
        <f>C4</f>
        <v>6976</v>
      </c>
    </row>
    <row r="13" spans="1:20" x14ac:dyDescent="0.25">
      <c r="A13" s="7">
        <v>7</v>
      </c>
      <c r="B13" s="38" t="s">
        <v>14</v>
      </c>
      <c r="C13" s="7">
        <v>22</v>
      </c>
      <c r="D13" s="1" t="s">
        <v>48</v>
      </c>
      <c r="E13" s="47">
        <v>6</v>
      </c>
      <c r="F13" s="47">
        <v>-5</v>
      </c>
      <c r="G13" s="47">
        <v>28</v>
      </c>
      <c r="H13" s="47">
        <f t="shared" si="0"/>
        <v>132</v>
      </c>
      <c r="I13" s="47">
        <f t="shared" si="1"/>
        <v>-110</v>
      </c>
      <c r="J13" s="47">
        <f t="shared" si="2"/>
        <v>616</v>
      </c>
      <c r="K13" s="45"/>
      <c r="M13" s="47"/>
      <c r="N13" s="46"/>
      <c r="O13" s="84"/>
      <c r="P13" s="47"/>
      <c r="Q13" s="47"/>
      <c r="R13" s="30"/>
      <c r="S13" s="47"/>
      <c r="T13" s="46"/>
    </row>
    <row r="14" spans="1:20" x14ac:dyDescent="0.25">
      <c r="A14" s="7">
        <v>8</v>
      </c>
      <c r="B14" s="38" t="s">
        <v>15</v>
      </c>
      <c r="C14" s="7">
        <v>26</v>
      </c>
      <c r="D14" s="1" t="s">
        <v>48</v>
      </c>
      <c r="E14" s="47">
        <v>13</v>
      </c>
      <c r="F14" s="47">
        <v>2</v>
      </c>
      <c r="G14" s="47">
        <v>56</v>
      </c>
      <c r="H14" s="47">
        <f t="shared" si="0"/>
        <v>338</v>
      </c>
      <c r="I14" s="47">
        <f t="shared" si="1"/>
        <v>52</v>
      </c>
      <c r="J14" s="47">
        <f t="shared" si="2"/>
        <v>1456</v>
      </c>
      <c r="M14" s="98" t="s">
        <v>200</v>
      </c>
      <c r="N14" s="94">
        <f>H4/C4</f>
        <v>6.513474770642202</v>
      </c>
      <c r="O14" s="84"/>
      <c r="P14" s="86" t="s">
        <v>204</v>
      </c>
      <c r="Q14" s="87">
        <f>I4/C4</f>
        <v>9.2459862385321098E-2</v>
      </c>
      <c r="R14" s="30"/>
      <c r="S14" s="86" t="s">
        <v>204</v>
      </c>
      <c r="T14" s="87">
        <f>J4/C4</f>
        <v>39.966026376146786</v>
      </c>
    </row>
    <row r="15" spans="1:20" x14ac:dyDescent="0.25">
      <c r="A15" s="7">
        <v>9</v>
      </c>
      <c r="B15" s="38" t="s">
        <v>16</v>
      </c>
      <c r="C15" s="7">
        <v>14</v>
      </c>
      <c r="D15" s="1" t="s">
        <v>48</v>
      </c>
      <c r="E15" s="47">
        <v>9</v>
      </c>
      <c r="F15" s="47">
        <v>-2</v>
      </c>
      <c r="G15" s="47">
        <v>14</v>
      </c>
      <c r="H15" s="47">
        <f t="shared" si="0"/>
        <v>126</v>
      </c>
      <c r="I15" s="47">
        <f t="shared" si="1"/>
        <v>-28</v>
      </c>
      <c r="J15" s="47">
        <f t="shared" si="2"/>
        <v>196</v>
      </c>
      <c r="N15" s="96" t="s">
        <v>209</v>
      </c>
      <c r="O15" s="84"/>
      <c r="P15" s="30"/>
      <c r="Q15" s="30" t="s">
        <v>209</v>
      </c>
      <c r="R15" s="30"/>
      <c r="S15" s="30"/>
      <c r="T15" s="44" t="s">
        <v>209</v>
      </c>
    </row>
    <row r="16" spans="1:20" x14ac:dyDescent="0.25">
      <c r="A16" s="7">
        <v>10</v>
      </c>
      <c r="B16" s="38" t="s">
        <v>17</v>
      </c>
      <c r="C16" s="7">
        <v>17</v>
      </c>
      <c r="D16" s="1" t="s">
        <v>48</v>
      </c>
      <c r="E16" s="47">
        <v>16</v>
      </c>
      <c r="F16" s="47">
        <v>2</v>
      </c>
      <c r="G16" s="47">
        <v>56</v>
      </c>
      <c r="H16" s="47">
        <f t="shared" si="0"/>
        <v>272</v>
      </c>
      <c r="I16" s="47">
        <f t="shared" si="1"/>
        <v>34</v>
      </c>
      <c r="J16" s="47">
        <f t="shared" si="2"/>
        <v>952</v>
      </c>
      <c r="K16" s="45"/>
      <c r="N16" s="44"/>
      <c r="O16" s="84"/>
      <c r="P16" s="30"/>
      <c r="Q16" s="30"/>
      <c r="R16" s="30"/>
      <c r="S16" s="30"/>
      <c r="T16" s="44"/>
    </row>
    <row r="17" spans="1:20" x14ac:dyDescent="0.25">
      <c r="A17" s="7">
        <v>11</v>
      </c>
      <c r="B17" s="38" t="s">
        <v>18</v>
      </c>
      <c r="C17" s="7">
        <v>22</v>
      </c>
      <c r="D17" s="1" t="s">
        <v>48</v>
      </c>
      <c r="E17" s="47">
        <v>9</v>
      </c>
      <c r="F17" s="47">
        <v>5</v>
      </c>
      <c r="G17" s="47">
        <v>14</v>
      </c>
      <c r="H17" s="47">
        <f t="shared" si="0"/>
        <v>198</v>
      </c>
      <c r="I17" s="47">
        <f t="shared" si="1"/>
        <v>110</v>
      </c>
      <c r="J17" s="47">
        <f t="shared" si="2"/>
        <v>308</v>
      </c>
      <c r="N17" s="44"/>
      <c r="O17" s="84"/>
      <c r="P17" s="30"/>
      <c r="Q17" s="30"/>
      <c r="R17" s="30"/>
      <c r="S17" s="30"/>
      <c r="T17" s="44"/>
    </row>
    <row r="18" spans="1:20" x14ac:dyDescent="0.25">
      <c r="A18" s="7">
        <v>12</v>
      </c>
      <c r="B18" s="38" t="s">
        <v>19</v>
      </c>
      <c r="C18" s="7">
        <v>12</v>
      </c>
      <c r="D18" s="1" t="s">
        <v>48</v>
      </c>
      <c r="E18" s="47">
        <v>9</v>
      </c>
      <c r="F18" s="47">
        <v>-2</v>
      </c>
      <c r="G18" s="47">
        <v>7</v>
      </c>
      <c r="H18" s="47">
        <f t="shared" si="0"/>
        <v>108</v>
      </c>
      <c r="I18" s="47">
        <f t="shared" si="1"/>
        <v>-24</v>
      </c>
      <c r="J18" s="47">
        <f t="shared" si="2"/>
        <v>84</v>
      </c>
      <c r="M18" s="102" t="s">
        <v>206</v>
      </c>
      <c r="N18" s="103"/>
      <c r="O18" s="84"/>
      <c r="P18" s="109" t="s">
        <v>191</v>
      </c>
      <c r="Q18" s="110"/>
      <c r="R18" s="30"/>
      <c r="S18" s="30"/>
      <c r="T18" s="44"/>
    </row>
    <row r="19" spans="1:20" x14ac:dyDescent="0.25">
      <c r="A19" s="7">
        <v>13</v>
      </c>
      <c r="B19" s="38" t="s">
        <v>88</v>
      </c>
      <c r="C19" s="7">
        <v>22</v>
      </c>
      <c r="D19" s="1" t="s">
        <v>48</v>
      </c>
      <c r="E19" s="47">
        <v>13</v>
      </c>
      <c r="F19" s="47">
        <v>5</v>
      </c>
      <c r="G19" s="47">
        <v>56</v>
      </c>
      <c r="H19" s="47">
        <f t="shared" si="0"/>
        <v>286</v>
      </c>
      <c r="I19" s="47">
        <f t="shared" si="1"/>
        <v>110</v>
      </c>
      <c r="J19" s="47">
        <f t="shared" si="2"/>
        <v>1232</v>
      </c>
      <c r="M19" s="47" t="s">
        <v>214</v>
      </c>
      <c r="N19" s="91"/>
      <c r="O19" s="84"/>
      <c r="P19" s="111"/>
      <c r="Q19" s="112"/>
      <c r="R19" s="30"/>
      <c r="S19" s="30"/>
      <c r="T19" s="44"/>
    </row>
    <row r="20" spans="1:20" x14ac:dyDescent="0.25">
      <c r="A20" s="7">
        <v>14</v>
      </c>
      <c r="B20" s="38" t="s">
        <v>89</v>
      </c>
      <c r="C20" s="7">
        <v>17</v>
      </c>
      <c r="D20" s="1" t="s">
        <v>48</v>
      </c>
      <c r="E20" s="47">
        <v>9</v>
      </c>
      <c r="F20" s="47">
        <v>-5</v>
      </c>
      <c r="G20" s="47">
        <v>28</v>
      </c>
      <c r="H20" s="47">
        <f t="shared" si="0"/>
        <v>153</v>
      </c>
      <c r="I20" s="47">
        <f t="shared" si="1"/>
        <v>-85</v>
      </c>
      <c r="J20" s="47">
        <f t="shared" si="2"/>
        <v>476</v>
      </c>
      <c r="K20" s="45"/>
      <c r="M20" s="47" t="s">
        <v>215</v>
      </c>
      <c r="N20" s="91"/>
      <c r="O20" s="84"/>
      <c r="P20" s="113"/>
      <c r="Q20" s="114"/>
      <c r="R20" s="30"/>
      <c r="S20" s="30"/>
      <c r="T20" s="44"/>
    </row>
    <row r="21" spans="1:20" x14ac:dyDescent="0.25">
      <c r="A21" s="7">
        <v>15</v>
      </c>
      <c r="B21" s="38" t="s">
        <v>90</v>
      </c>
      <c r="C21" s="7">
        <v>26</v>
      </c>
      <c r="D21" s="1" t="s">
        <v>49</v>
      </c>
      <c r="E21" s="47">
        <v>3</v>
      </c>
      <c r="F21" s="47">
        <v>-2</v>
      </c>
      <c r="G21" s="47">
        <v>28</v>
      </c>
      <c r="H21" s="47">
        <f t="shared" si="0"/>
        <v>78</v>
      </c>
      <c r="I21" s="47">
        <f t="shared" si="1"/>
        <v>-52</v>
      </c>
      <c r="J21" s="47">
        <f t="shared" si="2"/>
        <v>728</v>
      </c>
      <c r="M21" s="7" t="s">
        <v>212</v>
      </c>
      <c r="N21" s="91">
        <v>4.7</v>
      </c>
      <c r="O21" s="84"/>
      <c r="P21" s="105" t="s">
        <v>205</v>
      </c>
      <c r="Q21" s="107">
        <f>N23-N14</f>
        <v>0.93652522935779814</v>
      </c>
      <c r="R21" s="30"/>
      <c r="S21" s="30"/>
      <c r="T21" s="44"/>
    </row>
    <row r="22" spans="1:20" x14ac:dyDescent="0.25">
      <c r="A22" s="7">
        <v>16</v>
      </c>
      <c r="B22" s="38" t="s">
        <v>91</v>
      </c>
      <c r="C22" s="7">
        <v>15</v>
      </c>
      <c r="D22" s="1" t="s">
        <v>49</v>
      </c>
      <c r="E22" s="47">
        <v>6</v>
      </c>
      <c r="F22" s="47">
        <v>2</v>
      </c>
      <c r="G22" s="47">
        <v>28</v>
      </c>
      <c r="H22" s="47">
        <f t="shared" si="0"/>
        <v>90</v>
      </c>
      <c r="I22" s="47">
        <f t="shared" si="1"/>
        <v>30</v>
      </c>
      <c r="J22" s="47">
        <f t="shared" si="2"/>
        <v>420</v>
      </c>
      <c r="M22" s="1"/>
      <c r="N22" s="91"/>
      <c r="O22" s="84"/>
      <c r="P22" s="106"/>
      <c r="Q22" s="108"/>
      <c r="R22" s="30"/>
      <c r="S22" s="30"/>
      <c r="T22" s="44"/>
    </row>
    <row r="23" spans="1:20" x14ac:dyDescent="0.25">
      <c r="A23" s="7">
        <v>17</v>
      </c>
      <c r="B23" s="38" t="s">
        <v>92</v>
      </c>
      <c r="C23" s="7">
        <v>18</v>
      </c>
      <c r="D23" s="1" t="s">
        <v>49</v>
      </c>
      <c r="E23" s="47">
        <v>6</v>
      </c>
      <c r="F23" s="47">
        <v>5</v>
      </c>
      <c r="G23" s="47">
        <v>42</v>
      </c>
      <c r="H23" s="47">
        <f t="shared" si="0"/>
        <v>108</v>
      </c>
      <c r="I23" s="47">
        <f t="shared" si="1"/>
        <v>90</v>
      </c>
      <c r="J23" s="47">
        <f t="shared" si="2"/>
        <v>756</v>
      </c>
      <c r="M23" s="99" t="s">
        <v>228</v>
      </c>
      <c r="N23" s="96">
        <v>7.45</v>
      </c>
      <c r="O23" s="84"/>
      <c r="P23" s="30"/>
      <c r="Q23" s="30"/>
      <c r="R23" s="30"/>
      <c r="S23" s="30"/>
      <c r="T23" s="44"/>
    </row>
    <row r="24" spans="1:20" x14ac:dyDescent="0.25">
      <c r="A24" s="7">
        <v>18</v>
      </c>
      <c r="B24" s="38" t="s">
        <v>93</v>
      </c>
      <c r="C24" s="7">
        <v>19</v>
      </c>
      <c r="D24" s="1" t="s">
        <v>49</v>
      </c>
      <c r="E24" s="47">
        <v>6</v>
      </c>
      <c r="F24" s="47">
        <v>-5</v>
      </c>
      <c r="G24" s="47">
        <v>42</v>
      </c>
      <c r="H24" s="47">
        <f t="shared" si="0"/>
        <v>114</v>
      </c>
      <c r="I24" s="47">
        <f t="shared" si="1"/>
        <v>-95</v>
      </c>
      <c r="J24" s="47">
        <f t="shared" si="2"/>
        <v>798</v>
      </c>
      <c r="M24" s="45"/>
      <c r="N24" s="96" t="s">
        <v>211</v>
      </c>
      <c r="O24" s="84"/>
      <c r="P24" s="30"/>
      <c r="Q24" s="30"/>
      <c r="R24" s="30"/>
      <c r="S24" s="30"/>
      <c r="T24" s="44"/>
    </row>
    <row r="25" spans="1:20" x14ac:dyDescent="0.25">
      <c r="A25" s="7">
        <v>19</v>
      </c>
      <c r="B25" s="38" t="s">
        <v>94</v>
      </c>
      <c r="C25" s="7">
        <v>24</v>
      </c>
      <c r="D25" s="1" t="s">
        <v>49</v>
      </c>
      <c r="E25" s="47">
        <v>9</v>
      </c>
      <c r="F25" s="47">
        <v>5</v>
      </c>
      <c r="G25" s="47">
        <v>49</v>
      </c>
      <c r="H25" s="47">
        <f t="shared" si="0"/>
        <v>216</v>
      </c>
      <c r="I25" s="47">
        <f t="shared" si="1"/>
        <v>120</v>
      </c>
      <c r="J25" s="47">
        <f t="shared" si="2"/>
        <v>1176</v>
      </c>
      <c r="N25" s="44"/>
      <c r="O25" s="84"/>
      <c r="P25" s="30"/>
      <c r="Q25" s="30"/>
      <c r="R25" s="30"/>
      <c r="S25" s="30"/>
      <c r="T25" s="44"/>
    </row>
    <row r="26" spans="1:20" x14ac:dyDescent="0.25">
      <c r="A26" s="7">
        <v>20</v>
      </c>
      <c r="B26" s="38" t="s">
        <v>95</v>
      </c>
      <c r="C26" s="7">
        <v>25</v>
      </c>
      <c r="D26" s="1" t="s">
        <v>49</v>
      </c>
      <c r="E26" s="47">
        <v>9</v>
      </c>
      <c r="F26" s="47">
        <v>5</v>
      </c>
      <c r="G26" s="47">
        <v>28</v>
      </c>
      <c r="H26" s="47">
        <f t="shared" si="0"/>
        <v>225</v>
      </c>
      <c r="I26" s="47">
        <f t="shared" si="1"/>
        <v>125</v>
      </c>
      <c r="J26" s="47">
        <f t="shared" si="2"/>
        <v>700</v>
      </c>
      <c r="K26" s="45"/>
      <c r="N26" s="44"/>
      <c r="O26" s="84"/>
      <c r="P26" s="30"/>
      <c r="Q26" s="30"/>
      <c r="R26" s="30"/>
      <c r="S26" s="30"/>
      <c r="T26" s="44"/>
    </row>
    <row r="27" spans="1:20" x14ac:dyDescent="0.25">
      <c r="A27" s="7">
        <v>21</v>
      </c>
      <c r="B27" s="38" t="s">
        <v>114</v>
      </c>
      <c r="C27" s="7">
        <v>21</v>
      </c>
      <c r="D27" s="1" t="s">
        <v>97</v>
      </c>
      <c r="E27" s="47">
        <v>3</v>
      </c>
      <c r="F27" s="47">
        <v>-2</v>
      </c>
      <c r="G27" s="47">
        <v>35</v>
      </c>
      <c r="H27" s="47">
        <f t="shared" si="0"/>
        <v>63</v>
      </c>
      <c r="I27" s="47">
        <f t="shared" si="1"/>
        <v>-42</v>
      </c>
      <c r="J27" s="47">
        <f t="shared" si="2"/>
        <v>735</v>
      </c>
      <c r="N27" s="44"/>
      <c r="O27" s="84"/>
      <c r="P27" s="30"/>
      <c r="Q27" s="30"/>
      <c r="R27" s="30"/>
      <c r="S27" s="30"/>
      <c r="T27" s="44"/>
    </row>
    <row r="28" spans="1:20" x14ac:dyDescent="0.25">
      <c r="A28" s="7">
        <v>22</v>
      </c>
      <c r="B28" s="38" t="s">
        <v>115</v>
      </c>
      <c r="C28" s="7">
        <v>18</v>
      </c>
      <c r="D28" s="1" t="s">
        <v>97</v>
      </c>
      <c r="E28" s="47">
        <v>3</v>
      </c>
      <c r="F28" s="47">
        <v>-5</v>
      </c>
      <c r="G28" s="47">
        <v>28</v>
      </c>
      <c r="H28" s="47">
        <f t="shared" si="0"/>
        <v>54</v>
      </c>
      <c r="I28" s="47">
        <f t="shared" si="1"/>
        <v>-90</v>
      </c>
      <c r="J28" s="47">
        <f t="shared" si="2"/>
        <v>504</v>
      </c>
      <c r="N28" s="44"/>
      <c r="O28" s="84"/>
      <c r="P28" s="30"/>
      <c r="Q28" s="30"/>
      <c r="R28" s="30"/>
      <c r="S28" s="30"/>
      <c r="T28" s="44"/>
    </row>
    <row r="29" spans="1:20" x14ac:dyDescent="0.25">
      <c r="A29" s="7">
        <v>23</v>
      </c>
      <c r="B29" s="38" t="s">
        <v>116</v>
      </c>
      <c r="C29" s="7">
        <v>17</v>
      </c>
      <c r="D29" s="1" t="s">
        <v>97</v>
      </c>
      <c r="E29" s="47">
        <v>3</v>
      </c>
      <c r="F29" s="47">
        <v>2</v>
      </c>
      <c r="G29" s="47">
        <v>35</v>
      </c>
      <c r="H29" s="47">
        <f t="shared" si="0"/>
        <v>51</v>
      </c>
      <c r="I29" s="47">
        <f t="shared" si="1"/>
        <v>34</v>
      </c>
      <c r="J29" s="47">
        <f t="shared" si="2"/>
        <v>595</v>
      </c>
      <c r="N29" s="44"/>
      <c r="O29" s="84"/>
      <c r="P29" s="30"/>
      <c r="Q29" s="30"/>
      <c r="R29" s="30"/>
      <c r="S29" s="30"/>
      <c r="T29" s="44"/>
    </row>
    <row r="30" spans="1:20" x14ac:dyDescent="0.25">
      <c r="A30" s="7">
        <v>24</v>
      </c>
      <c r="B30" s="38" t="s">
        <v>117</v>
      </c>
      <c r="C30" s="7">
        <v>24</v>
      </c>
      <c r="D30" s="1" t="s">
        <v>97</v>
      </c>
      <c r="E30" s="47">
        <v>3</v>
      </c>
      <c r="F30" s="47">
        <v>2</v>
      </c>
      <c r="G30" s="47">
        <v>28</v>
      </c>
      <c r="H30" s="47">
        <f t="shared" si="0"/>
        <v>72</v>
      </c>
      <c r="I30" s="47">
        <f t="shared" si="1"/>
        <v>48</v>
      </c>
      <c r="J30" s="47">
        <f t="shared" si="2"/>
        <v>672</v>
      </c>
      <c r="N30" s="44"/>
      <c r="O30" s="84"/>
      <c r="P30" s="30"/>
      <c r="Q30" s="30"/>
      <c r="R30" s="30"/>
      <c r="S30" s="30"/>
      <c r="T30" s="44"/>
    </row>
    <row r="31" spans="1:20" x14ac:dyDescent="0.25">
      <c r="A31" s="7">
        <v>25</v>
      </c>
      <c r="B31" s="38" t="s">
        <v>118</v>
      </c>
      <c r="C31" s="7">
        <v>15</v>
      </c>
      <c r="D31" s="1" t="s">
        <v>97</v>
      </c>
      <c r="E31" s="47">
        <v>3</v>
      </c>
      <c r="F31" s="47">
        <v>5</v>
      </c>
      <c r="G31" s="47">
        <v>21</v>
      </c>
      <c r="H31" s="47">
        <f t="shared" si="0"/>
        <v>45</v>
      </c>
      <c r="I31" s="47">
        <f t="shared" si="1"/>
        <v>75</v>
      </c>
      <c r="J31" s="47">
        <f t="shared" si="2"/>
        <v>315</v>
      </c>
      <c r="N31" s="44"/>
      <c r="O31" s="84"/>
      <c r="P31" s="30"/>
      <c r="Q31" s="30"/>
      <c r="R31" s="30"/>
      <c r="S31" s="30"/>
      <c r="T31" s="44"/>
    </row>
    <row r="32" spans="1:20" x14ac:dyDescent="0.25">
      <c r="A32" s="7">
        <v>26</v>
      </c>
      <c r="B32" s="38" t="s">
        <v>119</v>
      </c>
      <c r="C32" s="7">
        <v>19</v>
      </c>
      <c r="D32" s="1" t="s">
        <v>97</v>
      </c>
      <c r="E32" s="47">
        <v>3</v>
      </c>
      <c r="F32" s="47">
        <v>2</v>
      </c>
      <c r="G32" s="47">
        <v>21</v>
      </c>
      <c r="H32" s="47">
        <f t="shared" si="0"/>
        <v>57</v>
      </c>
      <c r="I32" s="47">
        <f t="shared" si="1"/>
        <v>38</v>
      </c>
      <c r="J32" s="47">
        <f t="shared" si="2"/>
        <v>399</v>
      </c>
      <c r="N32" s="44"/>
      <c r="O32" s="84"/>
      <c r="P32" s="30"/>
      <c r="Q32" s="30"/>
      <c r="R32" s="30"/>
      <c r="S32" s="30"/>
      <c r="T32" s="44"/>
    </row>
    <row r="33" spans="1:20" x14ac:dyDescent="0.25">
      <c r="A33" s="7">
        <v>27</v>
      </c>
      <c r="B33" s="38" t="s">
        <v>120</v>
      </c>
      <c r="C33" s="7">
        <v>15</v>
      </c>
      <c r="D33" s="1" t="s">
        <v>97</v>
      </c>
      <c r="E33" s="47">
        <v>3</v>
      </c>
      <c r="F33" s="47">
        <v>-5</v>
      </c>
      <c r="G33" s="47">
        <v>21</v>
      </c>
      <c r="H33" s="47">
        <f t="shared" si="0"/>
        <v>45</v>
      </c>
      <c r="I33" s="47">
        <f t="shared" si="1"/>
        <v>-75</v>
      </c>
      <c r="J33" s="47">
        <f t="shared" si="2"/>
        <v>315</v>
      </c>
      <c r="N33" s="44"/>
      <c r="O33" s="84"/>
      <c r="P33" s="30"/>
      <c r="Q33" s="30"/>
      <c r="R33" s="30"/>
      <c r="S33" s="30"/>
      <c r="T33" s="44"/>
    </row>
    <row r="34" spans="1:20" x14ac:dyDescent="0.25">
      <c r="A34" s="7">
        <v>28</v>
      </c>
      <c r="B34" s="38" t="s">
        <v>121</v>
      </c>
      <c r="C34" s="7">
        <v>23</v>
      </c>
      <c r="D34" s="1" t="s">
        <v>97</v>
      </c>
      <c r="E34" s="47">
        <v>3</v>
      </c>
      <c r="F34" s="47">
        <v>5</v>
      </c>
      <c r="G34" s="47">
        <v>35</v>
      </c>
      <c r="H34" s="47">
        <f t="shared" si="0"/>
        <v>69</v>
      </c>
      <c r="I34" s="47">
        <f t="shared" si="1"/>
        <v>115</v>
      </c>
      <c r="J34" s="47">
        <f t="shared" si="2"/>
        <v>805</v>
      </c>
      <c r="N34" s="44"/>
      <c r="O34" s="84"/>
      <c r="P34" s="30"/>
      <c r="Q34" s="30"/>
      <c r="R34" s="30"/>
      <c r="S34" s="30"/>
      <c r="T34" s="44"/>
    </row>
    <row r="35" spans="1:20" x14ac:dyDescent="0.25">
      <c r="A35" s="7">
        <v>29</v>
      </c>
      <c r="B35" s="38" t="s">
        <v>122</v>
      </c>
      <c r="C35" s="7">
        <v>18</v>
      </c>
      <c r="D35" s="1" t="s">
        <v>97</v>
      </c>
      <c r="E35" s="47">
        <v>3</v>
      </c>
      <c r="F35" s="47">
        <v>5</v>
      </c>
      <c r="G35" s="47">
        <v>28</v>
      </c>
      <c r="H35" s="47">
        <f t="shared" si="0"/>
        <v>54</v>
      </c>
      <c r="I35" s="47">
        <f t="shared" si="1"/>
        <v>90</v>
      </c>
      <c r="J35" s="47">
        <f t="shared" si="2"/>
        <v>504</v>
      </c>
      <c r="N35" s="44"/>
      <c r="O35" s="84"/>
      <c r="P35" s="30"/>
      <c r="Q35" s="30"/>
      <c r="R35" s="30"/>
      <c r="S35" s="30"/>
      <c r="T35" s="44"/>
    </row>
    <row r="36" spans="1:20" x14ac:dyDescent="0.25">
      <c r="A36" s="7">
        <v>30</v>
      </c>
      <c r="B36" s="38" t="s">
        <v>123</v>
      </c>
      <c r="C36" s="7">
        <v>19</v>
      </c>
      <c r="D36" s="1" t="s">
        <v>97</v>
      </c>
      <c r="E36" s="47">
        <v>3</v>
      </c>
      <c r="F36" s="47">
        <v>-2</v>
      </c>
      <c r="G36" s="47">
        <v>21</v>
      </c>
      <c r="H36" s="47">
        <f t="shared" si="0"/>
        <v>57</v>
      </c>
      <c r="I36" s="47">
        <f t="shared" si="1"/>
        <v>-38</v>
      </c>
      <c r="J36" s="47">
        <f t="shared" si="2"/>
        <v>399</v>
      </c>
      <c r="N36" s="44"/>
      <c r="O36" s="84"/>
      <c r="P36" s="30"/>
      <c r="Q36" s="30"/>
      <c r="R36" s="30"/>
      <c r="S36" s="30"/>
      <c r="T36" s="44"/>
    </row>
    <row r="37" spans="1:20" x14ac:dyDescent="0.25">
      <c r="A37" s="7">
        <v>31</v>
      </c>
      <c r="B37" s="38" t="s">
        <v>124</v>
      </c>
      <c r="C37" s="7">
        <v>22</v>
      </c>
      <c r="D37" s="1" t="s">
        <v>97</v>
      </c>
      <c r="E37" s="47">
        <v>3</v>
      </c>
      <c r="F37" s="47">
        <v>-5</v>
      </c>
      <c r="G37" s="47">
        <v>35</v>
      </c>
      <c r="H37" s="47">
        <f t="shared" si="0"/>
        <v>66</v>
      </c>
      <c r="I37" s="47">
        <f t="shared" si="1"/>
        <v>-110</v>
      </c>
      <c r="J37" s="47">
        <f t="shared" si="2"/>
        <v>770</v>
      </c>
      <c r="N37" s="44"/>
      <c r="O37" s="84"/>
      <c r="P37" s="30"/>
      <c r="Q37" s="30"/>
      <c r="R37" s="30"/>
      <c r="S37" s="30"/>
      <c r="T37" s="44"/>
    </row>
    <row r="38" spans="1:20" x14ac:dyDescent="0.25">
      <c r="A38" s="7">
        <v>32</v>
      </c>
      <c r="B38" s="38" t="s">
        <v>125</v>
      </c>
      <c r="C38" s="7">
        <v>25</v>
      </c>
      <c r="D38" s="1" t="s">
        <v>97</v>
      </c>
      <c r="E38" s="47">
        <v>6</v>
      </c>
      <c r="F38" s="47">
        <v>5</v>
      </c>
      <c r="G38" s="47">
        <v>35</v>
      </c>
      <c r="H38" s="47">
        <f t="shared" si="0"/>
        <v>150</v>
      </c>
      <c r="I38" s="47">
        <f t="shared" si="1"/>
        <v>125</v>
      </c>
      <c r="J38" s="47">
        <f t="shared" si="2"/>
        <v>875</v>
      </c>
      <c r="K38" s="45"/>
      <c r="N38" s="44"/>
      <c r="O38" s="84"/>
      <c r="P38" s="30"/>
      <c r="Q38" s="30"/>
      <c r="R38" s="30"/>
      <c r="S38" s="30"/>
      <c r="T38" s="44"/>
    </row>
    <row r="39" spans="1:20" x14ac:dyDescent="0.25">
      <c r="A39" s="7">
        <v>33</v>
      </c>
      <c r="B39" s="36" t="s">
        <v>20</v>
      </c>
      <c r="C39" s="7">
        <v>26</v>
      </c>
      <c r="D39" s="1" t="s">
        <v>96</v>
      </c>
      <c r="E39" s="47">
        <v>13</v>
      </c>
      <c r="F39" s="47">
        <v>-5</v>
      </c>
      <c r="G39" s="47">
        <v>42</v>
      </c>
      <c r="H39" s="47">
        <f t="shared" si="0"/>
        <v>338</v>
      </c>
      <c r="I39" s="47">
        <f t="shared" si="1"/>
        <v>-130</v>
      </c>
      <c r="J39" s="47">
        <f t="shared" si="2"/>
        <v>1092</v>
      </c>
      <c r="N39" s="44"/>
      <c r="O39" s="84"/>
      <c r="P39" s="30"/>
      <c r="Q39" s="30"/>
      <c r="R39" s="30"/>
      <c r="S39" s="30"/>
      <c r="T39" s="44"/>
    </row>
    <row r="40" spans="1:20" x14ac:dyDescent="0.25">
      <c r="A40" s="7">
        <v>34</v>
      </c>
      <c r="B40" s="36" t="s">
        <v>21</v>
      </c>
      <c r="C40" s="7">
        <v>26</v>
      </c>
      <c r="D40" s="1" t="s">
        <v>96</v>
      </c>
      <c r="E40" s="47">
        <v>13</v>
      </c>
      <c r="F40" s="47">
        <v>-2</v>
      </c>
      <c r="G40" s="47">
        <v>42</v>
      </c>
      <c r="H40" s="47">
        <f t="shared" si="0"/>
        <v>338</v>
      </c>
      <c r="I40" s="47">
        <f t="shared" si="1"/>
        <v>-52</v>
      </c>
      <c r="J40" s="47">
        <f t="shared" si="2"/>
        <v>1092</v>
      </c>
      <c r="N40" s="44"/>
      <c r="O40" s="84"/>
      <c r="P40" s="30"/>
      <c r="Q40" s="30"/>
      <c r="R40" s="30"/>
      <c r="S40" s="30"/>
      <c r="T40" s="44"/>
    </row>
    <row r="41" spans="1:20" x14ac:dyDescent="0.25">
      <c r="A41" s="7">
        <v>35</v>
      </c>
      <c r="B41" s="36" t="s">
        <v>22</v>
      </c>
      <c r="C41" s="7">
        <v>26</v>
      </c>
      <c r="D41" s="1" t="s">
        <v>96</v>
      </c>
      <c r="E41" s="47">
        <v>13</v>
      </c>
      <c r="F41" s="47">
        <v>2</v>
      </c>
      <c r="G41" s="47">
        <v>42</v>
      </c>
      <c r="H41" s="47">
        <f t="shared" si="0"/>
        <v>338</v>
      </c>
      <c r="I41" s="47">
        <f t="shared" si="1"/>
        <v>52</v>
      </c>
      <c r="J41" s="47">
        <f t="shared" si="2"/>
        <v>1092</v>
      </c>
      <c r="N41" s="44"/>
      <c r="O41" s="84"/>
      <c r="P41" s="30"/>
      <c r="Q41" s="30"/>
      <c r="R41" s="30"/>
      <c r="S41" s="30"/>
      <c r="T41" s="30"/>
    </row>
    <row r="42" spans="1:20" x14ac:dyDescent="0.25">
      <c r="A42" s="7">
        <v>36</v>
      </c>
      <c r="B42" s="36" t="s">
        <v>23</v>
      </c>
      <c r="C42" s="7">
        <v>26</v>
      </c>
      <c r="D42" s="1" t="s">
        <v>96</v>
      </c>
      <c r="E42" s="47">
        <v>13</v>
      </c>
      <c r="F42" s="47">
        <v>5</v>
      </c>
      <c r="G42" s="47">
        <v>42</v>
      </c>
      <c r="H42" s="47">
        <f t="shared" si="0"/>
        <v>338</v>
      </c>
      <c r="I42" s="47">
        <f t="shared" si="1"/>
        <v>130</v>
      </c>
      <c r="J42" s="47">
        <f t="shared" si="2"/>
        <v>1092</v>
      </c>
      <c r="N42" s="44"/>
      <c r="O42" s="84"/>
      <c r="P42" s="30"/>
      <c r="Q42" s="30"/>
      <c r="R42" s="30"/>
      <c r="S42" s="30"/>
      <c r="T42" s="30"/>
    </row>
    <row r="43" spans="1:20" x14ac:dyDescent="0.25">
      <c r="A43" s="7">
        <v>37</v>
      </c>
      <c r="B43" s="36" t="s">
        <v>24</v>
      </c>
      <c r="C43" s="7">
        <v>26</v>
      </c>
      <c r="D43" s="1" t="s">
        <v>96</v>
      </c>
      <c r="E43" s="47">
        <v>13</v>
      </c>
      <c r="F43" s="47">
        <v>-5</v>
      </c>
      <c r="G43" s="47">
        <v>35</v>
      </c>
      <c r="H43" s="47">
        <f t="shared" si="0"/>
        <v>338</v>
      </c>
      <c r="I43" s="47">
        <f t="shared" si="1"/>
        <v>-130</v>
      </c>
      <c r="J43" s="47">
        <f t="shared" si="2"/>
        <v>910</v>
      </c>
      <c r="N43" s="44"/>
      <c r="O43" s="84"/>
      <c r="P43" s="30"/>
      <c r="Q43" s="30"/>
      <c r="R43" s="30"/>
      <c r="S43" s="30"/>
      <c r="T43" s="30"/>
    </row>
    <row r="44" spans="1:20" x14ac:dyDescent="0.25">
      <c r="A44" s="7">
        <v>38</v>
      </c>
      <c r="B44" s="36" t="s">
        <v>25</v>
      </c>
      <c r="C44" s="7">
        <v>26</v>
      </c>
      <c r="D44" s="1" t="s">
        <v>96</v>
      </c>
      <c r="E44" s="47">
        <v>13</v>
      </c>
      <c r="F44" s="47">
        <v>-2</v>
      </c>
      <c r="G44" s="47">
        <v>35</v>
      </c>
      <c r="H44" s="47">
        <f t="shared" si="0"/>
        <v>338</v>
      </c>
      <c r="I44" s="47">
        <f t="shared" si="1"/>
        <v>-52</v>
      </c>
      <c r="J44" s="47">
        <f t="shared" si="2"/>
        <v>910</v>
      </c>
      <c r="N44" s="44"/>
      <c r="O44" s="84"/>
      <c r="P44" s="30"/>
      <c r="Q44" s="30"/>
      <c r="R44" s="30"/>
      <c r="S44" s="30"/>
      <c r="T44" s="30"/>
    </row>
    <row r="45" spans="1:20" x14ac:dyDescent="0.25">
      <c r="A45" s="7">
        <v>39</v>
      </c>
      <c r="B45" s="36" t="s">
        <v>26</v>
      </c>
      <c r="C45" s="7">
        <v>26</v>
      </c>
      <c r="D45" s="1" t="s">
        <v>96</v>
      </c>
      <c r="E45" s="47">
        <v>13</v>
      </c>
      <c r="F45" s="47">
        <v>2</v>
      </c>
      <c r="G45" s="47">
        <v>35</v>
      </c>
      <c r="H45" s="47">
        <f t="shared" si="0"/>
        <v>338</v>
      </c>
      <c r="I45" s="47">
        <f t="shared" si="1"/>
        <v>52</v>
      </c>
      <c r="J45" s="47">
        <f t="shared" si="2"/>
        <v>910</v>
      </c>
      <c r="N45" s="44"/>
      <c r="O45" s="84"/>
      <c r="P45" s="30"/>
      <c r="Q45" s="30"/>
      <c r="R45" s="30"/>
      <c r="S45" s="30"/>
      <c r="T45" s="30"/>
    </row>
    <row r="46" spans="1:20" x14ac:dyDescent="0.25">
      <c r="A46" s="7">
        <v>40</v>
      </c>
      <c r="B46" s="36" t="s">
        <v>27</v>
      </c>
      <c r="C46" s="7">
        <v>26</v>
      </c>
      <c r="D46" s="1" t="s">
        <v>96</v>
      </c>
      <c r="E46" s="47">
        <v>13</v>
      </c>
      <c r="F46" s="47">
        <v>5</v>
      </c>
      <c r="G46" s="47">
        <v>35</v>
      </c>
      <c r="H46" s="47">
        <f t="shared" si="0"/>
        <v>338</v>
      </c>
      <c r="I46" s="47">
        <f t="shared" si="1"/>
        <v>130</v>
      </c>
      <c r="J46" s="47">
        <f t="shared" si="2"/>
        <v>910</v>
      </c>
      <c r="N46" s="44"/>
      <c r="O46" s="84"/>
      <c r="P46" s="30"/>
      <c r="Q46" s="30"/>
      <c r="R46" s="30"/>
      <c r="S46" s="30"/>
      <c r="T46" s="30"/>
    </row>
    <row r="47" spans="1:20" x14ac:dyDescent="0.25">
      <c r="A47" s="7">
        <v>41</v>
      </c>
      <c r="B47" s="36" t="s">
        <v>98</v>
      </c>
      <c r="C47" s="7">
        <v>26</v>
      </c>
      <c r="D47" s="1" t="s">
        <v>49</v>
      </c>
      <c r="E47" s="47">
        <v>16</v>
      </c>
      <c r="F47" s="47">
        <v>-5</v>
      </c>
      <c r="G47" s="47">
        <v>42</v>
      </c>
      <c r="H47" s="47">
        <f t="shared" si="0"/>
        <v>416</v>
      </c>
      <c r="I47" s="47">
        <f t="shared" si="1"/>
        <v>-130</v>
      </c>
      <c r="J47" s="47">
        <f t="shared" si="2"/>
        <v>1092</v>
      </c>
      <c r="N47" s="30"/>
      <c r="O47" s="30"/>
      <c r="P47" s="30"/>
      <c r="Q47" s="30"/>
      <c r="R47" s="30"/>
      <c r="S47" s="30"/>
      <c r="T47" s="30"/>
    </row>
    <row r="48" spans="1:20" x14ac:dyDescent="0.25">
      <c r="A48" s="7">
        <v>42</v>
      </c>
      <c r="B48" s="36" t="s">
        <v>99</v>
      </c>
      <c r="C48" s="7">
        <v>26</v>
      </c>
      <c r="D48" s="1" t="s">
        <v>49</v>
      </c>
      <c r="E48" s="47">
        <v>16</v>
      </c>
      <c r="F48" s="47">
        <v>-2</v>
      </c>
      <c r="G48" s="47">
        <v>42</v>
      </c>
      <c r="H48" s="47">
        <f t="shared" si="0"/>
        <v>416</v>
      </c>
      <c r="I48" s="47">
        <f t="shared" si="1"/>
        <v>-52</v>
      </c>
      <c r="J48" s="47">
        <f t="shared" si="2"/>
        <v>1092</v>
      </c>
      <c r="N48" s="30"/>
      <c r="O48" s="30"/>
      <c r="P48" s="30"/>
      <c r="Q48" s="30"/>
      <c r="R48" s="30"/>
      <c r="S48" s="30"/>
      <c r="T48" s="30"/>
    </row>
    <row r="49" spans="1:20" x14ac:dyDescent="0.25">
      <c r="A49" s="7">
        <v>43</v>
      </c>
      <c r="B49" s="36" t="s">
        <v>100</v>
      </c>
      <c r="C49" s="7">
        <v>26</v>
      </c>
      <c r="D49" s="1" t="s">
        <v>49</v>
      </c>
      <c r="E49" s="47">
        <v>16</v>
      </c>
      <c r="F49" s="47">
        <v>2</v>
      </c>
      <c r="G49" s="47">
        <v>42</v>
      </c>
      <c r="H49" s="47">
        <f t="shared" si="0"/>
        <v>416</v>
      </c>
      <c r="I49" s="47">
        <f t="shared" si="1"/>
        <v>52</v>
      </c>
      <c r="J49" s="47">
        <f t="shared" si="2"/>
        <v>1092</v>
      </c>
      <c r="N49" s="30"/>
      <c r="O49" s="30"/>
      <c r="P49" s="30"/>
      <c r="Q49" s="30"/>
      <c r="R49" s="30"/>
      <c r="S49" s="30"/>
      <c r="T49" s="30"/>
    </row>
    <row r="50" spans="1:20" x14ac:dyDescent="0.25">
      <c r="A50" s="7">
        <v>44</v>
      </c>
      <c r="B50" s="36" t="s">
        <v>101</v>
      </c>
      <c r="C50" s="7">
        <v>26</v>
      </c>
      <c r="D50" s="1" t="s">
        <v>49</v>
      </c>
      <c r="E50" s="47">
        <v>16</v>
      </c>
      <c r="F50" s="47">
        <v>5</v>
      </c>
      <c r="G50" s="47">
        <v>42</v>
      </c>
      <c r="H50" s="47">
        <f t="shared" si="0"/>
        <v>416</v>
      </c>
      <c r="I50" s="47">
        <f t="shared" si="1"/>
        <v>130</v>
      </c>
      <c r="J50" s="47">
        <f t="shared" si="2"/>
        <v>1092</v>
      </c>
      <c r="N50" s="30"/>
      <c r="O50" s="30"/>
      <c r="P50" s="30"/>
      <c r="Q50" s="30"/>
      <c r="R50" s="30"/>
      <c r="S50" s="30"/>
      <c r="T50" s="30"/>
    </row>
    <row r="51" spans="1:20" x14ac:dyDescent="0.25">
      <c r="A51" s="7">
        <v>45</v>
      </c>
      <c r="B51" s="36" t="s">
        <v>102</v>
      </c>
      <c r="C51" s="7">
        <v>26</v>
      </c>
      <c r="D51" s="1" t="s">
        <v>49</v>
      </c>
      <c r="E51" s="47">
        <v>16</v>
      </c>
      <c r="F51" s="47">
        <v>-5</v>
      </c>
      <c r="G51" s="47">
        <v>35</v>
      </c>
      <c r="H51" s="47">
        <f t="shared" si="0"/>
        <v>416</v>
      </c>
      <c r="I51" s="47">
        <f t="shared" si="1"/>
        <v>-130</v>
      </c>
      <c r="J51" s="47">
        <f t="shared" si="2"/>
        <v>910</v>
      </c>
      <c r="N51" s="30"/>
      <c r="O51" s="30"/>
      <c r="P51" s="30"/>
      <c r="Q51" s="30"/>
      <c r="R51" s="30"/>
      <c r="S51" s="30"/>
      <c r="T51" s="30"/>
    </row>
    <row r="52" spans="1:20" x14ac:dyDescent="0.25">
      <c r="A52" s="7">
        <v>46</v>
      </c>
      <c r="B52" s="36" t="s">
        <v>103</v>
      </c>
      <c r="C52" s="7">
        <v>26</v>
      </c>
      <c r="D52" s="1" t="s">
        <v>49</v>
      </c>
      <c r="E52" s="47">
        <v>16</v>
      </c>
      <c r="F52" s="47">
        <v>-2</v>
      </c>
      <c r="G52" s="47">
        <v>35</v>
      </c>
      <c r="H52" s="47">
        <f t="shared" si="0"/>
        <v>416</v>
      </c>
      <c r="I52" s="47">
        <f t="shared" si="1"/>
        <v>-52</v>
      </c>
      <c r="J52" s="47">
        <f t="shared" si="2"/>
        <v>910</v>
      </c>
      <c r="N52" s="30"/>
      <c r="O52" s="30"/>
      <c r="P52" s="30"/>
      <c r="Q52" s="30"/>
      <c r="R52" s="30"/>
      <c r="S52" s="30"/>
      <c r="T52" s="30"/>
    </row>
    <row r="53" spans="1:20" x14ac:dyDescent="0.25">
      <c r="A53" s="7">
        <v>47</v>
      </c>
      <c r="B53" s="36" t="s">
        <v>104</v>
      </c>
      <c r="C53" s="7">
        <v>26</v>
      </c>
      <c r="D53" s="1" t="s">
        <v>49</v>
      </c>
      <c r="E53" s="47">
        <v>16</v>
      </c>
      <c r="F53" s="47">
        <v>2</v>
      </c>
      <c r="G53" s="47">
        <v>35</v>
      </c>
      <c r="H53" s="47">
        <f t="shared" si="0"/>
        <v>416</v>
      </c>
      <c r="I53" s="47">
        <f t="shared" si="1"/>
        <v>52</v>
      </c>
      <c r="J53" s="47">
        <f t="shared" si="2"/>
        <v>910</v>
      </c>
      <c r="N53" s="30"/>
      <c r="O53" s="30"/>
      <c r="P53" s="30"/>
      <c r="Q53" s="30"/>
      <c r="R53" s="30"/>
      <c r="S53" s="30"/>
      <c r="T53" s="30"/>
    </row>
    <row r="54" spans="1:20" x14ac:dyDescent="0.25">
      <c r="A54" s="7">
        <v>48</v>
      </c>
      <c r="B54" s="36" t="s">
        <v>105</v>
      </c>
      <c r="C54" s="7">
        <v>26</v>
      </c>
      <c r="D54" s="1" t="s">
        <v>49</v>
      </c>
      <c r="E54" s="47">
        <v>16</v>
      </c>
      <c r="F54" s="47">
        <v>5</v>
      </c>
      <c r="G54" s="47">
        <v>35</v>
      </c>
      <c r="H54" s="47">
        <f t="shared" si="0"/>
        <v>416</v>
      </c>
      <c r="I54" s="47">
        <f t="shared" si="1"/>
        <v>130</v>
      </c>
      <c r="J54" s="47">
        <f t="shared" si="2"/>
        <v>910</v>
      </c>
      <c r="N54" s="30"/>
      <c r="O54" s="30"/>
      <c r="P54" s="30"/>
      <c r="Q54" s="30"/>
      <c r="R54" s="30"/>
      <c r="S54" s="30"/>
      <c r="T54" s="30"/>
    </row>
    <row r="55" spans="1:20" x14ac:dyDescent="0.25">
      <c r="A55" s="7"/>
      <c r="B55" s="36"/>
      <c r="C55" s="7"/>
      <c r="D55" s="1"/>
      <c r="E55" s="47"/>
      <c r="F55" s="47"/>
      <c r="G55" s="47"/>
      <c r="H55" s="47"/>
      <c r="I55" s="47"/>
      <c r="J55" s="47"/>
      <c r="N55" s="30"/>
      <c r="O55" s="30"/>
      <c r="P55" s="30"/>
      <c r="Q55" s="30"/>
      <c r="R55" s="30"/>
      <c r="S55" s="30"/>
      <c r="T55" s="30"/>
    </row>
    <row r="56" spans="1:20" x14ac:dyDescent="0.25">
      <c r="A56" s="7"/>
      <c r="B56" s="36"/>
      <c r="C56" s="7"/>
      <c r="D56" s="1"/>
      <c r="E56" s="47"/>
      <c r="F56" s="47"/>
      <c r="G56" s="47"/>
      <c r="H56" s="47"/>
      <c r="I56" s="47"/>
      <c r="J56" s="47"/>
      <c r="N56" s="30"/>
      <c r="O56" s="30"/>
      <c r="P56" s="30"/>
      <c r="Q56" s="30"/>
      <c r="R56" s="30"/>
      <c r="S56" s="30"/>
      <c r="T56" s="30"/>
    </row>
    <row r="57" spans="1:20" x14ac:dyDescent="0.25">
      <c r="A57" s="7"/>
      <c r="B57" s="36"/>
      <c r="C57" s="7"/>
      <c r="D57" s="1"/>
      <c r="E57" s="47"/>
      <c r="F57" s="47"/>
      <c r="G57" s="47"/>
      <c r="H57" s="47"/>
      <c r="I57" s="47"/>
      <c r="J57" s="47"/>
      <c r="N57" s="30"/>
      <c r="O57" s="30"/>
      <c r="P57" s="30"/>
      <c r="Q57" s="30"/>
      <c r="R57" s="30"/>
      <c r="S57" s="30"/>
      <c r="T57" s="30"/>
    </row>
    <row r="58" spans="1:20" x14ac:dyDescent="0.25">
      <c r="A58" s="7"/>
      <c r="B58" s="36"/>
      <c r="C58" s="7"/>
      <c r="D58" s="1"/>
      <c r="E58" s="47"/>
      <c r="F58" s="47"/>
      <c r="G58" s="47"/>
      <c r="H58" s="47"/>
      <c r="I58" s="47"/>
      <c r="J58" s="47"/>
      <c r="N58" s="30"/>
      <c r="O58" s="30"/>
      <c r="P58" s="30"/>
      <c r="Q58" s="30"/>
      <c r="R58" s="30"/>
      <c r="S58" s="30"/>
      <c r="T58" s="30"/>
    </row>
    <row r="59" spans="1:20" x14ac:dyDescent="0.25">
      <c r="A59" s="7"/>
      <c r="B59" s="36"/>
      <c r="C59" s="7"/>
      <c r="D59" s="1"/>
      <c r="E59" s="47"/>
      <c r="F59" s="47"/>
      <c r="G59" s="47"/>
      <c r="H59" s="47"/>
      <c r="I59" s="47"/>
      <c r="J59" s="47"/>
      <c r="N59" s="30"/>
      <c r="O59" s="30"/>
      <c r="P59" s="30"/>
      <c r="Q59" s="30"/>
      <c r="R59" s="30"/>
      <c r="S59" s="30"/>
      <c r="T59" s="30"/>
    </row>
    <row r="60" spans="1:20" x14ac:dyDescent="0.25">
      <c r="A60" s="7"/>
      <c r="B60" s="36"/>
      <c r="C60" s="7"/>
      <c r="D60" s="1"/>
      <c r="E60" s="47"/>
      <c r="F60" s="47"/>
      <c r="G60" s="47"/>
      <c r="H60" s="47"/>
      <c r="I60" s="47"/>
      <c r="J60" s="47"/>
      <c r="N60" s="30"/>
      <c r="O60" s="30"/>
      <c r="P60" s="30"/>
      <c r="Q60" s="30"/>
      <c r="R60" s="30"/>
      <c r="S60" s="30"/>
      <c r="T60" s="30"/>
    </row>
    <row r="61" spans="1:20" x14ac:dyDescent="0.25">
      <c r="A61" s="7"/>
      <c r="B61" s="36"/>
      <c r="C61" s="7"/>
      <c r="D61" s="1"/>
      <c r="E61" s="47"/>
      <c r="F61" s="47"/>
      <c r="G61" s="47"/>
      <c r="H61" s="47"/>
      <c r="I61" s="47"/>
      <c r="J61" s="47"/>
      <c r="N61" s="30"/>
      <c r="O61" s="30"/>
      <c r="P61" s="30"/>
      <c r="Q61" s="30"/>
      <c r="R61" s="30"/>
      <c r="S61" s="30"/>
      <c r="T61" s="30"/>
    </row>
    <row r="62" spans="1:20" x14ac:dyDescent="0.25">
      <c r="A62" s="7"/>
      <c r="B62" s="36"/>
      <c r="C62" s="7"/>
      <c r="D62" s="1"/>
      <c r="E62" s="47"/>
      <c r="F62" s="47"/>
      <c r="G62" s="47"/>
      <c r="H62" s="47"/>
      <c r="I62" s="47"/>
      <c r="J62" s="47"/>
      <c r="N62" s="44"/>
      <c r="O62" s="30"/>
      <c r="P62" s="30"/>
      <c r="Q62" s="30"/>
      <c r="R62" s="30"/>
      <c r="S62" s="30"/>
      <c r="T62" s="30"/>
    </row>
    <row r="63" spans="1:20" x14ac:dyDescent="0.25">
      <c r="A63" s="7"/>
      <c r="B63" s="35"/>
      <c r="C63" s="7"/>
      <c r="D63" s="1"/>
      <c r="E63" s="47"/>
      <c r="F63" s="47"/>
      <c r="G63" s="47"/>
      <c r="H63" s="47"/>
      <c r="I63" s="47"/>
      <c r="J63" s="47"/>
      <c r="N63" s="30"/>
      <c r="O63" s="30"/>
      <c r="P63" s="30"/>
      <c r="Q63" s="30"/>
      <c r="R63" s="30"/>
      <c r="S63" s="30"/>
      <c r="T63" s="30"/>
    </row>
    <row r="64" spans="1:20" x14ac:dyDescent="0.25">
      <c r="A64" s="7"/>
      <c r="B64" s="35"/>
      <c r="C64" s="7"/>
      <c r="D64" s="1"/>
      <c r="E64" s="47"/>
      <c r="F64" s="47"/>
      <c r="G64" s="47"/>
      <c r="H64" s="47"/>
      <c r="I64" s="47"/>
      <c r="J64" s="47"/>
      <c r="K64" s="45"/>
      <c r="N64" s="30"/>
      <c r="O64" s="30"/>
      <c r="P64" s="30"/>
      <c r="Q64" s="30"/>
      <c r="R64" s="30"/>
      <c r="S64" s="30"/>
      <c r="T64" s="30"/>
    </row>
    <row r="65" spans="1:20" x14ac:dyDescent="0.25">
      <c r="A65" s="7"/>
      <c r="B65" s="35"/>
      <c r="C65" s="7"/>
      <c r="D65" s="1"/>
      <c r="E65" s="47"/>
      <c r="F65" s="47"/>
      <c r="G65" s="47"/>
      <c r="H65" s="47"/>
      <c r="I65" s="47"/>
      <c r="J65" s="47"/>
      <c r="K65" s="45"/>
      <c r="N65" s="30"/>
      <c r="O65" s="30"/>
      <c r="P65" s="30"/>
      <c r="Q65" s="30"/>
      <c r="R65" s="30"/>
      <c r="S65" s="30"/>
      <c r="T65" s="30"/>
    </row>
    <row r="66" spans="1:20" x14ac:dyDescent="0.25">
      <c r="A66" s="7"/>
      <c r="B66" s="35"/>
      <c r="C66" s="7"/>
      <c r="D66" s="1"/>
      <c r="E66" s="47"/>
      <c r="F66" s="47"/>
      <c r="G66" s="47"/>
      <c r="H66" s="47"/>
      <c r="I66" s="47"/>
      <c r="J66" s="47"/>
      <c r="K66" s="45"/>
      <c r="N66" s="30"/>
      <c r="O66" s="30"/>
      <c r="P66" s="30"/>
      <c r="Q66" s="30"/>
      <c r="R66" s="30"/>
      <c r="S66" s="30"/>
      <c r="T66" s="30"/>
    </row>
    <row r="67" spans="1:20" x14ac:dyDescent="0.25">
      <c r="A67" s="7"/>
      <c r="B67" s="35"/>
      <c r="C67" s="7"/>
      <c r="D67" s="1"/>
      <c r="E67" s="47"/>
      <c r="F67" s="47"/>
      <c r="G67" s="47"/>
      <c r="H67" s="47"/>
      <c r="I67" s="47"/>
      <c r="J67" s="47"/>
      <c r="K67" s="45"/>
      <c r="N67" s="30"/>
      <c r="O67" s="30"/>
      <c r="P67" s="30"/>
      <c r="Q67" s="30"/>
      <c r="R67" s="30"/>
      <c r="S67" s="30"/>
      <c r="T67" s="30"/>
    </row>
    <row r="68" spans="1:20" x14ac:dyDescent="0.25">
      <c r="A68" s="7"/>
      <c r="B68" s="35"/>
      <c r="C68" s="7"/>
      <c r="D68" s="1"/>
      <c r="E68" s="47"/>
      <c r="F68" s="47"/>
      <c r="G68" s="47"/>
      <c r="H68" s="47"/>
      <c r="I68" s="47"/>
      <c r="J68" s="47"/>
      <c r="K68" s="45"/>
      <c r="N68" s="30"/>
      <c r="O68" s="30"/>
      <c r="P68" s="30"/>
      <c r="Q68" s="30"/>
      <c r="R68" s="30"/>
      <c r="S68" s="30"/>
      <c r="T68" s="30"/>
    </row>
    <row r="69" spans="1:20" x14ac:dyDescent="0.25">
      <c r="A69" s="7">
        <v>63</v>
      </c>
      <c r="B69" s="35" t="s">
        <v>34</v>
      </c>
      <c r="C69" s="7">
        <v>17</v>
      </c>
      <c r="D69" s="1" t="s">
        <v>48</v>
      </c>
      <c r="E69" s="47">
        <v>16</v>
      </c>
      <c r="F69" s="47">
        <v>-2</v>
      </c>
      <c r="G69" s="47">
        <v>56</v>
      </c>
      <c r="H69" s="47">
        <f t="shared" si="0"/>
        <v>272</v>
      </c>
      <c r="I69" s="47">
        <f t="shared" si="1"/>
        <v>-34</v>
      </c>
      <c r="J69" s="47">
        <f t="shared" si="2"/>
        <v>952</v>
      </c>
      <c r="K69" s="45"/>
      <c r="N69" s="30"/>
      <c r="O69" s="30"/>
      <c r="P69" s="30"/>
      <c r="Q69" s="30"/>
      <c r="R69" s="30"/>
      <c r="S69" s="30"/>
      <c r="T69" s="30"/>
    </row>
    <row r="70" spans="1:20" x14ac:dyDescent="0.25">
      <c r="A70" s="7">
        <v>64</v>
      </c>
      <c r="B70" s="35" t="s">
        <v>35</v>
      </c>
      <c r="C70" s="7">
        <v>25</v>
      </c>
      <c r="D70" s="1" t="s">
        <v>48</v>
      </c>
      <c r="E70" s="47">
        <v>16</v>
      </c>
      <c r="F70" s="47">
        <v>5</v>
      </c>
      <c r="G70" s="47">
        <v>56</v>
      </c>
      <c r="H70" s="47">
        <f t="shared" si="0"/>
        <v>400</v>
      </c>
      <c r="I70" s="47">
        <f t="shared" si="1"/>
        <v>125</v>
      </c>
      <c r="J70" s="47">
        <f t="shared" si="2"/>
        <v>1400</v>
      </c>
      <c r="K70" s="45"/>
      <c r="N70" s="30"/>
      <c r="O70" s="30"/>
      <c r="P70" s="30"/>
      <c r="Q70" s="30"/>
      <c r="R70" s="30"/>
      <c r="S70" s="30"/>
      <c r="T70" s="30"/>
    </row>
    <row r="71" spans="1:20" x14ac:dyDescent="0.25">
      <c r="A71" s="7">
        <v>65</v>
      </c>
      <c r="B71" s="35" t="s">
        <v>80</v>
      </c>
      <c r="C71" s="7">
        <v>29</v>
      </c>
      <c r="D71" s="1" t="s">
        <v>48</v>
      </c>
      <c r="E71" s="47">
        <v>13</v>
      </c>
      <c r="F71" s="47">
        <v>2</v>
      </c>
      <c r="G71" s="47">
        <v>14</v>
      </c>
      <c r="H71" s="47">
        <f t="shared" si="0"/>
        <v>377</v>
      </c>
      <c r="I71" s="47">
        <f t="shared" si="1"/>
        <v>58</v>
      </c>
      <c r="J71" s="47">
        <f t="shared" si="2"/>
        <v>406</v>
      </c>
      <c r="K71" s="45"/>
      <c r="N71" s="30"/>
      <c r="O71" s="30"/>
      <c r="P71" s="30"/>
      <c r="Q71" s="30"/>
      <c r="R71" s="30"/>
      <c r="S71" s="30"/>
      <c r="T71" s="30"/>
    </row>
    <row r="72" spans="1:20" x14ac:dyDescent="0.25">
      <c r="A72" s="7">
        <v>66</v>
      </c>
      <c r="B72" s="35" t="s">
        <v>81</v>
      </c>
      <c r="C72" s="7">
        <v>20</v>
      </c>
      <c r="D72" s="1" t="s">
        <v>48</v>
      </c>
      <c r="E72" s="47">
        <v>16</v>
      </c>
      <c r="F72" s="47">
        <v>2</v>
      </c>
      <c r="G72" s="47">
        <v>14</v>
      </c>
      <c r="H72" s="47">
        <f t="shared" ref="H72:H126" si="3">E72*C72</f>
        <v>320</v>
      </c>
      <c r="I72" s="47">
        <f t="shared" ref="I72:I126" si="4">F72*C72</f>
        <v>40</v>
      </c>
      <c r="J72" s="47">
        <f t="shared" ref="J72:J126" si="5">G72*C72</f>
        <v>280</v>
      </c>
      <c r="K72" s="45"/>
      <c r="N72" s="30"/>
      <c r="O72" s="30"/>
      <c r="P72" s="30"/>
      <c r="Q72" s="30"/>
      <c r="R72" s="30"/>
      <c r="S72" s="30"/>
      <c r="T72" s="30"/>
    </row>
    <row r="73" spans="1:20" x14ac:dyDescent="0.25">
      <c r="A73" s="7">
        <v>67</v>
      </c>
      <c r="B73" s="35" t="s">
        <v>82</v>
      </c>
      <c r="C73" s="7">
        <v>13</v>
      </c>
      <c r="D73" s="1" t="s">
        <v>48</v>
      </c>
      <c r="E73" s="47">
        <v>13</v>
      </c>
      <c r="F73" s="47">
        <v>5</v>
      </c>
      <c r="G73" s="47">
        <v>14</v>
      </c>
      <c r="H73" s="47">
        <f t="shared" si="3"/>
        <v>169</v>
      </c>
      <c r="I73" s="47">
        <f t="shared" si="4"/>
        <v>65</v>
      </c>
      <c r="J73" s="47">
        <f t="shared" si="5"/>
        <v>182</v>
      </c>
      <c r="K73" s="45"/>
      <c r="N73" s="30"/>
      <c r="O73" s="30"/>
      <c r="P73" s="30"/>
      <c r="Q73" s="30"/>
      <c r="R73" s="30"/>
      <c r="S73" s="30"/>
      <c r="T73" s="30"/>
    </row>
    <row r="74" spans="1:20" x14ac:dyDescent="0.25">
      <c r="A74" s="7">
        <v>68</v>
      </c>
      <c r="B74" s="35" t="s">
        <v>83</v>
      </c>
      <c r="C74" s="7">
        <v>27</v>
      </c>
      <c r="D74" s="1" t="s">
        <v>48</v>
      </c>
      <c r="E74" s="47">
        <v>13</v>
      </c>
      <c r="F74" s="47">
        <v>-5</v>
      </c>
      <c r="G74" s="47">
        <v>7</v>
      </c>
      <c r="H74" s="47">
        <f t="shared" si="3"/>
        <v>351</v>
      </c>
      <c r="I74" s="47">
        <f t="shared" si="4"/>
        <v>-135</v>
      </c>
      <c r="J74" s="47">
        <f t="shared" si="5"/>
        <v>189</v>
      </c>
      <c r="K74" s="45"/>
      <c r="N74" s="30"/>
      <c r="O74" s="30"/>
      <c r="P74" s="30"/>
      <c r="Q74" s="30"/>
      <c r="R74" s="30"/>
      <c r="S74" s="30"/>
      <c r="T74" s="30"/>
    </row>
    <row r="75" spans="1:20" x14ac:dyDescent="0.25">
      <c r="A75" s="7">
        <v>69</v>
      </c>
      <c r="B75" s="35" t="s">
        <v>84</v>
      </c>
      <c r="C75" s="7">
        <v>29</v>
      </c>
      <c r="D75" s="1" t="s">
        <v>49</v>
      </c>
      <c r="E75" s="47">
        <v>13</v>
      </c>
      <c r="F75" s="47">
        <v>2</v>
      </c>
      <c r="G75" s="47">
        <v>7</v>
      </c>
      <c r="H75" s="47">
        <f t="shared" si="3"/>
        <v>377</v>
      </c>
      <c r="I75" s="47">
        <f t="shared" si="4"/>
        <v>58</v>
      </c>
      <c r="J75" s="47">
        <f t="shared" si="5"/>
        <v>203</v>
      </c>
      <c r="K75" s="45"/>
      <c r="N75" s="30"/>
      <c r="O75" s="30"/>
      <c r="P75" s="30"/>
      <c r="Q75" s="30"/>
      <c r="R75" s="30"/>
      <c r="S75" s="30"/>
      <c r="T75" s="30"/>
    </row>
    <row r="76" spans="1:20" x14ac:dyDescent="0.25">
      <c r="A76" s="7">
        <v>70</v>
      </c>
      <c r="B76" s="35" t="s">
        <v>85</v>
      </c>
      <c r="C76" s="7">
        <v>20</v>
      </c>
      <c r="D76" s="1" t="s">
        <v>49</v>
      </c>
      <c r="E76" s="47">
        <v>13</v>
      </c>
      <c r="F76" s="47">
        <v>-5</v>
      </c>
      <c r="G76" s="47">
        <v>56</v>
      </c>
      <c r="H76" s="47">
        <f t="shared" si="3"/>
        <v>260</v>
      </c>
      <c r="I76" s="47">
        <f t="shared" si="4"/>
        <v>-100</v>
      </c>
      <c r="J76" s="47">
        <f t="shared" si="5"/>
        <v>1120</v>
      </c>
      <c r="K76" s="45"/>
      <c r="N76" s="30"/>
      <c r="O76" s="30"/>
      <c r="P76" s="30"/>
      <c r="Q76" s="30"/>
      <c r="R76" s="30"/>
      <c r="S76" s="30"/>
      <c r="T76" s="30"/>
    </row>
    <row r="77" spans="1:20" x14ac:dyDescent="0.25">
      <c r="A77" s="7">
        <v>71</v>
      </c>
      <c r="B77" s="35" t="s">
        <v>86</v>
      </c>
      <c r="C77" s="7">
        <v>30</v>
      </c>
      <c r="D77" s="1" t="s">
        <v>49</v>
      </c>
      <c r="E77" s="47">
        <v>13</v>
      </c>
      <c r="F77" s="47">
        <v>-2</v>
      </c>
      <c r="G77" s="47">
        <v>56</v>
      </c>
      <c r="H77" s="47">
        <f t="shared" si="3"/>
        <v>390</v>
      </c>
      <c r="I77" s="47">
        <f t="shared" si="4"/>
        <v>-60</v>
      </c>
      <c r="J77" s="47">
        <f t="shared" si="5"/>
        <v>1680</v>
      </c>
      <c r="K77" s="45"/>
    </row>
    <row r="78" spans="1:20" x14ac:dyDescent="0.25">
      <c r="A78" s="7">
        <v>72</v>
      </c>
      <c r="B78" s="35" t="s">
        <v>87</v>
      </c>
      <c r="C78" s="7">
        <v>22</v>
      </c>
      <c r="D78" s="1" t="s">
        <v>49</v>
      </c>
      <c r="E78" s="47">
        <v>13</v>
      </c>
      <c r="F78" s="47">
        <v>5</v>
      </c>
      <c r="G78" s="47">
        <v>7</v>
      </c>
      <c r="H78" s="47">
        <f t="shared" si="3"/>
        <v>286</v>
      </c>
      <c r="I78" s="47">
        <f t="shared" si="4"/>
        <v>110</v>
      </c>
      <c r="J78" s="47">
        <f t="shared" si="5"/>
        <v>154</v>
      </c>
      <c r="K78" s="45"/>
    </row>
    <row r="79" spans="1:20" x14ac:dyDescent="0.25">
      <c r="A79" s="7">
        <v>73</v>
      </c>
      <c r="B79" s="39" t="s">
        <v>36</v>
      </c>
      <c r="C79" s="7">
        <v>40</v>
      </c>
      <c r="D79" s="1" t="s">
        <v>97</v>
      </c>
      <c r="E79" s="47">
        <v>3</v>
      </c>
      <c r="F79" s="47">
        <v>-5</v>
      </c>
      <c r="G79" s="47">
        <v>56</v>
      </c>
      <c r="H79" s="47">
        <f t="shared" si="3"/>
        <v>120</v>
      </c>
      <c r="I79" s="47">
        <f t="shared" si="4"/>
        <v>-200</v>
      </c>
      <c r="J79" s="47">
        <f t="shared" si="5"/>
        <v>2240</v>
      </c>
    </row>
    <row r="80" spans="1:20" x14ac:dyDescent="0.25">
      <c r="A80" s="7">
        <v>74</v>
      </c>
      <c r="B80" s="39" t="s">
        <v>37</v>
      </c>
      <c r="C80" s="7">
        <v>40</v>
      </c>
      <c r="D80" s="1" t="s">
        <v>97</v>
      </c>
      <c r="E80" s="47">
        <v>3</v>
      </c>
      <c r="F80" s="47">
        <v>-2</v>
      </c>
      <c r="G80" s="47">
        <v>56</v>
      </c>
      <c r="H80" s="47">
        <f t="shared" si="3"/>
        <v>120</v>
      </c>
      <c r="I80" s="47">
        <f t="shared" si="4"/>
        <v>-80</v>
      </c>
      <c r="J80" s="47">
        <f t="shared" si="5"/>
        <v>2240</v>
      </c>
    </row>
    <row r="81" spans="1:10" x14ac:dyDescent="0.25">
      <c r="A81" s="7">
        <v>75</v>
      </c>
      <c r="B81" s="39" t="s">
        <v>38</v>
      </c>
      <c r="C81" s="7">
        <v>40</v>
      </c>
      <c r="D81" s="1" t="s">
        <v>97</v>
      </c>
      <c r="E81" s="47">
        <v>3</v>
      </c>
      <c r="F81" s="47">
        <v>2</v>
      </c>
      <c r="G81" s="47">
        <v>56</v>
      </c>
      <c r="H81" s="47">
        <f t="shared" si="3"/>
        <v>120</v>
      </c>
      <c r="I81" s="47">
        <f t="shared" si="4"/>
        <v>80</v>
      </c>
      <c r="J81" s="47">
        <f t="shared" si="5"/>
        <v>2240</v>
      </c>
    </row>
    <row r="82" spans="1:10" x14ac:dyDescent="0.25">
      <c r="A82" s="7">
        <v>76</v>
      </c>
      <c r="B82" s="39" t="s">
        <v>39</v>
      </c>
      <c r="C82" s="7">
        <v>40</v>
      </c>
      <c r="D82" s="1" t="s">
        <v>97</v>
      </c>
      <c r="E82" s="47">
        <v>3</v>
      </c>
      <c r="F82" s="47">
        <v>5</v>
      </c>
      <c r="G82" s="47">
        <v>56</v>
      </c>
      <c r="H82" s="47">
        <f t="shared" si="3"/>
        <v>120</v>
      </c>
      <c r="I82" s="47">
        <f t="shared" si="4"/>
        <v>200</v>
      </c>
      <c r="J82" s="47">
        <f t="shared" si="5"/>
        <v>2240</v>
      </c>
    </row>
    <row r="83" spans="1:10" x14ac:dyDescent="0.25">
      <c r="A83" s="7">
        <v>77</v>
      </c>
      <c r="B83" s="39" t="s">
        <v>40</v>
      </c>
      <c r="C83" s="7">
        <v>40</v>
      </c>
      <c r="D83" s="1" t="s">
        <v>97</v>
      </c>
      <c r="E83" s="47">
        <v>3</v>
      </c>
      <c r="F83" s="47">
        <v>-5</v>
      </c>
      <c r="G83" s="47">
        <v>49</v>
      </c>
      <c r="H83" s="47">
        <f t="shared" si="3"/>
        <v>120</v>
      </c>
      <c r="I83" s="47">
        <f t="shared" si="4"/>
        <v>-200</v>
      </c>
      <c r="J83" s="47">
        <f t="shared" si="5"/>
        <v>1960</v>
      </c>
    </row>
    <row r="84" spans="1:10" x14ac:dyDescent="0.25">
      <c r="A84" s="7">
        <v>78</v>
      </c>
      <c r="B84" s="39" t="s">
        <v>41</v>
      </c>
      <c r="C84" s="7">
        <v>40</v>
      </c>
      <c r="D84" s="1" t="s">
        <v>97</v>
      </c>
      <c r="E84" s="47">
        <v>3</v>
      </c>
      <c r="F84" s="47">
        <v>-2</v>
      </c>
      <c r="G84" s="47">
        <v>49</v>
      </c>
      <c r="H84" s="47">
        <f t="shared" si="3"/>
        <v>120</v>
      </c>
      <c r="I84" s="47">
        <f t="shared" si="4"/>
        <v>-80</v>
      </c>
      <c r="J84" s="47">
        <f t="shared" si="5"/>
        <v>1960</v>
      </c>
    </row>
    <row r="85" spans="1:10" x14ac:dyDescent="0.25">
      <c r="A85" s="7">
        <v>79</v>
      </c>
      <c r="B85" s="39" t="s">
        <v>42</v>
      </c>
      <c r="C85" s="7">
        <v>40</v>
      </c>
      <c r="D85" s="1" t="s">
        <v>97</v>
      </c>
      <c r="E85" s="47">
        <v>3</v>
      </c>
      <c r="F85" s="47">
        <v>2</v>
      </c>
      <c r="G85" s="47">
        <v>49</v>
      </c>
      <c r="H85" s="47">
        <f t="shared" si="3"/>
        <v>120</v>
      </c>
      <c r="I85" s="47">
        <f t="shared" si="4"/>
        <v>80</v>
      </c>
      <c r="J85" s="47">
        <f t="shared" si="5"/>
        <v>1960</v>
      </c>
    </row>
    <row r="86" spans="1:10" x14ac:dyDescent="0.25">
      <c r="A86" s="7">
        <v>80</v>
      </c>
      <c r="B86" s="39" t="s">
        <v>43</v>
      </c>
      <c r="C86" s="7">
        <v>40</v>
      </c>
      <c r="D86" s="1" t="s">
        <v>97</v>
      </c>
      <c r="E86" s="47">
        <v>3</v>
      </c>
      <c r="F86" s="47">
        <v>5</v>
      </c>
      <c r="G86" s="47">
        <v>49</v>
      </c>
      <c r="H86" s="47">
        <f t="shared" si="3"/>
        <v>120</v>
      </c>
      <c r="I86" s="47">
        <f t="shared" si="4"/>
        <v>200</v>
      </c>
      <c r="J86" s="47">
        <f t="shared" si="5"/>
        <v>1960</v>
      </c>
    </row>
    <row r="87" spans="1:10" x14ac:dyDescent="0.25">
      <c r="A87" s="7">
        <v>81</v>
      </c>
      <c r="B87" s="39" t="s">
        <v>44</v>
      </c>
      <c r="C87" s="7">
        <v>40</v>
      </c>
      <c r="D87" s="1" t="s">
        <v>97</v>
      </c>
      <c r="E87" s="47">
        <v>3</v>
      </c>
      <c r="F87" s="47">
        <v>-5</v>
      </c>
      <c r="G87" s="47">
        <v>42</v>
      </c>
      <c r="H87" s="47">
        <f t="shared" si="3"/>
        <v>120</v>
      </c>
      <c r="I87" s="47">
        <f t="shared" si="4"/>
        <v>-200</v>
      </c>
      <c r="J87" s="47">
        <f t="shared" si="5"/>
        <v>1680</v>
      </c>
    </row>
    <row r="88" spans="1:10" x14ac:dyDescent="0.25">
      <c r="A88" s="7">
        <v>82</v>
      </c>
      <c r="B88" s="39" t="s">
        <v>45</v>
      </c>
      <c r="C88" s="7">
        <v>40</v>
      </c>
      <c r="D88" s="1" t="s">
        <v>97</v>
      </c>
      <c r="E88" s="47">
        <v>3</v>
      </c>
      <c r="F88" s="47">
        <v>-2</v>
      </c>
      <c r="G88" s="47">
        <v>42</v>
      </c>
      <c r="H88" s="47">
        <f t="shared" si="3"/>
        <v>120</v>
      </c>
      <c r="I88" s="47">
        <f t="shared" si="4"/>
        <v>-80</v>
      </c>
      <c r="J88" s="47">
        <f t="shared" si="5"/>
        <v>1680</v>
      </c>
    </row>
    <row r="89" spans="1:10" x14ac:dyDescent="0.25">
      <c r="A89" s="7">
        <v>83</v>
      </c>
      <c r="B89" s="39" t="s">
        <v>76</v>
      </c>
      <c r="C89" s="7">
        <v>40</v>
      </c>
      <c r="D89" s="1" t="s">
        <v>97</v>
      </c>
      <c r="E89" s="47">
        <v>3</v>
      </c>
      <c r="F89" s="47">
        <v>2</v>
      </c>
      <c r="G89" s="47">
        <v>42</v>
      </c>
      <c r="H89" s="47">
        <f t="shared" si="3"/>
        <v>120</v>
      </c>
      <c r="I89" s="47">
        <f t="shared" si="4"/>
        <v>80</v>
      </c>
      <c r="J89" s="47">
        <f t="shared" si="5"/>
        <v>1680</v>
      </c>
    </row>
    <row r="90" spans="1:10" x14ac:dyDescent="0.25">
      <c r="A90" s="7">
        <v>84</v>
      </c>
      <c r="B90" s="39" t="s">
        <v>77</v>
      </c>
      <c r="C90" s="7">
        <v>40</v>
      </c>
      <c r="D90" s="1" t="s">
        <v>97</v>
      </c>
      <c r="E90" s="47">
        <v>3</v>
      </c>
      <c r="F90" s="47">
        <v>5</v>
      </c>
      <c r="G90" s="47">
        <v>42</v>
      </c>
      <c r="H90" s="47">
        <f t="shared" si="3"/>
        <v>120</v>
      </c>
      <c r="I90" s="47">
        <f t="shared" si="4"/>
        <v>200</v>
      </c>
      <c r="J90" s="47">
        <f t="shared" si="5"/>
        <v>1680</v>
      </c>
    </row>
    <row r="91" spans="1:10" x14ac:dyDescent="0.25">
      <c r="A91" s="7">
        <v>85</v>
      </c>
      <c r="B91" s="39" t="s">
        <v>78</v>
      </c>
      <c r="C91" s="7">
        <v>40</v>
      </c>
      <c r="D91" s="1" t="s">
        <v>97</v>
      </c>
      <c r="E91" s="47">
        <v>3</v>
      </c>
      <c r="F91" s="47">
        <v>-5</v>
      </c>
      <c r="G91" s="47">
        <v>14</v>
      </c>
      <c r="H91" s="47">
        <f t="shared" si="3"/>
        <v>120</v>
      </c>
      <c r="I91" s="47">
        <f t="shared" si="4"/>
        <v>-200</v>
      </c>
      <c r="J91" s="47">
        <f t="shared" si="5"/>
        <v>560</v>
      </c>
    </row>
    <row r="92" spans="1:10" x14ac:dyDescent="0.25">
      <c r="A92" s="7">
        <v>86</v>
      </c>
      <c r="B92" s="39" t="s">
        <v>79</v>
      </c>
      <c r="C92" s="7">
        <v>40</v>
      </c>
      <c r="D92" s="1" t="s">
        <v>97</v>
      </c>
      <c r="E92" s="47">
        <v>3</v>
      </c>
      <c r="F92" s="47">
        <v>-2</v>
      </c>
      <c r="G92" s="47">
        <v>14</v>
      </c>
      <c r="H92" s="47">
        <f t="shared" si="3"/>
        <v>120</v>
      </c>
      <c r="I92" s="47">
        <f t="shared" si="4"/>
        <v>-80</v>
      </c>
      <c r="J92" s="47">
        <f t="shared" si="5"/>
        <v>560</v>
      </c>
    </row>
    <row r="93" spans="1:10" x14ac:dyDescent="0.25">
      <c r="A93" s="7">
        <v>87</v>
      </c>
      <c r="B93" s="39" t="s">
        <v>126</v>
      </c>
      <c r="C93" s="7">
        <v>40</v>
      </c>
      <c r="D93" s="1" t="s">
        <v>97</v>
      </c>
      <c r="E93" s="47">
        <v>3</v>
      </c>
      <c r="F93" s="47">
        <v>2</v>
      </c>
      <c r="G93" s="47">
        <v>14</v>
      </c>
      <c r="H93" s="47">
        <f t="shared" si="3"/>
        <v>120</v>
      </c>
      <c r="I93" s="47">
        <f t="shared" si="4"/>
        <v>80</v>
      </c>
      <c r="J93" s="47">
        <f t="shared" si="5"/>
        <v>560</v>
      </c>
    </row>
    <row r="94" spans="1:10" x14ac:dyDescent="0.25">
      <c r="A94" s="7">
        <v>88</v>
      </c>
      <c r="B94" s="39" t="s">
        <v>127</v>
      </c>
      <c r="C94" s="7">
        <v>40</v>
      </c>
      <c r="D94" s="1" t="s">
        <v>97</v>
      </c>
      <c r="E94" s="47">
        <v>3</v>
      </c>
      <c r="F94" s="47">
        <v>5</v>
      </c>
      <c r="G94" s="47">
        <v>14</v>
      </c>
      <c r="H94" s="47">
        <f t="shared" si="3"/>
        <v>120</v>
      </c>
      <c r="I94" s="47">
        <f t="shared" si="4"/>
        <v>200</v>
      </c>
      <c r="J94" s="47">
        <f t="shared" si="5"/>
        <v>560</v>
      </c>
    </row>
    <row r="95" spans="1:10" x14ac:dyDescent="0.25">
      <c r="A95" s="7">
        <v>89</v>
      </c>
      <c r="B95" s="39" t="s">
        <v>128</v>
      </c>
      <c r="C95" s="7">
        <v>40</v>
      </c>
      <c r="D95" s="1" t="s">
        <v>97</v>
      </c>
      <c r="E95" s="47">
        <v>3</v>
      </c>
      <c r="F95" s="47">
        <v>-5</v>
      </c>
      <c r="G95" s="47">
        <v>7</v>
      </c>
      <c r="H95" s="47">
        <f t="shared" si="3"/>
        <v>120</v>
      </c>
      <c r="I95" s="47">
        <f t="shared" si="4"/>
        <v>-200</v>
      </c>
      <c r="J95" s="47">
        <f t="shared" si="5"/>
        <v>280</v>
      </c>
    </row>
    <row r="96" spans="1:10" x14ac:dyDescent="0.25">
      <c r="A96" s="7">
        <v>90</v>
      </c>
      <c r="B96" s="39" t="s">
        <v>129</v>
      </c>
      <c r="C96" s="7">
        <v>40</v>
      </c>
      <c r="D96" s="1" t="s">
        <v>97</v>
      </c>
      <c r="E96" s="47">
        <v>3</v>
      </c>
      <c r="F96" s="47">
        <v>-2</v>
      </c>
      <c r="G96" s="47">
        <v>7</v>
      </c>
      <c r="H96" s="47">
        <f t="shared" si="3"/>
        <v>120</v>
      </c>
      <c r="I96" s="47">
        <f t="shared" si="4"/>
        <v>-80</v>
      </c>
      <c r="J96" s="47">
        <f t="shared" si="5"/>
        <v>280</v>
      </c>
    </row>
    <row r="97" spans="1:11" x14ac:dyDescent="0.25">
      <c r="A97" s="7">
        <v>91</v>
      </c>
      <c r="B97" s="39" t="s">
        <v>130</v>
      </c>
      <c r="C97" s="7">
        <v>40</v>
      </c>
      <c r="D97" s="1" t="s">
        <v>97</v>
      </c>
      <c r="E97" s="47">
        <v>3</v>
      </c>
      <c r="F97" s="47">
        <v>2</v>
      </c>
      <c r="G97" s="47">
        <v>7</v>
      </c>
      <c r="H97" s="47">
        <f t="shared" si="3"/>
        <v>120</v>
      </c>
      <c r="I97" s="47">
        <f t="shared" si="4"/>
        <v>80</v>
      </c>
      <c r="J97" s="47">
        <f t="shared" si="5"/>
        <v>280</v>
      </c>
    </row>
    <row r="98" spans="1:11" x14ac:dyDescent="0.25">
      <c r="A98" s="7">
        <v>92</v>
      </c>
      <c r="B98" s="39" t="s">
        <v>131</v>
      </c>
      <c r="C98" s="7">
        <v>40</v>
      </c>
      <c r="D98" s="1" t="s">
        <v>97</v>
      </c>
      <c r="E98" s="47">
        <v>3</v>
      </c>
      <c r="F98" s="47">
        <v>5</v>
      </c>
      <c r="G98" s="47">
        <v>7</v>
      </c>
      <c r="H98" s="47">
        <f t="shared" si="3"/>
        <v>120</v>
      </c>
      <c r="I98" s="47">
        <f t="shared" si="4"/>
        <v>200</v>
      </c>
      <c r="J98" s="47">
        <f t="shared" si="5"/>
        <v>280</v>
      </c>
    </row>
    <row r="99" spans="1:11" x14ac:dyDescent="0.25">
      <c r="A99" s="7">
        <v>93</v>
      </c>
      <c r="B99" s="39" t="s">
        <v>132</v>
      </c>
      <c r="C99" s="7">
        <v>40</v>
      </c>
      <c r="D99" s="1" t="s">
        <v>97</v>
      </c>
      <c r="E99" s="47">
        <v>6</v>
      </c>
      <c r="F99" s="47">
        <v>-5</v>
      </c>
      <c r="G99" s="47">
        <v>56</v>
      </c>
      <c r="H99" s="47">
        <f t="shared" si="3"/>
        <v>240</v>
      </c>
      <c r="I99" s="47">
        <f t="shared" si="4"/>
        <v>-200</v>
      </c>
      <c r="J99" s="47">
        <f t="shared" si="5"/>
        <v>2240</v>
      </c>
    </row>
    <row r="100" spans="1:11" x14ac:dyDescent="0.25">
      <c r="A100" s="7">
        <v>94</v>
      </c>
      <c r="B100" s="39" t="s">
        <v>133</v>
      </c>
      <c r="C100" s="7">
        <v>40</v>
      </c>
      <c r="D100" s="1" t="s">
        <v>97</v>
      </c>
      <c r="E100" s="47">
        <v>6</v>
      </c>
      <c r="F100" s="47">
        <v>-2</v>
      </c>
      <c r="G100" s="47">
        <v>56</v>
      </c>
      <c r="H100" s="47">
        <f t="shared" si="3"/>
        <v>240</v>
      </c>
      <c r="I100" s="47">
        <f t="shared" si="4"/>
        <v>-80</v>
      </c>
      <c r="J100" s="47">
        <f t="shared" si="5"/>
        <v>2240</v>
      </c>
    </row>
    <row r="101" spans="1:11" x14ac:dyDescent="0.25">
      <c r="A101" s="7">
        <v>95</v>
      </c>
      <c r="B101" s="39" t="s">
        <v>134</v>
      </c>
      <c r="C101" s="7">
        <v>40</v>
      </c>
      <c r="D101" s="1" t="s">
        <v>97</v>
      </c>
      <c r="E101" s="47">
        <v>6</v>
      </c>
      <c r="F101" s="47">
        <v>2</v>
      </c>
      <c r="G101" s="47">
        <v>56</v>
      </c>
      <c r="H101" s="47">
        <f t="shared" si="3"/>
        <v>240</v>
      </c>
      <c r="I101" s="47">
        <f t="shared" si="4"/>
        <v>80</v>
      </c>
      <c r="J101" s="47">
        <f t="shared" si="5"/>
        <v>2240</v>
      </c>
    </row>
    <row r="102" spans="1:11" x14ac:dyDescent="0.25">
      <c r="A102" s="7">
        <v>96</v>
      </c>
      <c r="B102" s="39" t="s">
        <v>135</v>
      </c>
      <c r="C102" s="7">
        <v>40</v>
      </c>
      <c r="D102" s="1" t="s">
        <v>97</v>
      </c>
      <c r="E102" s="47">
        <v>6</v>
      </c>
      <c r="F102" s="47">
        <v>5</v>
      </c>
      <c r="G102" s="47">
        <v>56</v>
      </c>
      <c r="H102" s="47">
        <f t="shared" si="3"/>
        <v>240</v>
      </c>
      <c r="I102" s="47">
        <f t="shared" si="4"/>
        <v>200</v>
      </c>
      <c r="J102" s="47">
        <f t="shared" si="5"/>
        <v>2240</v>
      </c>
    </row>
    <row r="103" spans="1:11" x14ac:dyDescent="0.25">
      <c r="A103" s="7">
        <v>97</v>
      </c>
      <c r="B103" s="39" t="s">
        <v>136</v>
      </c>
      <c r="C103" s="7">
        <v>40</v>
      </c>
      <c r="D103" s="1" t="s">
        <v>97</v>
      </c>
      <c r="E103" s="47">
        <v>6</v>
      </c>
      <c r="F103" s="47">
        <v>-5</v>
      </c>
      <c r="G103" s="47">
        <v>7</v>
      </c>
      <c r="H103" s="47">
        <f t="shared" si="3"/>
        <v>240</v>
      </c>
      <c r="I103" s="47">
        <f t="shared" si="4"/>
        <v>-200</v>
      </c>
      <c r="J103" s="47">
        <f t="shared" si="5"/>
        <v>280</v>
      </c>
    </row>
    <row r="104" spans="1:11" x14ac:dyDescent="0.25">
      <c r="A104" s="7">
        <v>98</v>
      </c>
      <c r="B104" s="39" t="s">
        <v>137</v>
      </c>
      <c r="C104" s="7">
        <v>40</v>
      </c>
      <c r="D104" s="1" t="s">
        <v>97</v>
      </c>
      <c r="E104" s="47">
        <v>6</v>
      </c>
      <c r="F104" s="47">
        <v>-2</v>
      </c>
      <c r="G104" s="47">
        <v>7</v>
      </c>
      <c r="H104" s="47">
        <f t="shared" si="3"/>
        <v>240</v>
      </c>
      <c r="I104" s="47">
        <f t="shared" si="4"/>
        <v>-80</v>
      </c>
      <c r="J104" s="47">
        <f t="shared" si="5"/>
        <v>280</v>
      </c>
    </row>
    <row r="105" spans="1:11" x14ac:dyDescent="0.25">
      <c r="A105" s="7">
        <v>99</v>
      </c>
      <c r="B105" s="39" t="s">
        <v>138</v>
      </c>
      <c r="C105" s="7">
        <v>40</v>
      </c>
      <c r="D105" s="1" t="s">
        <v>97</v>
      </c>
      <c r="E105" s="47">
        <v>6</v>
      </c>
      <c r="F105" s="47">
        <v>2</v>
      </c>
      <c r="G105" s="47">
        <v>7</v>
      </c>
      <c r="H105" s="47">
        <f t="shared" si="3"/>
        <v>240</v>
      </c>
      <c r="I105" s="47">
        <f t="shared" si="4"/>
        <v>80</v>
      </c>
      <c r="J105" s="47">
        <f t="shared" si="5"/>
        <v>280</v>
      </c>
    </row>
    <row r="106" spans="1:11" x14ac:dyDescent="0.25">
      <c r="A106" s="7">
        <v>100</v>
      </c>
      <c r="B106" s="39" t="s">
        <v>139</v>
      </c>
      <c r="C106" s="7">
        <v>40</v>
      </c>
      <c r="D106" s="1" t="s">
        <v>97</v>
      </c>
      <c r="E106" s="47">
        <v>6</v>
      </c>
      <c r="F106" s="47">
        <v>5</v>
      </c>
      <c r="G106" s="47">
        <v>7</v>
      </c>
      <c r="H106" s="47">
        <f t="shared" si="3"/>
        <v>240</v>
      </c>
      <c r="I106" s="47">
        <f t="shared" si="4"/>
        <v>200</v>
      </c>
      <c r="J106" s="47">
        <f t="shared" si="5"/>
        <v>280</v>
      </c>
    </row>
    <row r="107" spans="1:11" x14ac:dyDescent="0.25">
      <c r="A107" s="7">
        <v>101</v>
      </c>
      <c r="B107" s="39" t="s">
        <v>140</v>
      </c>
      <c r="C107" s="7">
        <v>40</v>
      </c>
      <c r="D107" s="1" t="s">
        <v>97</v>
      </c>
      <c r="E107" s="47">
        <v>6</v>
      </c>
      <c r="F107" s="47">
        <v>-2</v>
      </c>
      <c r="G107" s="47">
        <v>49</v>
      </c>
      <c r="H107" s="47">
        <f t="shared" si="3"/>
        <v>240</v>
      </c>
      <c r="I107" s="47">
        <f t="shared" si="4"/>
        <v>-80</v>
      </c>
      <c r="J107" s="47">
        <f t="shared" si="5"/>
        <v>1960</v>
      </c>
      <c r="K107" s="45"/>
    </row>
    <row r="108" spans="1:11" x14ac:dyDescent="0.25">
      <c r="A108" s="7">
        <v>102</v>
      </c>
      <c r="B108" s="39" t="s">
        <v>141</v>
      </c>
      <c r="C108" s="7">
        <v>40</v>
      </c>
      <c r="D108" s="1" t="s">
        <v>97</v>
      </c>
      <c r="E108" s="47">
        <v>6</v>
      </c>
      <c r="F108" s="47">
        <v>2</v>
      </c>
      <c r="G108" s="47">
        <v>49</v>
      </c>
      <c r="H108" s="47">
        <f t="shared" si="3"/>
        <v>240</v>
      </c>
      <c r="I108" s="47">
        <f t="shared" si="4"/>
        <v>80</v>
      </c>
      <c r="J108" s="47">
        <f t="shared" si="5"/>
        <v>1960</v>
      </c>
      <c r="K108" s="45"/>
    </row>
    <row r="109" spans="1:11" x14ac:dyDescent="0.25">
      <c r="A109" s="7">
        <v>103</v>
      </c>
      <c r="B109" s="37" t="s">
        <v>50</v>
      </c>
      <c r="C109" s="7">
        <v>14</v>
      </c>
      <c r="D109" s="1" t="s">
        <v>49</v>
      </c>
      <c r="E109" s="47">
        <v>9</v>
      </c>
      <c r="F109" s="47">
        <v>-5</v>
      </c>
      <c r="G109" s="47">
        <v>49</v>
      </c>
      <c r="H109" s="47">
        <f t="shared" si="3"/>
        <v>126</v>
      </c>
      <c r="I109" s="47">
        <f t="shared" si="4"/>
        <v>-70</v>
      </c>
      <c r="J109" s="47">
        <f t="shared" si="5"/>
        <v>686</v>
      </c>
    </row>
    <row r="110" spans="1:11" x14ac:dyDescent="0.25">
      <c r="A110" s="7">
        <v>104</v>
      </c>
      <c r="B110" s="37" t="s">
        <v>51</v>
      </c>
      <c r="C110" s="7">
        <v>16</v>
      </c>
      <c r="D110" s="1" t="s">
        <v>49</v>
      </c>
      <c r="E110" s="47">
        <v>6</v>
      </c>
      <c r="F110" s="47">
        <v>-2</v>
      </c>
      <c r="G110" s="47">
        <v>14</v>
      </c>
      <c r="H110" s="47">
        <f t="shared" si="3"/>
        <v>96</v>
      </c>
      <c r="I110" s="47">
        <f t="shared" si="4"/>
        <v>-32</v>
      </c>
      <c r="J110" s="47">
        <f t="shared" si="5"/>
        <v>224</v>
      </c>
    </row>
    <row r="111" spans="1:11" x14ac:dyDescent="0.25">
      <c r="A111" s="7">
        <v>105</v>
      </c>
      <c r="B111" s="37" t="s">
        <v>52</v>
      </c>
      <c r="C111" s="7">
        <v>22</v>
      </c>
      <c r="D111" s="1" t="s">
        <v>49</v>
      </c>
      <c r="E111" s="47">
        <v>6</v>
      </c>
      <c r="F111" s="47">
        <v>-2</v>
      </c>
      <c r="G111" s="47">
        <v>42</v>
      </c>
      <c r="H111" s="47">
        <f t="shared" si="3"/>
        <v>132</v>
      </c>
      <c r="I111" s="47">
        <f t="shared" si="4"/>
        <v>-44</v>
      </c>
      <c r="J111" s="47">
        <f t="shared" si="5"/>
        <v>924</v>
      </c>
    </row>
    <row r="112" spans="1:11" x14ac:dyDescent="0.25">
      <c r="A112" s="7">
        <v>106</v>
      </c>
      <c r="B112" s="37" t="s">
        <v>53</v>
      </c>
      <c r="C112" s="7">
        <v>15</v>
      </c>
      <c r="D112" s="1" t="s">
        <v>49</v>
      </c>
      <c r="E112" s="47">
        <v>6</v>
      </c>
      <c r="F112" s="47">
        <v>5</v>
      </c>
      <c r="G112" s="47">
        <v>28</v>
      </c>
      <c r="H112" s="47">
        <f t="shared" si="3"/>
        <v>90</v>
      </c>
      <c r="I112" s="47">
        <f t="shared" si="4"/>
        <v>75</v>
      </c>
      <c r="J112" s="47">
        <f t="shared" si="5"/>
        <v>420</v>
      </c>
    </row>
    <row r="113" spans="1:10" x14ac:dyDescent="0.25">
      <c r="A113" s="7">
        <v>107</v>
      </c>
      <c r="B113" s="37" t="s">
        <v>54</v>
      </c>
      <c r="C113" s="7">
        <v>16</v>
      </c>
      <c r="D113" s="1" t="s">
        <v>49</v>
      </c>
      <c r="E113" s="47">
        <v>6</v>
      </c>
      <c r="F113" s="47">
        <v>2</v>
      </c>
      <c r="G113" s="47">
        <v>14</v>
      </c>
      <c r="H113" s="47">
        <f t="shared" si="3"/>
        <v>96</v>
      </c>
      <c r="I113" s="47">
        <f t="shared" si="4"/>
        <v>32</v>
      </c>
      <c r="J113" s="47">
        <f t="shared" si="5"/>
        <v>224</v>
      </c>
    </row>
    <row r="114" spans="1:10" x14ac:dyDescent="0.25">
      <c r="A114" s="7">
        <v>108</v>
      </c>
      <c r="B114" s="37" t="s">
        <v>55</v>
      </c>
      <c r="C114" s="7">
        <v>18</v>
      </c>
      <c r="D114" s="1" t="s">
        <v>49</v>
      </c>
      <c r="E114" s="47">
        <v>6</v>
      </c>
      <c r="F114" s="47">
        <v>5</v>
      </c>
      <c r="G114" s="47">
        <v>21</v>
      </c>
      <c r="H114" s="47">
        <f t="shared" si="3"/>
        <v>108</v>
      </c>
      <c r="I114" s="47">
        <f t="shared" si="4"/>
        <v>90</v>
      </c>
      <c r="J114" s="47">
        <f t="shared" si="5"/>
        <v>378</v>
      </c>
    </row>
    <row r="115" spans="1:10" x14ac:dyDescent="0.25">
      <c r="A115" s="7">
        <v>109</v>
      </c>
      <c r="B115" s="37" t="s">
        <v>56</v>
      </c>
      <c r="C115" s="7">
        <v>23</v>
      </c>
      <c r="D115" s="1" t="s">
        <v>49</v>
      </c>
      <c r="E115" s="47">
        <v>9</v>
      </c>
      <c r="F115" s="47">
        <v>5</v>
      </c>
      <c r="G115" s="47">
        <v>56</v>
      </c>
      <c r="H115" s="47">
        <f t="shared" si="3"/>
        <v>207</v>
      </c>
      <c r="I115" s="47">
        <f t="shared" si="4"/>
        <v>115</v>
      </c>
      <c r="J115" s="47">
        <f t="shared" si="5"/>
        <v>1288</v>
      </c>
    </row>
    <row r="116" spans="1:10" x14ac:dyDescent="0.25">
      <c r="A116" s="7">
        <v>110</v>
      </c>
      <c r="B116" s="37" t="s">
        <v>57</v>
      </c>
      <c r="C116" s="7">
        <v>29</v>
      </c>
      <c r="D116" s="1" t="s">
        <v>49</v>
      </c>
      <c r="E116" s="47">
        <v>6</v>
      </c>
      <c r="F116" s="47">
        <v>-2</v>
      </c>
      <c r="G116" s="47">
        <v>21</v>
      </c>
      <c r="H116" s="47">
        <f t="shared" si="3"/>
        <v>174</v>
      </c>
      <c r="I116" s="47">
        <f t="shared" si="4"/>
        <v>-58</v>
      </c>
      <c r="J116" s="47">
        <f t="shared" si="5"/>
        <v>609</v>
      </c>
    </row>
    <row r="117" spans="1:10" x14ac:dyDescent="0.25">
      <c r="A117" s="7">
        <v>111</v>
      </c>
      <c r="B117" s="37" t="s">
        <v>106</v>
      </c>
      <c r="C117" s="7">
        <v>10</v>
      </c>
      <c r="D117" s="1" t="s">
        <v>49</v>
      </c>
      <c r="E117" s="47">
        <v>9</v>
      </c>
      <c r="F117" s="47">
        <v>2</v>
      </c>
      <c r="G117" s="47">
        <v>56</v>
      </c>
      <c r="H117" s="47">
        <f t="shared" si="3"/>
        <v>90</v>
      </c>
      <c r="I117" s="47">
        <f t="shared" si="4"/>
        <v>20</v>
      </c>
      <c r="J117" s="47">
        <f t="shared" si="5"/>
        <v>560</v>
      </c>
    </row>
    <row r="118" spans="1:10" x14ac:dyDescent="0.25">
      <c r="A118" s="7">
        <v>112</v>
      </c>
      <c r="B118" s="37" t="s">
        <v>107</v>
      </c>
      <c r="C118" s="7">
        <v>15</v>
      </c>
      <c r="D118" s="1" t="s">
        <v>49</v>
      </c>
      <c r="E118" s="47">
        <v>6</v>
      </c>
      <c r="F118" s="47">
        <v>-5</v>
      </c>
      <c r="G118" s="47">
        <v>14</v>
      </c>
      <c r="H118" s="47">
        <f t="shared" si="3"/>
        <v>90</v>
      </c>
      <c r="I118" s="47">
        <f t="shared" si="4"/>
        <v>-75</v>
      </c>
      <c r="J118" s="47">
        <f t="shared" si="5"/>
        <v>210</v>
      </c>
    </row>
    <row r="119" spans="1:10" x14ac:dyDescent="0.25">
      <c r="A119" s="7">
        <v>113</v>
      </c>
      <c r="B119" s="37" t="s">
        <v>108</v>
      </c>
      <c r="C119" s="7">
        <v>24</v>
      </c>
      <c r="D119" s="1" t="s">
        <v>49</v>
      </c>
      <c r="E119" s="47">
        <v>9</v>
      </c>
      <c r="F119" s="47">
        <v>-5</v>
      </c>
      <c r="G119" s="47">
        <v>56</v>
      </c>
      <c r="H119" s="47">
        <f t="shared" si="3"/>
        <v>216</v>
      </c>
      <c r="I119" s="47">
        <f t="shared" si="4"/>
        <v>-120</v>
      </c>
      <c r="J119" s="47">
        <f t="shared" si="5"/>
        <v>1344</v>
      </c>
    </row>
    <row r="120" spans="1:10" x14ac:dyDescent="0.25">
      <c r="A120" s="7">
        <v>114</v>
      </c>
      <c r="B120" s="37" t="s">
        <v>109</v>
      </c>
      <c r="C120" s="7">
        <v>20</v>
      </c>
      <c r="D120" s="1" t="s">
        <v>49</v>
      </c>
      <c r="E120" s="47">
        <v>6</v>
      </c>
      <c r="F120" s="47">
        <v>-5</v>
      </c>
      <c r="G120" s="47">
        <v>49</v>
      </c>
      <c r="H120" s="47">
        <f t="shared" si="3"/>
        <v>120</v>
      </c>
      <c r="I120" s="47">
        <f t="shared" si="4"/>
        <v>-100</v>
      </c>
      <c r="J120" s="47">
        <f t="shared" si="5"/>
        <v>980</v>
      </c>
    </row>
    <row r="121" spans="1:10" x14ac:dyDescent="0.25">
      <c r="A121" s="7">
        <v>115</v>
      </c>
      <c r="B121" s="37" t="s">
        <v>110</v>
      </c>
      <c r="C121" s="7">
        <v>33</v>
      </c>
      <c r="D121" s="1" t="s">
        <v>49</v>
      </c>
      <c r="E121" s="47">
        <v>6</v>
      </c>
      <c r="F121" s="47">
        <v>5</v>
      </c>
      <c r="G121" s="47">
        <v>14</v>
      </c>
      <c r="H121" s="47">
        <f t="shared" si="3"/>
        <v>198</v>
      </c>
      <c r="I121" s="47">
        <f t="shared" si="4"/>
        <v>165</v>
      </c>
      <c r="J121" s="47">
        <f t="shared" si="5"/>
        <v>462</v>
      </c>
    </row>
    <row r="122" spans="1:10" x14ac:dyDescent="0.25">
      <c r="A122" s="7">
        <v>116</v>
      </c>
      <c r="B122" s="37" t="s">
        <v>111</v>
      </c>
      <c r="C122" s="7">
        <v>15</v>
      </c>
      <c r="D122" s="1" t="s">
        <v>49</v>
      </c>
      <c r="E122" s="47">
        <v>6</v>
      </c>
      <c r="F122" s="47">
        <v>-5</v>
      </c>
      <c r="G122" s="47">
        <v>21</v>
      </c>
      <c r="H122" s="47">
        <f t="shared" si="3"/>
        <v>90</v>
      </c>
      <c r="I122" s="47">
        <f t="shared" si="4"/>
        <v>-75</v>
      </c>
      <c r="J122" s="47">
        <f t="shared" si="5"/>
        <v>315</v>
      </c>
    </row>
    <row r="123" spans="1:10" x14ac:dyDescent="0.25">
      <c r="A123" s="7">
        <v>117</v>
      </c>
      <c r="B123" s="37" t="s">
        <v>112</v>
      </c>
      <c r="C123" s="7">
        <v>27</v>
      </c>
      <c r="D123" s="1" t="s">
        <v>49</v>
      </c>
      <c r="E123" s="47">
        <v>6</v>
      </c>
      <c r="F123" s="47">
        <v>2</v>
      </c>
      <c r="G123" s="47">
        <v>21</v>
      </c>
      <c r="H123" s="47">
        <f t="shared" si="3"/>
        <v>162</v>
      </c>
      <c r="I123" s="47">
        <f t="shared" si="4"/>
        <v>54</v>
      </c>
      <c r="J123" s="47">
        <f t="shared" si="5"/>
        <v>567</v>
      </c>
    </row>
    <row r="124" spans="1:10" x14ac:dyDescent="0.25">
      <c r="A124" s="7">
        <v>118</v>
      </c>
      <c r="B124" s="37" t="s">
        <v>113</v>
      </c>
      <c r="C124" s="7">
        <v>20</v>
      </c>
      <c r="D124" s="1" t="s">
        <v>49</v>
      </c>
      <c r="E124" s="47">
        <v>6</v>
      </c>
      <c r="F124" s="47">
        <v>5</v>
      </c>
      <c r="G124" s="47">
        <v>49</v>
      </c>
      <c r="H124" s="47">
        <f t="shared" si="3"/>
        <v>120</v>
      </c>
      <c r="I124" s="47">
        <f t="shared" si="4"/>
        <v>100</v>
      </c>
      <c r="J124" s="47">
        <f t="shared" si="5"/>
        <v>980</v>
      </c>
    </row>
    <row r="125" spans="1:10" x14ac:dyDescent="0.25">
      <c r="A125" s="33">
        <v>119</v>
      </c>
      <c r="B125" s="37" t="s">
        <v>183</v>
      </c>
      <c r="C125" s="33">
        <v>22</v>
      </c>
      <c r="D125" s="1" t="s">
        <v>49</v>
      </c>
      <c r="E125" s="47">
        <v>6</v>
      </c>
      <c r="F125" s="47">
        <v>2</v>
      </c>
      <c r="G125" s="47">
        <v>42</v>
      </c>
      <c r="H125" s="47">
        <f t="shared" si="3"/>
        <v>132</v>
      </c>
      <c r="I125" s="47">
        <f t="shared" si="4"/>
        <v>44</v>
      </c>
      <c r="J125" s="47">
        <f t="shared" si="5"/>
        <v>924</v>
      </c>
    </row>
    <row r="126" spans="1:10" x14ac:dyDescent="0.25">
      <c r="A126" s="33">
        <v>120</v>
      </c>
      <c r="B126" s="37" t="s">
        <v>184</v>
      </c>
      <c r="C126" s="32">
        <v>20</v>
      </c>
      <c r="D126" s="1" t="s">
        <v>49</v>
      </c>
      <c r="E126" s="47">
        <v>9</v>
      </c>
      <c r="F126" s="47">
        <v>-2</v>
      </c>
      <c r="G126" s="47">
        <v>56</v>
      </c>
      <c r="H126" s="47">
        <f t="shared" si="3"/>
        <v>180</v>
      </c>
      <c r="I126" s="47">
        <f t="shared" si="4"/>
        <v>-40</v>
      </c>
      <c r="J126" s="47">
        <f t="shared" si="5"/>
        <v>1120</v>
      </c>
    </row>
    <row r="128" spans="1:10" x14ac:dyDescent="0.25">
      <c r="C128">
        <f>SUM(C7:C126)</f>
        <v>2756</v>
      </c>
    </row>
  </sheetData>
  <mergeCells count="4">
    <mergeCell ref="M18:N18"/>
    <mergeCell ref="P18:Q20"/>
    <mergeCell ref="P21:P22"/>
    <mergeCell ref="Q21:Q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28"/>
  <sheetViews>
    <sheetView topLeftCell="A3" workbookViewId="0">
      <selection activeCell="Q21" sqref="Q21:Q22"/>
    </sheetView>
  </sheetViews>
  <sheetFormatPr baseColWidth="10" defaultRowHeight="15" x14ac:dyDescent="0.25"/>
  <cols>
    <col min="1" max="1" width="4.5703125" customWidth="1"/>
    <col min="2" max="2" width="12.85546875" customWidth="1"/>
    <col min="3" max="3" width="7.7109375" customWidth="1"/>
    <col min="5" max="7" width="9.140625" customWidth="1"/>
    <col min="11" max="11" width="3.7109375" customWidth="1"/>
    <col min="12" max="12" width="3.140625" customWidth="1"/>
    <col min="13" max="13" width="20.42578125" customWidth="1"/>
    <col min="15" max="15" width="3.7109375" customWidth="1"/>
    <col min="16" max="16" width="17" customWidth="1"/>
    <col min="18" max="18" width="3.85546875" customWidth="1"/>
    <col min="19" max="19" width="17" customWidth="1"/>
  </cols>
  <sheetData>
    <row r="2" spans="1:20" x14ac:dyDescent="0.25">
      <c r="E2" s="97" t="s">
        <v>186</v>
      </c>
      <c r="F2" s="97" t="s">
        <v>187</v>
      </c>
      <c r="G2" s="97" t="s">
        <v>188</v>
      </c>
      <c r="H2" s="97" t="s">
        <v>197</v>
      </c>
      <c r="I2" s="97" t="s">
        <v>189</v>
      </c>
      <c r="J2" s="97" t="s">
        <v>190</v>
      </c>
    </row>
    <row r="3" spans="1:20" x14ac:dyDescent="0.25">
      <c r="B3" s="1"/>
      <c r="C3" s="7" t="s">
        <v>0</v>
      </c>
      <c r="D3" s="7" t="s">
        <v>46</v>
      </c>
      <c r="E3" s="7" t="s">
        <v>5</v>
      </c>
      <c r="F3" s="7" t="s">
        <v>3</v>
      </c>
      <c r="G3" s="7" t="s">
        <v>4</v>
      </c>
      <c r="H3" s="7" t="s">
        <v>7</v>
      </c>
      <c r="I3" s="7" t="s">
        <v>2</v>
      </c>
      <c r="J3" s="7" t="s">
        <v>6</v>
      </c>
    </row>
    <row r="4" spans="1:20" x14ac:dyDescent="0.25">
      <c r="B4" s="8" t="s">
        <v>198</v>
      </c>
      <c r="C4" s="7">
        <f>SUM(C5:C126)</f>
        <v>6659</v>
      </c>
      <c r="D4" s="1"/>
      <c r="E4" s="1"/>
      <c r="F4" s="1"/>
      <c r="G4" s="1"/>
      <c r="H4" s="7">
        <f>SUM(H5:H126)</f>
        <v>41386</v>
      </c>
      <c r="I4" s="7">
        <f>SUM(I5:I126)</f>
        <v>477</v>
      </c>
      <c r="J4" s="7">
        <f>SUM(J5:J126)</f>
        <v>268534</v>
      </c>
    </row>
    <row r="5" spans="1:20" x14ac:dyDescent="0.25">
      <c r="B5" s="1" t="s">
        <v>1</v>
      </c>
      <c r="C5" s="7">
        <v>4200</v>
      </c>
      <c r="D5" s="1"/>
      <c r="E5" s="47">
        <v>6</v>
      </c>
      <c r="F5" s="47">
        <v>0</v>
      </c>
      <c r="G5" s="47">
        <v>44</v>
      </c>
      <c r="H5" s="7">
        <f>E5*C5</f>
        <v>25200</v>
      </c>
      <c r="I5" s="7">
        <f>F5*C5</f>
        <v>0</v>
      </c>
      <c r="J5" s="7">
        <f>G5*C5</f>
        <v>184800</v>
      </c>
      <c r="M5" s="47" t="s">
        <v>194</v>
      </c>
      <c r="N5" s="46">
        <v>4200</v>
      </c>
      <c r="O5" s="84"/>
      <c r="P5" s="30"/>
      <c r="Q5" s="44"/>
      <c r="R5" s="84"/>
      <c r="S5" s="30"/>
      <c r="T5" s="44"/>
    </row>
    <row r="6" spans="1:20" x14ac:dyDescent="0.25">
      <c r="A6" t="s">
        <v>170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  <c r="M6" s="47" t="s">
        <v>195</v>
      </c>
      <c r="N6" s="46">
        <v>6</v>
      </c>
      <c r="O6" s="84"/>
      <c r="P6" s="30"/>
      <c r="Q6" s="44"/>
      <c r="R6" s="84"/>
      <c r="S6" s="30"/>
      <c r="T6" s="44"/>
    </row>
    <row r="7" spans="1:20" x14ac:dyDescent="0.25">
      <c r="A7" s="7"/>
      <c r="B7" s="38"/>
      <c r="C7" s="7"/>
      <c r="D7" s="1"/>
      <c r="E7" s="47"/>
      <c r="F7" s="47"/>
      <c r="G7" s="47"/>
      <c r="H7" s="47"/>
      <c r="I7" s="47"/>
      <c r="J7" s="47"/>
      <c r="M7" s="47"/>
      <c r="N7" s="46"/>
      <c r="O7" s="84"/>
      <c r="P7" s="30"/>
      <c r="Q7" s="44"/>
      <c r="R7" s="84"/>
      <c r="S7" s="30"/>
      <c r="T7" s="44"/>
    </row>
    <row r="8" spans="1:20" x14ac:dyDescent="0.25">
      <c r="A8" s="7"/>
      <c r="B8" s="38"/>
      <c r="C8" s="7"/>
      <c r="D8" s="1"/>
      <c r="E8" s="47"/>
      <c r="F8" s="47"/>
      <c r="G8" s="47"/>
      <c r="H8" s="47"/>
      <c r="I8" s="47"/>
      <c r="J8" s="47"/>
      <c r="K8" s="45"/>
      <c r="M8" s="86" t="s">
        <v>196</v>
      </c>
      <c r="N8" s="86">
        <v>25200</v>
      </c>
      <c r="O8" s="84"/>
      <c r="P8" s="30"/>
      <c r="Q8" s="44"/>
      <c r="R8" s="84"/>
      <c r="S8" s="30"/>
      <c r="T8" s="44"/>
    </row>
    <row r="9" spans="1:20" x14ac:dyDescent="0.25">
      <c r="A9" s="7"/>
      <c r="B9" s="38"/>
      <c r="C9" s="7"/>
      <c r="D9" s="1"/>
      <c r="E9" s="47"/>
      <c r="F9" s="47"/>
      <c r="G9" s="47"/>
      <c r="H9" s="47"/>
      <c r="I9" s="47"/>
      <c r="J9" s="47"/>
      <c r="N9" s="44"/>
      <c r="O9" s="84"/>
      <c r="P9" s="30"/>
      <c r="Q9" s="44"/>
      <c r="R9" s="84"/>
      <c r="S9" s="30"/>
      <c r="T9" s="44"/>
    </row>
    <row r="10" spans="1:20" x14ac:dyDescent="0.25">
      <c r="A10" s="7"/>
      <c r="B10" s="38"/>
      <c r="C10" s="7"/>
      <c r="D10" s="1"/>
      <c r="E10" s="47"/>
      <c r="F10" s="47"/>
      <c r="G10" s="47"/>
      <c r="H10" s="47"/>
      <c r="I10" s="47"/>
      <c r="J10" s="47"/>
      <c r="M10" s="89"/>
      <c r="N10" s="44"/>
      <c r="O10" s="84"/>
      <c r="P10" s="30"/>
      <c r="Q10" s="44"/>
      <c r="R10" s="84"/>
      <c r="S10" s="30"/>
      <c r="T10" s="44"/>
    </row>
    <row r="11" spans="1:20" x14ac:dyDescent="0.25">
      <c r="A11" s="7"/>
      <c r="B11" s="38"/>
      <c r="C11" s="7"/>
      <c r="D11" s="1"/>
      <c r="E11" s="47"/>
      <c r="F11" s="47"/>
      <c r="G11" s="47"/>
      <c r="H11" s="47"/>
      <c r="I11" s="47"/>
      <c r="J11" s="47"/>
      <c r="M11" s="47" t="s">
        <v>197</v>
      </c>
      <c r="N11" s="46">
        <f>H4</f>
        <v>41386</v>
      </c>
      <c r="O11" s="84"/>
      <c r="P11" s="47" t="s">
        <v>201</v>
      </c>
      <c r="Q11" s="46">
        <f>I4</f>
        <v>477</v>
      </c>
      <c r="R11" s="84"/>
      <c r="S11" s="47" t="s">
        <v>203</v>
      </c>
      <c r="T11" s="46">
        <f>J4</f>
        <v>268534</v>
      </c>
    </row>
    <row r="12" spans="1:20" x14ac:dyDescent="0.25">
      <c r="A12" s="7"/>
      <c r="B12" s="38"/>
      <c r="C12" s="7"/>
      <c r="D12" s="1"/>
      <c r="E12" s="47"/>
      <c r="F12" s="47"/>
      <c r="G12" s="47"/>
      <c r="H12" s="47"/>
      <c r="I12" s="47"/>
      <c r="J12" s="47"/>
      <c r="M12" s="47" t="s">
        <v>199</v>
      </c>
      <c r="N12" s="46">
        <f>C4</f>
        <v>6659</v>
      </c>
      <c r="O12" s="84"/>
      <c r="P12" s="47" t="s">
        <v>202</v>
      </c>
      <c r="Q12" s="46">
        <f>C4</f>
        <v>6659</v>
      </c>
      <c r="R12" s="84"/>
      <c r="S12" s="47" t="s">
        <v>202</v>
      </c>
      <c r="T12" s="46">
        <f>C4</f>
        <v>6659</v>
      </c>
    </row>
    <row r="13" spans="1:20" x14ac:dyDescent="0.25">
      <c r="A13" s="7"/>
      <c r="B13" s="38"/>
      <c r="C13" s="7"/>
      <c r="D13" s="1"/>
      <c r="E13" s="47"/>
      <c r="F13" s="47"/>
      <c r="G13" s="47"/>
      <c r="H13" s="47"/>
      <c r="I13" s="47"/>
      <c r="J13" s="47"/>
      <c r="K13" s="45"/>
      <c r="M13" s="47"/>
      <c r="N13" s="46"/>
      <c r="O13" s="84"/>
      <c r="P13" s="47"/>
      <c r="Q13" s="47"/>
      <c r="R13" s="30"/>
      <c r="S13" s="47"/>
      <c r="T13" s="46"/>
    </row>
    <row r="14" spans="1:20" x14ac:dyDescent="0.25">
      <c r="A14" s="7"/>
      <c r="B14" s="38"/>
      <c r="C14" s="7"/>
      <c r="D14" s="1"/>
      <c r="E14" s="47"/>
      <c r="F14" s="47"/>
      <c r="G14" s="47"/>
      <c r="H14" s="47"/>
      <c r="I14" s="47"/>
      <c r="J14" s="47"/>
      <c r="M14" s="98" t="s">
        <v>200</v>
      </c>
      <c r="N14" s="94">
        <f>H4/C4</f>
        <v>6.21504730440006</v>
      </c>
      <c r="O14" s="84"/>
      <c r="P14" s="86" t="s">
        <v>204</v>
      </c>
      <c r="Q14" s="87">
        <f>I4/C4</f>
        <v>7.1632377233818892E-2</v>
      </c>
      <c r="R14" s="30"/>
      <c r="S14" s="86" t="s">
        <v>204</v>
      </c>
      <c r="T14" s="87">
        <f>J4/C4</f>
        <v>40.32647544676378</v>
      </c>
    </row>
    <row r="15" spans="1:20" x14ac:dyDescent="0.25">
      <c r="A15" s="7"/>
      <c r="B15" s="38"/>
      <c r="C15" s="7"/>
      <c r="D15" s="1"/>
      <c r="E15" s="47"/>
      <c r="F15" s="47"/>
      <c r="G15" s="47"/>
      <c r="H15" s="47"/>
      <c r="I15" s="47"/>
      <c r="J15" s="47"/>
      <c r="N15" s="96" t="s">
        <v>209</v>
      </c>
      <c r="O15" s="84"/>
      <c r="P15" s="30"/>
      <c r="Q15" s="30" t="s">
        <v>209</v>
      </c>
      <c r="R15" s="30"/>
      <c r="S15" s="30"/>
      <c r="T15" s="44" t="s">
        <v>209</v>
      </c>
    </row>
    <row r="16" spans="1:20" x14ac:dyDescent="0.25">
      <c r="A16" s="7"/>
      <c r="B16" s="38"/>
      <c r="C16" s="7"/>
      <c r="D16" s="1"/>
      <c r="E16" s="47"/>
      <c r="F16" s="47"/>
      <c r="G16" s="47"/>
      <c r="H16" s="47"/>
      <c r="I16" s="47"/>
      <c r="J16" s="47"/>
      <c r="K16" s="45"/>
      <c r="N16" s="44"/>
      <c r="O16" s="84"/>
      <c r="P16" s="30"/>
      <c r="Q16" s="30"/>
      <c r="R16" s="30"/>
      <c r="S16" s="30"/>
      <c r="T16" s="44"/>
    </row>
    <row r="17" spans="1:20" x14ac:dyDescent="0.25">
      <c r="A17" s="7"/>
      <c r="B17" s="38"/>
      <c r="C17" s="7"/>
      <c r="D17" s="1"/>
      <c r="E17" s="47"/>
      <c r="F17" s="47"/>
      <c r="G17" s="47"/>
      <c r="H17" s="47"/>
      <c r="I17" s="47"/>
      <c r="J17" s="47"/>
      <c r="N17" s="44"/>
      <c r="O17" s="84"/>
      <c r="P17" s="30"/>
      <c r="Q17" s="30"/>
      <c r="R17" s="30"/>
      <c r="S17" s="30"/>
      <c r="T17" s="44"/>
    </row>
    <row r="18" spans="1:20" x14ac:dyDescent="0.25">
      <c r="A18" s="7"/>
      <c r="B18" s="38"/>
      <c r="C18" s="7"/>
      <c r="D18" s="1"/>
      <c r="E18" s="47"/>
      <c r="F18" s="47"/>
      <c r="G18" s="47"/>
      <c r="H18" s="47"/>
      <c r="I18" s="47"/>
      <c r="J18" s="47"/>
      <c r="M18" s="102" t="s">
        <v>206</v>
      </c>
      <c r="N18" s="103"/>
      <c r="O18" s="84"/>
      <c r="P18" s="109" t="s">
        <v>216</v>
      </c>
      <c r="Q18" s="110"/>
      <c r="R18" s="30"/>
      <c r="S18" s="30"/>
      <c r="T18" s="44"/>
    </row>
    <row r="19" spans="1:20" x14ac:dyDescent="0.25">
      <c r="A19" s="7"/>
      <c r="B19" s="38"/>
      <c r="C19" s="7"/>
      <c r="D19" s="1"/>
      <c r="E19" s="47"/>
      <c r="F19" s="47"/>
      <c r="G19" s="47"/>
      <c r="H19" s="47"/>
      <c r="I19" s="47"/>
      <c r="J19" s="47"/>
      <c r="M19" s="47" t="s">
        <v>217</v>
      </c>
      <c r="N19" s="91"/>
      <c r="O19" s="84"/>
      <c r="P19" s="111"/>
      <c r="Q19" s="112"/>
      <c r="R19" s="30"/>
      <c r="S19" s="30"/>
      <c r="T19" s="44"/>
    </row>
    <row r="20" spans="1:20" x14ac:dyDescent="0.25">
      <c r="A20" s="7"/>
      <c r="B20" s="38"/>
      <c r="C20" s="7"/>
      <c r="D20" s="1"/>
      <c r="E20" s="47"/>
      <c r="F20" s="47"/>
      <c r="G20" s="47"/>
      <c r="H20" s="47"/>
      <c r="I20" s="47"/>
      <c r="J20" s="47"/>
      <c r="K20" s="45"/>
      <c r="M20" s="47" t="s">
        <v>218</v>
      </c>
      <c r="N20" s="91"/>
      <c r="O20" s="84"/>
      <c r="P20" s="113"/>
      <c r="Q20" s="114"/>
      <c r="R20" s="30"/>
      <c r="S20" s="30"/>
      <c r="T20" s="44"/>
    </row>
    <row r="21" spans="1:20" x14ac:dyDescent="0.25">
      <c r="A21" s="7">
        <v>15</v>
      </c>
      <c r="B21" s="38" t="s">
        <v>90</v>
      </c>
      <c r="C21" s="7">
        <v>26</v>
      </c>
      <c r="D21" s="1" t="s">
        <v>49</v>
      </c>
      <c r="E21" s="47">
        <v>3</v>
      </c>
      <c r="F21" s="47">
        <v>-2</v>
      </c>
      <c r="G21" s="47">
        <v>28</v>
      </c>
      <c r="H21" s="47">
        <f t="shared" ref="H21:H54" si="0">E21*C21</f>
        <v>78</v>
      </c>
      <c r="I21" s="47">
        <f t="shared" ref="I21:I54" si="1">F21*C21</f>
        <v>-52</v>
      </c>
      <c r="J21" s="47">
        <f t="shared" ref="J21:J54" si="2">G21*C21</f>
        <v>728</v>
      </c>
      <c r="M21" s="7" t="s">
        <v>212</v>
      </c>
      <c r="N21" s="91">
        <v>4.5999999999999996</v>
      </c>
      <c r="O21" s="84"/>
      <c r="P21" s="105" t="s">
        <v>205</v>
      </c>
      <c r="Q21" s="107">
        <f>N23-N14</f>
        <v>1.28495269559994</v>
      </c>
      <c r="R21" s="30"/>
      <c r="S21" s="30"/>
      <c r="T21" s="44"/>
    </row>
    <row r="22" spans="1:20" x14ac:dyDescent="0.25">
      <c r="A22" s="7">
        <v>16</v>
      </c>
      <c r="B22" s="38" t="s">
        <v>91</v>
      </c>
      <c r="C22" s="7">
        <v>15</v>
      </c>
      <c r="D22" s="1" t="s">
        <v>49</v>
      </c>
      <c r="E22" s="47">
        <v>6</v>
      </c>
      <c r="F22" s="47">
        <v>2</v>
      </c>
      <c r="G22" s="47">
        <v>28</v>
      </c>
      <c r="H22" s="47">
        <f t="shared" si="0"/>
        <v>90</v>
      </c>
      <c r="I22" s="47">
        <f t="shared" si="1"/>
        <v>30</v>
      </c>
      <c r="J22" s="47">
        <f t="shared" si="2"/>
        <v>420</v>
      </c>
      <c r="M22" s="1"/>
      <c r="N22" s="91"/>
      <c r="O22" s="84"/>
      <c r="P22" s="106"/>
      <c r="Q22" s="108"/>
      <c r="R22" s="30"/>
      <c r="S22" s="30"/>
      <c r="T22" s="44"/>
    </row>
    <row r="23" spans="1:20" x14ac:dyDescent="0.25">
      <c r="A23" s="7">
        <v>17</v>
      </c>
      <c r="B23" s="38" t="s">
        <v>92</v>
      </c>
      <c r="C23" s="7">
        <v>18</v>
      </c>
      <c r="D23" s="1" t="s">
        <v>49</v>
      </c>
      <c r="E23" s="47">
        <v>6</v>
      </c>
      <c r="F23" s="47">
        <v>5</v>
      </c>
      <c r="G23" s="47">
        <v>42</v>
      </c>
      <c r="H23" s="47">
        <f t="shared" si="0"/>
        <v>108</v>
      </c>
      <c r="I23" s="47">
        <f t="shared" si="1"/>
        <v>90</v>
      </c>
      <c r="J23" s="47">
        <f t="shared" si="2"/>
        <v>756</v>
      </c>
      <c r="M23" s="100" t="s">
        <v>229</v>
      </c>
      <c r="N23" s="96">
        <v>7.5</v>
      </c>
      <c r="O23" s="84"/>
      <c r="P23" s="30"/>
      <c r="Q23" s="30"/>
      <c r="R23" s="30"/>
      <c r="S23" s="30"/>
      <c r="T23" s="44"/>
    </row>
    <row r="24" spans="1:20" x14ac:dyDescent="0.25">
      <c r="A24" s="7">
        <v>18</v>
      </c>
      <c r="B24" s="38" t="s">
        <v>93</v>
      </c>
      <c r="C24" s="7">
        <v>19</v>
      </c>
      <c r="D24" s="1" t="s">
        <v>49</v>
      </c>
      <c r="E24" s="47">
        <v>6</v>
      </c>
      <c r="F24" s="47">
        <v>-5</v>
      </c>
      <c r="G24" s="47">
        <v>42</v>
      </c>
      <c r="H24" s="47">
        <f t="shared" si="0"/>
        <v>114</v>
      </c>
      <c r="I24" s="47">
        <f t="shared" si="1"/>
        <v>-95</v>
      </c>
      <c r="J24" s="47">
        <f t="shared" si="2"/>
        <v>798</v>
      </c>
      <c r="M24" s="45"/>
      <c r="N24" s="96" t="s">
        <v>211</v>
      </c>
      <c r="O24" s="84"/>
      <c r="P24" s="30"/>
      <c r="Q24" s="30"/>
      <c r="R24" s="30"/>
      <c r="S24" s="30"/>
      <c r="T24" s="44"/>
    </row>
    <row r="25" spans="1:20" x14ac:dyDescent="0.25">
      <c r="A25" s="7">
        <v>19</v>
      </c>
      <c r="B25" s="38" t="s">
        <v>94</v>
      </c>
      <c r="C25" s="7">
        <v>24</v>
      </c>
      <c r="D25" s="1" t="s">
        <v>49</v>
      </c>
      <c r="E25" s="47">
        <v>9</v>
      </c>
      <c r="F25" s="47">
        <v>5</v>
      </c>
      <c r="G25" s="47">
        <v>49</v>
      </c>
      <c r="H25" s="47">
        <f t="shared" si="0"/>
        <v>216</v>
      </c>
      <c r="I25" s="47">
        <f t="shared" si="1"/>
        <v>120</v>
      </c>
      <c r="J25" s="47">
        <f t="shared" si="2"/>
        <v>1176</v>
      </c>
      <c r="N25" s="44"/>
      <c r="O25" s="84"/>
      <c r="P25" s="30"/>
      <c r="Q25" s="30"/>
      <c r="R25" s="30"/>
      <c r="S25" s="30"/>
      <c r="T25" s="44"/>
    </row>
    <row r="26" spans="1:20" x14ac:dyDescent="0.25">
      <c r="A26" s="7">
        <v>20</v>
      </c>
      <c r="B26" s="38" t="s">
        <v>95</v>
      </c>
      <c r="C26" s="7">
        <v>25</v>
      </c>
      <c r="D26" s="1" t="s">
        <v>49</v>
      </c>
      <c r="E26" s="47">
        <v>9</v>
      </c>
      <c r="F26" s="47">
        <v>5</v>
      </c>
      <c r="G26" s="47">
        <v>28</v>
      </c>
      <c r="H26" s="47">
        <f t="shared" si="0"/>
        <v>225</v>
      </c>
      <c r="I26" s="47">
        <f t="shared" si="1"/>
        <v>125</v>
      </c>
      <c r="J26" s="47">
        <f t="shared" si="2"/>
        <v>700</v>
      </c>
      <c r="K26" s="45"/>
      <c r="N26" s="44"/>
      <c r="O26" s="84"/>
      <c r="P26" s="30"/>
      <c r="Q26" s="30"/>
      <c r="R26" s="30"/>
      <c r="S26" s="30"/>
      <c r="T26" s="44"/>
    </row>
    <row r="27" spans="1:20" x14ac:dyDescent="0.25">
      <c r="A27" s="7">
        <v>21</v>
      </c>
      <c r="B27" s="38" t="s">
        <v>114</v>
      </c>
      <c r="C27" s="7">
        <v>21</v>
      </c>
      <c r="D27" s="1" t="s">
        <v>97</v>
      </c>
      <c r="E27" s="47">
        <v>3</v>
      </c>
      <c r="F27" s="47">
        <v>-2</v>
      </c>
      <c r="G27" s="47">
        <v>35</v>
      </c>
      <c r="H27" s="47">
        <f t="shared" si="0"/>
        <v>63</v>
      </c>
      <c r="I27" s="47">
        <f t="shared" si="1"/>
        <v>-42</v>
      </c>
      <c r="J27" s="47">
        <f t="shared" si="2"/>
        <v>735</v>
      </c>
      <c r="N27" s="44"/>
      <c r="O27" s="84"/>
      <c r="P27" s="30"/>
      <c r="Q27" s="30"/>
      <c r="R27" s="30"/>
      <c r="S27" s="30"/>
      <c r="T27" s="44"/>
    </row>
    <row r="28" spans="1:20" x14ac:dyDescent="0.25">
      <c r="A28" s="7">
        <v>22</v>
      </c>
      <c r="B28" s="38" t="s">
        <v>115</v>
      </c>
      <c r="C28" s="7">
        <v>18</v>
      </c>
      <c r="D28" s="1" t="s">
        <v>97</v>
      </c>
      <c r="E28" s="47">
        <v>3</v>
      </c>
      <c r="F28" s="47">
        <v>-5</v>
      </c>
      <c r="G28" s="47">
        <v>28</v>
      </c>
      <c r="H28" s="47">
        <f t="shared" si="0"/>
        <v>54</v>
      </c>
      <c r="I28" s="47">
        <f t="shared" si="1"/>
        <v>-90</v>
      </c>
      <c r="J28" s="47">
        <f t="shared" si="2"/>
        <v>504</v>
      </c>
      <c r="N28" s="44"/>
      <c r="O28" s="84"/>
      <c r="P28" s="30"/>
      <c r="Q28" s="30"/>
      <c r="R28" s="30"/>
      <c r="S28" s="30"/>
      <c r="T28" s="44"/>
    </row>
    <row r="29" spans="1:20" x14ac:dyDescent="0.25">
      <c r="A29" s="7">
        <v>23</v>
      </c>
      <c r="B29" s="38" t="s">
        <v>116</v>
      </c>
      <c r="C29" s="7">
        <v>17</v>
      </c>
      <c r="D29" s="1" t="s">
        <v>97</v>
      </c>
      <c r="E29" s="47">
        <v>3</v>
      </c>
      <c r="F29" s="47">
        <v>2</v>
      </c>
      <c r="G29" s="47">
        <v>35</v>
      </c>
      <c r="H29" s="47">
        <f t="shared" si="0"/>
        <v>51</v>
      </c>
      <c r="I29" s="47">
        <f t="shared" si="1"/>
        <v>34</v>
      </c>
      <c r="J29" s="47">
        <f t="shared" si="2"/>
        <v>595</v>
      </c>
      <c r="N29" s="44"/>
      <c r="O29" s="84"/>
      <c r="P29" s="30"/>
      <c r="Q29" s="30"/>
      <c r="R29" s="30"/>
      <c r="S29" s="30"/>
      <c r="T29" s="44"/>
    </row>
    <row r="30" spans="1:20" x14ac:dyDescent="0.25">
      <c r="A30" s="7">
        <v>24</v>
      </c>
      <c r="B30" s="38" t="s">
        <v>117</v>
      </c>
      <c r="C30" s="7">
        <v>24</v>
      </c>
      <c r="D30" s="1" t="s">
        <v>97</v>
      </c>
      <c r="E30" s="47">
        <v>3</v>
      </c>
      <c r="F30" s="47">
        <v>2</v>
      </c>
      <c r="G30" s="47">
        <v>28</v>
      </c>
      <c r="H30" s="47">
        <f t="shared" si="0"/>
        <v>72</v>
      </c>
      <c r="I30" s="47">
        <f t="shared" si="1"/>
        <v>48</v>
      </c>
      <c r="J30" s="47">
        <f t="shared" si="2"/>
        <v>672</v>
      </c>
      <c r="N30" s="44"/>
      <c r="O30" s="84"/>
      <c r="P30" s="30"/>
      <c r="Q30" s="30"/>
      <c r="R30" s="30"/>
      <c r="S30" s="30"/>
      <c r="T30" s="44"/>
    </row>
    <row r="31" spans="1:20" x14ac:dyDescent="0.25">
      <c r="A31" s="7">
        <v>25</v>
      </c>
      <c r="B31" s="38" t="s">
        <v>118</v>
      </c>
      <c r="C31" s="7">
        <v>15</v>
      </c>
      <c r="D31" s="1" t="s">
        <v>97</v>
      </c>
      <c r="E31" s="47">
        <v>3</v>
      </c>
      <c r="F31" s="47">
        <v>5</v>
      </c>
      <c r="G31" s="47">
        <v>21</v>
      </c>
      <c r="H31" s="47">
        <f t="shared" si="0"/>
        <v>45</v>
      </c>
      <c r="I31" s="47">
        <f t="shared" si="1"/>
        <v>75</v>
      </c>
      <c r="J31" s="47">
        <f t="shared" si="2"/>
        <v>315</v>
      </c>
      <c r="N31" s="44"/>
      <c r="O31" s="84"/>
      <c r="P31" s="30"/>
      <c r="Q31" s="30"/>
      <c r="R31" s="30"/>
      <c r="S31" s="30"/>
      <c r="T31" s="44"/>
    </row>
    <row r="32" spans="1:20" x14ac:dyDescent="0.25">
      <c r="A32" s="7">
        <v>26</v>
      </c>
      <c r="B32" s="38" t="s">
        <v>119</v>
      </c>
      <c r="C32" s="7">
        <v>19</v>
      </c>
      <c r="D32" s="1" t="s">
        <v>97</v>
      </c>
      <c r="E32" s="47">
        <v>3</v>
      </c>
      <c r="F32" s="47">
        <v>2</v>
      </c>
      <c r="G32" s="47">
        <v>21</v>
      </c>
      <c r="H32" s="47">
        <f t="shared" si="0"/>
        <v>57</v>
      </c>
      <c r="I32" s="47">
        <f t="shared" si="1"/>
        <v>38</v>
      </c>
      <c r="J32" s="47">
        <f t="shared" si="2"/>
        <v>399</v>
      </c>
      <c r="N32" s="44"/>
      <c r="O32" s="84"/>
      <c r="P32" s="30"/>
      <c r="Q32" s="30"/>
      <c r="R32" s="30"/>
      <c r="S32" s="30"/>
      <c r="T32" s="44"/>
    </row>
    <row r="33" spans="1:20" x14ac:dyDescent="0.25">
      <c r="A33" s="7">
        <v>27</v>
      </c>
      <c r="B33" s="38" t="s">
        <v>120</v>
      </c>
      <c r="C33" s="7">
        <v>15</v>
      </c>
      <c r="D33" s="1" t="s">
        <v>97</v>
      </c>
      <c r="E33" s="47">
        <v>3</v>
      </c>
      <c r="F33" s="47">
        <v>-5</v>
      </c>
      <c r="G33" s="47">
        <v>21</v>
      </c>
      <c r="H33" s="47">
        <f t="shared" si="0"/>
        <v>45</v>
      </c>
      <c r="I33" s="47">
        <f t="shared" si="1"/>
        <v>-75</v>
      </c>
      <c r="J33" s="47">
        <f t="shared" si="2"/>
        <v>315</v>
      </c>
      <c r="N33" s="44"/>
      <c r="O33" s="84"/>
      <c r="P33" s="30"/>
      <c r="Q33" s="30"/>
      <c r="R33" s="30"/>
      <c r="S33" s="30"/>
      <c r="T33" s="44"/>
    </row>
    <row r="34" spans="1:20" x14ac:dyDescent="0.25">
      <c r="A34" s="7">
        <v>28</v>
      </c>
      <c r="B34" s="38" t="s">
        <v>121</v>
      </c>
      <c r="C34" s="7">
        <v>23</v>
      </c>
      <c r="D34" s="1" t="s">
        <v>97</v>
      </c>
      <c r="E34" s="47">
        <v>3</v>
      </c>
      <c r="F34" s="47">
        <v>5</v>
      </c>
      <c r="G34" s="47">
        <v>35</v>
      </c>
      <c r="H34" s="47">
        <f t="shared" si="0"/>
        <v>69</v>
      </c>
      <c r="I34" s="47">
        <f t="shared" si="1"/>
        <v>115</v>
      </c>
      <c r="J34" s="47">
        <f t="shared" si="2"/>
        <v>805</v>
      </c>
      <c r="N34" s="44"/>
      <c r="O34" s="84"/>
      <c r="P34" s="30"/>
      <c r="Q34" s="30"/>
      <c r="R34" s="30"/>
      <c r="S34" s="30"/>
      <c r="T34" s="44"/>
    </row>
    <row r="35" spans="1:20" x14ac:dyDescent="0.25">
      <c r="A35" s="7">
        <v>29</v>
      </c>
      <c r="B35" s="38" t="s">
        <v>122</v>
      </c>
      <c r="C35" s="7">
        <v>18</v>
      </c>
      <c r="D35" s="1" t="s">
        <v>97</v>
      </c>
      <c r="E35" s="47">
        <v>3</v>
      </c>
      <c r="F35" s="47">
        <v>5</v>
      </c>
      <c r="G35" s="47">
        <v>28</v>
      </c>
      <c r="H35" s="47">
        <f t="shared" si="0"/>
        <v>54</v>
      </c>
      <c r="I35" s="47">
        <f t="shared" si="1"/>
        <v>90</v>
      </c>
      <c r="J35" s="47">
        <f t="shared" si="2"/>
        <v>504</v>
      </c>
      <c r="N35" s="44"/>
      <c r="O35" s="84"/>
      <c r="P35" s="30"/>
      <c r="Q35" s="30"/>
      <c r="R35" s="30"/>
      <c r="S35" s="30"/>
      <c r="T35" s="44"/>
    </row>
    <row r="36" spans="1:20" x14ac:dyDescent="0.25">
      <c r="A36" s="7">
        <v>30</v>
      </c>
      <c r="B36" s="38" t="s">
        <v>123</v>
      </c>
      <c r="C36" s="7">
        <v>19</v>
      </c>
      <c r="D36" s="1" t="s">
        <v>97</v>
      </c>
      <c r="E36" s="47">
        <v>3</v>
      </c>
      <c r="F36" s="47">
        <v>-2</v>
      </c>
      <c r="G36" s="47">
        <v>21</v>
      </c>
      <c r="H36" s="47">
        <f t="shared" si="0"/>
        <v>57</v>
      </c>
      <c r="I36" s="47">
        <f t="shared" si="1"/>
        <v>-38</v>
      </c>
      <c r="J36" s="47">
        <f t="shared" si="2"/>
        <v>399</v>
      </c>
      <c r="N36" s="44"/>
      <c r="O36" s="84"/>
      <c r="P36" s="30"/>
      <c r="Q36" s="30"/>
      <c r="R36" s="30"/>
      <c r="S36" s="30"/>
      <c r="T36" s="44"/>
    </row>
    <row r="37" spans="1:20" x14ac:dyDescent="0.25">
      <c r="A37" s="7">
        <v>31</v>
      </c>
      <c r="B37" s="38" t="s">
        <v>124</v>
      </c>
      <c r="C37" s="7">
        <v>22</v>
      </c>
      <c r="D37" s="1" t="s">
        <v>97</v>
      </c>
      <c r="E37" s="47">
        <v>3</v>
      </c>
      <c r="F37" s="47">
        <v>-5</v>
      </c>
      <c r="G37" s="47">
        <v>35</v>
      </c>
      <c r="H37" s="47">
        <f t="shared" si="0"/>
        <v>66</v>
      </c>
      <c r="I37" s="47">
        <f t="shared" si="1"/>
        <v>-110</v>
      </c>
      <c r="J37" s="47">
        <f t="shared" si="2"/>
        <v>770</v>
      </c>
      <c r="N37" s="44"/>
      <c r="O37" s="84"/>
      <c r="P37" s="30"/>
      <c r="Q37" s="30"/>
      <c r="R37" s="30"/>
      <c r="S37" s="30"/>
      <c r="T37" s="44"/>
    </row>
    <row r="38" spans="1:20" x14ac:dyDescent="0.25">
      <c r="A38" s="7">
        <v>32</v>
      </c>
      <c r="B38" s="38" t="s">
        <v>125</v>
      </c>
      <c r="C38" s="7">
        <v>25</v>
      </c>
      <c r="D38" s="1" t="s">
        <v>97</v>
      </c>
      <c r="E38" s="47">
        <v>6</v>
      </c>
      <c r="F38" s="47">
        <v>5</v>
      </c>
      <c r="G38" s="47">
        <v>35</v>
      </c>
      <c r="H38" s="47">
        <f t="shared" si="0"/>
        <v>150</v>
      </c>
      <c r="I38" s="47">
        <f t="shared" si="1"/>
        <v>125</v>
      </c>
      <c r="J38" s="47">
        <f t="shared" si="2"/>
        <v>875</v>
      </c>
      <c r="K38" s="45"/>
      <c r="N38" s="44"/>
      <c r="O38" s="84"/>
      <c r="P38" s="30"/>
      <c r="Q38" s="30"/>
      <c r="R38" s="30"/>
      <c r="S38" s="30"/>
      <c r="T38" s="44"/>
    </row>
    <row r="39" spans="1:20" x14ac:dyDescent="0.25">
      <c r="A39" s="7">
        <v>33</v>
      </c>
      <c r="B39" s="36" t="s">
        <v>20</v>
      </c>
      <c r="C39" s="7">
        <v>26</v>
      </c>
      <c r="D39" s="1" t="s">
        <v>96</v>
      </c>
      <c r="E39" s="47">
        <v>13</v>
      </c>
      <c r="F39" s="47">
        <v>-5</v>
      </c>
      <c r="G39" s="47">
        <v>42</v>
      </c>
      <c r="H39" s="47">
        <f t="shared" si="0"/>
        <v>338</v>
      </c>
      <c r="I39" s="47">
        <f t="shared" si="1"/>
        <v>-130</v>
      </c>
      <c r="J39" s="47">
        <f t="shared" si="2"/>
        <v>1092</v>
      </c>
      <c r="N39" s="44"/>
      <c r="O39" s="84"/>
      <c r="P39" s="30"/>
      <c r="Q39" s="30"/>
      <c r="R39" s="30"/>
      <c r="S39" s="30"/>
      <c r="T39" s="44"/>
    </row>
    <row r="40" spans="1:20" x14ac:dyDescent="0.25">
      <c r="A40" s="7">
        <v>34</v>
      </c>
      <c r="B40" s="36" t="s">
        <v>21</v>
      </c>
      <c r="C40" s="7">
        <v>26</v>
      </c>
      <c r="D40" s="1" t="s">
        <v>96</v>
      </c>
      <c r="E40" s="47">
        <v>13</v>
      </c>
      <c r="F40" s="47">
        <v>-2</v>
      </c>
      <c r="G40" s="47">
        <v>42</v>
      </c>
      <c r="H40" s="47">
        <f t="shared" si="0"/>
        <v>338</v>
      </c>
      <c r="I40" s="47">
        <f t="shared" si="1"/>
        <v>-52</v>
      </c>
      <c r="J40" s="47">
        <f t="shared" si="2"/>
        <v>1092</v>
      </c>
      <c r="N40" s="44"/>
      <c r="O40" s="84"/>
      <c r="P40" s="30"/>
      <c r="Q40" s="30"/>
      <c r="R40" s="30"/>
      <c r="S40" s="30"/>
      <c r="T40" s="44"/>
    </row>
    <row r="41" spans="1:20" x14ac:dyDescent="0.25">
      <c r="A41" s="7">
        <v>35</v>
      </c>
      <c r="B41" s="36" t="s">
        <v>22</v>
      </c>
      <c r="C41" s="7">
        <v>26</v>
      </c>
      <c r="D41" s="1" t="s">
        <v>96</v>
      </c>
      <c r="E41" s="47">
        <v>13</v>
      </c>
      <c r="F41" s="47">
        <v>2</v>
      </c>
      <c r="G41" s="47">
        <v>42</v>
      </c>
      <c r="H41" s="47">
        <f t="shared" si="0"/>
        <v>338</v>
      </c>
      <c r="I41" s="47">
        <f t="shared" si="1"/>
        <v>52</v>
      </c>
      <c r="J41" s="47">
        <f t="shared" si="2"/>
        <v>1092</v>
      </c>
      <c r="N41" s="44"/>
      <c r="O41" s="84"/>
      <c r="P41" s="30"/>
      <c r="Q41" s="30"/>
      <c r="R41" s="30"/>
      <c r="S41" s="30"/>
      <c r="T41" s="30"/>
    </row>
    <row r="42" spans="1:20" x14ac:dyDescent="0.25">
      <c r="A42" s="7">
        <v>36</v>
      </c>
      <c r="B42" s="36" t="s">
        <v>23</v>
      </c>
      <c r="C42" s="7">
        <v>26</v>
      </c>
      <c r="D42" s="1" t="s">
        <v>96</v>
      </c>
      <c r="E42" s="47">
        <v>13</v>
      </c>
      <c r="F42" s="47">
        <v>5</v>
      </c>
      <c r="G42" s="47">
        <v>42</v>
      </c>
      <c r="H42" s="47">
        <f t="shared" si="0"/>
        <v>338</v>
      </c>
      <c r="I42" s="47">
        <f t="shared" si="1"/>
        <v>130</v>
      </c>
      <c r="J42" s="47">
        <f t="shared" si="2"/>
        <v>1092</v>
      </c>
      <c r="N42" s="44"/>
      <c r="O42" s="84"/>
      <c r="P42" s="30"/>
      <c r="Q42" s="30"/>
      <c r="R42" s="30"/>
      <c r="S42" s="30"/>
      <c r="T42" s="30"/>
    </row>
    <row r="43" spans="1:20" x14ac:dyDescent="0.25">
      <c r="A43" s="7">
        <v>37</v>
      </c>
      <c r="B43" s="36" t="s">
        <v>24</v>
      </c>
      <c r="C43" s="7">
        <v>26</v>
      </c>
      <c r="D43" s="1" t="s">
        <v>96</v>
      </c>
      <c r="E43" s="47">
        <v>13</v>
      </c>
      <c r="F43" s="47">
        <v>-5</v>
      </c>
      <c r="G43" s="47">
        <v>35</v>
      </c>
      <c r="H43" s="47">
        <f t="shared" si="0"/>
        <v>338</v>
      </c>
      <c r="I43" s="47">
        <f t="shared" si="1"/>
        <v>-130</v>
      </c>
      <c r="J43" s="47">
        <f t="shared" si="2"/>
        <v>910</v>
      </c>
      <c r="N43" s="44"/>
      <c r="O43" s="84"/>
      <c r="P43" s="30"/>
      <c r="Q43" s="30"/>
      <c r="R43" s="30"/>
      <c r="S43" s="30"/>
      <c r="T43" s="30"/>
    </row>
    <row r="44" spans="1:20" x14ac:dyDescent="0.25">
      <c r="A44" s="7">
        <v>38</v>
      </c>
      <c r="B44" s="36" t="s">
        <v>25</v>
      </c>
      <c r="C44" s="7">
        <v>26</v>
      </c>
      <c r="D44" s="1" t="s">
        <v>96</v>
      </c>
      <c r="E44" s="47">
        <v>13</v>
      </c>
      <c r="F44" s="47">
        <v>-2</v>
      </c>
      <c r="G44" s="47">
        <v>35</v>
      </c>
      <c r="H44" s="47">
        <f t="shared" si="0"/>
        <v>338</v>
      </c>
      <c r="I44" s="47">
        <f t="shared" si="1"/>
        <v>-52</v>
      </c>
      <c r="J44" s="47">
        <f t="shared" si="2"/>
        <v>910</v>
      </c>
      <c r="N44" s="44"/>
      <c r="O44" s="84"/>
      <c r="P44" s="30"/>
      <c r="Q44" s="30"/>
      <c r="R44" s="30"/>
      <c r="S44" s="30"/>
      <c r="T44" s="30"/>
    </row>
    <row r="45" spans="1:20" x14ac:dyDescent="0.25">
      <c r="A45" s="7">
        <v>39</v>
      </c>
      <c r="B45" s="36" t="s">
        <v>26</v>
      </c>
      <c r="C45" s="7">
        <v>26</v>
      </c>
      <c r="D45" s="1" t="s">
        <v>96</v>
      </c>
      <c r="E45" s="47">
        <v>13</v>
      </c>
      <c r="F45" s="47">
        <v>2</v>
      </c>
      <c r="G45" s="47">
        <v>35</v>
      </c>
      <c r="H45" s="47">
        <f t="shared" si="0"/>
        <v>338</v>
      </c>
      <c r="I45" s="47">
        <f t="shared" si="1"/>
        <v>52</v>
      </c>
      <c r="J45" s="47">
        <f t="shared" si="2"/>
        <v>910</v>
      </c>
      <c r="N45" s="44"/>
      <c r="O45" s="84"/>
      <c r="P45" s="30"/>
      <c r="Q45" s="30"/>
      <c r="R45" s="30"/>
      <c r="S45" s="30"/>
      <c r="T45" s="30"/>
    </row>
    <row r="46" spans="1:20" x14ac:dyDescent="0.25">
      <c r="A46" s="7">
        <v>40</v>
      </c>
      <c r="B46" s="36" t="s">
        <v>27</v>
      </c>
      <c r="C46" s="7">
        <v>26</v>
      </c>
      <c r="D46" s="1" t="s">
        <v>96</v>
      </c>
      <c r="E46" s="47">
        <v>13</v>
      </c>
      <c r="F46" s="47">
        <v>5</v>
      </c>
      <c r="G46" s="47">
        <v>35</v>
      </c>
      <c r="H46" s="47">
        <f t="shared" si="0"/>
        <v>338</v>
      </c>
      <c r="I46" s="47">
        <f t="shared" si="1"/>
        <v>130</v>
      </c>
      <c r="J46" s="47">
        <f t="shared" si="2"/>
        <v>910</v>
      </c>
      <c r="N46" s="44"/>
      <c r="O46" s="84"/>
      <c r="P46" s="30"/>
      <c r="Q46" s="30"/>
      <c r="R46" s="30"/>
      <c r="S46" s="30"/>
      <c r="T46" s="30"/>
    </row>
    <row r="47" spans="1:20" x14ac:dyDescent="0.25">
      <c r="A47" s="7">
        <v>41</v>
      </c>
      <c r="B47" s="36" t="s">
        <v>98</v>
      </c>
      <c r="C47" s="7">
        <v>26</v>
      </c>
      <c r="D47" s="1" t="s">
        <v>49</v>
      </c>
      <c r="E47" s="47">
        <v>16</v>
      </c>
      <c r="F47" s="47">
        <v>-5</v>
      </c>
      <c r="G47" s="47">
        <v>42</v>
      </c>
      <c r="H47" s="47">
        <f t="shared" si="0"/>
        <v>416</v>
      </c>
      <c r="I47" s="47">
        <f t="shared" si="1"/>
        <v>-130</v>
      </c>
      <c r="J47" s="47">
        <f t="shared" si="2"/>
        <v>1092</v>
      </c>
      <c r="N47" s="30"/>
      <c r="O47" s="30"/>
      <c r="P47" s="30"/>
      <c r="Q47" s="30"/>
      <c r="R47" s="30"/>
      <c r="S47" s="30"/>
      <c r="T47" s="30"/>
    </row>
    <row r="48" spans="1:20" x14ac:dyDescent="0.25">
      <c r="A48" s="7">
        <v>42</v>
      </c>
      <c r="B48" s="36" t="s">
        <v>99</v>
      </c>
      <c r="C48" s="7">
        <v>26</v>
      </c>
      <c r="D48" s="1" t="s">
        <v>49</v>
      </c>
      <c r="E48" s="47">
        <v>16</v>
      </c>
      <c r="F48" s="47">
        <v>-2</v>
      </c>
      <c r="G48" s="47">
        <v>42</v>
      </c>
      <c r="H48" s="47">
        <f t="shared" si="0"/>
        <v>416</v>
      </c>
      <c r="I48" s="47">
        <f t="shared" si="1"/>
        <v>-52</v>
      </c>
      <c r="J48" s="47">
        <f t="shared" si="2"/>
        <v>1092</v>
      </c>
      <c r="N48" s="30"/>
      <c r="O48" s="30"/>
      <c r="P48" s="30"/>
      <c r="Q48" s="30"/>
      <c r="R48" s="30"/>
      <c r="S48" s="30"/>
      <c r="T48" s="30"/>
    </row>
    <row r="49" spans="1:20" x14ac:dyDescent="0.25">
      <c r="A49" s="7">
        <v>43</v>
      </c>
      <c r="B49" s="36" t="s">
        <v>100</v>
      </c>
      <c r="C49" s="7">
        <v>26</v>
      </c>
      <c r="D49" s="1" t="s">
        <v>49</v>
      </c>
      <c r="E49" s="47">
        <v>16</v>
      </c>
      <c r="F49" s="47">
        <v>2</v>
      </c>
      <c r="G49" s="47">
        <v>42</v>
      </c>
      <c r="H49" s="47">
        <f t="shared" si="0"/>
        <v>416</v>
      </c>
      <c r="I49" s="47">
        <f t="shared" si="1"/>
        <v>52</v>
      </c>
      <c r="J49" s="47">
        <f t="shared" si="2"/>
        <v>1092</v>
      </c>
      <c r="N49" s="30"/>
      <c r="O49" s="30"/>
      <c r="P49" s="30"/>
      <c r="Q49" s="30"/>
      <c r="R49" s="30"/>
      <c r="S49" s="30"/>
      <c r="T49" s="30"/>
    </row>
    <row r="50" spans="1:20" x14ac:dyDescent="0.25">
      <c r="A50" s="7">
        <v>44</v>
      </c>
      <c r="B50" s="36" t="s">
        <v>101</v>
      </c>
      <c r="C50" s="7">
        <v>26</v>
      </c>
      <c r="D50" s="1" t="s">
        <v>49</v>
      </c>
      <c r="E50" s="47">
        <v>16</v>
      </c>
      <c r="F50" s="47">
        <v>5</v>
      </c>
      <c r="G50" s="47">
        <v>42</v>
      </c>
      <c r="H50" s="47">
        <f t="shared" si="0"/>
        <v>416</v>
      </c>
      <c r="I50" s="47">
        <f t="shared" si="1"/>
        <v>130</v>
      </c>
      <c r="J50" s="47">
        <f t="shared" si="2"/>
        <v>1092</v>
      </c>
      <c r="N50" s="30"/>
      <c r="O50" s="30"/>
      <c r="P50" s="30"/>
      <c r="Q50" s="30"/>
      <c r="R50" s="30"/>
      <c r="S50" s="30"/>
      <c r="T50" s="30"/>
    </row>
    <row r="51" spans="1:20" x14ac:dyDescent="0.25">
      <c r="A51" s="7">
        <v>45</v>
      </c>
      <c r="B51" s="36" t="s">
        <v>102</v>
      </c>
      <c r="C51" s="7">
        <v>26</v>
      </c>
      <c r="D51" s="1" t="s">
        <v>49</v>
      </c>
      <c r="E51" s="47">
        <v>16</v>
      </c>
      <c r="F51" s="47">
        <v>-5</v>
      </c>
      <c r="G51" s="47">
        <v>35</v>
      </c>
      <c r="H51" s="47">
        <f t="shared" si="0"/>
        <v>416</v>
      </c>
      <c r="I51" s="47">
        <f t="shared" si="1"/>
        <v>-130</v>
      </c>
      <c r="J51" s="47">
        <f t="shared" si="2"/>
        <v>910</v>
      </c>
      <c r="N51" s="30"/>
      <c r="O51" s="30"/>
      <c r="P51" s="30"/>
      <c r="Q51" s="30"/>
      <c r="R51" s="30"/>
      <c r="S51" s="30"/>
      <c r="T51" s="30"/>
    </row>
    <row r="52" spans="1:20" x14ac:dyDescent="0.25">
      <c r="A52" s="7">
        <v>46</v>
      </c>
      <c r="B52" s="36" t="s">
        <v>103</v>
      </c>
      <c r="C52" s="7">
        <v>26</v>
      </c>
      <c r="D52" s="1" t="s">
        <v>49</v>
      </c>
      <c r="E52" s="47">
        <v>16</v>
      </c>
      <c r="F52" s="47">
        <v>-2</v>
      </c>
      <c r="G52" s="47">
        <v>35</v>
      </c>
      <c r="H52" s="47">
        <f t="shared" si="0"/>
        <v>416</v>
      </c>
      <c r="I52" s="47">
        <f t="shared" si="1"/>
        <v>-52</v>
      </c>
      <c r="J52" s="47">
        <f t="shared" si="2"/>
        <v>910</v>
      </c>
      <c r="N52" s="30"/>
      <c r="O52" s="30"/>
      <c r="P52" s="30"/>
      <c r="Q52" s="30"/>
      <c r="R52" s="30"/>
      <c r="S52" s="30"/>
      <c r="T52" s="30"/>
    </row>
    <row r="53" spans="1:20" x14ac:dyDescent="0.25">
      <c r="A53" s="7">
        <v>47</v>
      </c>
      <c r="B53" s="36" t="s">
        <v>104</v>
      </c>
      <c r="C53" s="7">
        <v>26</v>
      </c>
      <c r="D53" s="1" t="s">
        <v>49</v>
      </c>
      <c r="E53" s="47">
        <v>16</v>
      </c>
      <c r="F53" s="47">
        <v>2</v>
      </c>
      <c r="G53" s="47">
        <v>35</v>
      </c>
      <c r="H53" s="47">
        <f t="shared" si="0"/>
        <v>416</v>
      </c>
      <c r="I53" s="47">
        <f t="shared" si="1"/>
        <v>52</v>
      </c>
      <c r="J53" s="47">
        <f t="shared" si="2"/>
        <v>910</v>
      </c>
      <c r="N53" s="30"/>
      <c r="O53" s="30"/>
      <c r="P53" s="30"/>
      <c r="Q53" s="30"/>
      <c r="R53" s="30"/>
      <c r="S53" s="30"/>
      <c r="T53" s="30"/>
    </row>
    <row r="54" spans="1:20" x14ac:dyDescent="0.25">
      <c r="A54" s="7">
        <v>48</v>
      </c>
      <c r="B54" s="36" t="s">
        <v>105</v>
      </c>
      <c r="C54" s="7">
        <v>26</v>
      </c>
      <c r="D54" s="1" t="s">
        <v>49</v>
      </c>
      <c r="E54" s="47">
        <v>16</v>
      </c>
      <c r="F54" s="47">
        <v>5</v>
      </c>
      <c r="G54" s="47">
        <v>35</v>
      </c>
      <c r="H54" s="47">
        <f t="shared" si="0"/>
        <v>416</v>
      </c>
      <c r="I54" s="47">
        <f t="shared" si="1"/>
        <v>130</v>
      </c>
      <c r="J54" s="47">
        <f t="shared" si="2"/>
        <v>910</v>
      </c>
      <c r="N54" s="30"/>
      <c r="O54" s="30"/>
      <c r="P54" s="30"/>
      <c r="Q54" s="30"/>
      <c r="R54" s="30"/>
      <c r="S54" s="30"/>
      <c r="T54" s="30"/>
    </row>
    <row r="55" spans="1:20" x14ac:dyDescent="0.25">
      <c r="A55" s="7"/>
      <c r="B55" s="36"/>
      <c r="C55" s="7"/>
      <c r="D55" s="1"/>
      <c r="E55" s="47"/>
      <c r="F55" s="47"/>
      <c r="G55" s="47"/>
      <c r="H55" s="47"/>
      <c r="I55" s="47"/>
      <c r="J55" s="47"/>
      <c r="N55" s="30"/>
      <c r="O55" s="30"/>
      <c r="P55" s="30"/>
      <c r="Q55" s="30"/>
      <c r="R55" s="30"/>
      <c r="S55" s="30"/>
      <c r="T55" s="30"/>
    </row>
    <row r="56" spans="1:20" x14ac:dyDescent="0.25">
      <c r="A56" s="7"/>
      <c r="B56" s="36"/>
      <c r="C56" s="7"/>
      <c r="D56" s="1"/>
      <c r="E56" s="47"/>
      <c r="F56" s="47"/>
      <c r="G56" s="47"/>
      <c r="H56" s="47"/>
      <c r="I56" s="47"/>
      <c r="J56" s="47"/>
      <c r="N56" s="30"/>
      <c r="O56" s="30"/>
      <c r="P56" s="30"/>
      <c r="Q56" s="30"/>
      <c r="R56" s="30"/>
      <c r="S56" s="30"/>
      <c r="T56" s="30"/>
    </row>
    <row r="57" spans="1:20" x14ac:dyDescent="0.25">
      <c r="A57" s="7"/>
      <c r="B57" s="36"/>
      <c r="C57" s="7"/>
      <c r="D57" s="1"/>
      <c r="E57" s="47"/>
      <c r="F57" s="47"/>
      <c r="G57" s="47"/>
      <c r="H57" s="47"/>
      <c r="I57" s="47"/>
      <c r="J57" s="47"/>
      <c r="N57" s="30"/>
      <c r="O57" s="30"/>
      <c r="P57" s="30"/>
      <c r="Q57" s="30"/>
      <c r="R57" s="30"/>
      <c r="S57" s="30"/>
      <c r="T57" s="30"/>
    </row>
    <row r="58" spans="1:20" x14ac:dyDescent="0.25">
      <c r="A58" s="7"/>
      <c r="B58" s="36"/>
      <c r="C58" s="7"/>
      <c r="D58" s="1"/>
      <c r="E58" s="47"/>
      <c r="F58" s="47"/>
      <c r="G58" s="47"/>
      <c r="H58" s="47"/>
      <c r="I58" s="47"/>
      <c r="J58" s="47"/>
      <c r="N58" s="30"/>
      <c r="O58" s="30"/>
      <c r="P58" s="30"/>
      <c r="Q58" s="30"/>
      <c r="R58" s="30"/>
      <c r="S58" s="30"/>
      <c r="T58" s="30"/>
    </row>
    <row r="59" spans="1:20" x14ac:dyDescent="0.25">
      <c r="A59" s="7"/>
      <c r="B59" s="36"/>
      <c r="C59" s="7"/>
      <c r="D59" s="1"/>
      <c r="E59" s="47"/>
      <c r="F59" s="47"/>
      <c r="G59" s="47"/>
      <c r="H59" s="47"/>
      <c r="I59" s="47"/>
      <c r="J59" s="47"/>
      <c r="N59" s="30"/>
      <c r="O59" s="30"/>
      <c r="P59" s="30"/>
      <c r="Q59" s="30"/>
      <c r="R59" s="30"/>
      <c r="S59" s="30"/>
      <c r="T59" s="30"/>
    </row>
    <row r="60" spans="1:20" x14ac:dyDescent="0.25">
      <c r="A60" s="7"/>
      <c r="B60" s="36"/>
      <c r="C60" s="7"/>
      <c r="D60" s="1"/>
      <c r="E60" s="47"/>
      <c r="F60" s="47"/>
      <c r="G60" s="47"/>
      <c r="H60" s="47"/>
      <c r="I60" s="47"/>
      <c r="J60" s="47"/>
      <c r="N60" s="30"/>
      <c r="O60" s="30"/>
      <c r="P60" s="30"/>
      <c r="Q60" s="30"/>
      <c r="R60" s="30"/>
      <c r="S60" s="30"/>
      <c r="T60" s="30"/>
    </row>
    <row r="61" spans="1:20" x14ac:dyDescent="0.25">
      <c r="A61" s="7"/>
      <c r="B61" s="36"/>
      <c r="C61" s="7"/>
      <c r="D61" s="1"/>
      <c r="E61" s="47"/>
      <c r="F61" s="47"/>
      <c r="G61" s="47"/>
      <c r="H61" s="47"/>
      <c r="I61" s="47"/>
      <c r="J61" s="47"/>
      <c r="N61" s="30"/>
      <c r="O61" s="30"/>
      <c r="P61" s="30"/>
      <c r="Q61" s="30"/>
      <c r="R61" s="30"/>
      <c r="S61" s="30"/>
      <c r="T61" s="30"/>
    </row>
    <row r="62" spans="1:20" x14ac:dyDescent="0.25">
      <c r="A62" s="7"/>
      <c r="B62" s="36"/>
      <c r="C62" s="7"/>
      <c r="D62" s="1"/>
      <c r="E62" s="47"/>
      <c r="F62" s="47"/>
      <c r="G62" s="47"/>
      <c r="H62" s="47"/>
      <c r="I62" s="47"/>
      <c r="J62" s="47"/>
      <c r="N62" s="44"/>
      <c r="O62" s="30"/>
      <c r="P62" s="30"/>
      <c r="Q62" s="30"/>
      <c r="R62" s="30"/>
      <c r="S62" s="30"/>
      <c r="T62" s="30"/>
    </row>
    <row r="63" spans="1:20" x14ac:dyDescent="0.25">
      <c r="A63" s="7"/>
      <c r="B63" s="35"/>
      <c r="C63" s="7"/>
      <c r="D63" s="1"/>
      <c r="E63" s="47"/>
      <c r="F63" s="47"/>
      <c r="G63" s="47"/>
      <c r="H63" s="47"/>
      <c r="I63" s="47"/>
      <c r="J63" s="47"/>
      <c r="N63" s="30"/>
      <c r="O63" s="30"/>
      <c r="P63" s="30"/>
      <c r="Q63" s="30"/>
      <c r="R63" s="30"/>
      <c r="S63" s="30"/>
      <c r="T63" s="30"/>
    </row>
    <row r="64" spans="1:20" x14ac:dyDescent="0.25">
      <c r="A64" s="7"/>
      <c r="B64" s="35"/>
      <c r="C64" s="7"/>
      <c r="D64" s="1"/>
      <c r="E64" s="47"/>
      <c r="F64" s="47"/>
      <c r="G64" s="47"/>
      <c r="H64" s="47"/>
      <c r="I64" s="47"/>
      <c r="J64" s="47"/>
      <c r="K64" s="45"/>
      <c r="N64" s="30"/>
      <c r="O64" s="30"/>
      <c r="P64" s="30"/>
      <c r="Q64" s="30"/>
      <c r="R64" s="30"/>
      <c r="S64" s="30"/>
      <c r="T64" s="30"/>
    </row>
    <row r="65" spans="1:20" x14ac:dyDescent="0.25">
      <c r="A65" s="7"/>
      <c r="B65" s="35"/>
      <c r="C65" s="7"/>
      <c r="D65" s="1"/>
      <c r="E65" s="47"/>
      <c r="F65" s="47"/>
      <c r="G65" s="47"/>
      <c r="H65" s="47"/>
      <c r="I65" s="47"/>
      <c r="J65" s="47"/>
      <c r="K65" s="45"/>
      <c r="N65" s="30"/>
      <c r="O65" s="30"/>
      <c r="P65" s="30"/>
      <c r="Q65" s="30"/>
      <c r="R65" s="30"/>
      <c r="S65" s="30"/>
      <c r="T65" s="30"/>
    </row>
    <row r="66" spans="1:20" x14ac:dyDescent="0.25">
      <c r="A66" s="7"/>
      <c r="B66" s="35"/>
      <c r="C66" s="7"/>
      <c r="D66" s="1"/>
      <c r="E66" s="47"/>
      <c r="F66" s="47"/>
      <c r="G66" s="47"/>
      <c r="H66" s="47"/>
      <c r="I66" s="47"/>
      <c r="J66" s="47"/>
      <c r="K66" s="45"/>
      <c r="N66" s="30"/>
      <c r="O66" s="30"/>
      <c r="P66" s="30"/>
      <c r="Q66" s="30"/>
      <c r="R66" s="30"/>
      <c r="S66" s="30"/>
      <c r="T66" s="30"/>
    </row>
    <row r="67" spans="1:20" x14ac:dyDescent="0.25">
      <c r="A67" s="7"/>
      <c r="B67" s="35"/>
      <c r="C67" s="7"/>
      <c r="D67" s="1"/>
      <c r="E67" s="47"/>
      <c r="F67" s="47"/>
      <c r="G67" s="47"/>
      <c r="H67" s="47"/>
      <c r="I67" s="47"/>
      <c r="J67" s="47"/>
      <c r="K67" s="45"/>
      <c r="N67" s="30"/>
      <c r="O67" s="30"/>
      <c r="P67" s="30"/>
      <c r="Q67" s="30"/>
      <c r="R67" s="30"/>
      <c r="S67" s="30"/>
      <c r="T67" s="30"/>
    </row>
    <row r="68" spans="1:20" x14ac:dyDescent="0.25">
      <c r="A68" s="7"/>
      <c r="B68" s="35"/>
      <c r="C68" s="7"/>
      <c r="D68" s="1"/>
      <c r="E68" s="47"/>
      <c r="F68" s="47"/>
      <c r="G68" s="47"/>
      <c r="H68" s="47"/>
      <c r="I68" s="47"/>
      <c r="J68" s="47"/>
      <c r="K68" s="45"/>
      <c r="N68" s="30"/>
      <c r="O68" s="30"/>
      <c r="P68" s="30"/>
      <c r="Q68" s="30"/>
      <c r="R68" s="30"/>
      <c r="S68" s="30"/>
      <c r="T68" s="30"/>
    </row>
    <row r="69" spans="1:20" x14ac:dyDescent="0.25">
      <c r="A69" s="7"/>
      <c r="B69" s="35"/>
      <c r="C69" s="7"/>
      <c r="D69" s="1"/>
      <c r="E69" s="47"/>
      <c r="F69" s="47"/>
      <c r="G69" s="47"/>
      <c r="H69" s="47"/>
      <c r="I69" s="47"/>
      <c r="J69" s="47"/>
      <c r="K69" s="45"/>
      <c r="N69" s="30"/>
      <c r="O69" s="30"/>
      <c r="P69" s="30"/>
      <c r="Q69" s="30"/>
      <c r="R69" s="30"/>
      <c r="S69" s="30"/>
      <c r="T69" s="30"/>
    </row>
    <row r="70" spans="1:20" x14ac:dyDescent="0.25">
      <c r="A70" s="7"/>
      <c r="B70" s="35"/>
      <c r="C70" s="7"/>
      <c r="D70" s="1"/>
      <c r="E70" s="47"/>
      <c r="F70" s="47"/>
      <c r="G70" s="47"/>
      <c r="H70" s="47"/>
      <c r="I70" s="47"/>
      <c r="J70" s="47"/>
      <c r="K70" s="45"/>
      <c r="N70" s="30"/>
      <c r="O70" s="30"/>
      <c r="P70" s="30"/>
      <c r="Q70" s="30"/>
      <c r="R70" s="30"/>
      <c r="S70" s="30"/>
      <c r="T70" s="30"/>
    </row>
    <row r="71" spans="1:20" x14ac:dyDescent="0.25">
      <c r="A71" s="7"/>
      <c r="B71" s="35"/>
      <c r="C71" s="7"/>
      <c r="D71" s="1"/>
      <c r="E71" s="47"/>
      <c r="F71" s="47"/>
      <c r="G71" s="47"/>
      <c r="H71" s="47"/>
      <c r="I71" s="47"/>
      <c r="J71" s="47"/>
      <c r="K71" s="45"/>
      <c r="N71" s="30"/>
      <c r="O71" s="30"/>
      <c r="P71" s="30"/>
      <c r="Q71" s="30"/>
      <c r="R71" s="30"/>
      <c r="S71" s="30"/>
      <c r="T71" s="30"/>
    </row>
    <row r="72" spans="1:20" x14ac:dyDescent="0.25">
      <c r="A72" s="7"/>
      <c r="B72" s="35"/>
      <c r="C72" s="7"/>
      <c r="D72" s="1"/>
      <c r="E72" s="47"/>
      <c r="F72" s="47"/>
      <c r="G72" s="47"/>
      <c r="H72" s="47"/>
      <c r="I72" s="47"/>
      <c r="J72" s="47"/>
      <c r="K72" s="45"/>
      <c r="N72" s="30"/>
      <c r="O72" s="30"/>
      <c r="P72" s="30"/>
      <c r="Q72" s="30"/>
      <c r="R72" s="30"/>
      <c r="S72" s="30"/>
      <c r="T72" s="30"/>
    </row>
    <row r="73" spans="1:20" x14ac:dyDescent="0.25">
      <c r="A73" s="7"/>
      <c r="B73" s="35"/>
      <c r="C73" s="7"/>
      <c r="D73" s="1"/>
      <c r="E73" s="47"/>
      <c r="F73" s="47"/>
      <c r="G73" s="47"/>
      <c r="H73" s="47"/>
      <c r="I73" s="47"/>
      <c r="J73" s="47"/>
      <c r="K73" s="45"/>
      <c r="N73" s="30"/>
      <c r="O73" s="30"/>
      <c r="P73" s="30"/>
      <c r="Q73" s="30"/>
      <c r="R73" s="30"/>
      <c r="S73" s="30"/>
      <c r="T73" s="30"/>
    </row>
    <row r="74" spans="1:20" x14ac:dyDescent="0.25">
      <c r="A74" s="7"/>
      <c r="B74" s="35"/>
      <c r="C74" s="7"/>
      <c r="D74" s="1"/>
      <c r="E74" s="47"/>
      <c r="F74" s="47"/>
      <c r="G74" s="47"/>
      <c r="H74" s="47"/>
      <c r="I74" s="47"/>
      <c r="J74" s="47"/>
      <c r="K74" s="45"/>
      <c r="N74" s="30"/>
      <c r="O74" s="30"/>
      <c r="P74" s="30"/>
      <c r="Q74" s="30"/>
      <c r="R74" s="30"/>
      <c r="S74" s="30"/>
      <c r="T74" s="30"/>
    </row>
    <row r="75" spans="1:20" x14ac:dyDescent="0.25">
      <c r="A75" s="7">
        <v>69</v>
      </c>
      <c r="B75" s="35" t="s">
        <v>84</v>
      </c>
      <c r="C75" s="7">
        <v>29</v>
      </c>
      <c r="D75" s="1" t="s">
        <v>49</v>
      </c>
      <c r="E75" s="47">
        <v>13</v>
      </c>
      <c r="F75" s="47">
        <v>2</v>
      </c>
      <c r="G75" s="47">
        <v>7</v>
      </c>
      <c r="H75" s="47">
        <f t="shared" ref="H75:H126" si="3">E75*C75</f>
        <v>377</v>
      </c>
      <c r="I75" s="47">
        <f t="shared" ref="I75:I126" si="4">F75*C75</f>
        <v>58</v>
      </c>
      <c r="J75" s="47">
        <f t="shared" ref="J75:J126" si="5">G75*C75</f>
        <v>203</v>
      </c>
      <c r="K75" s="45"/>
      <c r="N75" s="30"/>
      <c r="O75" s="30"/>
      <c r="P75" s="30"/>
      <c r="Q75" s="30"/>
      <c r="R75" s="30"/>
      <c r="S75" s="30"/>
      <c r="T75" s="30"/>
    </row>
    <row r="76" spans="1:20" x14ac:dyDescent="0.25">
      <c r="A76" s="7">
        <v>70</v>
      </c>
      <c r="B76" s="35" t="s">
        <v>85</v>
      </c>
      <c r="C76" s="7">
        <v>20</v>
      </c>
      <c r="D76" s="1" t="s">
        <v>49</v>
      </c>
      <c r="E76" s="47">
        <v>13</v>
      </c>
      <c r="F76" s="47">
        <v>-5</v>
      </c>
      <c r="G76" s="47">
        <v>56</v>
      </c>
      <c r="H76" s="47">
        <f t="shared" si="3"/>
        <v>260</v>
      </c>
      <c r="I76" s="47">
        <f t="shared" si="4"/>
        <v>-100</v>
      </c>
      <c r="J76" s="47">
        <f t="shared" si="5"/>
        <v>1120</v>
      </c>
      <c r="K76" s="45"/>
      <c r="N76" s="30"/>
      <c r="O76" s="30"/>
      <c r="P76" s="30"/>
      <c r="Q76" s="30"/>
      <c r="R76" s="30"/>
      <c r="S76" s="30"/>
      <c r="T76" s="30"/>
    </row>
    <row r="77" spans="1:20" x14ac:dyDescent="0.25">
      <c r="A77" s="7">
        <v>71</v>
      </c>
      <c r="B77" s="35" t="s">
        <v>86</v>
      </c>
      <c r="C77" s="7">
        <v>30</v>
      </c>
      <c r="D77" s="1" t="s">
        <v>49</v>
      </c>
      <c r="E77" s="47">
        <v>13</v>
      </c>
      <c r="F77" s="47">
        <v>-2</v>
      </c>
      <c r="G77" s="47">
        <v>56</v>
      </c>
      <c r="H77" s="47">
        <f t="shared" si="3"/>
        <v>390</v>
      </c>
      <c r="I77" s="47">
        <f t="shared" si="4"/>
        <v>-60</v>
      </c>
      <c r="J77" s="47">
        <f t="shared" si="5"/>
        <v>1680</v>
      </c>
      <c r="K77" s="45"/>
    </row>
    <row r="78" spans="1:20" x14ac:dyDescent="0.25">
      <c r="A78" s="7">
        <v>72</v>
      </c>
      <c r="B78" s="35" t="s">
        <v>87</v>
      </c>
      <c r="C78" s="7">
        <v>22</v>
      </c>
      <c r="D78" s="1" t="s">
        <v>49</v>
      </c>
      <c r="E78" s="47">
        <v>13</v>
      </c>
      <c r="F78" s="47">
        <v>5</v>
      </c>
      <c r="G78" s="47">
        <v>7</v>
      </c>
      <c r="H78" s="47">
        <f t="shared" si="3"/>
        <v>286</v>
      </c>
      <c r="I78" s="47">
        <f t="shared" si="4"/>
        <v>110</v>
      </c>
      <c r="J78" s="47">
        <f t="shared" si="5"/>
        <v>154</v>
      </c>
      <c r="K78" s="45"/>
    </row>
    <row r="79" spans="1:20" x14ac:dyDescent="0.25">
      <c r="A79" s="7">
        <v>73</v>
      </c>
      <c r="B79" s="39" t="s">
        <v>36</v>
      </c>
      <c r="C79" s="7">
        <v>40</v>
      </c>
      <c r="D79" s="1" t="s">
        <v>97</v>
      </c>
      <c r="E79" s="47">
        <v>3</v>
      </c>
      <c r="F79" s="47">
        <v>-5</v>
      </c>
      <c r="G79" s="47">
        <v>56</v>
      </c>
      <c r="H79" s="47">
        <f t="shared" si="3"/>
        <v>120</v>
      </c>
      <c r="I79" s="47">
        <f t="shared" si="4"/>
        <v>-200</v>
      </c>
      <c r="J79" s="47">
        <f t="shared" si="5"/>
        <v>2240</v>
      </c>
    </row>
    <row r="80" spans="1:20" x14ac:dyDescent="0.25">
      <c r="A80" s="7">
        <v>74</v>
      </c>
      <c r="B80" s="39" t="s">
        <v>37</v>
      </c>
      <c r="C80" s="7">
        <v>40</v>
      </c>
      <c r="D80" s="1" t="s">
        <v>97</v>
      </c>
      <c r="E80" s="47">
        <v>3</v>
      </c>
      <c r="F80" s="47">
        <v>-2</v>
      </c>
      <c r="G80" s="47">
        <v>56</v>
      </c>
      <c r="H80" s="47">
        <f t="shared" si="3"/>
        <v>120</v>
      </c>
      <c r="I80" s="47">
        <f t="shared" si="4"/>
        <v>-80</v>
      </c>
      <c r="J80" s="47">
        <f t="shared" si="5"/>
        <v>2240</v>
      </c>
    </row>
    <row r="81" spans="1:10" x14ac:dyDescent="0.25">
      <c r="A81" s="7">
        <v>75</v>
      </c>
      <c r="B81" s="39" t="s">
        <v>38</v>
      </c>
      <c r="C81" s="7">
        <v>40</v>
      </c>
      <c r="D81" s="1" t="s">
        <v>97</v>
      </c>
      <c r="E81" s="47">
        <v>3</v>
      </c>
      <c r="F81" s="47">
        <v>2</v>
      </c>
      <c r="G81" s="47">
        <v>56</v>
      </c>
      <c r="H81" s="47">
        <f t="shared" si="3"/>
        <v>120</v>
      </c>
      <c r="I81" s="47">
        <f t="shared" si="4"/>
        <v>80</v>
      </c>
      <c r="J81" s="47">
        <f t="shared" si="5"/>
        <v>2240</v>
      </c>
    </row>
    <row r="82" spans="1:10" x14ac:dyDescent="0.25">
      <c r="A82" s="7">
        <v>76</v>
      </c>
      <c r="B82" s="39" t="s">
        <v>39</v>
      </c>
      <c r="C82" s="7">
        <v>40</v>
      </c>
      <c r="D82" s="1" t="s">
        <v>97</v>
      </c>
      <c r="E82" s="47">
        <v>3</v>
      </c>
      <c r="F82" s="47">
        <v>5</v>
      </c>
      <c r="G82" s="47">
        <v>56</v>
      </c>
      <c r="H82" s="47">
        <f t="shared" si="3"/>
        <v>120</v>
      </c>
      <c r="I82" s="47">
        <f t="shared" si="4"/>
        <v>200</v>
      </c>
      <c r="J82" s="47">
        <f t="shared" si="5"/>
        <v>2240</v>
      </c>
    </row>
    <row r="83" spans="1:10" x14ac:dyDescent="0.25">
      <c r="A83" s="7">
        <v>77</v>
      </c>
      <c r="B83" s="39" t="s">
        <v>40</v>
      </c>
      <c r="C83" s="7">
        <v>40</v>
      </c>
      <c r="D83" s="1" t="s">
        <v>97</v>
      </c>
      <c r="E83" s="47">
        <v>3</v>
      </c>
      <c r="F83" s="47">
        <v>-5</v>
      </c>
      <c r="G83" s="47">
        <v>49</v>
      </c>
      <c r="H83" s="47">
        <f t="shared" si="3"/>
        <v>120</v>
      </c>
      <c r="I83" s="47">
        <f t="shared" si="4"/>
        <v>-200</v>
      </c>
      <c r="J83" s="47">
        <f t="shared" si="5"/>
        <v>1960</v>
      </c>
    </row>
    <row r="84" spans="1:10" x14ac:dyDescent="0.25">
      <c r="A84" s="7">
        <v>78</v>
      </c>
      <c r="B84" s="39" t="s">
        <v>41</v>
      </c>
      <c r="C84" s="7">
        <v>40</v>
      </c>
      <c r="D84" s="1" t="s">
        <v>97</v>
      </c>
      <c r="E84" s="47">
        <v>3</v>
      </c>
      <c r="F84" s="47">
        <v>-2</v>
      </c>
      <c r="G84" s="47">
        <v>49</v>
      </c>
      <c r="H84" s="47">
        <f t="shared" si="3"/>
        <v>120</v>
      </c>
      <c r="I84" s="47">
        <f t="shared" si="4"/>
        <v>-80</v>
      </c>
      <c r="J84" s="47">
        <f t="shared" si="5"/>
        <v>1960</v>
      </c>
    </row>
    <row r="85" spans="1:10" x14ac:dyDescent="0.25">
      <c r="A85" s="7">
        <v>79</v>
      </c>
      <c r="B85" s="39" t="s">
        <v>42</v>
      </c>
      <c r="C85" s="7">
        <v>40</v>
      </c>
      <c r="D85" s="1" t="s">
        <v>97</v>
      </c>
      <c r="E85" s="47">
        <v>3</v>
      </c>
      <c r="F85" s="47">
        <v>2</v>
      </c>
      <c r="G85" s="47">
        <v>49</v>
      </c>
      <c r="H85" s="47">
        <f t="shared" si="3"/>
        <v>120</v>
      </c>
      <c r="I85" s="47">
        <f t="shared" si="4"/>
        <v>80</v>
      </c>
      <c r="J85" s="47">
        <f t="shared" si="5"/>
        <v>1960</v>
      </c>
    </row>
    <row r="86" spans="1:10" x14ac:dyDescent="0.25">
      <c r="A86" s="7">
        <v>80</v>
      </c>
      <c r="B86" s="39" t="s">
        <v>43</v>
      </c>
      <c r="C86" s="7">
        <v>40</v>
      </c>
      <c r="D86" s="1" t="s">
        <v>97</v>
      </c>
      <c r="E86" s="47">
        <v>3</v>
      </c>
      <c r="F86" s="47">
        <v>5</v>
      </c>
      <c r="G86" s="47">
        <v>49</v>
      </c>
      <c r="H86" s="47">
        <f t="shared" si="3"/>
        <v>120</v>
      </c>
      <c r="I86" s="47">
        <f t="shared" si="4"/>
        <v>200</v>
      </c>
      <c r="J86" s="47">
        <f t="shared" si="5"/>
        <v>1960</v>
      </c>
    </row>
    <row r="87" spans="1:10" x14ac:dyDescent="0.25">
      <c r="A87" s="7">
        <v>81</v>
      </c>
      <c r="B87" s="39" t="s">
        <v>44</v>
      </c>
      <c r="C87" s="7">
        <v>40</v>
      </c>
      <c r="D87" s="1" t="s">
        <v>97</v>
      </c>
      <c r="E87" s="47">
        <v>3</v>
      </c>
      <c r="F87" s="47">
        <v>-5</v>
      </c>
      <c r="G87" s="47">
        <v>42</v>
      </c>
      <c r="H87" s="47">
        <f t="shared" si="3"/>
        <v>120</v>
      </c>
      <c r="I87" s="47">
        <f t="shared" si="4"/>
        <v>-200</v>
      </c>
      <c r="J87" s="47">
        <f t="shared" si="5"/>
        <v>1680</v>
      </c>
    </row>
    <row r="88" spans="1:10" x14ac:dyDescent="0.25">
      <c r="A88" s="7">
        <v>82</v>
      </c>
      <c r="B88" s="39" t="s">
        <v>45</v>
      </c>
      <c r="C88" s="7">
        <v>40</v>
      </c>
      <c r="D88" s="1" t="s">
        <v>97</v>
      </c>
      <c r="E88" s="47">
        <v>3</v>
      </c>
      <c r="F88" s="47">
        <v>-2</v>
      </c>
      <c r="G88" s="47">
        <v>42</v>
      </c>
      <c r="H88" s="47">
        <f t="shared" si="3"/>
        <v>120</v>
      </c>
      <c r="I88" s="47">
        <f t="shared" si="4"/>
        <v>-80</v>
      </c>
      <c r="J88" s="47">
        <f t="shared" si="5"/>
        <v>1680</v>
      </c>
    </row>
    <row r="89" spans="1:10" x14ac:dyDescent="0.25">
      <c r="A89" s="7">
        <v>83</v>
      </c>
      <c r="B89" s="39" t="s">
        <v>76</v>
      </c>
      <c r="C89" s="7">
        <v>40</v>
      </c>
      <c r="D89" s="1" t="s">
        <v>97</v>
      </c>
      <c r="E89" s="47">
        <v>3</v>
      </c>
      <c r="F89" s="47">
        <v>2</v>
      </c>
      <c r="G89" s="47">
        <v>42</v>
      </c>
      <c r="H89" s="47">
        <f t="shared" si="3"/>
        <v>120</v>
      </c>
      <c r="I89" s="47">
        <f t="shared" si="4"/>
        <v>80</v>
      </c>
      <c r="J89" s="47">
        <f t="shared" si="5"/>
        <v>1680</v>
      </c>
    </row>
    <row r="90" spans="1:10" x14ac:dyDescent="0.25">
      <c r="A90" s="7">
        <v>84</v>
      </c>
      <c r="B90" s="39" t="s">
        <v>77</v>
      </c>
      <c r="C90" s="7">
        <v>40</v>
      </c>
      <c r="D90" s="1" t="s">
        <v>97</v>
      </c>
      <c r="E90" s="47">
        <v>3</v>
      </c>
      <c r="F90" s="47">
        <v>5</v>
      </c>
      <c r="G90" s="47">
        <v>42</v>
      </c>
      <c r="H90" s="47">
        <f t="shared" si="3"/>
        <v>120</v>
      </c>
      <c r="I90" s="47">
        <f t="shared" si="4"/>
        <v>200</v>
      </c>
      <c r="J90" s="47">
        <f t="shared" si="5"/>
        <v>1680</v>
      </c>
    </row>
    <row r="91" spans="1:10" x14ac:dyDescent="0.25">
      <c r="A91" s="7">
        <v>85</v>
      </c>
      <c r="B91" s="39" t="s">
        <v>78</v>
      </c>
      <c r="C91" s="7">
        <v>40</v>
      </c>
      <c r="D91" s="1" t="s">
        <v>97</v>
      </c>
      <c r="E91" s="47">
        <v>3</v>
      </c>
      <c r="F91" s="47">
        <v>-5</v>
      </c>
      <c r="G91" s="47">
        <v>14</v>
      </c>
      <c r="H91" s="47">
        <f t="shared" si="3"/>
        <v>120</v>
      </c>
      <c r="I91" s="47">
        <f t="shared" si="4"/>
        <v>-200</v>
      </c>
      <c r="J91" s="47">
        <f t="shared" si="5"/>
        <v>560</v>
      </c>
    </row>
    <row r="92" spans="1:10" x14ac:dyDescent="0.25">
      <c r="A92" s="7">
        <v>86</v>
      </c>
      <c r="B92" s="39" t="s">
        <v>79</v>
      </c>
      <c r="C92" s="7">
        <v>40</v>
      </c>
      <c r="D92" s="1" t="s">
        <v>97</v>
      </c>
      <c r="E92" s="47">
        <v>3</v>
      </c>
      <c r="F92" s="47">
        <v>-2</v>
      </c>
      <c r="G92" s="47">
        <v>14</v>
      </c>
      <c r="H92" s="47">
        <f t="shared" si="3"/>
        <v>120</v>
      </c>
      <c r="I92" s="47">
        <f t="shared" si="4"/>
        <v>-80</v>
      </c>
      <c r="J92" s="47">
        <f t="shared" si="5"/>
        <v>560</v>
      </c>
    </row>
    <row r="93" spans="1:10" x14ac:dyDescent="0.25">
      <c r="A93" s="7">
        <v>87</v>
      </c>
      <c r="B93" s="39" t="s">
        <v>126</v>
      </c>
      <c r="C93" s="7">
        <v>40</v>
      </c>
      <c r="D93" s="1" t="s">
        <v>97</v>
      </c>
      <c r="E93" s="47">
        <v>3</v>
      </c>
      <c r="F93" s="47">
        <v>2</v>
      </c>
      <c r="G93" s="47">
        <v>14</v>
      </c>
      <c r="H93" s="47">
        <f t="shared" si="3"/>
        <v>120</v>
      </c>
      <c r="I93" s="47">
        <f t="shared" si="4"/>
        <v>80</v>
      </c>
      <c r="J93" s="47">
        <f t="shared" si="5"/>
        <v>560</v>
      </c>
    </row>
    <row r="94" spans="1:10" x14ac:dyDescent="0.25">
      <c r="A94" s="7">
        <v>88</v>
      </c>
      <c r="B94" s="39" t="s">
        <v>127</v>
      </c>
      <c r="C94" s="7">
        <v>40</v>
      </c>
      <c r="D94" s="1" t="s">
        <v>97</v>
      </c>
      <c r="E94" s="47">
        <v>3</v>
      </c>
      <c r="F94" s="47">
        <v>5</v>
      </c>
      <c r="G94" s="47">
        <v>14</v>
      </c>
      <c r="H94" s="47">
        <f t="shared" si="3"/>
        <v>120</v>
      </c>
      <c r="I94" s="47">
        <f t="shared" si="4"/>
        <v>200</v>
      </c>
      <c r="J94" s="47">
        <f t="shared" si="5"/>
        <v>560</v>
      </c>
    </row>
    <row r="95" spans="1:10" x14ac:dyDescent="0.25">
      <c r="A95" s="7">
        <v>89</v>
      </c>
      <c r="B95" s="39" t="s">
        <v>128</v>
      </c>
      <c r="C95" s="7">
        <v>40</v>
      </c>
      <c r="D95" s="1" t="s">
        <v>97</v>
      </c>
      <c r="E95" s="47">
        <v>3</v>
      </c>
      <c r="F95" s="47">
        <v>-5</v>
      </c>
      <c r="G95" s="47">
        <v>7</v>
      </c>
      <c r="H95" s="47">
        <f t="shared" si="3"/>
        <v>120</v>
      </c>
      <c r="I95" s="47">
        <f t="shared" si="4"/>
        <v>-200</v>
      </c>
      <c r="J95" s="47">
        <f t="shared" si="5"/>
        <v>280</v>
      </c>
    </row>
    <row r="96" spans="1:10" x14ac:dyDescent="0.25">
      <c r="A96" s="7">
        <v>90</v>
      </c>
      <c r="B96" s="39" t="s">
        <v>129</v>
      </c>
      <c r="C96" s="7">
        <v>40</v>
      </c>
      <c r="D96" s="1" t="s">
        <v>97</v>
      </c>
      <c r="E96" s="47">
        <v>3</v>
      </c>
      <c r="F96" s="47">
        <v>-2</v>
      </c>
      <c r="G96" s="47">
        <v>7</v>
      </c>
      <c r="H96" s="47">
        <f t="shared" si="3"/>
        <v>120</v>
      </c>
      <c r="I96" s="47">
        <f t="shared" si="4"/>
        <v>-80</v>
      </c>
      <c r="J96" s="47">
        <f t="shared" si="5"/>
        <v>280</v>
      </c>
    </row>
    <row r="97" spans="1:11" x14ac:dyDescent="0.25">
      <c r="A97" s="7">
        <v>91</v>
      </c>
      <c r="B97" s="39" t="s">
        <v>130</v>
      </c>
      <c r="C97" s="7">
        <v>40</v>
      </c>
      <c r="D97" s="1" t="s">
        <v>97</v>
      </c>
      <c r="E97" s="47">
        <v>3</v>
      </c>
      <c r="F97" s="47">
        <v>2</v>
      </c>
      <c r="G97" s="47">
        <v>7</v>
      </c>
      <c r="H97" s="47">
        <f t="shared" si="3"/>
        <v>120</v>
      </c>
      <c r="I97" s="47">
        <f t="shared" si="4"/>
        <v>80</v>
      </c>
      <c r="J97" s="47">
        <f t="shared" si="5"/>
        <v>280</v>
      </c>
    </row>
    <row r="98" spans="1:11" x14ac:dyDescent="0.25">
      <c r="A98" s="7">
        <v>92</v>
      </c>
      <c r="B98" s="39" t="s">
        <v>131</v>
      </c>
      <c r="C98" s="7">
        <v>40</v>
      </c>
      <c r="D98" s="1" t="s">
        <v>97</v>
      </c>
      <c r="E98" s="47">
        <v>3</v>
      </c>
      <c r="F98" s="47">
        <v>5</v>
      </c>
      <c r="G98" s="47">
        <v>7</v>
      </c>
      <c r="H98" s="47">
        <f t="shared" si="3"/>
        <v>120</v>
      </c>
      <c r="I98" s="47">
        <f t="shared" si="4"/>
        <v>200</v>
      </c>
      <c r="J98" s="47">
        <f t="shared" si="5"/>
        <v>280</v>
      </c>
    </row>
    <row r="99" spans="1:11" x14ac:dyDescent="0.25">
      <c r="A99" s="7">
        <v>93</v>
      </c>
      <c r="B99" s="39" t="s">
        <v>132</v>
      </c>
      <c r="C99" s="7">
        <v>40</v>
      </c>
      <c r="D99" s="1" t="s">
        <v>97</v>
      </c>
      <c r="E99" s="47">
        <v>6</v>
      </c>
      <c r="F99" s="47">
        <v>-5</v>
      </c>
      <c r="G99" s="47">
        <v>56</v>
      </c>
      <c r="H99" s="47">
        <f t="shared" si="3"/>
        <v>240</v>
      </c>
      <c r="I99" s="47">
        <f t="shared" si="4"/>
        <v>-200</v>
      </c>
      <c r="J99" s="47">
        <f t="shared" si="5"/>
        <v>2240</v>
      </c>
    </row>
    <row r="100" spans="1:11" x14ac:dyDescent="0.25">
      <c r="A100" s="7">
        <v>94</v>
      </c>
      <c r="B100" s="39" t="s">
        <v>133</v>
      </c>
      <c r="C100" s="7">
        <v>40</v>
      </c>
      <c r="D100" s="1" t="s">
        <v>97</v>
      </c>
      <c r="E100" s="47">
        <v>6</v>
      </c>
      <c r="F100" s="47">
        <v>-2</v>
      </c>
      <c r="G100" s="47">
        <v>56</v>
      </c>
      <c r="H100" s="47">
        <f t="shared" si="3"/>
        <v>240</v>
      </c>
      <c r="I100" s="47">
        <f t="shared" si="4"/>
        <v>-80</v>
      </c>
      <c r="J100" s="47">
        <f t="shared" si="5"/>
        <v>2240</v>
      </c>
    </row>
    <row r="101" spans="1:11" x14ac:dyDescent="0.25">
      <c r="A101" s="7">
        <v>95</v>
      </c>
      <c r="B101" s="39" t="s">
        <v>134</v>
      </c>
      <c r="C101" s="7">
        <v>40</v>
      </c>
      <c r="D101" s="1" t="s">
        <v>97</v>
      </c>
      <c r="E101" s="47">
        <v>6</v>
      </c>
      <c r="F101" s="47">
        <v>2</v>
      </c>
      <c r="G101" s="47">
        <v>56</v>
      </c>
      <c r="H101" s="47">
        <f t="shared" si="3"/>
        <v>240</v>
      </c>
      <c r="I101" s="47">
        <f t="shared" si="4"/>
        <v>80</v>
      </c>
      <c r="J101" s="47">
        <f t="shared" si="5"/>
        <v>2240</v>
      </c>
    </row>
    <row r="102" spans="1:11" x14ac:dyDescent="0.25">
      <c r="A102" s="7">
        <v>96</v>
      </c>
      <c r="B102" s="39" t="s">
        <v>135</v>
      </c>
      <c r="C102" s="7">
        <v>40</v>
      </c>
      <c r="D102" s="1" t="s">
        <v>97</v>
      </c>
      <c r="E102" s="47">
        <v>6</v>
      </c>
      <c r="F102" s="47">
        <v>5</v>
      </c>
      <c r="G102" s="47">
        <v>56</v>
      </c>
      <c r="H102" s="47">
        <f t="shared" si="3"/>
        <v>240</v>
      </c>
      <c r="I102" s="47">
        <f t="shared" si="4"/>
        <v>200</v>
      </c>
      <c r="J102" s="47">
        <f t="shared" si="5"/>
        <v>2240</v>
      </c>
    </row>
    <row r="103" spans="1:11" x14ac:dyDescent="0.25">
      <c r="A103" s="7">
        <v>97</v>
      </c>
      <c r="B103" s="39" t="s">
        <v>136</v>
      </c>
      <c r="C103" s="7">
        <v>40</v>
      </c>
      <c r="D103" s="1" t="s">
        <v>97</v>
      </c>
      <c r="E103" s="47">
        <v>6</v>
      </c>
      <c r="F103" s="47">
        <v>-5</v>
      </c>
      <c r="G103" s="47">
        <v>7</v>
      </c>
      <c r="H103" s="47">
        <f t="shared" si="3"/>
        <v>240</v>
      </c>
      <c r="I103" s="47">
        <f t="shared" si="4"/>
        <v>-200</v>
      </c>
      <c r="J103" s="47">
        <f t="shared" si="5"/>
        <v>280</v>
      </c>
    </row>
    <row r="104" spans="1:11" x14ac:dyDescent="0.25">
      <c r="A104" s="7">
        <v>98</v>
      </c>
      <c r="B104" s="39" t="s">
        <v>137</v>
      </c>
      <c r="C104" s="7">
        <v>40</v>
      </c>
      <c r="D104" s="1" t="s">
        <v>97</v>
      </c>
      <c r="E104" s="47">
        <v>6</v>
      </c>
      <c r="F104" s="47">
        <v>-2</v>
      </c>
      <c r="G104" s="47">
        <v>7</v>
      </c>
      <c r="H104" s="47">
        <f t="shared" si="3"/>
        <v>240</v>
      </c>
      <c r="I104" s="47">
        <f t="shared" si="4"/>
        <v>-80</v>
      </c>
      <c r="J104" s="47">
        <f t="shared" si="5"/>
        <v>280</v>
      </c>
    </row>
    <row r="105" spans="1:11" x14ac:dyDescent="0.25">
      <c r="A105" s="7">
        <v>99</v>
      </c>
      <c r="B105" s="39" t="s">
        <v>138</v>
      </c>
      <c r="C105" s="7">
        <v>40</v>
      </c>
      <c r="D105" s="1" t="s">
        <v>97</v>
      </c>
      <c r="E105" s="47">
        <v>6</v>
      </c>
      <c r="F105" s="47">
        <v>2</v>
      </c>
      <c r="G105" s="47">
        <v>7</v>
      </c>
      <c r="H105" s="47">
        <f t="shared" si="3"/>
        <v>240</v>
      </c>
      <c r="I105" s="47">
        <f t="shared" si="4"/>
        <v>80</v>
      </c>
      <c r="J105" s="47">
        <f t="shared" si="5"/>
        <v>280</v>
      </c>
    </row>
    <row r="106" spans="1:11" x14ac:dyDescent="0.25">
      <c r="A106" s="7">
        <v>100</v>
      </c>
      <c r="B106" s="39" t="s">
        <v>139</v>
      </c>
      <c r="C106" s="7">
        <v>40</v>
      </c>
      <c r="D106" s="1" t="s">
        <v>97</v>
      </c>
      <c r="E106" s="47">
        <v>6</v>
      </c>
      <c r="F106" s="47">
        <v>5</v>
      </c>
      <c r="G106" s="47">
        <v>7</v>
      </c>
      <c r="H106" s="47">
        <f t="shared" si="3"/>
        <v>240</v>
      </c>
      <c r="I106" s="47">
        <f t="shared" si="4"/>
        <v>200</v>
      </c>
      <c r="J106" s="47">
        <f t="shared" si="5"/>
        <v>280</v>
      </c>
    </row>
    <row r="107" spans="1:11" x14ac:dyDescent="0.25">
      <c r="A107" s="7">
        <v>101</v>
      </c>
      <c r="B107" s="39" t="s">
        <v>140</v>
      </c>
      <c r="C107" s="7">
        <v>40</v>
      </c>
      <c r="D107" s="1" t="s">
        <v>97</v>
      </c>
      <c r="E107" s="47">
        <v>6</v>
      </c>
      <c r="F107" s="47">
        <v>-2</v>
      </c>
      <c r="G107" s="47">
        <v>49</v>
      </c>
      <c r="H107" s="47">
        <f t="shared" si="3"/>
        <v>240</v>
      </c>
      <c r="I107" s="47">
        <f t="shared" si="4"/>
        <v>-80</v>
      </c>
      <c r="J107" s="47">
        <f t="shared" si="5"/>
        <v>1960</v>
      </c>
      <c r="K107" s="45"/>
    </row>
    <row r="108" spans="1:11" x14ac:dyDescent="0.25">
      <c r="A108" s="7">
        <v>102</v>
      </c>
      <c r="B108" s="39" t="s">
        <v>141</v>
      </c>
      <c r="C108" s="7">
        <v>40</v>
      </c>
      <c r="D108" s="1" t="s">
        <v>97</v>
      </c>
      <c r="E108" s="47">
        <v>6</v>
      </c>
      <c r="F108" s="47">
        <v>2</v>
      </c>
      <c r="G108" s="47">
        <v>49</v>
      </c>
      <c r="H108" s="47">
        <f t="shared" si="3"/>
        <v>240</v>
      </c>
      <c r="I108" s="47">
        <f t="shared" si="4"/>
        <v>80</v>
      </c>
      <c r="J108" s="47">
        <f t="shared" si="5"/>
        <v>1960</v>
      </c>
      <c r="K108" s="45"/>
    </row>
    <row r="109" spans="1:11" x14ac:dyDescent="0.25">
      <c r="A109" s="7">
        <v>103</v>
      </c>
      <c r="B109" s="37" t="s">
        <v>50</v>
      </c>
      <c r="C109" s="7">
        <v>14</v>
      </c>
      <c r="D109" s="1" t="s">
        <v>49</v>
      </c>
      <c r="E109" s="47">
        <v>9</v>
      </c>
      <c r="F109" s="47">
        <v>-5</v>
      </c>
      <c r="G109" s="47">
        <v>49</v>
      </c>
      <c r="H109" s="47">
        <f t="shared" si="3"/>
        <v>126</v>
      </c>
      <c r="I109" s="47">
        <f t="shared" si="4"/>
        <v>-70</v>
      </c>
      <c r="J109" s="47">
        <f t="shared" si="5"/>
        <v>686</v>
      </c>
    </row>
    <row r="110" spans="1:11" x14ac:dyDescent="0.25">
      <c r="A110" s="7">
        <v>104</v>
      </c>
      <c r="B110" s="37" t="s">
        <v>51</v>
      </c>
      <c r="C110" s="7">
        <v>16</v>
      </c>
      <c r="D110" s="1" t="s">
        <v>49</v>
      </c>
      <c r="E110" s="47">
        <v>6</v>
      </c>
      <c r="F110" s="47">
        <v>-2</v>
      </c>
      <c r="G110" s="47">
        <v>14</v>
      </c>
      <c r="H110" s="47">
        <f t="shared" si="3"/>
        <v>96</v>
      </c>
      <c r="I110" s="47">
        <f t="shared" si="4"/>
        <v>-32</v>
      </c>
      <c r="J110" s="47">
        <f t="shared" si="5"/>
        <v>224</v>
      </c>
    </row>
    <row r="111" spans="1:11" x14ac:dyDescent="0.25">
      <c r="A111" s="7">
        <v>105</v>
      </c>
      <c r="B111" s="37" t="s">
        <v>52</v>
      </c>
      <c r="C111" s="7">
        <v>22</v>
      </c>
      <c r="D111" s="1" t="s">
        <v>49</v>
      </c>
      <c r="E111" s="47">
        <v>6</v>
      </c>
      <c r="F111" s="47">
        <v>-2</v>
      </c>
      <c r="G111" s="47">
        <v>42</v>
      </c>
      <c r="H111" s="47">
        <f t="shared" si="3"/>
        <v>132</v>
      </c>
      <c r="I111" s="47">
        <f t="shared" si="4"/>
        <v>-44</v>
      </c>
      <c r="J111" s="47">
        <f t="shared" si="5"/>
        <v>924</v>
      </c>
    </row>
    <row r="112" spans="1:11" x14ac:dyDescent="0.25">
      <c r="A112" s="7">
        <v>106</v>
      </c>
      <c r="B112" s="37" t="s">
        <v>53</v>
      </c>
      <c r="C112" s="7">
        <v>15</v>
      </c>
      <c r="D112" s="1" t="s">
        <v>49</v>
      </c>
      <c r="E112" s="47">
        <v>6</v>
      </c>
      <c r="F112" s="47">
        <v>5</v>
      </c>
      <c r="G112" s="47">
        <v>28</v>
      </c>
      <c r="H112" s="47">
        <f t="shared" si="3"/>
        <v>90</v>
      </c>
      <c r="I112" s="47">
        <f t="shared" si="4"/>
        <v>75</v>
      </c>
      <c r="J112" s="47">
        <f t="shared" si="5"/>
        <v>420</v>
      </c>
    </row>
    <row r="113" spans="1:10" x14ac:dyDescent="0.25">
      <c r="A113" s="7">
        <v>107</v>
      </c>
      <c r="B113" s="37" t="s">
        <v>54</v>
      </c>
      <c r="C113" s="7">
        <v>16</v>
      </c>
      <c r="D113" s="1" t="s">
        <v>49</v>
      </c>
      <c r="E113" s="47">
        <v>6</v>
      </c>
      <c r="F113" s="47">
        <v>2</v>
      </c>
      <c r="G113" s="47">
        <v>14</v>
      </c>
      <c r="H113" s="47">
        <f t="shared" si="3"/>
        <v>96</v>
      </c>
      <c r="I113" s="47">
        <f t="shared" si="4"/>
        <v>32</v>
      </c>
      <c r="J113" s="47">
        <f t="shared" si="5"/>
        <v>224</v>
      </c>
    </row>
    <row r="114" spans="1:10" x14ac:dyDescent="0.25">
      <c r="A114" s="7">
        <v>108</v>
      </c>
      <c r="B114" s="37" t="s">
        <v>55</v>
      </c>
      <c r="C114" s="7">
        <v>18</v>
      </c>
      <c r="D114" s="1" t="s">
        <v>49</v>
      </c>
      <c r="E114" s="47">
        <v>6</v>
      </c>
      <c r="F114" s="47">
        <v>5</v>
      </c>
      <c r="G114" s="47">
        <v>21</v>
      </c>
      <c r="H114" s="47">
        <f t="shared" si="3"/>
        <v>108</v>
      </c>
      <c r="I114" s="47">
        <f t="shared" si="4"/>
        <v>90</v>
      </c>
      <c r="J114" s="47">
        <f t="shared" si="5"/>
        <v>378</v>
      </c>
    </row>
    <row r="115" spans="1:10" x14ac:dyDescent="0.25">
      <c r="A115" s="7">
        <v>109</v>
      </c>
      <c r="B115" s="37" t="s">
        <v>56</v>
      </c>
      <c r="C115" s="7">
        <v>23</v>
      </c>
      <c r="D115" s="1" t="s">
        <v>49</v>
      </c>
      <c r="E115" s="47">
        <v>9</v>
      </c>
      <c r="F115" s="47">
        <v>5</v>
      </c>
      <c r="G115" s="47">
        <v>56</v>
      </c>
      <c r="H115" s="47">
        <f t="shared" si="3"/>
        <v>207</v>
      </c>
      <c r="I115" s="47">
        <f t="shared" si="4"/>
        <v>115</v>
      </c>
      <c r="J115" s="47">
        <f t="shared" si="5"/>
        <v>1288</v>
      </c>
    </row>
    <row r="116" spans="1:10" x14ac:dyDescent="0.25">
      <c r="A116" s="7">
        <v>110</v>
      </c>
      <c r="B116" s="37" t="s">
        <v>57</v>
      </c>
      <c r="C116" s="7">
        <v>29</v>
      </c>
      <c r="D116" s="1" t="s">
        <v>49</v>
      </c>
      <c r="E116" s="47">
        <v>6</v>
      </c>
      <c r="F116" s="47">
        <v>-2</v>
      </c>
      <c r="G116" s="47">
        <v>21</v>
      </c>
      <c r="H116" s="47">
        <f t="shared" si="3"/>
        <v>174</v>
      </c>
      <c r="I116" s="47">
        <f t="shared" si="4"/>
        <v>-58</v>
      </c>
      <c r="J116" s="47">
        <f t="shared" si="5"/>
        <v>609</v>
      </c>
    </row>
    <row r="117" spans="1:10" x14ac:dyDescent="0.25">
      <c r="A117" s="7">
        <v>111</v>
      </c>
      <c r="B117" s="37" t="s">
        <v>106</v>
      </c>
      <c r="C117" s="7">
        <v>10</v>
      </c>
      <c r="D117" s="1" t="s">
        <v>49</v>
      </c>
      <c r="E117" s="47">
        <v>9</v>
      </c>
      <c r="F117" s="47">
        <v>2</v>
      </c>
      <c r="G117" s="47">
        <v>56</v>
      </c>
      <c r="H117" s="47">
        <f t="shared" si="3"/>
        <v>90</v>
      </c>
      <c r="I117" s="47">
        <f t="shared" si="4"/>
        <v>20</v>
      </c>
      <c r="J117" s="47">
        <f t="shared" si="5"/>
        <v>560</v>
      </c>
    </row>
    <row r="118" spans="1:10" x14ac:dyDescent="0.25">
      <c r="A118" s="7">
        <v>112</v>
      </c>
      <c r="B118" s="37" t="s">
        <v>107</v>
      </c>
      <c r="C118" s="7">
        <v>15</v>
      </c>
      <c r="D118" s="1" t="s">
        <v>49</v>
      </c>
      <c r="E118" s="47">
        <v>6</v>
      </c>
      <c r="F118" s="47">
        <v>-5</v>
      </c>
      <c r="G118" s="47">
        <v>14</v>
      </c>
      <c r="H118" s="47">
        <f t="shared" si="3"/>
        <v>90</v>
      </c>
      <c r="I118" s="47">
        <f t="shared" si="4"/>
        <v>-75</v>
      </c>
      <c r="J118" s="47">
        <f t="shared" si="5"/>
        <v>210</v>
      </c>
    </row>
    <row r="119" spans="1:10" x14ac:dyDescent="0.25">
      <c r="A119" s="7">
        <v>113</v>
      </c>
      <c r="B119" s="37" t="s">
        <v>108</v>
      </c>
      <c r="C119" s="7">
        <v>24</v>
      </c>
      <c r="D119" s="1" t="s">
        <v>49</v>
      </c>
      <c r="E119" s="47">
        <v>9</v>
      </c>
      <c r="F119" s="47">
        <v>-5</v>
      </c>
      <c r="G119" s="47">
        <v>56</v>
      </c>
      <c r="H119" s="47">
        <f t="shared" si="3"/>
        <v>216</v>
      </c>
      <c r="I119" s="47">
        <f t="shared" si="4"/>
        <v>-120</v>
      </c>
      <c r="J119" s="47">
        <f t="shared" si="5"/>
        <v>1344</v>
      </c>
    </row>
    <row r="120" spans="1:10" x14ac:dyDescent="0.25">
      <c r="A120" s="7">
        <v>114</v>
      </c>
      <c r="B120" s="37" t="s">
        <v>109</v>
      </c>
      <c r="C120" s="7">
        <v>20</v>
      </c>
      <c r="D120" s="1" t="s">
        <v>49</v>
      </c>
      <c r="E120" s="47">
        <v>6</v>
      </c>
      <c r="F120" s="47">
        <v>-5</v>
      </c>
      <c r="G120" s="47">
        <v>49</v>
      </c>
      <c r="H120" s="47">
        <f t="shared" si="3"/>
        <v>120</v>
      </c>
      <c r="I120" s="47">
        <f t="shared" si="4"/>
        <v>-100</v>
      </c>
      <c r="J120" s="47">
        <f t="shared" si="5"/>
        <v>980</v>
      </c>
    </row>
    <row r="121" spans="1:10" x14ac:dyDescent="0.25">
      <c r="A121" s="7">
        <v>115</v>
      </c>
      <c r="B121" s="37" t="s">
        <v>110</v>
      </c>
      <c r="C121" s="7">
        <v>33</v>
      </c>
      <c r="D121" s="1" t="s">
        <v>49</v>
      </c>
      <c r="E121" s="47">
        <v>6</v>
      </c>
      <c r="F121" s="47">
        <v>5</v>
      </c>
      <c r="G121" s="47">
        <v>14</v>
      </c>
      <c r="H121" s="47">
        <f t="shared" si="3"/>
        <v>198</v>
      </c>
      <c r="I121" s="47">
        <f t="shared" si="4"/>
        <v>165</v>
      </c>
      <c r="J121" s="47">
        <f t="shared" si="5"/>
        <v>462</v>
      </c>
    </row>
    <row r="122" spans="1:10" x14ac:dyDescent="0.25">
      <c r="A122" s="7">
        <v>116</v>
      </c>
      <c r="B122" s="37" t="s">
        <v>111</v>
      </c>
      <c r="C122" s="7">
        <v>15</v>
      </c>
      <c r="D122" s="1" t="s">
        <v>49</v>
      </c>
      <c r="E122" s="47">
        <v>6</v>
      </c>
      <c r="F122" s="47">
        <v>-5</v>
      </c>
      <c r="G122" s="47">
        <v>21</v>
      </c>
      <c r="H122" s="47">
        <f t="shared" si="3"/>
        <v>90</v>
      </c>
      <c r="I122" s="47">
        <f t="shared" si="4"/>
        <v>-75</v>
      </c>
      <c r="J122" s="47">
        <f t="shared" si="5"/>
        <v>315</v>
      </c>
    </row>
    <row r="123" spans="1:10" x14ac:dyDescent="0.25">
      <c r="A123" s="7">
        <v>117</v>
      </c>
      <c r="B123" s="37" t="s">
        <v>112</v>
      </c>
      <c r="C123" s="7">
        <v>27</v>
      </c>
      <c r="D123" s="1" t="s">
        <v>49</v>
      </c>
      <c r="E123" s="47">
        <v>6</v>
      </c>
      <c r="F123" s="47">
        <v>2</v>
      </c>
      <c r="G123" s="47">
        <v>21</v>
      </c>
      <c r="H123" s="47">
        <f t="shared" si="3"/>
        <v>162</v>
      </c>
      <c r="I123" s="47">
        <f t="shared" si="4"/>
        <v>54</v>
      </c>
      <c r="J123" s="47">
        <f t="shared" si="5"/>
        <v>567</v>
      </c>
    </row>
    <row r="124" spans="1:10" x14ac:dyDescent="0.25">
      <c r="A124" s="7">
        <v>118</v>
      </c>
      <c r="B124" s="37" t="s">
        <v>113</v>
      </c>
      <c r="C124" s="7">
        <v>20</v>
      </c>
      <c r="D124" s="1" t="s">
        <v>49</v>
      </c>
      <c r="E124" s="47">
        <v>6</v>
      </c>
      <c r="F124" s="47">
        <v>5</v>
      </c>
      <c r="G124" s="47">
        <v>49</v>
      </c>
      <c r="H124" s="47">
        <f t="shared" si="3"/>
        <v>120</v>
      </c>
      <c r="I124" s="47">
        <f t="shared" si="4"/>
        <v>100</v>
      </c>
      <c r="J124" s="47">
        <f t="shared" si="5"/>
        <v>980</v>
      </c>
    </row>
    <row r="125" spans="1:10" x14ac:dyDescent="0.25">
      <c r="A125" s="33">
        <v>119</v>
      </c>
      <c r="B125" s="37" t="s">
        <v>183</v>
      </c>
      <c r="C125" s="33">
        <v>22</v>
      </c>
      <c r="D125" s="1" t="s">
        <v>49</v>
      </c>
      <c r="E125" s="47">
        <v>6</v>
      </c>
      <c r="F125" s="47">
        <v>2</v>
      </c>
      <c r="G125" s="47">
        <v>42</v>
      </c>
      <c r="H125" s="47">
        <f t="shared" si="3"/>
        <v>132</v>
      </c>
      <c r="I125" s="47">
        <f t="shared" si="4"/>
        <v>44</v>
      </c>
      <c r="J125" s="47">
        <f t="shared" si="5"/>
        <v>924</v>
      </c>
    </row>
    <row r="126" spans="1:10" x14ac:dyDescent="0.25">
      <c r="A126" s="33">
        <v>120</v>
      </c>
      <c r="B126" s="37" t="s">
        <v>184</v>
      </c>
      <c r="C126" s="32">
        <v>20</v>
      </c>
      <c r="D126" s="1" t="s">
        <v>49</v>
      </c>
      <c r="E126" s="47">
        <v>9</v>
      </c>
      <c r="F126" s="47">
        <v>-2</v>
      </c>
      <c r="G126" s="47">
        <v>56</v>
      </c>
      <c r="H126" s="47">
        <f t="shared" si="3"/>
        <v>180</v>
      </c>
      <c r="I126" s="47">
        <f t="shared" si="4"/>
        <v>-40</v>
      </c>
      <c r="J126" s="47">
        <f t="shared" si="5"/>
        <v>1120</v>
      </c>
    </row>
    <row r="128" spans="1:10" x14ac:dyDescent="0.25">
      <c r="C128">
        <f>SUM(C7:C126)</f>
        <v>2439</v>
      </c>
    </row>
  </sheetData>
  <mergeCells count="4">
    <mergeCell ref="M18:N18"/>
    <mergeCell ref="P18:Q20"/>
    <mergeCell ref="P21:P22"/>
    <mergeCell ref="Q21:Q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28"/>
  <sheetViews>
    <sheetView topLeftCell="A6" workbookViewId="0">
      <selection activeCell="Q21" sqref="Q21:Q22"/>
    </sheetView>
  </sheetViews>
  <sheetFormatPr baseColWidth="10" defaultRowHeight="15" x14ac:dyDescent="0.25"/>
  <cols>
    <col min="1" max="1" width="5.85546875" customWidth="1"/>
    <col min="2" max="2" width="12.7109375" customWidth="1"/>
    <col min="3" max="3" width="8.140625" customWidth="1"/>
    <col min="5" max="6" width="7.28515625" customWidth="1"/>
    <col min="7" max="7" width="8.140625" customWidth="1"/>
    <col min="11" max="11" width="3.28515625" customWidth="1"/>
    <col min="12" max="12" width="3.5703125" customWidth="1"/>
    <col min="13" max="13" width="20.5703125" customWidth="1"/>
    <col min="15" max="15" width="3.5703125" customWidth="1"/>
    <col min="16" max="16" width="16.85546875" customWidth="1"/>
    <col min="18" max="18" width="3.7109375" customWidth="1"/>
    <col min="19" max="19" width="16.7109375" customWidth="1"/>
  </cols>
  <sheetData>
    <row r="2" spans="1:20" x14ac:dyDescent="0.25">
      <c r="E2" s="97" t="s">
        <v>186</v>
      </c>
      <c r="F2" s="97" t="s">
        <v>187</v>
      </c>
      <c r="G2" s="97" t="s">
        <v>188</v>
      </c>
      <c r="H2" s="97" t="s">
        <v>197</v>
      </c>
      <c r="I2" s="97" t="s">
        <v>189</v>
      </c>
      <c r="J2" s="97" t="s">
        <v>190</v>
      </c>
    </row>
    <row r="3" spans="1:20" x14ac:dyDescent="0.25">
      <c r="B3" s="1"/>
      <c r="C3" s="7" t="s">
        <v>0</v>
      </c>
      <c r="D3" s="7" t="s">
        <v>46</v>
      </c>
      <c r="E3" s="7" t="s">
        <v>5</v>
      </c>
      <c r="F3" s="7" t="s">
        <v>3</v>
      </c>
      <c r="G3" s="7" t="s">
        <v>4</v>
      </c>
      <c r="H3" s="7" t="s">
        <v>7</v>
      </c>
      <c r="I3" s="7" t="s">
        <v>2</v>
      </c>
      <c r="J3" s="7" t="s">
        <v>6</v>
      </c>
    </row>
    <row r="4" spans="1:20" x14ac:dyDescent="0.25">
      <c r="B4" s="8" t="s">
        <v>198</v>
      </c>
      <c r="C4" s="7">
        <f>SUM(C5:C126)</f>
        <v>5864</v>
      </c>
      <c r="D4" s="1"/>
      <c r="E4" s="1"/>
      <c r="F4" s="1"/>
      <c r="G4" s="1"/>
      <c r="H4" s="7">
        <f>SUM(H5:H126)</f>
        <v>33487</v>
      </c>
      <c r="I4" s="7">
        <f>SUM(I5:I126)</f>
        <v>170</v>
      </c>
      <c r="J4" s="7">
        <f>SUM(J5:J126)</f>
        <v>240576</v>
      </c>
    </row>
    <row r="5" spans="1:20" x14ac:dyDescent="0.25">
      <c r="B5" s="1" t="s">
        <v>1</v>
      </c>
      <c r="C5" s="7">
        <v>4200</v>
      </c>
      <c r="D5" s="1"/>
      <c r="E5" s="47">
        <v>6</v>
      </c>
      <c r="F5" s="47">
        <v>0</v>
      </c>
      <c r="G5" s="47">
        <v>44</v>
      </c>
      <c r="H5" s="7">
        <f>E5*C5</f>
        <v>25200</v>
      </c>
      <c r="I5" s="7">
        <f>F5*C5</f>
        <v>0</v>
      </c>
      <c r="J5" s="7">
        <f>G5*C5</f>
        <v>184800</v>
      </c>
      <c r="M5" s="47" t="s">
        <v>194</v>
      </c>
      <c r="N5" s="46">
        <v>4200</v>
      </c>
      <c r="O5" s="84"/>
      <c r="P5" s="30"/>
      <c r="Q5" s="44"/>
      <c r="R5" s="84"/>
      <c r="S5" s="30"/>
      <c r="T5" s="44"/>
    </row>
    <row r="6" spans="1:20" x14ac:dyDescent="0.25">
      <c r="A6" t="s">
        <v>170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  <c r="M6" s="47" t="s">
        <v>195</v>
      </c>
      <c r="N6" s="46">
        <v>6</v>
      </c>
      <c r="O6" s="84"/>
      <c r="P6" s="30"/>
      <c r="Q6" s="44"/>
      <c r="R6" s="84"/>
      <c r="S6" s="30"/>
      <c r="T6" s="44"/>
    </row>
    <row r="7" spans="1:20" x14ac:dyDescent="0.25">
      <c r="A7" s="7"/>
      <c r="B7" s="38"/>
      <c r="C7" s="7"/>
      <c r="D7" s="1"/>
      <c r="E7" s="47"/>
      <c r="F7" s="47"/>
      <c r="G7" s="47"/>
      <c r="H7" s="47"/>
      <c r="I7" s="47"/>
      <c r="J7" s="47"/>
      <c r="M7" s="47"/>
      <c r="N7" s="46"/>
      <c r="O7" s="84"/>
      <c r="P7" s="30"/>
      <c r="Q7" s="44"/>
      <c r="R7" s="84"/>
      <c r="S7" s="30"/>
      <c r="T7" s="44"/>
    </row>
    <row r="8" spans="1:20" x14ac:dyDescent="0.25">
      <c r="A8" s="7"/>
      <c r="B8" s="38"/>
      <c r="C8" s="7"/>
      <c r="D8" s="1"/>
      <c r="E8" s="47"/>
      <c r="F8" s="47"/>
      <c r="G8" s="47"/>
      <c r="H8" s="47"/>
      <c r="I8" s="47"/>
      <c r="J8" s="47"/>
      <c r="K8" s="45"/>
      <c r="M8" s="86" t="s">
        <v>196</v>
      </c>
      <c r="N8" s="86">
        <v>25200</v>
      </c>
      <c r="O8" s="84"/>
      <c r="P8" s="30"/>
      <c r="Q8" s="44"/>
      <c r="R8" s="84"/>
      <c r="S8" s="30"/>
      <c r="T8" s="44"/>
    </row>
    <row r="9" spans="1:20" x14ac:dyDescent="0.25">
      <c r="A9" s="7"/>
      <c r="B9" s="38"/>
      <c r="C9" s="7"/>
      <c r="D9" s="1"/>
      <c r="E9" s="47"/>
      <c r="F9" s="47"/>
      <c r="G9" s="47"/>
      <c r="H9" s="47"/>
      <c r="I9" s="47"/>
      <c r="J9" s="47"/>
      <c r="N9" s="44"/>
      <c r="O9" s="84"/>
      <c r="P9" s="30"/>
      <c r="Q9" s="44"/>
      <c r="R9" s="84"/>
      <c r="S9" s="30"/>
      <c r="T9" s="44"/>
    </row>
    <row r="10" spans="1:20" x14ac:dyDescent="0.25">
      <c r="A10" s="7"/>
      <c r="B10" s="38"/>
      <c r="C10" s="7"/>
      <c r="D10" s="1"/>
      <c r="E10" s="47"/>
      <c r="F10" s="47"/>
      <c r="G10" s="47"/>
      <c r="H10" s="47"/>
      <c r="I10" s="47"/>
      <c r="J10" s="47"/>
      <c r="M10" s="89"/>
      <c r="N10" s="44"/>
      <c r="O10" s="84"/>
      <c r="P10" s="30"/>
      <c r="Q10" s="44"/>
      <c r="R10" s="84"/>
      <c r="S10" s="30"/>
      <c r="T10" s="44"/>
    </row>
    <row r="11" spans="1:20" x14ac:dyDescent="0.25">
      <c r="A11" s="7"/>
      <c r="B11" s="38"/>
      <c r="C11" s="7"/>
      <c r="D11" s="1"/>
      <c r="E11" s="47"/>
      <c r="F11" s="47"/>
      <c r="G11" s="47"/>
      <c r="H11" s="47"/>
      <c r="I11" s="47"/>
      <c r="J11" s="47"/>
      <c r="M11" s="47" t="s">
        <v>197</v>
      </c>
      <c r="N11" s="46">
        <f>H4</f>
        <v>33487</v>
      </c>
      <c r="O11" s="84"/>
      <c r="P11" s="47" t="s">
        <v>201</v>
      </c>
      <c r="Q11" s="46">
        <f>I4</f>
        <v>170</v>
      </c>
      <c r="R11" s="84"/>
      <c r="S11" s="47" t="s">
        <v>203</v>
      </c>
      <c r="T11" s="46">
        <f>J4</f>
        <v>240576</v>
      </c>
    </row>
    <row r="12" spans="1:20" x14ac:dyDescent="0.25">
      <c r="A12" s="7"/>
      <c r="B12" s="38"/>
      <c r="C12" s="7"/>
      <c r="D12" s="1"/>
      <c r="E12" s="47"/>
      <c r="F12" s="47"/>
      <c r="G12" s="47"/>
      <c r="H12" s="47"/>
      <c r="I12" s="47"/>
      <c r="J12" s="47"/>
      <c r="M12" s="47" t="s">
        <v>199</v>
      </c>
      <c r="N12" s="46">
        <f>C4</f>
        <v>5864</v>
      </c>
      <c r="O12" s="84"/>
      <c r="P12" s="47" t="s">
        <v>202</v>
      </c>
      <c r="Q12" s="46">
        <f>C4</f>
        <v>5864</v>
      </c>
      <c r="R12" s="84"/>
      <c r="S12" s="47" t="s">
        <v>202</v>
      </c>
      <c r="T12" s="46">
        <f>C4</f>
        <v>5864</v>
      </c>
    </row>
    <row r="13" spans="1:20" x14ac:dyDescent="0.25">
      <c r="A13" s="7"/>
      <c r="B13" s="38"/>
      <c r="C13" s="7"/>
      <c r="D13" s="1"/>
      <c r="E13" s="47"/>
      <c r="F13" s="47"/>
      <c r="G13" s="47"/>
      <c r="H13" s="47"/>
      <c r="I13" s="47"/>
      <c r="J13" s="47"/>
      <c r="K13" s="45"/>
      <c r="M13" s="47"/>
      <c r="N13" s="46"/>
      <c r="O13" s="84"/>
      <c r="P13" s="47"/>
      <c r="Q13" s="47"/>
      <c r="R13" s="30"/>
      <c r="S13" s="47"/>
      <c r="T13" s="46"/>
    </row>
    <row r="14" spans="1:20" x14ac:dyDescent="0.25">
      <c r="A14" s="7"/>
      <c r="B14" s="38"/>
      <c r="C14" s="7"/>
      <c r="D14" s="1"/>
      <c r="E14" s="47"/>
      <c r="F14" s="47"/>
      <c r="G14" s="47"/>
      <c r="H14" s="47"/>
      <c r="I14" s="47"/>
      <c r="J14" s="47"/>
      <c r="M14" s="98" t="s">
        <v>200</v>
      </c>
      <c r="N14" s="94">
        <f>H4/C4</f>
        <v>5.7106070941336968</v>
      </c>
      <c r="O14" s="84"/>
      <c r="P14" s="86" t="s">
        <v>204</v>
      </c>
      <c r="Q14" s="87">
        <f>I4/C4</f>
        <v>2.899045020463847E-2</v>
      </c>
      <c r="R14" s="30"/>
      <c r="S14" s="86" t="s">
        <v>204</v>
      </c>
      <c r="T14" s="87">
        <f>J4/C4</f>
        <v>41.02592087312415</v>
      </c>
    </row>
    <row r="15" spans="1:20" x14ac:dyDescent="0.25">
      <c r="A15" s="7"/>
      <c r="B15" s="38"/>
      <c r="C15" s="7"/>
      <c r="D15" s="1"/>
      <c r="E15" s="47"/>
      <c r="F15" s="47"/>
      <c r="G15" s="47"/>
      <c r="H15" s="47"/>
      <c r="I15" s="47"/>
      <c r="J15" s="47"/>
      <c r="N15" s="96" t="s">
        <v>209</v>
      </c>
      <c r="O15" s="84"/>
      <c r="P15" s="30"/>
      <c r="Q15" s="30" t="s">
        <v>209</v>
      </c>
      <c r="R15" s="30"/>
      <c r="S15" s="30"/>
      <c r="T15" s="44" t="s">
        <v>209</v>
      </c>
    </row>
    <row r="16" spans="1:20" x14ac:dyDescent="0.25">
      <c r="A16" s="7"/>
      <c r="B16" s="38"/>
      <c r="C16" s="7"/>
      <c r="D16" s="1"/>
      <c r="E16" s="47"/>
      <c r="F16" s="47"/>
      <c r="G16" s="47"/>
      <c r="H16" s="47"/>
      <c r="I16" s="47"/>
      <c r="J16" s="47"/>
      <c r="K16" s="45"/>
      <c r="N16" s="44"/>
      <c r="O16" s="84"/>
      <c r="P16" s="30"/>
      <c r="Q16" s="30"/>
      <c r="R16" s="30"/>
      <c r="S16" s="30"/>
      <c r="T16" s="44"/>
    </row>
    <row r="17" spans="1:20" x14ac:dyDescent="0.25">
      <c r="A17" s="7"/>
      <c r="B17" s="38"/>
      <c r="C17" s="7"/>
      <c r="D17" s="1"/>
      <c r="E17" s="47"/>
      <c r="F17" s="47"/>
      <c r="G17" s="47"/>
      <c r="H17" s="47"/>
      <c r="I17" s="47"/>
      <c r="J17" s="47"/>
      <c r="N17" s="44"/>
      <c r="O17" s="84"/>
      <c r="P17" s="30"/>
      <c r="Q17" s="30"/>
      <c r="R17" s="30"/>
      <c r="S17" s="30"/>
      <c r="T17" s="44"/>
    </row>
    <row r="18" spans="1:20" x14ac:dyDescent="0.25">
      <c r="A18" s="7"/>
      <c r="B18" s="38"/>
      <c r="C18" s="7"/>
      <c r="D18" s="1"/>
      <c r="E18" s="47"/>
      <c r="F18" s="47"/>
      <c r="G18" s="47"/>
      <c r="H18" s="47"/>
      <c r="I18" s="47"/>
      <c r="J18" s="47"/>
      <c r="M18" s="102" t="s">
        <v>206</v>
      </c>
      <c r="N18" s="103"/>
      <c r="O18" s="84"/>
      <c r="P18" s="109" t="s">
        <v>219</v>
      </c>
      <c r="Q18" s="110"/>
      <c r="R18" s="30"/>
      <c r="S18" s="30"/>
      <c r="T18" s="44"/>
    </row>
    <row r="19" spans="1:20" x14ac:dyDescent="0.25">
      <c r="A19" s="7"/>
      <c r="B19" s="38"/>
      <c r="C19" s="7"/>
      <c r="D19" s="1"/>
      <c r="E19" s="47"/>
      <c r="F19" s="47"/>
      <c r="G19" s="47"/>
      <c r="H19" s="47"/>
      <c r="I19" s="47"/>
      <c r="J19" s="47"/>
      <c r="M19" s="47" t="s">
        <v>220</v>
      </c>
      <c r="N19" s="91"/>
      <c r="O19" s="84"/>
      <c r="P19" s="111"/>
      <c r="Q19" s="112"/>
      <c r="R19" s="30"/>
      <c r="S19" s="30"/>
      <c r="T19" s="44"/>
    </row>
    <row r="20" spans="1:20" x14ac:dyDescent="0.25">
      <c r="A20" s="7"/>
      <c r="B20" s="38"/>
      <c r="C20" s="7"/>
      <c r="D20" s="1"/>
      <c r="E20" s="47"/>
      <c r="F20" s="47"/>
      <c r="G20" s="47"/>
      <c r="H20" s="47"/>
      <c r="I20" s="47"/>
      <c r="J20" s="47"/>
      <c r="K20" s="45"/>
      <c r="M20" s="47" t="s">
        <v>221</v>
      </c>
      <c r="N20" s="91"/>
      <c r="O20" s="84"/>
      <c r="P20" s="113"/>
      <c r="Q20" s="114"/>
      <c r="R20" s="30"/>
      <c r="S20" s="30"/>
      <c r="T20" s="44"/>
    </row>
    <row r="21" spans="1:20" x14ac:dyDescent="0.25">
      <c r="A21" s="7"/>
      <c r="B21" s="38"/>
      <c r="C21" s="7"/>
      <c r="D21" s="1"/>
      <c r="E21" s="47"/>
      <c r="F21" s="47"/>
      <c r="G21" s="47"/>
      <c r="H21" s="47"/>
      <c r="I21" s="47"/>
      <c r="J21" s="47"/>
      <c r="M21" s="7" t="s">
        <v>212</v>
      </c>
      <c r="N21" s="91">
        <v>4.0999999999999996</v>
      </c>
      <c r="O21" s="84"/>
      <c r="P21" s="105" t="s">
        <v>205</v>
      </c>
      <c r="Q21" s="107">
        <f>N23-N14</f>
        <v>2.1643929058663032</v>
      </c>
      <c r="R21" s="30"/>
      <c r="S21" s="30"/>
      <c r="T21" s="44"/>
    </row>
    <row r="22" spans="1:20" x14ac:dyDescent="0.25">
      <c r="A22" s="7"/>
      <c r="B22" s="38"/>
      <c r="C22" s="7"/>
      <c r="D22" s="1"/>
      <c r="E22" s="47"/>
      <c r="F22" s="47"/>
      <c r="G22" s="47"/>
      <c r="H22" s="47"/>
      <c r="I22" s="47"/>
      <c r="J22" s="47"/>
      <c r="M22" s="1"/>
      <c r="N22" s="91"/>
      <c r="O22" s="84"/>
      <c r="P22" s="106"/>
      <c r="Q22" s="108"/>
      <c r="R22" s="30"/>
      <c r="S22" s="30"/>
      <c r="T22" s="44"/>
    </row>
    <row r="23" spans="1:20" x14ac:dyDescent="0.25">
      <c r="A23" s="7"/>
      <c r="B23" s="38"/>
      <c r="C23" s="7"/>
      <c r="D23" s="1"/>
      <c r="E23" s="47"/>
      <c r="F23" s="47"/>
      <c r="G23" s="47"/>
      <c r="H23" s="47"/>
      <c r="I23" s="47"/>
      <c r="J23" s="47"/>
      <c r="M23" s="99" t="s">
        <v>230</v>
      </c>
      <c r="N23" s="96">
        <v>7.875</v>
      </c>
      <c r="O23" s="84"/>
      <c r="P23" s="30"/>
      <c r="Q23" s="30"/>
      <c r="R23" s="30"/>
      <c r="S23" s="30"/>
      <c r="T23" s="44"/>
    </row>
    <row r="24" spans="1:20" x14ac:dyDescent="0.25">
      <c r="A24" s="7"/>
      <c r="B24" s="38"/>
      <c r="C24" s="7"/>
      <c r="D24" s="1"/>
      <c r="E24" s="47"/>
      <c r="F24" s="47"/>
      <c r="G24" s="47"/>
      <c r="H24" s="47"/>
      <c r="I24" s="47"/>
      <c r="J24" s="47"/>
      <c r="M24" s="45"/>
      <c r="N24" s="96" t="s">
        <v>211</v>
      </c>
      <c r="O24" s="84"/>
      <c r="P24" s="30"/>
      <c r="Q24" s="30"/>
      <c r="R24" s="30"/>
      <c r="S24" s="30"/>
      <c r="T24" s="44"/>
    </row>
    <row r="25" spans="1:20" x14ac:dyDescent="0.25">
      <c r="A25" s="7"/>
      <c r="B25" s="38"/>
      <c r="C25" s="7"/>
      <c r="D25" s="1"/>
      <c r="E25" s="47"/>
      <c r="F25" s="47"/>
      <c r="G25" s="47"/>
      <c r="H25" s="47"/>
      <c r="I25" s="47"/>
      <c r="J25" s="47"/>
      <c r="N25" s="44"/>
      <c r="O25" s="84"/>
      <c r="P25" s="30"/>
      <c r="Q25" s="30"/>
      <c r="R25" s="30"/>
      <c r="S25" s="30"/>
      <c r="T25" s="44"/>
    </row>
    <row r="26" spans="1:20" x14ac:dyDescent="0.25">
      <c r="A26" s="7"/>
      <c r="B26" s="38"/>
      <c r="C26" s="7"/>
      <c r="D26" s="1"/>
      <c r="E26" s="47"/>
      <c r="F26" s="47"/>
      <c r="G26" s="47"/>
      <c r="H26" s="47"/>
      <c r="I26" s="47"/>
      <c r="J26" s="47"/>
      <c r="K26" s="45"/>
      <c r="N26" s="44"/>
      <c r="O26" s="84"/>
      <c r="P26" s="30"/>
      <c r="Q26" s="30"/>
      <c r="R26" s="30"/>
      <c r="S26" s="30"/>
      <c r="T26" s="44"/>
    </row>
    <row r="27" spans="1:20" x14ac:dyDescent="0.25">
      <c r="A27" s="7">
        <v>21</v>
      </c>
      <c r="B27" s="38" t="s">
        <v>114</v>
      </c>
      <c r="C27" s="7">
        <v>21</v>
      </c>
      <c r="D27" s="1" t="s">
        <v>97</v>
      </c>
      <c r="E27" s="47">
        <v>3</v>
      </c>
      <c r="F27" s="47">
        <v>-2</v>
      </c>
      <c r="G27" s="47">
        <v>35</v>
      </c>
      <c r="H27" s="47">
        <f t="shared" ref="H27:H46" si="0">E27*C27</f>
        <v>63</v>
      </c>
      <c r="I27" s="47">
        <f t="shared" ref="I27:I46" si="1">F27*C27</f>
        <v>-42</v>
      </c>
      <c r="J27" s="47">
        <f t="shared" ref="J27:J46" si="2">G27*C27</f>
        <v>735</v>
      </c>
      <c r="N27" s="44"/>
      <c r="O27" s="84"/>
      <c r="P27" s="30"/>
      <c r="Q27" s="30"/>
      <c r="R27" s="30"/>
      <c r="S27" s="30"/>
      <c r="T27" s="44"/>
    </row>
    <row r="28" spans="1:20" x14ac:dyDescent="0.25">
      <c r="A28" s="7">
        <v>22</v>
      </c>
      <c r="B28" s="38" t="s">
        <v>115</v>
      </c>
      <c r="C28" s="7">
        <v>18</v>
      </c>
      <c r="D28" s="1" t="s">
        <v>97</v>
      </c>
      <c r="E28" s="47">
        <v>3</v>
      </c>
      <c r="F28" s="47">
        <v>-5</v>
      </c>
      <c r="G28" s="47">
        <v>28</v>
      </c>
      <c r="H28" s="47">
        <f t="shared" si="0"/>
        <v>54</v>
      </c>
      <c r="I28" s="47">
        <f t="shared" si="1"/>
        <v>-90</v>
      </c>
      <c r="J28" s="47">
        <f t="shared" si="2"/>
        <v>504</v>
      </c>
      <c r="N28" s="44"/>
      <c r="O28" s="84"/>
      <c r="P28" s="30"/>
      <c r="Q28" s="30"/>
      <c r="R28" s="30"/>
      <c r="S28" s="30"/>
      <c r="T28" s="44"/>
    </row>
    <row r="29" spans="1:20" x14ac:dyDescent="0.25">
      <c r="A29" s="7">
        <v>23</v>
      </c>
      <c r="B29" s="38" t="s">
        <v>116</v>
      </c>
      <c r="C29" s="7">
        <v>17</v>
      </c>
      <c r="D29" s="1" t="s">
        <v>97</v>
      </c>
      <c r="E29" s="47">
        <v>3</v>
      </c>
      <c r="F29" s="47">
        <v>2</v>
      </c>
      <c r="G29" s="47">
        <v>35</v>
      </c>
      <c r="H29" s="47">
        <f t="shared" si="0"/>
        <v>51</v>
      </c>
      <c r="I29" s="47">
        <f t="shared" si="1"/>
        <v>34</v>
      </c>
      <c r="J29" s="47">
        <f t="shared" si="2"/>
        <v>595</v>
      </c>
      <c r="N29" s="44"/>
      <c r="O29" s="84"/>
      <c r="P29" s="30"/>
      <c r="Q29" s="30"/>
      <c r="R29" s="30"/>
      <c r="S29" s="30"/>
      <c r="T29" s="44"/>
    </row>
    <row r="30" spans="1:20" x14ac:dyDescent="0.25">
      <c r="A30" s="7">
        <v>24</v>
      </c>
      <c r="B30" s="38" t="s">
        <v>117</v>
      </c>
      <c r="C30" s="7">
        <v>24</v>
      </c>
      <c r="D30" s="1" t="s">
        <v>97</v>
      </c>
      <c r="E30" s="47">
        <v>3</v>
      </c>
      <c r="F30" s="47">
        <v>2</v>
      </c>
      <c r="G30" s="47">
        <v>28</v>
      </c>
      <c r="H30" s="47">
        <f t="shared" si="0"/>
        <v>72</v>
      </c>
      <c r="I30" s="47">
        <f t="shared" si="1"/>
        <v>48</v>
      </c>
      <c r="J30" s="47">
        <f t="shared" si="2"/>
        <v>672</v>
      </c>
      <c r="N30" s="44"/>
      <c r="O30" s="84"/>
      <c r="P30" s="30"/>
      <c r="Q30" s="30"/>
      <c r="R30" s="30"/>
      <c r="S30" s="30"/>
      <c r="T30" s="44"/>
    </row>
    <row r="31" spans="1:20" x14ac:dyDescent="0.25">
      <c r="A31" s="7">
        <v>25</v>
      </c>
      <c r="B31" s="38" t="s">
        <v>118</v>
      </c>
      <c r="C31" s="7">
        <v>15</v>
      </c>
      <c r="D31" s="1" t="s">
        <v>97</v>
      </c>
      <c r="E31" s="47">
        <v>3</v>
      </c>
      <c r="F31" s="47">
        <v>5</v>
      </c>
      <c r="G31" s="47">
        <v>21</v>
      </c>
      <c r="H31" s="47">
        <f t="shared" si="0"/>
        <v>45</v>
      </c>
      <c r="I31" s="47">
        <f t="shared" si="1"/>
        <v>75</v>
      </c>
      <c r="J31" s="47">
        <f t="shared" si="2"/>
        <v>315</v>
      </c>
      <c r="N31" s="44"/>
      <c r="O31" s="84"/>
      <c r="P31" s="30"/>
      <c r="Q31" s="30"/>
      <c r="R31" s="30"/>
      <c r="S31" s="30"/>
      <c r="T31" s="44"/>
    </row>
    <row r="32" spans="1:20" x14ac:dyDescent="0.25">
      <c r="A32" s="7">
        <v>26</v>
      </c>
      <c r="B32" s="38" t="s">
        <v>119</v>
      </c>
      <c r="C32" s="7">
        <v>19</v>
      </c>
      <c r="D32" s="1" t="s">
        <v>97</v>
      </c>
      <c r="E32" s="47">
        <v>3</v>
      </c>
      <c r="F32" s="47">
        <v>2</v>
      </c>
      <c r="G32" s="47">
        <v>21</v>
      </c>
      <c r="H32" s="47">
        <f t="shared" si="0"/>
        <v>57</v>
      </c>
      <c r="I32" s="47">
        <f t="shared" si="1"/>
        <v>38</v>
      </c>
      <c r="J32" s="47">
        <f t="shared" si="2"/>
        <v>399</v>
      </c>
      <c r="N32" s="44"/>
      <c r="O32" s="84"/>
      <c r="P32" s="30"/>
      <c r="Q32" s="30"/>
      <c r="R32" s="30"/>
      <c r="S32" s="30"/>
      <c r="T32" s="44"/>
    </row>
    <row r="33" spans="1:20" x14ac:dyDescent="0.25">
      <c r="A33" s="7">
        <v>27</v>
      </c>
      <c r="B33" s="38" t="s">
        <v>120</v>
      </c>
      <c r="C33" s="7">
        <v>15</v>
      </c>
      <c r="D33" s="1" t="s">
        <v>97</v>
      </c>
      <c r="E33" s="47">
        <v>3</v>
      </c>
      <c r="F33" s="47">
        <v>-5</v>
      </c>
      <c r="G33" s="47">
        <v>21</v>
      </c>
      <c r="H33" s="47">
        <f t="shared" si="0"/>
        <v>45</v>
      </c>
      <c r="I33" s="47">
        <f t="shared" si="1"/>
        <v>-75</v>
      </c>
      <c r="J33" s="47">
        <f t="shared" si="2"/>
        <v>315</v>
      </c>
      <c r="N33" s="44"/>
      <c r="O33" s="84"/>
      <c r="P33" s="30"/>
      <c r="Q33" s="30"/>
      <c r="R33" s="30"/>
      <c r="S33" s="30"/>
      <c r="T33" s="44"/>
    </row>
    <row r="34" spans="1:20" x14ac:dyDescent="0.25">
      <c r="A34" s="7">
        <v>28</v>
      </c>
      <c r="B34" s="38" t="s">
        <v>121</v>
      </c>
      <c r="C34" s="7">
        <v>23</v>
      </c>
      <c r="D34" s="1" t="s">
        <v>97</v>
      </c>
      <c r="E34" s="47">
        <v>3</v>
      </c>
      <c r="F34" s="47">
        <v>5</v>
      </c>
      <c r="G34" s="47">
        <v>35</v>
      </c>
      <c r="H34" s="47">
        <f t="shared" si="0"/>
        <v>69</v>
      </c>
      <c r="I34" s="47">
        <f t="shared" si="1"/>
        <v>115</v>
      </c>
      <c r="J34" s="47">
        <f t="shared" si="2"/>
        <v>805</v>
      </c>
      <c r="N34" s="44"/>
      <c r="O34" s="84"/>
      <c r="P34" s="30"/>
      <c r="Q34" s="30"/>
      <c r="R34" s="30"/>
      <c r="S34" s="30"/>
      <c r="T34" s="44"/>
    </row>
    <row r="35" spans="1:20" x14ac:dyDescent="0.25">
      <c r="A35" s="7">
        <v>29</v>
      </c>
      <c r="B35" s="38" t="s">
        <v>122</v>
      </c>
      <c r="C35" s="7">
        <v>18</v>
      </c>
      <c r="D35" s="1" t="s">
        <v>97</v>
      </c>
      <c r="E35" s="47">
        <v>3</v>
      </c>
      <c r="F35" s="47">
        <v>5</v>
      </c>
      <c r="G35" s="47">
        <v>28</v>
      </c>
      <c r="H35" s="47">
        <f t="shared" si="0"/>
        <v>54</v>
      </c>
      <c r="I35" s="47">
        <f t="shared" si="1"/>
        <v>90</v>
      </c>
      <c r="J35" s="47">
        <f t="shared" si="2"/>
        <v>504</v>
      </c>
      <c r="N35" s="44"/>
      <c r="O35" s="84"/>
      <c r="P35" s="30"/>
      <c r="Q35" s="30"/>
      <c r="R35" s="30"/>
      <c r="S35" s="30"/>
      <c r="T35" s="44"/>
    </row>
    <row r="36" spans="1:20" x14ac:dyDescent="0.25">
      <c r="A36" s="7">
        <v>30</v>
      </c>
      <c r="B36" s="38" t="s">
        <v>123</v>
      </c>
      <c r="C36" s="7">
        <v>19</v>
      </c>
      <c r="D36" s="1" t="s">
        <v>97</v>
      </c>
      <c r="E36" s="47">
        <v>3</v>
      </c>
      <c r="F36" s="47">
        <v>-2</v>
      </c>
      <c r="G36" s="47">
        <v>21</v>
      </c>
      <c r="H36" s="47">
        <f t="shared" si="0"/>
        <v>57</v>
      </c>
      <c r="I36" s="47">
        <f t="shared" si="1"/>
        <v>-38</v>
      </c>
      <c r="J36" s="47">
        <f t="shared" si="2"/>
        <v>399</v>
      </c>
      <c r="N36" s="44"/>
      <c r="O36" s="84"/>
      <c r="P36" s="30"/>
      <c r="Q36" s="30"/>
      <c r="R36" s="30"/>
      <c r="S36" s="30"/>
      <c r="T36" s="44"/>
    </row>
    <row r="37" spans="1:20" x14ac:dyDescent="0.25">
      <c r="A37" s="7">
        <v>31</v>
      </c>
      <c r="B37" s="38" t="s">
        <v>124</v>
      </c>
      <c r="C37" s="7">
        <v>22</v>
      </c>
      <c r="D37" s="1" t="s">
        <v>97</v>
      </c>
      <c r="E37" s="47">
        <v>3</v>
      </c>
      <c r="F37" s="47">
        <v>-5</v>
      </c>
      <c r="G37" s="47">
        <v>35</v>
      </c>
      <c r="H37" s="47">
        <f t="shared" si="0"/>
        <v>66</v>
      </c>
      <c r="I37" s="47">
        <f t="shared" si="1"/>
        <v>-110</v>
      </c>
      <c r="J37" s="47">
        <f t="shared" si="2"/>
        <v>770</v>
      </c>
      <c r="N37" s="44"/>
      <c r="O37" s="84"/>
      <c r="P37" s="30"/>
      <c r="Q37" s="30"/>
      <c r="R37" s="30"/>
      <c r="S37" s="30"/>
      <c r="T37" s="44"/>
    </row>
    <row r="38" spans="1:20" x14ac:dyDescent="0.25">
      <c r="A38" s="7">
        <v>32</v>
      </c>
      <c r="B38" s="38" t="s">
        <v>125</v>
      </c>
      <c r="C38" s="7">
        <v>25</v>
      </c>
      <c r="D38" s="1" t="s">
        <v>97</v>
      </c>
      <c r="E38" s="47">
        <v>6</v>
      </c>
      <c r="F38" s="47">
        <v>5</v>
      </c>
      <c r="G38" s="47">
        <v>35</v>
      </c>
      <c r="H38" s="47">
        <f t="shared" si="0"/>
        <v>150</v>
      </c>
      <c r="I38" s="47">
        <f t="shared" si="1"/>
        <v>125</v>
      </c>
      <c r="J38" s="47">
        <f t="shared" si="2"/>
        <v>875</v>
      </c>
      <c r="K38" s="45"/>
      <c r="N38" s="44"/>
      <c r="O38" s="84"/>
      <c r="P38" s="30"/>
      <c r="Q38" s="30"/>
      <c r="R38" s="30"/>
      <c r="S38" s="30"/>
      <c r="T38" s="44"/>
    </row>
    <row r="39" spans="1:20" x14ac:dyDescent="0.25">
      <c r="A39" s="7">
        <v>33</v>
      </c>
      <c r="B39" s="36" t="s">
        <v>20</v>
      </c>
      <c r="C39" s="7">
        <v>26</v>
      </c>
      <c r="D39" s="1" t="s">
        <v>96</v>
      </c>
      <c r="E39" s="47">
        <v>13</v>
      </c>
      <c r="F39" s="47">
        <v>-5</v>
      </c>
      <c r="G39" s="47">
        <v>42</v>
      </c>
      <c r="H39" s="47">
        <f t="shared" si="0"/>
        <v>338</v>
      </c>
      <c r="I39" s="47">
        <f t="shared" si="1"/>
        <v>-130</v>
      </c>
      <c r="J39" s="47">
        <f t="shared" si="2"/>
        <v>1092</v>
      </c>
      <c r="N39" s="44"/>
      <c r="O39" s="84"/>
      <c r="P39" s="30"/>
      <c r="Q39" s="30"/>
      <c r="R39" s="30"/>
      <c r="S39" s="30"/>
      <c r="T39" s="44"/>
    </row>
    <row r="40" spans="1:20" x14ac:dyDescent="0.25">
      <c r="A40" s="7">
        <v>34</v>
      </c>
      <c r="B40" s="36" t="s">
        <v>21</v>
      </c>
      <c r="C40" s="7">
        <v>26</v>
      </c>
      <c r="D40" s="1" t="s">
        <v>96</v>
      </c>
      <c r="E40" s="47">
        <v>13</v>
      </c>
      <c r="F40" s="47">
        <v>-2</v>
      </c>
      <c r="G40" s="47">
        <v>42</v>
      </c>
      <c r="H40" s="47">
        <f t="shared" si="0"/>
        <v>338</v>
      </c>
      <c r="I40" s="47">
        <f t="shared" si="1"/>
        <v>-52</v>
      </c>
      <c r="J40" s="47">
        <f t="shared" si="2"/>
        <v>1092</v>
      </c>
      <c r="N40" s="44"/>
      <c r="O40" s="84"/>
      <c r="P40" s="30"/>
      <c r="Q40" s="30"/>
      <c r="R40" s="30"/>
      <c r="S40" s="30"/>
      <c r="T40" s="44"/>
    </row>
    <row r="41" spans="1:20" x14ac:dyDescent="0.25">
      <c r="A41" s="7">
        <v>35</v>
      </c>
      <c r="B41" s="36" t="s">
        <v>22</v>
      </c>
      <c r="C41" s="7">
        <v>26</v>
      </c>
      <c r="D41" s="1" t="s">
        <v>96</v>
      </c>
      <c r="E41" s="47">
        <v>13</v>
      </c>
      <c r="F41" s="47">
        <v>2</v>
      </c>
      <c r="G41" s="47">
        <v>42</v>
      </c>
      <c r="H41" s="47">
        <f t="shared" si="0"/>
        <v>338</v>
      </c>
      <c r="I41" s="47">
        <f t="shared" si="1"/>
        <v>52</v>
      </c>
      <c r="J41" s="47">
        <f t="shared" si="2"/>
        <v>1092</v>
      </c>
      <c r="N41" s="44"/>
      <c r="O41" s="84"/>
      <c r="P41" s="30"/>
      <c r="Q41" s="30"/>
      <c r="R41" s="30"/>
      <c r="S41" s="30"/>
      <c r="T41" s="30"/>
    </row>
    <row r="42" spans="1:20" x14ac:dyDescent="0.25">
      <c r="A42" s="7">
        <v>36</v>
      </c>
      <c r="B42" s="36" t="s">
        <v>23</v>
      </c>
      <c r="C42" s="7">
        <v>26</v>
      </c>
      <c r="D42" s="1" t="s">
        <v>96</v>
      </c>
      <c r="E42" s="47">
        <v>13</v>
      </c>
      <c r="F42" s="47">
        <v>5</v>
      </c>
      <c r="G42" s="47">
        <v>42</v>
      </c>
      <c r="H42" s="47">
        <f t="shared" si="0"/>
        <v>338</v>
      </c>
      <c r="I42" s="47">
        <f t="shared" si="1"/>
        <v>130</v>
      </c>
      <c r="J42" s="47">
        <f t="shared" si="2"/>
        <v>1092</v>
      </c>
      <c r="N42" s="44"/>
      <c r="O42" s="84"/>
      <c r="P42" s="30"/>
      <c r="Q42" s="30"/>
      <c r="R42" s="30"/>
      <c r="S42" s="30"/>
      <c r="T42" s="30"/>
    </row>
    <row r="43" spans="1:20" x14ac:dyDescent="0.25">
      <c r="A43" s="7">
        <v>37</v>
      </c>
      <c r="B43" s="36" t="s">
        <v>24</v>
      </c>
      <c r="C43" s="7">
        <v>26</v>
      </c>
      <c r="D43" s="1" t="s">
        <v>96</v>
      </c>
      <c r="E43" s="47">
        <v>13</v>
      </c>
      <c r="F43" s="47">
        <v>-5</v>
      </c>
      <c r="G43" s="47">
        <v>35</v>
      </c>
      <c r="H43" s="47">
        <f t="shared" si="0"/>
        <v>338</v>
      </c>
      <c r="I43" s="47">
        <f t="shared" si="1"/>
        <v>-130</v>
      </c>
      <c r="J43" s="47">
        <f t="shared" si="2"/>
        <v>910</v>
      </c>
      <c r="N43" s="44"/>
      <c r="O43" s="84"/>
      <c r="P43" s="30"/>
      <c r="Q43" s="30"/>
      <c r="R43" s="30"/>
      <c r="S43" s="30"/>
      <c r="T43" s="30"/>
    </row>
    <row r="44" spans="1:20" x14ac:dyDescent="0.25">
      <c r="A44" s="7">
        <v>38</v>
      </c>
      <c r="B44" s="36" t="s">
        <v>25</v>
      </c>
      <c r="C44" s="7">
        <v>26</v>
      </c>
      <c r="D44" s="1" t="s">
        <v>96</v>
      </c>
      <c r="E44" s="47">
        <v>13</v>
      </c>
      <c r="F44" s="47">
        <v>-2</v>
      </c>
      <c r="G44" s="47">
        <v>35</v>
      </c>
      <c r="H44" s="47">
        <f t="shared" si="0"/>
        <v>338</v>
      </c>
      <c r="I44" s="47">
        <f t="shared" si="1"/>
        <v>-52</v>
      </c>
      <c r="J44" s="47">
        <f t="shared" si="2"/>
        <v>910</v>
      </c>
      <c r="N44" s="44"/>
      <c r="O44" s="84"/>
      <c r="P44" s="30"/>
      <c r="Q44" s="30"/>
      <c r="R44" s="30"/>
      <c r="S44" s="30"/>
      <c r="T44" s="30"/>
    </row>
    <row r="45" spans="1:20" x14ac:dyDescent="0.25">
      <c r="A45" s="7">
        <v>39</v>
      </c>
      <c r="B45" s="36" t="s">
        <v>26</v>
      </c>
      <c r="C45" s="7">
        <v>26</v>
      </c>
      <c r="D45" s="1" t="s">
        <v>96</v>
      </c>
      <c r="E45" s="47">
        <v>13</v>
      </c>
      <c r="F45" s="47">
        <v>2</v>
      </c>
      <c r="G45" s="47">
        <v>35</v>
      </c>
      <c r="H45" s="47">
        <f t="shared" si="0"/>
        <v>338</v>
      </c>
      <c r="I45" s="47">
        <f t="shared" si="1"/>
        <v>52</v>
      </c>
      <c r="J45" s="47">
        <f t="shared" si="2"/>
        <v>910</v>
      </c>
      <c r="N45" s="44"/>
      <c r="O45" s="84"/>
      <c r="P45" s="30"/>
      <c r="Q45" s="30"/>
      <c r="R45" s="30"/>
      <c r="S45" s="30"/>
      <c r="T45" s="30"/>
    </row>
    <row r="46" spans="1:20" x14ac:dyDescent="0.25">
      <c r="A46" s="7">
        <v>40</v>
      </c>
      <c r="B46" s="36" t="s">
        <v>27</v>
      </c>
      <c r="C46" s="7">
        <v>26</v>
      </c>
      <c r="D46" s="1" t="s">
        <v>96</v>
      </c>
      <c r="E46" s="47">
        <v>13</v>
      </c>
      <c r="F46" s="47">
        <v>5</v>
      </c>
      <c r="G46" s="47">
        <v>35</v>
      </c>
      <c r="H46" s="47">
        <f t="shared" si="0"/>
        <v>338</v>
      </c>
      <c r="I46" s="47">
        <f t="shared" si="1"/>
        <v>130</v>
      </c>
      <c r="J46" s="47">
        <f t="shared" si="2"/>
        <v>910</v>
      </c>
      <c r="N46" s="44"/>
      <c r="O46" s="84"/>
      <c r="P46" s="30"/>
      <c r="Q46" s="30"/>
      <c r="R46" s="30"/>
      <c r="S46" s="30"/>
      <c r="T46" s="30"/>
    </row>
    <row r="47" spans="1:20" x14ac:dyDescent="0.25">
      <c r="A47" s="7"/>
      <c r="B47" s="36"/>
      <c r="C47" s="7"/>
      <c r="D47" s="1"/>
      <c r="E47" s="47"/>
      <c r="F47" s="47"/>
      <c r="G47" s="47"/>
      <c r="H47" s="47"/>
      <c r="I47" s="47"/>
      <c r="J47" s="47"/>
      <c r="N47" s="30"/>
      <c r="O47" s="30"/>
      <c r="P47" s="30"/>
      <c r="Q47" s="30"/>
      <c r="R47" s="30"/>
      <c r="S47" s="30"/>
      <c r="T47" s="30"/>
    </row>
    <row r="48" spans="1:20" x14ac:dyDescent="0.25">
      <c r="A48" s="7"/>
      <c r="B48" s="36"/>
      <c r="C48" s="7"/>
      <c r="D48" s="1"/>
      <c r="E48" s="47"/>
      <c r="F48" s="47"/>
      <c r="G48" s="47"/>
      <c r="H48" s="47"/>
      <c r="I48" s="47"/>
      <c r="J48" s="47"/>
      <c r="N48" s="30"/>
      <c r="O48" s="30"/>
      <c r="P48" s="30"/>
      <c r="Q48" s="30"/>
      <c r="R48" s="30"/>
      <c r="S48" s="30"/>
      <c r="T48" s="30"/>
    </row>
    <row r="49" spans="1:20" x14ac:dyDescent="0.25">
      <c r="A49" s="7"/>
      <c r="B49" s="36"/>
      <c r="C49" s="7"/>
      <c r="D49" s="1"/>
      <c r="E49" s="47"/>
      <c r="F49" s="47"/>
      <c r="G49" s="47"/>
      <c r="H49" s="47"/>
      <c r="I49" s="47"/>
      <c r="J49" s="47"/>
      <c r="N49" s="30"/>
      <c r="O49" s="30"/>
      <c r="P49" s="30"/>
      <c r="Q49" s="30"/>
      <c r="R49" s="30"/>
      <c r="S49" s="30"/>
      <c r="T49" s="30"/>
    </row>
    <row r="50" spans="1:20" x14ac:dyDescent="0.25">
      <c r="A50" s="7"/>
      <c r="B50" s="36"/>
      <c r="C50" s="7"/>
      <c r="D50" s="1"/>
      <c r="E50" s="47"/>
      <c r="F50" s="47"/>
      <c r="G50" s="47"/>
      <c r="H50" s="47"/>
      <c r="I50" s="47"/>
      <c r="J50" s="47"/>
      <c r="N50" s="30"/>
      <c r="O50" s="30"/>
      <c r="P50" s="30"/>
      <c r="Q50" s="30"/>
      <c r="R50" s="30"/>
      <c r="S50" s="30"/>
      <c r="T50" s="30"/>
    </row>
    <row r="51" spans="1:20" x14ac:dyDescent="0.25">
      <c r="A51" s="7"/>
      <c r="B51" s="36"/>
      <c r="C51" s="7"/>
      <c r="D51" s="1"/>
      <c r="E51" s="47"/>
      <c r="F51" s="47"/>
      <c r="G51" s="47"/>
      <c r="H51" s="47"/>
      <c r="I51" s="47"/>
      <c r="J51" s="47"/>
      <c r="N51" s="30"/>
      <c r="O51" s="30"/>
      <c r="P51" s="30"/>
      <c r="Q51" s="30"/>
      <c r="R51" s="30"/>
      <c r="S51" s="30"/>
      <c r="T51" s="30"/>
    </row>
    <row r="52" spans="1:20" x14ac:dyDescent="0.25">
      <c r="A52" s="7"/>
      <c r="B52" s="36"/>
      <c r="C52" s="7"/>
      <c r="D52" s="1"/>
      <c r="E52" s="47"/>
      <c r="F52" s="47"/>
      <c r="G52" s="47"/>
      <c r="H52" s="47"/>
      <c r="I52" s="47"/>
      <c r="J52" s="47"/>
      <c r="N52" s="30"/>
      <c r="O52" s="30"/>
      <c r="P52" s="30"/>
      <c r="Q52" s="30"/>
      <c r="R52" s="30"/>
      <c r="S52" s="30"/>
      <c r="T52" s="30"/>
    </row>
    <row r="53" spans="1:20" x14ac:dyDescent="0.25">
      <c r="A53" s="7"/>
      <c r="B53" s="36"/>
      <c r="C53" s="7"/>
      <c r="D53" s="1"/>
      <c r="E53" s="47"/>
      <c r="F53" s="47"/>
      <c r="G53" s="47"/>
      <c r="H53" s="47"/>
      <c r="I53" s="47"/>
      <c r="J53" s="47"/>
      <c r="N53" s="30"/>
      <c r="O53" s="30"/>
      <c r="P53" s="30"/>
      <c r="Q53" s="30"/>
      <c r="R53" s="30"/>
      <c r="S53" s="30"/>
      <c r="T53" s="30"/>
    </row>
    <row r="54" spans="1:20" x14ac:dyDescent="0.25">
      <c r="A54" s="7"/>
      <c r="B54" s="36"/>
      <c r="C54" s="7"/>
      <c r="D54" s="1"/>
      <c r="E54" s="47"/>
      <c r="F54" s="47"/>
      <c r="G54" s="47"/>
      <c r="H54" s="47"/>
      <c r="I54" s="47"/>
      <c r="J54" s="47"/>
      <c r="N54" s="30"/>
      <c r="O54" s="30"/>
      <c r="P54" s="30"/>
      <c r="Q54" s="30"/>
      <c r="R54" s="30"/>
      <c r="S54" s="30"/>
      <c r="T54" s="30"/>
    </row>
    <row r="55" spans="1:20" x14ac:dyDescent="0.25">
      <c r="A55" s="7"/>
      <c r="B55" s="36"/>
      <c r="C55" s="7"/>
      <c r="D55" s="1"/>
      <c r="E55" s="47"/>
      <c r="F55" s="47"/>
      <c r="G55" s="47"/>
      <c r="H55" s="47"/>
      <c r="I55" s="47"/>
      <c r="J55" s="47"/>
      <c r="N55" s="30"/>
      <c r="O55" s="30"/>
      <c r="P55" s="30"/>
      <c r="Q55" s="30"/>
      <c r="R55" s="30"/>
      <c r="S55" s="30"/>
      <c r="T55" s="30"/>
    </row>
    <row r="56" spans="1:20" x14ac:dyDescent="0.25">
      <c r="A56" s="7"/>
      <c r="B56" s="36"/>
      <c r="C56" s="7"/>
      <c r="D56" s="1"/>
      <c r="E56" s="47"/>
      <c r="F56" s="47"/>
      <c r="G56" s="47"/>
      <c r="H56" s="47"/>
      <c r="I56" s="47"/>
      <c r="J56" s="47"/>
      <c r="N56" s="30"/>
      <c r="O56" s="30"/>
      <c r="P56" s="30"/>
      <c r="Q56" s="30"/>
      <c r="R56" s="30"/>
      <c r="S56" s="30"/>
      <c r="T56" s="30"/>
    </row>
    <row r="57" spans="1:20" x14ac:dyDescent="0.25">
      <c r="A57" s="7"/>
      <c r="B57" s="36"/>
      <c r="C57" s="7"/>
      <c r="D57" s="1"/>
      <c r="E57" s="47"/>
      <c r="F57" s="47"/>
      <c r="G57" s="47"/>
      <c r="H57" s="47"/>
      <c r="I57" s="47"/>
      <c r="J57" s="47"/>
      <c r="N57" s="30"/>
      <c r="O57" s="30"/>
      <c r="P57" s="30"/>
      <c r="Q57" s="30"/>
      <c r="R57" s="30"/>
      <c r="S57" s="30"/>
      <c r="T57" s="30"/>
    </row>
    <row r="58" spans="1:20" x14ac:dyDescent="0.25">
      <c r="A58" s="7"/>
      <c r="B58" s="36"/>
      <c r="C58" s="7"/>
      <c r="D58" s="1"/>
      <c r="E58" s="47"/>
      <c r="F58" s="47"/>
      <c r="G58" s="47"/>
      <c r="H58" s="47"/>
      <c r="I58" s="47"/>
      <c r="J58" s="47"/>
      <c r="N58" s="30"/>
      <c r="O58" s="30"/>
      <c r="P58" s="30"/>
      <c r="Q58" s="30"/>
      <c r="R58" s="30"/>
      <c r="S58" s="30"/>
      <c r="T58" s="30"/>
    </row>
    <row r="59" spans="1:20" x14ac:dyDescent="0.25">
      <c r="A59" s="7"/>
      <c r="B59" s="36"/>
      <c r="C59" s="7"/>
      <c r="D59" s="1"/>
      <c r="E59" s="47"/>
      <c r="F59" s="47"/>
      <c r="G59" s="47"/>
      <c r="H59" s="47"/>
      <c r="I59" s="47"/>
      <c r="J59" s="47"/>
      <c r="N59" s="30"/>
      <c r="O59" s="30"/>
      <c r="P59" s="30"/>
      <c r="Q59" s="30"/>
      <c r="R59" s="30"/>
      <c r="S59" s="30"/>
      <c r="T59" s="30"/>
    </row>
    <row r="60" spans="1:20" x14ac:dyDescent="0.25">
      <c r="A60" s="7"/>
      <c r="B60" s="36"/>
      <c r="C60" s="7"/>
      <c r="D60" s="1"/>
      <c r="E60" s="47"/>
      <c r="F60" s="47"/>
      <c r="G60" s="47"/>
      <c r="H60" s="47"/>
      <c r="I60" s="47"/>
      <c r="J60" s="47"/>
      <c r="N60" s="30"/>
      <c r="O60" s="30"/>
      <c r="P60" s="30"/>
      <c r="Q60" s="30"/>
      <c r="R60" s="30"/>
      <c r="S60" s="30"/>
      <c r="T60" s="30"/>
    </row>
    <row r="61" spans="1:20" x14ac:dyDescent="0.25">
      <c r="A61" s="7"/>
      <c r="B61" s="36"/>
      <c r="C61" s="7"/>
      <c r="D61" s="1"/>
      <c r="E61" s="47"/>
      <c r="F61" s="47"/>
      <c r="G61" s="47"/>
      <c r="H61" s="47"/>
      <c r="I61" s="47"/>
      <c r="J61" s="47"/>
      <c r="N61" s="30"/>
      <c r="O61" s="30"/>
      <c r="P61" s="30"/>
      <c r="Q61" s="30"/>
      <c r="R61" s="30"/>
      <c r="S61" s="30"/>
      <c r="T61" s="30"/>
    </row>
    <row r="62" spans="1:20" x14ac:dyDescent="0.25">
      <c r="A62" s="7"/>
      <c r="B62" s="36"/>
      <c r="C62" s="7"/>
      <c r="D62" s="1"/>
      <c r="E62" s="47"/>
      <c r="F62" s="47"/>
      <c r="G62" s="47"/>
      <c r="H62" s="47"/>
      <c r="I62" s="47"/>
      <c r="J62" s="47"/>
      <c r="N62" s="44"/>
      <c r="O62" s="30"/>
      <c r="P62" s="30"/>
      <c r="Q62" s="30"/>
      <c r="R62" s="30"/>
      <c r="S62" s="30"/>
      <c r="T62" s="30"/>
    </row>
    <row r="63" spans="1:20" x14ac:dyDescent="0.25">
      <c r="A63" s="7"/>
      <c r="B63" s="35"/>
      <c r="C63" s="7"/>
      <c r="D63" s="1"/>
      <c r="E63" s="47"/>
      <c r="F63" s="47"/>
      <c r="G63" s="47"/>
      <c r="H63" s="47"/>
      <c r="I63" s="47"/>
      <c r="J63" s="47"/>
      <c r="N63" s="30"/>
      <c r="O63" s="30"/>
      <c r="P63" s="30"/>
      <c r="Q63" s="30"/>
      <c r="R63" s="30"/>
      <c r="S63" s="30"/>
      <c r="T63" s="30"/>
    </row>
    <row r="64" spans="1:20" x14ac:dyDescent="0.25">
      <c r="A64" s="7"/>
      <c r="B64" s="35"/>
      <c r="C64" s="7"/>
      <c r="D64" s="1"/>
      <c r="E64" s="47"/>
      <c r="F64" s="47"/>
      <c r="G64" s="47"/>
      <c r="H64" s="47"/>
      <c r="I64" s="47"/>
      <c r="J64" s="47"/>
      <c r="K64" s="45"/>
      <c r="N64" s="30"/>
      <c r="O64" s="30"/>
      <c r="P64" s="30"/>
      <c r="Q64" s="30"/>
      <c r="R64" s="30"/>
      <c r="S64" s="30"/>
      <c r="T64" s="30"/>
    </row>
    <row r="65" spans="1:20" x14ac:dyDescent="0.25">
      <c r="A65" s="7"/>
      <c r="B65" s="35"/>
      <c r="C65" s="7"/>
      <c r="D65" s="1"/>
      <c r="E65" s="47"/>
      <c r="F65" s="47"/>
      <c r="G65" s="47"/>
      <c r="H65" s="47"/>
      <c r="I65" s="47"/>
      <c r="J65" s="47"/>
      <c r="K65" s="45"/>
      <c r="N65" s="30"/>
      <c r="O65" s="30"/>
      <c r="P65" s="30"/>
      <c r="Q65" s="30"/>
      <c r="R65" s="30"/>
      <c r="S65" s="30"/>
      <c r="T65" s="30"/>
    </row>
    <row r="66" spans="1:20" x14ac:dyDescent="0.25">
      <c r="A66" s="7"/>
      <c r="B66" s="35"/>
      <c r="C66" s="7"/>
      <c r="D66" s="1"/>
      <c r="E66" s="47"/>
      <c r="F66" s="47"/>
      <c r="G66" s="47"/>
      <c r="H66" s="47"/>
      <c r="I66" s="47"/>
      <c r="J66" s="47"/>
      <c r="K66" s="45"/>
      <c r="N66" s="30"/>
      <c r="O66" s="30"/>
      <c r="P66" s="30"/>
      <c r="Q66" s="30"/>
      <c r="R66" s="30"/>
      <c r="S66" s="30"/>
      <c r="T66" s="30"/>
    </row>
    <row r="67" spans="1:20" x14ac:dyDescent="0.25">
      <c r="A67" s="7"/>
      <c r="B67" s="35"/>
      <c r="C67" s="7"/>
      <c r="D67" s="1"/>
      <c r="E67" s="47"/>
      <c r="F67" s="47"/>
      <c r="G67" s="47"/>
      <c r="H67" s="47"/>
      <c r="I67" s="47"/>
      <c r="J67" s="47"/>
      <c r="K67" s="45"/>
      <c r="N67" s="30"/>
      <c r="O67" s="30"/>
      <c r="P67" s="30"/>
      <c r="Q67" s="30"/>
      <c r="R67" s="30"/>
      <c r="S67" s="30"/>
      <c r="T67" s="30"/>
    </row>
    <row r="68" spans="1:20" x14ac:dyDescent="0.25">
      <c r="A68" s="7"/>
      <c r="B68" s="35"/>
      <c r="C68" s="7"/>
      <c r="D68" s="1"/>
      <c r="E68" s="47"/>
      <c r="F68" s="47"/>
      <c r="G68" s="47"/>
      <c r="H68" s="47"/>
      <c r="I68" s="47"/>
      <c r="J68" s="47"/>
      <c r="K68" s="45"/>
      <c r="N68" s="30"/>
      <c r="O68" s="30"/>
      <c r="P68" s="30"/>
      <c r="Q68" s="30"/>
      <c r="R68" s="30"/>
      <c r="S68" s="30"/>
      <c r="T68" s="30"/>
    </row>
    <row r="69" spans="1:20" x14ac:dyDescent="0.25">
      <c r="A69" s="7"/>
      <c r="B69" s="35"/>
      <c r="C69" s="7"/>
      <c r="D69" s="1"/>
      <c r="E69" s="47"/>
      <c r="F69" s="47"/>
      <c r="G69" s="47"/>
      <c r="H69" s="47"/>
      <c r="I69" s="47"/>
      <c r="J69" s="47"/>
      <c r="K69" s="45"/>
      <c r="N69" s="30"/>
      <c r="O69" s="30"/>
      <c r="P69" s="30"/>
      <c r="Q69" s="30"/>
      <c r="R69" s="30"/>
      <c r="S69" s="30"/>
      <c r="T69" s="30"/>
    </row>
    <row r="70" spans="1:20" x14ac:dyDescent="0.25">
      <c r="A70" s="7"/>
      <c r="B70" s="35"/>
      <c r="C70" s="7"/>
      <c r="D70" s="1"/>
      <c r="E70" s="47"/>
      <c r="F70" s="47"/>
      <c r="G70" s="47"/>
      <c r="H70" s="47"/>
      <c r="I70" s="47"/>
      <c r="J70" s="47"/>
      <c r="K70" s="45"/>
      <c r="N70" s="30"/>
      <c r="O70" s="30"/>
      <c r="P70" s="30"/>
      <c r="Q70" s="30"/>
      <c r="R70" s="30"/>
      <c r="S70" s="30"/>
      <c r="T70" s="30"/>
    </row>
    <row r="71" spans="1:20" x14ac:dyDescent="0.25">
      <c r="A71" s="7"/>
      <c r="B71" s="35"/>
      <c r="C71" s="7"/>
      <c r="D71" s="1"/>
      <c r="E71" s="47"/>
      <c r="F71" s="47"/>
      <c r="G71" s="47"/>
      <c r="H71" s="47"/>
      <c r="I71" s="47"/>
      <c r="J71" s="47"/>
      <c r="K71" s="45"/>
      <c r="N71" s="30"/>
      <c r="O71" s="30"/>
      <c r="P71" s="30"/>
      <c r="Q71" s="30"/>
      <c r="R71" s="30"/>
      <c r="S71" s="30"/>
      <c r="T71" s="30"/>
    </row>
    <row r="72" spans="1:20" x14ac:dyDescent="0.25">
      <c r="A72" s="7"/>
      <c r="B72" s="35"/>
      <c r="C72" s="7"/>
      <c r="D72" s="1"/>
      <c r="E72" s="47"/>
      <c r="F72" s="47"/>
      <c r="G72" s="47"/>
      <c r="H72" s="47"/>
      <c r="I72" s="47"/>
      <c r="J72" s="47"/>
      <c r="K72" s="45"/>
      <c r="N72" s="30"/>
      <c r="O72" s="30"/>
      <c r="P72" s="30"/>
      <c r="Q72" s="30"/>
      <c r="R72" s="30"/>
      <c r="S72" s="30"/>
      <c r="T72" s="30"/>
    </row>
    <row r="73" spans="1:20" x14ac:dyDescent="0.25">
      <c r="A73" s="7"/>
      <c r="B73" s="35"/>
      <c r="C73" s="7"/>
      <c r="D73" s="1"/>
      <c r="E73" s="47"/>
      <c r="F73" s="47"/>
      <c r="G73" s="47"/>
      <c r="H73" s="47"/>
      <c r="I73" s="47"/>
      <c r="J73" s="47"/>
      <c r="K73" s="45"/>
      <c r="N73" s="30"/>
      <c r="O73" s="30"/>
      <c r="P73" s="30"/>
      <c r="Q73" s="30"/>
      <c r="R73" s="30"/>
      <c r="S73" s="30"/>
      <c r="T73" s="30"/>
    </row>
    <row r="74" spans="1:20" x14ac:dyDescent="0.25">
      <c r="A74" s="7"/>
      <c r="B74" s="35"/>
      <c r="C74" s="7"/>
      <c r="D74" s="1"/>
      <c r="E74" s="47"/>
      <c r="F74" s="47"/>
      <c r="G74" s="47"/>
      <c r="H74" s="47"/>
      <c r="I74" s="47"/>
      <c r="J74" s="47"/>
      <c r="K74" s="45"/>
      <c r="N74" s="30"/>
      <c r="O74" s="30"/>
      <c r="P74" s="30"/>
      <c r="Q74" s="30"/>
      <c r="R74" s="30"/>
      <c r="S74" s="30"/>
      <c r="T74" s="30"/>
    </row>
    <row r="75" spans="1:20" x14ac:dyDescent="0.25">
      <c r="A75" s="7"/>
      <c r="B75" s="35"/>
      <c r="C75" s="7"/>
      <c r="D75" s="1"/>
      <c r="E75" s="47"/>
      <c r="F75" s="47"/>
      <c r="G75" s="47"/>
      <c r="H75" s="47"/>
      <c r="I75" s="47"/>
      <c r="J75" s="47"/>
      <c r="K75" s="45"/>
      <c r="N75" s="30"/>
      <c r="O75" s="30"/>
      <c r="P75" s="30"/>
      <c r="Q75" s="30"/>
      <c r="R75" s="30"/>
      <c r="S75" s="30"/>
      <c r="T75" s="30"/>
    </row>
    <row r="76" spans="1:20" x14ac:dyDescent="0.25">
      <c r="A76" s="7"/>
      <c r="B76" s="35"/>
      <c r="C76" s="7"/>
      <c r="D76" s="1"/>
      <c r="E76" s="47"/>
      <c r="F76" s="47"/>
      <c r="G76" s="47"/>
      <c r="H76" s="47"/>
      <c r="I76" s="47"/>
      <c r="J76" s="47"/>
      <c r="K76" s="45"/>
      <c r="N76" s="30"/>
      <c r="O76" s="30"/>
      <c r="P76" s="30"/>
      <c r="Q76" s="30"/>
      <c r="R76" s="30"/>
      <c r="S76" s="30"/>
      <c r="T76" s="30"/>
    </row>
    <row r="77" spans="1:20" x14ac:dyDescent="0.25">
      <c r="A77" s="7"/>
      <c r="B77" s="35"/>
      <c r="C77" s="7"/>
      <c r="D77" s="1"/>
      <c r="E77" s="47"/>
      <c r="F77" s="47"/>
      <c r="G77" s="47"/>
      <c r="H77" s="47"/>
      <c r="I77" s="47"/>
      <c r="J77" s="47"/>
      <c r="K77" s="45"/>
    </row>
    <row r="78" spans="1:20" x14ac:dyDescent="0.25">
      <c r="A78" s="7"/>
      <c r="B78" s="35"/>
      <c r="C78" s="7"/>
      <c r="D78" s="1"/>
      <c r="E78" s="47"/>
      <c r="F78" s="47"/>
      <c r="G78" s="47"/>
      <c r="H78" s="47"/>
      <c r="I78" s="47"/>
      <c r="J78" s="47"/>
      <c r="K78" s="45"/>
    </row>
    <row r="79" spans="1:20" x14ac:dyDescent="0.25">
      <c r="A79" s="7">
        <v>73</v>
      </c>
      <c r="B79" s="39" t="s">
        <v>36</v>
      </c>
      <c r="C79" s="7">
        <v>40</v>
      </c>
      <c r="D79" s="1" t="s">
        <v>97</v>
      </c>
      <c r="E79" s="47">
        <v>3</v>
      </c>
      <c r="F79" s="47">
        <v>-5</v>
      </c>
      <c r="G79" s="47">
        <v>56</v>
      </c>
      <c r="H79" s="47">
        <f t="shared" ref="H79:H108" si="3">E79*C79</f>
        <v>120</v>
      </c>
      <c r="I79" s="47">
        <f t="shared" ref="I79:I108" si="4">F79*C79</f>
        <v>-200</v>
      </c>
      <c r="J79" s="47">
        <f t="shared" ref="J79:J108" si="5">G79*C79</f>
        <v>2240</v>
      </c>
    </row>
    <row r="80" spans="1:20" x14ac:dyDescent="0.25">
      <c r="A80" s="7">
        <v>74</v>
      </c>
      <c r="B80" s="39" t="s">
        <v>37</v>
      </c>
      <c r="C80" s="7">
        <v>40</v>
      </c>
      <c r="D80" s="1" t="s">
        <v>97</v>
      </c>
      <c r="E80" s="47">
        <v>3</v>
      </c>
      <c r="F80" s="47">
        <v>-2</v>
      </c>
      <c r="G80" s="47">
        <v>56</v>
      </c>
      <c r="H80" s="47">
        <f t="shared" si="3"/>
        <v>120</v>
      </c>
      <c r="I80" s="47">
        <f t="shared" si="4"/>
        <v>-80</v>
      </c>
      <c r="J80" s="47">
        <f t="shared" si="5"/>
        <v>2240</v>
      </c>
    </row>
    <row r="81" spans="1:10" x14ac:dyDescent="0.25">
      <c r="A81" s="7">
        <v>75</v>
      </c>
      <c r="B81" s="39" t="s">
        <v>38</v>
      </c>
      <c r="C81" s="7">
        <v>40</v>
      </c>
      <c r="D81" s="1" t="s">
        <v>97</v>
      </c>
      <c r="E81" s="47">
        <v>3</v>
      </c>
      <c r="F81" s="47">
        <v>2</v>
      </c>
      <c r="G81" s="47">
        <v>56</v>
      </c>
      <c r="H81" s="47">
        <f t="shared" si="3"/>
        <v>120</v>
      </c>
      <c r="I81" s="47">
        <f t="shared" si="4"/>
        <v>80</v>
      </c>
      <c r="J81" s="47">
        <f t="shared" si="5"/>
        <v>2240</v>
      </c>
    </row>
    <row r="82" spans="1:10" x14ac:dyDescent="0.25">
      <c r="A82" s="7">
        <v>76</v>
      </c>
      <c r="B82" s="39" t="s">
        <v>39</v>
      </c>
      <c r="C82" s="7">
        <v>40</v>
      </c>
      <c r="D82" s="1" t="s">
        <v>97</v>
      </c>
      <c r="E82" s="47">
        <v>3</v>
      </c>
      <c r="F82" s="47">
        <v>5</v>
      </c>
      <c r="G82" s="47">
        <v>56</v>
      </c>
      <c r="H82" s="47">
        <f t="shared" si="3"/>
        <v>120</v>
      </c>
      <c r="I82" s="47">
        <f t="shared" si="4"/>
        <v>200</v>
      </c>
      <c r="J82" s="47">
        <f t="shared" si="5"/>
        <v>2240</v>
      </c>
    </row>
    <row r="83" spans="1:10" x14ac:dyDescent="0.25">
      <c r="A83" s="7">
        <v>77</v>
      </c>
      <c r="B83" s="39" t="s">
        <v>40</v>
      </c>
      <c r="C83" s="7">
        <v>40</v>
      </c>
      <c r="D83" s="1" t="s">
        <v>97</v>
      </c>
      <c r="E83" s="47">
        <v>3</v>
      </c>
      <c r="F83" s="47">
        <v>-5</v>
      </c>
      <c r="G83" s="47">
        <v>49</v>
      </c>
      <c r="H83" s="47">
        <f t="shared" si="3"/>
        <v>120</v>
      </c>
      <c r="I83" s="47">
        <f t="shared" si="4"/>
        <v>-200</v>
      </c>
      <c r="J83" s="47">
        <f t="shared" si="5"/>
        <v>1960</v>
      </c>
    </row>
    <row r="84" spans="1:10" x14ac:dyDescent="0.25">
      <c r="A84" s="7">
        <v>78</v>
      </c>
      <c r="B84" s="39" t="s">
        <v>41</v>
      </c>
      <c r="C84" s="7">
        <v>40</v>
      </c>
      <c r="D84" s="1" t="s">
        <v>97</v>
      </c>
      <c r="E84" s="47">
        <v>3</v>
      </c>
      <c r="F84" s="47">
        <v>-2</v>
      </c>
      <c r="G84" s="47">
        <v>49</v>
      </c>
      <c r="H84" s="47">
        <f t="shared" si="3"/>
        <v>120</v>
      </c>
      <c r="I84" s="47">
        <f t="shared" si="4"/>
        <v>-80</v>
      </c>
      <c r="J84" s="47">
        <f t="shared" si="5"/>
        <v>1960</v>
      </c>
    </row>
    <row r="85" spans="1:10" x14ac:dyDescent="0.25">
      <c r="A85" s="7">
        <v>79</v>
      </c>
      <c r="B85" s="39" t="s">
        <v>42</v>
      </c>
      <c r="C85" s="7">
        <v>40</v>
      </c>
      <c r="D85" s="1" t="s">
        <v>97</v>
      </c>
      <c r="E85" s="47">
        <v>3</v>
      </c>
      <c r="F85" s="47">
        <v>2</v>
      </c>
      <c r="G85" s="47">
        <v>49</v>
      </c>
      <c r="H85" s="47">
        <f t="shared" si="3"/>
        <v>120</v>
      </c>
      <c r="I85" s="47">
        <f t="shared" si="4"/>
        <v>80</v>
      </c>
      <c r="J85" s="47">
        <f t="shared" si="5"/>
        <v>1960</v>
      </c>
    </row>
    <row r="86" spans="1:10" x14ac:dyDescent="0.25">
      <c r="A86" s="7">
        <v>80</v>
      </c>
      <c r="B86" s="39" t="s">
        <v>43</v>
      </c>
      <c r="C86" s="7">
        <v>40</v>
      </c>
      <c r="D86" s="1" t="s">
        <v>97</v>
      </c>
      <c r="E86" s="47">
        <v>3</v>
      </c>
      <c r="F86" s="47">
        <v>5</v>
      </c>
      <c r="G86" s="47">
        <v>49</v>
      </c>
      <c r="H86" s="47">
        <f t="shared" si="3"/>
        <v>120</v>
      </c>
      <c r="I86" s="47">
        <f t="shared" si="4"/>
        <v>200</v>
      </c>
      <c r="J86" s="47">
        <f t="shared" si="5"/>
        <v>1960</v>
      </c>
    </row>
    <row r="87" spans="1:10" x14ac:dyDescent="0.25">
      <c r="A87" s="7">
        <v>81</v>
      </c>
      <c r="B87" s="39" t="s">
        <v>44</v>
      </c>
      <c r="C87" s="7">
        <v>40</v>
      </c>
      <c r="D87" s="1" t="s">
        <v>97</v>
      </c>
      <c r="E87" s="47">
        <v>3</v>
      </c>
      <c r="F87" s="47">
        <v>-5</v>
      </c>
      <c r="G87" s="47">
        <v>42</v>
      </c>
      <c r="H87" s="47">
        <f t="shared" si="3"/>
        <v>120</v>
      </c>
      <c r="I87" s="47">
        <f t="shared" si="4"/>
        <v>-200</v>
      </c>
      <c r="J87" s="47">
        <f t="shared" si="5"/>
        <v>1680</v>
      </c>
    </row>
    <row r="88" spans="1:10" x14ac:dyDescent="0.25">
      <c r="A88" s="7">
        <v>82</v>
      </c>
      <c r="B88" s="39" t="s">
        <v>45</v>
      </c>
      <c r="C88" s="7">
        <v>40</v>
      </c>
      <c r="D88" s="1" t="s">
        <v>97</v>
      </c>
      <c r="E88" s="47">
        <v>3</v>
      </c>
      <c r="F88" s="47">
        <v>-2</v>
      </c>
      <c r="G88" s="47">
        <v>42</v>
      </c>
      <c r="H88" s="47">
        <f t="shared" si="3"/>
        <v>120</v>
      </c>
      <c r="I88" s="47">
        <f t="shared" si="4"/>
        <v>-80</v>
      </c>
      <c r="J88" s="47">
        <f t="shared" si="5"/>
        <v>1680</v>
      </c>
    </row>
    <row r="89" spans="1:10" x14ac:dyDescent="0.25">
      <c r="A89" s="7">
        <v>83</v>
      </c>
      <c r="B89" s="39" t="s">
        <v>76</v>
      </c>
      <c r="C89" s="7">
        <v>40</v>
      </c>
      <c r="D89" s="1" t="s">
        <v>97</v>
      </c>
      <c r="E89" s="47">
        <v>3</v>
      </c>
      <c r="F89" s="47">
        <v>2</v>
      </c>
      <c r="G89" s="47">
        <v>42</v>
      </c>
      <c r="H89" s="47">
        <f t="shared" si="3"/>
        <v>120</v>
      </c>
      <c r="I89" s="47">
        <f t="shared" si="4"/>
        <v>80</v>
      </c>
      <c r="J89" s="47">
        <f t="shared" si="5"/>
        <v>1680</v>
      </c>
    </row>
    <row r="90" spans="1:10" x14ac:dyDescent="0.25">
      <c r="A90" s="7">
        <v>84</v>
      </c>
      <c r="B90" s="39" t="s">
        <v>77</v>
      </c>
      <c r="C90" s="7">
        <v>40</v>
      </c>
      <c r="D90" s="1" t="s">
        <v>97</v>
      </c>
      <c r="E90" s="47">
        <v>3</v>
      </c>
      <c r="F90" s="47">
        <v>5</v>
      </c>
      <c r="G90" s="47">
        <v>42</v>
      </c>
      <c r="H90" s="47">
        <f t="shared" si="3"/>
        <v>120</v>
      </c>
      <c r="I90" s="47">
        <f t="shared" si="4"/>
        <v>200</v>
      </c>
      <c r="J90" s="47">
        <f t="shared" si="5"/>
        <v>1680</v>
      </c>
    </row>
    <row r="91" spans="1:10" x14ac:dyDescent="0.25">
      <c r="A91" s="7">
        <v>85</v>
      </c>
      <c r="B91" s="39" t="s">
        <v>78</v>
      </c>
      <c r="C91" s="7">
        <v>40</v>
      </c>
      <c r="D91" s="1" t="s">
        <v>97</v>
      </c>
      <c r="E91" s="47">
        <v>3</v>
      </c>
      <c r="F91" s="47">
        <v>-5</v>
      </c>
      <c r="G91" s="47">
        <v>14</v>
      </c>
      <c r="H91" s="47">
        <f t="shared" si="3"/>
        <v>120</v>
      </c>
      <c r="I91" s="47">
        <f t="shared" si="4"/>
        <v>-200</v>
      </c>
      <c r="J91" s="47">
        <f t="shared" si="5"/>
        <v>560</v>
      </c>
    </row>
    <row r="92" spans="1:10" x14ac:dyDescent="0.25">
      <c r="A92" s="7">
        <v>86</v>
      </c>
      <c r="B92" s="39" t="s">
        <v>79</v>
      </c>
      <c r="C92" s="7">
        <v>40</v>
      </c>
      <c r="D92" s="1" t="s">
        <v>97</v>
      </c>
      <c r="E92" s="47">
        <v>3</v>
      </c>
      <c r="F92" s="47">
        <v>-2</v>
      </c>
      <c r="G92" s="47">
        <v>14</v>
      </c>
      <c r="H92" s="47">
        <f t="shared" si="3"/>
        <v>120</v>
      </c>
      <c r="I92" s="47">
        <f t="shared" si="4"/>
        <v>-80</v>
      </c>
      <c r="J92" s="47">
        <f t="shared" si="5"/>
        <v>560</v>
      </c>
    </row>
    <row r="93" spans="1:10" x14ac:dyDescent="0.25">
      <c r="A93" s="7">
        <v>87</v>
      </c>
      <c r="B93" s="39" t="s">
        <v>126</v>
      </c>
      <c r="C93" s="7">
        <v>40</v>
      </c>
      <c r="D93" s="1" t="s">
        <v>97</v>
      </c>
      <c r="E93" s="47">
        <v>3</v>
      </c>
      <c r="F93" s="47">
        <v>2</v>
      </c>
      <c r="G93" s="47">
        <v>14</v>
      </c>
      <c r="H93" s="47">
        <f t="shared" si="3"/>
        <v>120</v>
      </c>
      <c r="I93" s="47">
        <f t="shared" si="4"/>
        <v>80</v>
      </c>
      <c r="J93" s="47">
        <f t="shared" si="5"/>
        <v>560</v>
      </c>
    </row>
    <row r="94" spans="1:10" x14ac:dyDescent="0.25">
      <c r="A94" s="7">
        <v>88</v>
      </c>
      <c r="B94" s="39" t="s">
        <v>127</v>
      </c>
      <c r="C94" s="7">
        <v>40</v>
      </c>
      <c r="D94" s="1" t="s">
        <v>97</v>
      </c>
      <c r="E94" s="47">
        <v>3</v>
      </c>
      <c r="F94" s="47">
        <v>5</v>
      </c>
      <c r="G94" s="47">
        <v>14</v>
      </c>
      <c r="H94" s="47">
        <f t="shared" si="3"/>
        <v>120</v>
      </c>
      <c r="I94" s="47">
        <f t="shared" si="4"/>
        <v>200</v>
      </c>
      <c r="J94" s="47">
        <f t="shared" si="5"/>
        <v>560</v>
      </c>
    </row>
    <row r="95" spans="1:10" x14ac:dyDescent="0.25">
      <c r="A95" s="7">
        <v>89</v>
      </c>
      <c r="B95" s="39" t="s">
        <v>128</v>
      </c>
      <c r="C95" s="7">
        <v>40</v>
      </c>
      <c r="D95" s="1" t="s">
        <v>97</v>
      </c>
      <c r="E95" s="47">
        <v>3</v>
      </c>
      <c r="F95" s="47">
        <v>-5</v>
      </c>
      <c r="G95" s="47">
        <v>7</v>
      </c>
      <c r="H95" s="47">
        <f t="shared" si="3"/>
        <v>120</v>
      </c>
      <c r="I95" s="47">
        <f t="shared" si="4"/>
        <v>-200</v>
      </c>
      <c r="J95" s="47">
        <f t="shared" si="5"/>
        <v>280</v>
      </c>
    </row>
    <row r="96" spans="1:10" x14ac:dyDescent="0.25">
      <c r="A96" s="7">
        <v>90</v>
      </c>
      <c r="B96" s="39" t="s">
        <v>129</v>
      </c>
      <c r="C96" s="7">
        <v>40</v>
      </c>
      <c r="D96" s="1" t="s">
        <v>97</v>
      </c>
      <c r="E96" s="47">
        <v>3</v>
      </c>
      <c r="F96" s="47">
        <v>-2</v>
      </c>
      <c r="G96" s="47">
        <v>7</v>
      </c>
      <c r="H96" s="47">
        <f t="shared" si="3"/>
        <v>120</v>
      </c>
      <c r="I96" s="47">
        <f t="shared" si="4"/>
        <v>-80</v>
      </c>
      <c r="J96" s="47">
        <f t="shared" si="5"/>
        <v>280</v>
      </c>
    </row>
    <row r="97" spans="1:11" x14ac:dyDescent="0.25">
      <c r="A97" s="7">
        <v>91</v>
      </c>
      <c r="B97" s="39" t="s">
        <v>130</v>
      </c>
      <c r="C97" s="7">
        <v>40</v>
      </c>
      <c r="D97" s="1" t="s">
        <v>97</v>
      </c>
      <c r="E97" s="47">
        <v>3</v>
      </c>
      <c r="F97" s="47">
        <v>2</v>
      </c>
      <c r="G97" s="47">
        <v>7</v>
      </c>
      <c r="H97" s="47">
        <f t="shared" si="3"/>
        <v>120</v>
      </c>
      <c r="I97" s="47">
        <f t="shared" si="4"/>
        <v>80</v>
      </c>
      <c r="J97" s="47">
        <f t="shared" si="5"/>
        <v>280</v>
      </c>
    </row>
    <row r="98" spans="1:11" x14ac:dyDescent="0.25">
      <c r="A98" s="7">
        <v>92</v>
      </c>
      <c r="B98" s="39" t="s">
        <v>131</v>
      </c>
      <c r="C98" s="7">
        <v>40</v>
      </c>
      <c r="D98" s="1" t="s">
        <v>97</v>
      </c>
      <c r="E98" s="47">
        <v>3</v>
      </c>
      <c r="F98" s="47">
        <v>5</v>
      </c>
      <c r="G98" s="47">
        <v>7</v>
      </c>
      <c r="H98" s="47">
        <f t="shared" si="3"/>
        <v>120</v>
      </c>
      <c r="I98" s="47">
        <f t="shared" si="4"/>
        <v>200</v>
      </c>
      <c r="J98" s="47">
        <f t="shared" si="5"/>
        <v>280</v>
      </c>
    </row>
    <row r="99" spans="1:11" x14ac:dyDescent="0.25">
      <c r="A99" s="7">
        <v>93</v>
      </c>
      <c r="B99" s="39" t="s">
        <v>132</v>
      </c>
      <c r="C99" s="7">
        <v>40</v>
      </c>
      <c r="D99" s="1" t="s">
        <v>97</v>
      </c>
      <c r="E99" s="47">
        <v>6</v>
      </c>
      <c r="F99" s="47">
        <v>-5</v>
      </c>
      <c r="G99" s="47">
        <v>56</v>
      </c>
      <c r="H99" s="47">
        <f t="shared" si="3"/>
        <v>240</v>
      </c>
      <c r="I99" s="47">
        <f t="shared" si="4"/>
        <v>-200</v>
      </c>
      <c r="J99" s="47">
        <f t="shared" si="5"/>
        <v>2240</v>
      </c>
    </row>
    <row r="100" spans="1:11" x14ac:dyDescent="0.25">
      <c r="A100" s="7">
        <v>94</v>
      </c>
      <c r="B100" s="39" t="s">
        <v>133</v>
      </c>
      <c r="C100" s="7">
        <v>40</v>
      </c>
      <c r="D100" s="1" t="s">
        <v>97</v>
      </c>
      <c r="E100" s="47">
        <v>6</v>
      </c>
      <c r="F100" s="47">
        <v>-2</v>
      </c>
      <c r="G100" s="47">
        <v>56</v>
      </c>
      <c r="H100" s="47">
        <f t="shared" si="3"/>
        <v>240</v>
      </c>
      <c r="I100" s="47">
        <f t="shared" si="4"/>
        <v>-80</v>
      </c>
      <c r="J100" s="47">
        <f t="shared" si="5"/>
        <v>2240</v>
      </c>
    </row>
    <row r="101" spans="1:11" x14ac:dyDescent="0.25">
      <c r="A101" s="7">
        <v>95</v>
      </c>
      <c r="B101" s="39" t="s">
        <v>134</v>
      </c>
      <c r="C101" s="7">
        <v>40</v>
      </c>
      <c r="D101" s="1" t="s">
        <v>97</v>
      </c>
      <c r="E101" s="47">
        <v>6</v>
      </c>
      <c r="F101" s="47">
        <v>2</v>
      </c>
      <c r="G101" s="47">
        <v>56</v>
      </c>
      <c r="H101" s="47">
        <f t="shared" si="3"/>
        <v>240</v>
      </c>
      <c r="I101" s="47">
        <f t="shared" si="4"/>
        <v>80</v>
      </c>
      <c r="J101" s="47">
        <f t="shared" si="5"/>
        <v>2240</v>
      </c>
    </row>
    <row r="102" spans="1:11" x14ac:dyDescent="0.25">
      <c r="A102" s="7">
        <v>96</v>
      </c>
      <c r="B102" s="39" t="s">
        <v>135</v>
      </c>
      <c r="C102" s="7">
        <v>40</v>
      </c>
      <c r="D102" s="1" t="s">
        <v>97</v>
      </c>
      <c r="E102" s="47">
        <v>6</v>
      </c>
      <c r="F102" s="47">
        <v>5</v>
      </c>
      <c r="G102" s="47">
        <v>56</v>
      </c>
      <c r="H102" s="47">
        <f t="shared" si="3"/>
        <v>240</v>
      </c>
      <c r="I102" s="47">
        <f t="shared" si="4"/>
        <v>200</v>
      </c>
      <c r="J102" s="47">
        <f t="shared" si="5"/>
        <v>2240</v>
      </c>
    </row>
    <row r="103" spans="1:11" x14ac:dyDescent="0.25">
      <c r="A103" s="7">
        <v>97</v>
      </c>
      <c r="B103" s="39" t="s">
        <v>136</v>
      </c>
      <c r="C103" s="7">
        <v>40</v>
      </c>
      <c r="D103" s="1" t="s">
        <v>97</v>
      </c>
      <c r="E103" s="47">
        <v>6</v>
      </c>
      <c r="F103" s="47">
        <v>-5</v>
      </c>
      <c r="G103" s="47">
        <v>7</v>
      </c>
      <c r="H103" s="47">
        <f t="shared" si="3"/>
        <v>240</v>
      </c>
      <c r="I103" s="47">
        <f t="shared" si="4"/>
        <v>-200</v>
      </c>
      <c r="J103" s="47">
        <f t="shared" si="5"/>
        <v>280</v>
      </c>
    </row>
    <row r="104" spans="1:11" x14ac:dyDescent="0.25">
      <c r="A104" s="7">
        <v>98</v>
      </c>
      <c r="B104" s="39" t="s">
        <v>137</v>
      </c>
      <c r="C104" s="7">
        <v>40</v>
      </c>
      <c r="D104" s="1" t="s">
        <v>97</v>
      </c>
      <c r="E104" s="47">
        <v>6</v>
      </c>
      <c r="F104" s="47">
        <v>-2</v>
      </c>
      <c r="G104" s="47">
        <v>7</v>
      </c>
      <c r="H104" s="47">
        <f t="shared" si="3"/>
        <v>240</v>
      </c>
      <c r="I104" s="47">
        <f t="shared" si="4"/>
        <v>-80</v>
      </c>
      <c r="J104" s="47">
        <f t="shared" si="5"/>
        <v>280</v>
      </c>
    </row>
    <row r="105" spans="1:11" x14ac:dyDescent="0.25">
      <c r="A105" s="7">
        <v>99</v>
      </c>
      <c r="B105" s="39" t="s">
        <v>138</v>
      </c>
      <c r="C105" s="7">
        <v>40</v>
      </c>
      <c r="D105" s="1" t="s">
        <v>97</v>
      </c>
      <c r="E105" s="47">
        <v>6</v>
      </c>
      <c r="F105" s="47">
        <v>2</v>
      </c>
      <c r="G105" s="47">
        <v>7</v>
      </c>
      <c r="H105" s="47">
        <f t="shared" si="3"/>
        <v>240</v>
      </c>
      <c r="I105" s="47">
        <f t="shared" si="4"/>
        <v>80</v>
      </c>
      <c r="J105" s="47">
        <f t="shared" si="5"/>
        <v>280</v>
      </c>
    </row>
    <row r="106" spans="1:11" x14ac:dyDescent="0.25">
      <c r="A106" s="7">
        <v>100</v>
      </c>
      <c r="B106" s="39" t="s">
        <v>139</v>
      </c>
      <c r="C106" s="7">
        <v>40</v>
      </c>
      <c r="D106" s="1" t="s">
        <v>97</v>
      </c>
      <c r="E106" s="47">
        <v>6</v>
      </c>
      <c r="F106" s="47">
        <v>5</v>
      </c>
      <c r="G106" s="47">
        <v>7</v>
      </c>
      <c r="H106" s="47">
        <f t="shared" si="3"/>
        <v>240</v>
      </c>
      <c r="I106" s="47">
        <f t="shared" si="4"/>
        <v>200</v>
      </c>
      <c r="J106" s="47">
        <f t="shared" si="5"/>
        <v>280</v>
      </c>
    </row>
    <row r="107" spans="1:11" x14ac:dyDescent="0.25">
      <c r="A107" s="7">
        <v>101</v>
      </c>
      <c r="B107" s="39" t="s">
        <v>140</v>
      </c>
      <c r="C107" s="7">
        <v>40</v>
      </c>
      <c r="D107" s="1" t="s">
        <v>97</v>
      </c>
      <c r="E107" s="47">
        <v>6</v>
      </c>
      <c r="F107" s="47">
        <v>-2</v>
      </c>
      <c r="G107" s="47">
        <v>49</v>
      </c>
      <c r="H107" s="47">
        <f t="shared" si="3"/>
        <v>240</v>
      </c>
      <c r="I107" s="47">
        <f t="shared" si="4"/>
        <v>-80</v>
      </c>
      <c r="J107" s="47">
        <f t="shared" si="5"/>
        <v>1960</v>
      </c>
      <c r="K107" s="45"/>
    </row>
    <row r="108" spans="1:11" x14ac:dyDescent="0.25">
      <c r="A108" s="7">
        <v>102</v>
      </c>
      <c r="B108" s="39" t="s">
        <v>141</v>
      </c>
      <c r="C108" s="7">
        <v>40</v>
      </c>
      <c r="D108" s="1" t="s">
        <v>97</v>
      </c>
      <c r="E108" s="47">
        <v>6</v>
      </c>
      <c r="F108" s="47">
        <v>2</v>
      </c>
      <c r="G108" s="47">
        <v>49</v>
      </c>
      <c r="H108" s="47">
        <f t="shared" si="3"/>
        <v>240</v>
      </c>
      <c r="I108" s="47">
        <f t="shared" si="4"/>
        <v>80</v>
      </c>
      <c r="J108" s="47">
        <f t="shared" si="5"/>
        <v>1960</v>
      </c>
      <c r="K108" s="45"/>
    </row>
    <row r="109" spans="1:11" x14ac:dyDescent="0.25">
      <c r="A109" s="7"/>
      <c r="B109" s="37"/>
      <c r="C109" s="7"/>
      <c r="D109" s="1"/>
      <c r="E109" s="47"/>
      <c r="F109" s="47"/>
      <c r="G109" s="47"/>
      <c r="H109" s="47"/>
      <c r="I109" s="47"/>
      <c r="J109" s="47"/>
    </row>
    <row r="110" spans="1:11" x14ac:dyDescent="0.25">
      <c r="A110" s="7"/>
      <c r="B110" s="37"/>
      <c r="C110" s="7"/>
      <c r="D110" s="1"/>
      <c r="E110" s="47"/>
      <c r="F110" s="47"/>
      <c r="G110" s="47"/>
      <c r="H110" s="47"/>
      <c r="I110" s="47"/>
      <c r="J110" s="47"/>
    </row>
    <row r="111" spans="1:11" x14ac:dyDescent="0.25">
      <c r="A111" s="7"/>
      <c r="B111" s="37"/>
      <c r="C111" s="7"/>
      <c r="D111" s="1"/>
      <c r="E111" s="47"/>
      <c r="F111" s="47"/>
      <c r="G111" s="47"/>
      <c r="H111" s="47"/>
      <c r="I111" s="47"/>
      <c r="J111" s="47"/>
    </row>
    <row r="112" spans="1:11" x14ac:dyDescent="0.25">
      <c r="A112" s="7"/>
      <c r="B112" s="37"/>
      <c r="C112" s="7"/>
      <c r="D112" s="1"/>
      <c r="E112" s="47"/>
      <c r="F112" s="47"/>
      <c r="G112" s="47"/>
      <c r="H112" s="47"/>
      <c r="I112" s="47"/>
      <c r="J112" s="47"/>
    </row>
    <row r="113" spans="1:10" x14ac:dyDescent="0.25">
      <c r="A113" s="7"/>
      <c r="B113" s="37"/>
      <c r="C113" s="7"/>
      <c r="D113" s="1"/>
      <c r="E113" s="47"/>
      <c r="F113" s="47"/>
      <c r="G113" s="47"/>
      <c r="H113" s="47"/>
      <c r="I113" s="47"/>
      <c r="J113" s="47"/>
    </row>
    <row r="114" spans="1:10" x14ac:dyDescent="0.25">
      <c r="A114" s="7"/>
      <c r="B114" s="37"/>
      <c r="C114" s="7"/>
      <c r="D114" s="1"/>
      <c r="E114" s="47"/>
      <c r="F114" s="47"/>
      <c r="G114" s="47"/>
      <c r="H114" s="47"/>
      <c r="I114" s="47"/>
      <c r="J114" s="47"/>
    </row>
    <row r="115" spans="1:10" x14ac:dyDescent="0.25">
      <c r="A115" s="7"/>
      <c r="B115" s="37"/>
      <c r="C115" s="7"/>
      <c r="D115" s="1"/>
      <c r="E115" s="47"/>
      <c r="F115" s="47"/>
      <c r="G115" s="47"/>
      <c r="H115" s="47"/>
      <c r="I115" s="47"/>
      <c r="J115" s="47"/>
    </row>
    <row r="116" spans="1:10" x14ac:dyDescent="0.25">
      <c r="A116" s="7"/>
      <c r="B116" s="37"/>
      <c r="C116" s="7"/>
      <c r="D116" s="1"/>
      <c r="E116" s="47"/>
      <c r="F116" s="47"/>
      <c r="G116" s="47"/>
      <c r="H116" s="47"/>
      <c r="I116" s="47"/>
      <c r="J116" s="47"/>
    </row>
    <row r="117" spans="1:10" x14ac:dyDescent="0.25">
      <c r="A117" s="7"/>
      <c r="B117" s="37"/>
      <c r="C117" s="7"/>
      <c r="D117" s="1"/>
      <c r="E117" s="47"/>
      <c r="F117" s="47"/>
      <c r="G117" s="47"/>
      <c r="H117" s="47"/>
      <c r="I117" s="47"/>
      <c r="J117" s="47"/>
    </row>
    <row r="118" spans="1:10" x14ac:dyDescent="0.25">
      <c r="A118" s="7"/>
      <c r="B118" s="37"/>
      <c r="C118" s="7"/>
      <c r="D118" s="1"/>
      <c r="E118" s="47"/>
      <c r="F118" s="47"/>
      <c r="G118" s="47"/>
      <c r="H118" s="47"/>
      <c r="I118" s="47"/>
      <c r="J118" s="47"/>
    </row>
    <row r="119" spans="1:10" x14ac:dyDescent="0.25">
      <c r="A119" s="7"/>
      <c r="B119" s="37"/>
      <c r="C119" s="7"/>
      <c r="D119" s="1"/>
      <c r="E119" s="47"/>
      <c r="F119" s="47"/>
      <c r="G119" s="47"/>
      <c r="H119" s="47"/>
      <c r="I119" s="47"/>
      <c r="J119" s="47"/>
    </row>
    <row r="120" spans="1:10" x14ac:dyDescent="0.25">
      <c r="A120" s="7"/>
      <c r="B120" s="37"/>
      <c r="C120" s="7"/>
      <c r="D120" s="1"/>
      <c r="E120" s="47"/>
      <c r="F120" s="47"/>
      <c r="G120" s="47"/>
      <c r="H120" s="47"/>
      <c r="I120" s="47"/>
      <c r="J120" s="47"/>
    </row>
    <row r="121" spans="1:10" x14ac:dyDescent="0.25">
      <c r="A121" s="7"/>
      <c r="B121" s="37"/>
      <c r="C121" s="7"/>
      <c r="D121" s="1"/>
      <c r="E121" s="47"/>
      <c r="F121" s="47"/>
      <c r="G121" s="47"/>
      <c r="H121" s="47"/>
      <c r="I121" s="47"/>
      <c r="J121" s="47"/>
    </row>
    <row r="122" spans="1:10" x14ac:dyDescent="0.25">
      <c r="A122" s="7"/>
      <c r="B122" s="37"/>
      <c r="C122" s="7"/>
      <c r="D122" s="1"/>
      <c r="E122" s="47"/>
      <c r="F122" s="47"/>
      <c r="G122" s="47"/>
      <c r="H122" s="47"/>
      <c r="I122" s="47"/>
      <c r="J122" s="47"/>
    </row>
    <row r="123" spans="1:10" x14ac:dyDescent="0.25">
      <c r="A123" s="7"/>
      <c r="B123" s="37"/>
      <c r="C123" s="7"/>
      <c r="D123" s="1"/>
      <c r="E123" s="47"/>
      <c r="F123" s="47"/>
      <c r="G123" s="47"/>
      <c r="H123" s="47"/>
      <c r="I123" s="47"/>
      <c r="J123" s="47"/>
    </row>
    <row r="124" spans="1:10" x14ac:dyDescent="0.25">
      <c r="A124" s="7"/>
      <c r="B124" s="37"/>
      <c r="C124" s="7"/>
      <c r="D124" s="1"/>
      <c r="E124" s="47"/>
      <c r="F124" s="47"/>
      <c r="G124" s="47"/>
      <c r="H124" s="47"/>
      <c r="I124" s="47"/>
      <c r="J124" s="47"/>
    </row>
    <row r="125" spans="1:10" x14ac:dyDescent="0.25">
      <c r="A125" s="33"/>
      <c r="B125" s="37"/>
      <c r="C125" s="33"/>
      <c r="D125" s="1"/>
      <c r="E125" s="47"/>
      <c r="F125" s="47"/>
      <c r="G125" s="47"/>
      <c r="H125" s="47"/>
      <c r="I125" s="47"/>
      <c r="J125" s="47"/>
    </row>
    <row r="126" spans="1:10" x14ac:dyDescent="0.25">
      <c r="A126" s="33"/>
      <c r="B126" s="37"/>
      <c r="C126" s="32"/>
      <c r="D126" s="1"/>
      <c r="E126" s="47"/>
      <c r="F126" s="47"/>
      <c r="G126" s="47"/>
      <c r="H126" s="47"/>
      <c r="I126" s="47"/>
      <c r="J126" s="47"/>
    </row>
    <row r="128" spans="1:10" x14ac:dyDescent="0.25">
      <c r="C128">
        <f>SUM(C7:C126)</f>
        <v>1644</v>
      </c>
    </row>
  </sheetData>
  <mergeCells count="4">
    <mergeCell ref="M18:N18"/>
    <mergeCell ref="P18:Q20"/>
    <mergeCell ref="P21:P22"/>
    <mergeCell ref="Q21:Q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28"/>
  <sheetViews>
    <sheetView workbookViewId="0">
      <selection activeCell="Q21" sqref="Q21:Q22"/>
    </sheetView>
  </sheetViews>
  <sheetFormatPr baseColWidth="10" defaultRowHeight="15" x14ac:dyDescent="0.25"/>
  <cols>
    <col min="1" max="1" width="6.28515625" customWidth="1"/>
    <col min="3" max="3" width="7.28515625" customWidth="1"/>
    <col min="5" max="7" width="8.85546875" customWidth="1"/>
    <col min="11" max="11" width="3.42578125" customWidth="1"/>
    <col min="12" max="12" width="3.5703125" customWidth="1"/>
    <col min="13" max="13" width="20.5703125" customWidth="1"/>
    <col min="15" max="15" width="3.42578125" customWidth="1"/>
    <col min="16" max="16" width="16.85546875" customWidth="1"/>
    <col min="18" max="18" width="3.140625" customWidth="1"/>
    <col min="19" max="19" width="17" customWidth="1"/>
  </cols>
  <sheetData>
    <row r="2" spans="1:20" x14ac:dyDescent="0.25">
      <c r="E2" s="97" t="s">
        <v>186</v>
      </c>
      <c r="F2" s="97" t="s">
        <v>187</v>
      </c>
      <c r="G2" s="97" t="s">
        <v>188</v>
      </c>
      <c r="H2" s="97" t="s">
        <v>197</v>
      </c>
      <c r="I2" s="97" t="s">
        <v>189</v>
      </c>
      <c r="J2" s="97" t="s">
        <v>190</v>
      </c>
    </row>
    <row r="3" spans="1:20" x14ac:dyDescent="0.25">
      <c r="B3" s="1"/>
      <c r="C3" s="7" t="s">
        <v>0</v>
      </c>
      <c r="D3" s="7" t="s">
        <v>46</v>
      </c>
      <c r="E3" s="7" t="s">
        <v>5</v>
      </c>
      <c r="F3" s="7" t="s">
        <v>3</v>
      </c>
      <c r="G3" s="7" t="s">
        <v>4</v>
      </c>
      <c r="H3" s="7" t="s">
        <v>7</v>
      </c>
      <c r="I3" s="7" t="s">
        <v>2</v>
      </c>
      <c r="J3" s="7" t="s">
        <v>6</v>
      </c>
    </row>
    <row r="4" spans="1:20" x14ac:dyDescent="0.25">
      <c r="B4" s="8" t="s">
        <v>198</v>
      </c>
      <c r="C4" s="7">
        <f>SUM(C5:C126)</f>
        <v>5656</v>
      </c>
      <c r="D4" s="1"/>
      <c r="E4" s="1"/>
      <c r="F4" s="1"/>
      <c r="G4" s="1"/>
      <c r="H4" s="7">
        <f>SUM(H5:H126)</f>
        <v>30783</v>
      </c>
      <c r="I4" s="7">
        <f>SUM(I5:I126)</f>
        <v>170</v>
      </c>
      <c r="J4" s="7">
        <f>SUM(J5:J126)</f>
        <v>232568</v>
      </c>
    </row>
    <row r="5" spans="1:20" x14ac:dyDescent="0.25">
      <c r="B5" s="1" t="s">
        <v>1</v>
      </c>
      <c r="C5" s="7">
        <v>4200</v>
      </c>
      <c r="D5" s="1"/>
      <c r="E5" s="47">
        <v>6</v>
      </c>
      <c r="F5" s="47">
        <v>0</v>
      </c>
      <c r="G5" s="47">
        <v>44</v>
      </c>
      <c r="H5" s="7">
        <f>E5*C5</f>
        <v>25200</v>
      </c>
      <c r="I5" s="7">
        <f>F5*C5</f>
        <v>0</v>
      </c>
      <c r="J5" s="7">
        <f>G5*C5</f>
        <v>184800</v>
      </c>
      <c r="M5" s="47" t="s">
        <v>194</v>
      </c>
      <c r="N5" s="46">
        <v>4200</v>
      </c>
      <c r="O5" s="84"/>
      <c r="P5" s="30"/>
      <c r="Q5" s="44"/>
      <c r="R5" s="84"/>
      <c r="S5" s="30"/>
      <c r="T5" s="44"/>
    </row>
    <row r="6" spans="1:20" x14ac:dyDescent="0.25">
      <c r="A6" t="s">
        <v>170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  <c r="M6" s="47" t="s">
        <v>195</v>
      </c>
      <c r="N6" s="46">
        <v>6</v>
      </c>
      <c r="O6" s="84"/>
      <c r="P6" s="30"/>
      <c r="Q6" s="44"/>
      <c r="R6" s="84"/>
      <c r="S6" s="30"/>
      <c r="T6" s="44"/>
    </row>
    <row r="7" spans="1:20" x14ac:dyDescent="0.25">
      <c r="A7" s="7"/>
      <c r="B7" s="38"/>
      <c r="C7" s="7"/>
      <c r="D7" s="1"/>
      <c r="E7" s="47"/>
      <c r="F7" s="47"/>
      <c r="G7" s="47"/>
      <c r="H7" s="47"/>
      <c r="I7" s="47"/>
      <c r="J7" s="47"/>
      <c r="M7" s="47"/>
      <c r="N7" s="46"/>
      <c r="O7" s="84"/>
      <c r="P7" s="30"/>
      <c r="Q7" s="44"/>
      <c r="R7" s="84"/>
      <c r="S7" s="30"/>
      <c r="T7" s="44"/>
    </row>
    <row r="8" spans="1:20" x14ac:dyDescent="0.25">
      <c r="A8" s="7"/>
      <c r="B8" s="38"/>
      <c r="C8" s="7"/>
      <c r="D8" s="1"/>
      <c r="E8" s="47"/>
      <c r="F8" s="47"/>
      <c r="G8" s="47"/>
      <c r="H8" s="47"/>
      <c r="I8" s="47"/>
      <c r="J8" s="47"/>
      <c r="K8" s="45"/>
      <c r="M8" s="86" t="s">
        <v>196</v>
      </c>
      <c r="N8" s="86">
        <v>25200</v>
      </c>
      <c r="O8" s="84"/>
      <c r="P8" s="30"/>
      <c r="Q8" s="44"/>
      <c r="R8" s="84"/>
      <c r="S8" s="30"/>
      <c r="T8" s="44"/>
    </row>
    <row r="9" spans="1:20" x14ac:dyDescent="0.25">
      <c r="A9" s="7"/>
      <c r="B9" s="38"/>
      <c r="C9" s="7"/>
      <c r="D9" s="1"/>
      <c r="E9" s="47"/>
      <c r="F9" s="47"/>
      <c r="G9" s="47"/>
      <c r="H9" s="47"/>
      <c r="I9" s="47"/>
      <c r="J9" s="47"/>
      <c r="N9" s="44"/>
      <c r="O9" s="84"/>
      <c r="P9" s="30"/>
      <c r="Q9" s="44"/>
      <c r="R9" s="84"/>
      <c r="S9" s="30"/>
      <c r="T9" s="44"/>
    </row>
    <row r="10" spans="1:20" x14ac:dyDescent="0.25">
      <c r="A10" s="7"/>
      <c r="B10" s="38"/>
      <c r="C10" s="7"/>
      <c r="D10" s="1"/>
      <c r="E10" s="47"/>
      <c r="F10" s="47"/>
      <c r="G10" s="47"/>
      <c r="H10" s="47"/>
      <c r="I10" s="47"/>
      <c r="J10" s="47"/>
      <c r="M10" s="89"/>
      <c r="N10" s="44"/>
      <c r="O10" s="84"/>
      <c r="P10" s="30"/>
      <c r="Q10" s="44"/>
      <c r="R10" s="84"/>
      <c r="S10" s="30"/>
      <c r="T10" s="44"/>
    </row>
    <row r="11" spans="1:20" x14ac:dyDescent="0.25">
      <c r="A11" s="7"/>
      <c r="B11" s="38"/>
      <c r="C11" s="7"/>
      <c r="D11" s="1"/>
      <c r="E11" s="47"/>
      <c r="F11" s="47"/>
      <c r="G11" s="47"/>
      <c r="H11" s="47"/>
      <c r="I11" s="47"/>
      <c r="J11" s="47"/>
      <c r="M11" s="47" t="s">
        <v>197</v>
      </c>
      <c r="N11" s="46">
        <f>H4</f>
        <v>30783</v>
      </c>
      <c r="O11" s="84"/>
      <c r="P11" s="47" t="s">
        <v>201</v>
      </c>
      <c r="Q11" s="46">
        <f>I4</f>
        <v>170</v>
      </c>
      <c r="R11" s="84"/>
      <c r="S11" s="47" t="s">
        <v>203</v>
      </c>
      <c r="T11" s="46">
        <f>J4</f>
        <v>232568</v>
      </c>
    </row>
    <row r="12" spans="1:20" x14ac:dyDescent="0.25">
      <c r="A12" s="7"/>
      <c r="B12" s="38"/>
      <c r="C12" s="7"/>
      <c r="D12" s="1"/>
      <c r="E12" s="47"/>
      <c r="F12" s="47"/>
      <c r="G12" s="47"/>
      <c r="H12" s="47"/>
      <c r="I12" s="47"/>
      <c r="J12" s="47"/>
      <c r="M12" s="47" t="s">
        <v>199</v>
      </c>
      <c r="N12" s="46">
        <f>C4</f>
        <v>5656</v>
      </c>
      <c r="O12" s="84"/>
      <c r="P12" s="47" t="s">
        <v>202</v>
      </c>
      <c r="Q12" s="46">
        <f>C4</f>
        <v>5656</v>
      </c>
      <c r="R12" s="84"/>
      <c r="S12" s="47" t="s">
        <v>202</v>
      </c>
      <c r="T12" s="46">
        <f>C4</f>
        <v>5656</v>
      </c>
    </row>
    <row r="13" spans="1:20" x14ac:dyDescent="0.25">
      <c r="A13" s="7"/>
      <c r="B13" s="38"/>
      <c r="C13" s="7"/>
      <c r="D13" s="1"/>
      <c r="E13" s="47"/>
      <c r="F13" s="47"/>
      <c r="G13" s="47"/>
      <c r="H13" s="47"/>
      <c r="I13" s="47"/>
      <c r="J13" s="47"/>
      <c r="K13" s="45"/>
      <c r="M13" s="47"/>
      <c r="N13" s="46"/>
      <c r="O13" s="84"/>
      <c r="P13" s="47"/>
      <c r="Q13" s="47"/>
      <c r="R13" s="30"/>
      <c r="S13" s="47"/>
      <c r="T13" s="46"/>
    </row>
    <row r="14" spans="1:20" x14ac:dyDescent="0.25">
      <c r="A14" s="7"/>
      <c r="B14" s="38"/>
      <c r="C14" s="7"/>
      <c r="D14" s="1"/>
      <c r="E14" s="47"/>
      <c r="F14" s="47"/>
      <c r="G14" s="47"/>
      <c r="H14" s="47"/>
      <c r="I14" s="47"/>
      <c r="J14" s="47"/>
      <c r="M14" s="98" t="s">
        <v>200</v>
      </c>
      <c r="N14" s="94">
        <f>H4/C4</f>
        <v>5.4425388967468171</v>
      </c>
      <c r="O14" s="84"/>
      <c r="P14" s="86" t="s">
        <v>204</v>
      </c>
      <c r="Q14" s="87">
        <f>I4/C4</f>
        <v>3.0056577086280057E-2</v>
      </c>
      <c r="R14" s="30"/>
      <c r="S14" s="86" t="s">
        <v>204</v>
      </c>
      <c r="T14" s="87">
        <f>J4/C4</f>
        <v>41.118811881188115</v>
      </c>
    </row>
    <row r="15" spans="1:20" x14ac:dyDescent="0.25">
      <c r="A15" s="7"/>
      <c r="B15" s="38"/>
      <c r="C15" s="7"/>
      <c r="D15" s="1"/>
      <c r="E15" s="47"/>
      <c r="F15" s="47"/>
      <c r="G15" s="47"/>
      <c r="H15" s="47"/>
      <c r="I15" s="47"/>
      <c r="J15" s="47"/>
      <c r="N15" s="96" t="s">
        <v>209</v>
      </c>
      <c r="O15" s="84"/>
      <c r="P15" s="30"/>
      <c r="Q15" s="30" t="s">
        <v>209</v>
      </c>
      <c r="R15" s="30"/>
      <c r="S15" s="30"/>
      <c r="T15" s="44" t="s">
        <v>209</v>
      </c>
    </row>
    <row r="16" spans="1:20" x14ac:dyDescent="0.25">
      <c r="A16" s="7"/>
      <c r="B16" s="38"/>
      <c r="C16" s="7"/>
      <c r="D16" s="1"/>
      <c r="E16" s="47"/>
      <c r="F16" s="47"/>
      <c r="G16" s="47"/>
      <c r="H16" s="47"/>
      <c r="I16" s="47"/>
      <c r="J16" s="47"/>
      <c r="K16" s="45"/>
      <c r="N16" s="44"/>
      <c r="O16" s="84"/>
      <c r="P16" s="30"/>
      <c r="Q16" s="30"/>
      <c r="R16" s="30"/>
      <c r="S16" s="30"/>
      <c r="T16" s="44"/>
    </row>
    <row r="17" spans="1:20" x14ac:dyDescent="0.25">
      <c r="A17" s="7"/>
      <c r="B17" s="38"/>
      <c r="C17" s="7"/>
      <c r="D17" s="1"/>
      <c r="E17" s="47"/>
      <c r="F17" s="47"/>
      <c r="G17" s="47"/>
      <c r="H17" s="47"/>
      <c r="I17" s="47"/>
      <c r="J17" s="47"/>
      <c r="N17" s="44"/>
      <c r="O17" s="84"/>
      <c r="P17" s="30"/>
      <c r="Q17" s="30"/>
      <c r="R17" s="30"/>
      <c r="S17" s="30"/>
      <c r="T17" s="44"/>
    </row>
    <row r="18" spans="1:20" x14ac:dyDescent="0.25">
      <c r="A18" s="7"/>
      <c r="B18" s="38"/>
      <c r="C18" s="7"/>
      <c r="D18" s="1"/>
      <c r="E18" s="47"/>
      <c r="F18" s="47"/>
      <c r="G18" s="47"/>
      <c r="H18" s="47"/>
      <c r="I18" s="47"/>
      <c r="J18" s="47"/>
      <c r="M18" s="102" t="s">
        <v>206</v>
      </c>
      <c r="N18" s="103"/>
      <c r="O18" s="84"/>
      <c r="P18" s="109" t="s">
        <v>222</v>
      </c>
      <c r="Q18" s="110"/>
      <c r="R18" s="30"/>
      <c r="S18" s="30"/>
      <c r="T18" s="44"/>
    </row>
    <row r="19" spans="1:20" x14ac:dyDescent="0.25">
      <c r="A19" s="7"/>
      <c r="B19" s="38"/>
      <c r="C19" s="7"/>
      <c r="D19" s="1"/>
      <c r="E19" s="47"/>
      <c r="F19" s="47"/>
      <c r="G19" s="47"/>
      <c r="H19" s="47"/>
      <c r="I19" s="47"/>
      <c r="J19" s="47"/>
      <c r="M19" s="47" t="s">
        <v>223</v>
      </c>
      <c r="N19" s="91"/>
      <c r="O19" s="84"/>
      <c r="P19" s="111"/>
      <c r="Q19" s="112"/>
      <c r="R19" s="30"/>
      <c r="S19" s="30"/>
      <c r="T19" s="44"/>
    </row>
    <row r="20" spans="1:20" x14ac:dyDescent="0.25">
      <c r="A20" s="7"/>
      <c r="B20" s="38"/>
      <c r="C20" s="7"/>
      <c r="D20" s="1"/>
      <c r="E20" s="47"/>
      <c r="F20" s="47"/>
      <c r="G20" s="47"/>
      <c r="H20" s="47"/>
      <c r="I20" s="47"/>
      <c r="J20" s="47"/>
      <c r="K20" s="45"/>
      <c r="M20" s="47" t="s">
        <v>224</v>
      </c>
      <c r="N20" s="91"/>
      <c r="O20" s="84"/>
      <c r="P20" s="113"/>
      <c r="Q20" s="114"/>
      <c r="R20" s="30"/>
      <c r="S20" s="30"/>
      <c r="T20" s="44"/>
    </row>
    <row r="21" spans="1:20" x14ac:dyDescent="0.25">
      <c r="A21" s="7"/>
      <c r="B21" s="38"/>
      <c r="C21" s="7"/>
      <c r="D21" s="1"/>
      <c r="E21" s="47"/>
      <c r="F21" s="47"/>
      <c r="G21" s="47"/>
      <c r="H21" s="47"/>
      <c r="I21" s="47"/>
      <c r="J21" s="47"/>
      <c r="M21" s="7" t="s">
        <v>212</v>
      </c>
      <c r="N21" s="91">
        <v>4</v>
      </c>
      <c r="O21" s="84"/>
      <c r="P21" s="105" t="s">
        <v>205</v>
      </c>
      <c r="Q21" s="107">
        <f>N23-N14</f>
        <v>2.5324611032531825</v>
      </c>
      <c r="R21" s="30"/>
      <c r="S21" s="30"/>
      <c r="T21" s="44"/>
    </row>
    <row r="22" spans="1:20" x14ac:dyDescent="0.25">
      <c r="A22" s="7"/>
      <c r="B22" s="38"/>
      <c r="C22" s="7"/>
      <c r="D22" s="1"/>
      <c r="E22" s="47"/>
      <c r="F22" s="47"/>
      <c r="G22" s="47"/>
      <c r="H22" s="47"/>
      <c r="I22" s="47"/>
      <c r="J22" s="47"/>
      <c r="M22" s="1"/>
      <c r="N22" s="91"/>
      <c r="O22" s="84"/>
      <c r="P22" s="106"/>
      <c r="Q22" s="108"/>
      <c r="R22" s="30"/>
      <c r="S22" s="30"/>
      <c r="T22" s="44"/>
    </row>
    <row r="23" spans="1:20" x14ac:dyDescent="0.25">
      <c r="A23" s="7"/>
      <c r="B23" s="38"/>
      <c r="C23" s="7"/>
      <c r="D23" s="1"/>
      <c r="E23" s="47"/>
      <c r="F23" s="47"/>
      <c r="G23" s="47"/>
      <c r="H23" s="47"/>
      <c r="I23" s="47"/>
      <c r="J23" s="47"/>
      <c r="M23" s="99" t="s">
        <v>231</v>
      </c>
      <c r="N23" s="96">
        <v>7.9749999999999996</v>
      </c>
      <c r="O23" s="84"/>
      <c r="P23" s="30"/>
      <c r="Q23" s="30"/>
      <c r="R23" s="30"/>
      <c r="S23" s="30"/>
      <c r="T23" s="44"/>
    </row>
    <row r="24" spans="1:20" x14ac:dyDescent="0.25">
      <c r="A24" s="7"/>
      <c r="B24" s="38"/>
      <c r="C24" s="7"/>
      <c r="D24" s="1"/>
      <c r="E24" s="47"/>
      <c r="F24" s="47"/>
      <c r="G24" s="47"/>
      <c r="H24" s="47"/>
      <c r="I24" s="47"/>
      <c r="J24" s="47"/>
      <c r="M24" s="45"/>
      <c r="N24" s="96" t="s">
        <v>211</v>
      </c>
      <c r="O24" s="84"/>
      <c r="P24" s="30"/>
      <c r="Q24" s="30"/>
      <c r="R24" s="30"/>
      <c r="S24" s="30"/>
      <c r="T24" s="44"/>
    </row>
    <row r="25" spans="1:20" x14ac:dyDescent="0.25">
      <c r="A25" s="7"/>
      <c r="B25" s="38"/>
      <c r="C25" s="7"/>
      <c r="D25" s="1"/>
      <c r="E25" s="47"/>
      <c r="F25" s="47"/>
      <c r="G25" s="47"/>
      <c r="H25" s="47"/>
      <c r="I25" s="47"/>
      <c r="J25" s="47"/>
      <c r="N25" s="44"/>
      <c r="O25" s="84"/>
      <c r="P25" s="30"/>
      <c r="Q25" s="30"/>
      <c r="R25" s="30"/>
      <c r="S25" s="30"/>
      <c r="T25" s="44"/>
    </row>
    <row r="26" spans="1:20" x14ac:dyDescent="0.25">
      <c r="A26" s="7"/>
      <c r="B26" s="38"/>
      <c r="C26" s="7"/>
      <c r="D26" s="1"/>
      <c r="E26" s="47"/>
      <c r="F26" s="47"/>
      <c r="G26" s="47"/>
      <c r="H26" s="47"/>
      <c r="I26" s="47"/>
      <c r="J26" s="47"/>
      <c r="K26" s="45"/>
      <c r="N26" s="44"/>
      <c r="O26" s="84"/>
      <c r="P26" s="30"/>
      <c r="Q26" s="30"/>
      <c r="R26" s="30"/>
      <c r="S26" s="30"/>
      <c r="T26" s="44"/>
    </row>
    <row r="27" spans="1:20" x14ac:dyDescent="0.25">
      <c r="A27" s="7">
        <v>21</v>
      </c>
      <c r="B27" s="38" t="s">
        <v>114</v>
      </c>
      <c r="C27" s="7">
        <v>21</v>
      </c>
      <c r="D27" s="1" t="s">
        <v>97</v>
      </c>
      <c r="E27" s="47">
        <v>3</v>
      </c>
      <c r="F27" s="47">
        <v>-2</v>
      </c>
      <c r="G27" s="47">
        <v>35</v>
      </c>
      <c r="H27" s="47">
        <f t="shared" ref="H27:H38" si="0">E27*C27</f>
        <v>63</v>
      </c>
      <c r="I27" s="47">
        <f t="shared" ref="I27:I38" si="1">F27*C27</f>
        <v>-42</v>
      </c>
      <c r="J27" s="47">
        <f t="shared" ref="J27:J38" si="2">G27*C27</f>
        <v>735</v>
      </c>
      <c r="N27" s="44"/>
      <c r="O27" s="84"/>
      <c r="P27" s="30"/>
      <c r="Q27" s="30"/>
      <c r="R27" s="30"/>
      <c r="S27" s="30"/>
      <c r="T27" s="44"/>
    </row>
    <row r="28" spans="1:20" x14ac:dyDescent="0.25">
      <c r="A28" s="7">
        <v>22</v>
      </c>
      <c r="B28" s="38" t="s">
        <v>115</v>
      </c>
      <c r="C28" s="7">
        <v>18</v>
      </c>
      <c r="D28" s="1" t="s">
        <v>97</v>
      </c>
      <c r="E28" s="47">
        <v>3</v>
      </c>
      <c r="F28" s="47">
        <v>-5</v>
      </c>
      <c r="G28" s="47">
        <v>28</v>
      </c>
      <c r="H28" s="47">
        <f t="shared" si="0"/>
        <v>54</v>
      </c>
      <c r="I28" s="47">
        <f t="shared" si="1"/>
        <v>-90</v>
      </c>
      <c r="J28" s="47">
        <f t="shared" si="2"/>
        <v>504</v>
      </c>
      <c r="N28" s="44"/>
      <c r="O28" s="84"/>
      <c r="P28" s="30"/>
      <c r="Q28" s="30"/>
      <c r="R28" s="30"/>
      <c r="S28" s="30"/>
      <c r="T28" s="44"/>
    </row>
    <row r="29" spans="1:20" x14ac:dyDescent="0.25">
      <c r="A29" s="7">
        <v>23</v>
      </c>
      <c r="B29" s="38" t="s">
        <v>116</v>
      </c>
      <c r="C29" s="7">
        <v>17</v>
      </c>
      <c r="D29" s="1" t="s">
        <v>97</v>
      </c>
      <c r="E29" s="47">
        <v>3</v>
      </c>
      <c r="F29" s="47">
        <v>2</v>
      </c>
      <c r="G29" s="47">
        <v>35</v>
      </c>
      <c r="H29" s="47">
        <f t="shared" si="0"/>
        <v>51</v>
      </c>
      <c r="I29" s="47">
        <f t="shared" si="1"/>
        <v>34</v>
      </c>
      <c r="J29" s="47">
        <f t="shared" si="2"/>
        <v>595</v>
      </c>
      <c r="N29" s="44"/>
      <c r="O29" s="84"/>
      <c r="P29" s="30"/>
      <c r="Q29" s="30"/>
      <c r="R29" s="30"/>
      <c r="S29" s="30"/>
      <c r="T29" s="44"/>
    </row>
    <row r="30" spans="1:20" x14ac:dyDescent="0.25">
      <c r="A30" s="7">
        <v>24</v>
      </c>
      <c r="B30" s="38" t="s">
        <v>117</v>
      </c>
      <c r="C30" s="7">
        <v>24</v>
      </c>
      <c r="D30" s="1" t="s">
        <v>97</v>
      </c>
      <c r="E30" s="47">
        <v>3</v>
      </c>
      <c r="F30" s="47">
        <v>2</v>
      </c>
      <c r="G30" s="47">
        <v>28</v>
      </c>
      <c r="H30" s="47">
        <f t="shared" si="0"/>
        <v>72</v>
      </c>
      <c r="I30" s="47">
        <f t="shared" si="1"/>
        <v>48</v>
      </c>
      <c r="J30" s="47">
        <f t="shared" si="2"/>
        <v>672</v>
      </c>
      <c r="N30" s="44"/>
      <c r="O30" s="84"/>
      <c r="P30" s="30"/>
      <c r="Q30" s="30"/>
      <c r="R30" s="30"/>
      <c r="S30" s="30"/>
      <c r="T30" s="44"/>
    </row>
    <row r="31" spans="1:20" x14ac:dyDescent="0.25">
      <c r="A31" s="7">
        <v>25</v>
      </c>
      <c r="B31" s="38" t="s">
        <v>118</v>
      </c>
      <c r="C31" s="7">
        <v>15</v>
      </c>
      <c r="D31" s="1" t="s">
        <v>97</v>
      </c>
      <c r="E31" s="47">
        <v>3</v>
      </c>
      <c r="F31" s="47">
        <v>5</v>
      </c>
      <c r="G31" s="47">
        <v>21</v>
      </c>
      <c r="H31" s="47">
        <f t="shared" si="0"/>
        <v>45</v>
      </c>
      <c r="I31" s="47">
        <f t="shared" si="1"/>
        <v>75</v>
      </c>
      <c r="J31" s="47">
        <f t="shared" si="2"/>
        <v>315</v>
      </c>
      <c r="N31" s="44"/>
      <c r="O31" s="84"/>
      <c r="P31" s="30"/>
      <c r="Q31" s="30"/>
      <c r="R31" s="30"/>
      <c r="S31" s="30"/>
      <c r="T31" s="44"/>
    </row>
    <row r="32" spans="1:20" x14ac:dyDescent="0.25">
      <c r="A32" s="7">
        <v>26</v>
      </c>
      <c r="B32" s="38" t="s">
        <v>119</v>
      </c>
      <c r="C32" s="7">
        <v>19</v>
      </c>
      <c r="D32" s="1" t="s">
        <v>97</v>
      </c>
      <c r="E32" s="47">
        <v>3</v>
      </c>
      <c r="F32" s="47">
        <v>2</v>
      </c>
      <c r="G32" s="47">
        <v>21</v>
      </c>
      <c r="H32" s="47">
        <f t="shared" si="0"/>
        <v>57</v>
      </c>
      <c r="I32" s="47">
        <f t="shared" si="1"/>
        <v>38</v>
      </c>
      <c r="J32" s="47">
        <f t="shared" si="2"/>
        <v>399</v>
      </c>
      <c r="N32" s="44"/>
      <c r="O32" s="84"/>
      <c r="P32" s="30"/>
      <c r="Q32" s="30"/>
      <c r="R32" s="30"/>
      <c r="S32" s="30"/>
      <c r="T32" s="44"/>
    </row>
    <row r="33" spans="1:20" x14ac:dyDescent="0.25">
      <c r="A33" s="7">
        <v>27</v>
      </c>
      <c r="B33" s="38" t="s">
        <v>120</v>
      </c>
      <c r="C33" s="7">
        <v>15</v>
      </c>
      <c r="D33" s="1" t="s">
        <v>97</v>
      </c>
      <c r="E33" s="47">
        <v>3</v>
      </c>
      <c r="F33" s="47">
        <v>-5</v>
      </c>
      <c r="G33" s="47">
        <v>21</v>
      </c>
      <c r="H33" s="47">
        <f t="shared" si="0"/>
        <v>45</v>
      </c>
      <c r="I33" s="47">
        <f t="shared" si="1"/>
        <v>-75</v>
      </c>
      <c r="J33" s="47">
        <f t="shared" si="2"/>
        <v>315</v>
      </c>
      <c r="N33" s="44"/>
      <c r="O33" s="84"/>
      <c r="P33" s="30"/>
      <c r="Q33" s="30"/>
      <c r="R33" s="30"/>
      <c r="S33" s="30"/>
      <c r="T33" s="44"/>
    </row>
    <row r="34" spans="1:20" x14ac:dyDescent="0.25">
      <c r="A34" s="7">
        <v>28</v>
      </c>
      <c r="B34" s="38" t="s">
        <v>121</v>
      </c>
      <c r="C34" s="7">
        <v>23</v>
      </c>
      <c r="D34" s="1" t="s">
        <v>97</v>
      </c>
      <c r="E34" s="47">
        <v>3</v>
      </c>
      <c r="F34" s="47">
        <v>5</v>
      </c>
      <c r="G34" s="47">
        <v>35</v>
      </c>
      <c r="H34" s="47">
        <f t="shared" si="0"/>
        <v>69</v>
      </c>
      <c r="I34" s="47">
        <f t="shared" si="1"/>
        <v>115</v>
      </c>
      <c r="J34" s="47">
        <f t="shared" si="2"/>
        <v>805</v>
      </c>
      <c r="N34" s="44"/>
      <c r="O34" s="84"/>
      <c r="P34" s="30"/>
      <c r="Q34" s="30"/>
      <c r="R34" s="30"/>
      <c r="S34" s="30"/>
      <c r="T34" s="44"/>
    </row>
    <row r="35" spans="1:20" x14ac:dyDescent="0.25">
      <c r="A35" s="7">
        <v>29</v>
      </c>
      <c r="B35" s="38" t="s">
        <v>122</v>
      </c>
      <c r="C35" s="7">
        <v>18</v>
      </c>
      <c r="D35" s="1" t="s">
        <v>97</v>
      </c>
      <c r="E35" s="47">
        <v>3</v>
      </c>
      <c r="F35" s="47">
        <v>5</v>
      </c>
      <c r="G35" s="47">
        <v>28</v>
      </c>
      <c r="H35" s="47">
        <f t="shared" si="0"/>
        <v>54</v>
      </c>
      <c r="I35" s="47">
        <f t="shared" si="1"/>
        <v>90</v>
      </c>
      <c r="J35" s="47">
        <f t="shared" si="2"/>
        <v>504</v>
      </c>
      <c r="N35" s="44"/>
      <c r="O35" s="84"/>
      <c r="P35" s="30"/>
      <c r="Q35" s="30"/>
      <c r="R35" s="30"/>
      <c r="S35" s="30"/>
      <c r="T35" s="44"/>
    </row>
    <row r="36" spans="1:20" x14ac:dyDescent="0.25">
      <c r="A36" s="7">
        <v>30</v>
      </c>
      <c r="B36" s="38" t="s">
        <v>123</v>
      </c>
      <c r="C36" s="7">
        <v>19</v>
      </c>
      <c r="D36" s="1" t="s">
        <v>97</v>
      </c>
      <c r="E36" s="47">
        <v>3</v>
      </c>
      <c r="F36" s="47">
        <v>-2</v>
      </c>
      <c r="G36" s="47">
        <v>21</v>
      </c>
      <c r="H36" s="47">
        <f t="shared" si="0"/>
        <v>57</v>
      </c>
      <c r="I36" s="47">
        <f t="shared" si="1"/>
        <v>-38</v>
      </c>
      <c r="J36" s="47">
        <f t="shared" si="2"/>
        <v>399</v>
      </c>
      <c r="N36" s="44"/>
      <c r="O36" s="84"/>
      <c r="P36" s="30"/>
      <c r="Q36" s="30"/>
      <c r="R36" s="30"/>
      <c r="S36" s="30"/>
      <c r="T36" s="44"/>
    </row>
    <row r="37" spans="1:20" x14ac:dyDescent="0.25">
      <c r="A37" s="7">
        <v>31</v>
      </c>
      <c r="B37" s="38" t="s">
        <v>124</v>
      </c>
      <c r="C37" s="7">
        <v>22</v>
      </c>
      <c r="D37" s="1" t="s">
        <v>97</v>
      </c>
      <c r="E37" s="47">
        <v>3</v>
      </c>
      <c r="F37" s="47">
        <v>-5</v>
      </c>
      <c r="G37" s="47">
        <v>35</v>
      </c>
      <c r="H37" s="47">
        <f t="shared" si="0"/>
        <v>66</v>
      </c>
      <c r="I37" s="47">
        <f t="shared" si="1"/>
        <v>-110</v>
      </c>
      <c r="J37" s="47">
        <f t="shared" si="2"/>
        <v>770</v>
      </c>
      <c r="N37" s="44"/>
      <c r="O37" s="84"/>
      <c r="P37" s="30"/>
      <c r="Q37" s="30"/>
      <c r="R37" s="30"/>
      <c r="S37" s="30"/>
      <c r="T37" s="44"/>
    </row>
    <row r="38" spans="1:20" x14ac:dyDescent="0.25">
      <c r="A38" s="7">
        <v>32</v>
      </c>
      <c r="B38" s="38" t="s">
        <v>125</v>
      </c>
      <c r="C38" s="7">
        <v>25</v>
      </c>
      <c r="D38" s="1" t="s">
        <v>97</v>
      </c>
      <c r="E38" s="47">
        <v>6</v>
      </c>
      <c r="F38" s="47">
        <v>5</v>
      </c>
      <c r="G38" s="47">
        <v>35</v>
      </c>
      <c r="H38" s="47">
        <f t="shared" si="0"/>
        <v>150</v>
      </c>
      <c r="I38" s="47">
        <f t="shared" si="1"/>
        <v>125</v>
      </c>
      <c r="J38" s="47">
        <f t="shared" si="2"/>
        <v>875</v>
      </c>
      <c r="K38" s="45"/>
      <c r="N38" s="44"/>
      <c r="O38" s="84"/>
      <c r="P38" s="30"/>
      <c r="Q38" s="30"/>
      <c r="R38" s="30"/>
      <c r="S38" s="30"/>
      <c r="T38" s="44"/>
    </row>
    <row r="39" spans="1:20" x14ac:dyDescent="0.25">
      <c r="A39" s="7"/>
      <c r="B39" s="36"/>
      <c r="C39" s="7"/>
      <c r="D39" s="1"/>
      <c r="E39" s="47"/>
      <c r="F39" s="47"/>
      <c r="G39" s="47"/>
      <c r="H39" s="47"/>
      <c r="I39" s="47"/>
      <c r="J39" s="47"/>
      <c r="N39" s="44"/>
      <c r="O39" s="84"/>
      <c r="P39" s="30"/>
      <c r="Q39" s="30"/>
      <c r="R39" s="30"/>
      <c r="S39" s="30"/>
      <c r="T39" s="44"/>
    </row>
    <row r="40" spans="1:20" x14ac:dyDescent="0.25">
      <c r="A40" s="7"/>
      <c r="B40" s="36"/>
      <c r="C40" s="7"/>
      <c r="D40" s="1"/>
      <c r="E40" s="47"/>
      <c r="F40" s="47"/>
      <c r="G40" s="47"/>
      <c r="H40" s="47"/>
      <c r="I40" s="47"/>
      <c r="J40" s="47"/>
      <c r="N40" s="44"/>
      <c r="O40" s="84"/>
      <c r="P40" s="30"/>
      <c r="Q40" s="30"/>
      <c r="R40" s="30"/>
      <c r="S40" s="30"/>
      <c r="T40" s="44"/>
    </row>
    <row r="41" spans="1:20" x14ac:dyDescent="0.25">
      <c r="A41" s="7"/>
      <c r="B41" s="36"/>
      <c r="C41" s="7"/>
      <c r="D41" s="1"/>
      <c r="E41" s="47"/>
      <c r="F41" s="47"/>
      <c r="G41" s="47"/>
      <c r="H41" s="47"/>
      <c r="I41" s="47"/>
      <c r="J41" s="47"/>
      <c r="N41" s="44"/>
      <c r="O41" s="84"/>
      <c r="P41" s="30"/>
      <c r="Q41" s="30"/>
      <c r="R41" s="30"/>
      <c r="S41" s="30"/>
      <c r="T41" s="30"/>
    </row>
    <row r="42" spans="1:20" x14ac:dyDescent="0.25">
      <c r="A42" s="7"/>
      <c r="B42" s="36"/>
      <c r="C42" s="7"/>
      <c r="D42" s="1"/>
      <c r="E42" s="47"/>
      <c r="F42" s="47"/>
      <c r="G42" s="47"/>
      <c r="H42" s="47"/>
      <c r="I42" s="47"/>
      <c r="J42" s="47"/>
      <c r="N42" s="44"/>
      <c r="O42" s="84"/>
      <c r="P42" s="30"/>
      <c r="Q42" s="30"/>
      <c r="R42" s="30"/>
      <c r="S42" s="30"/>
      <c r="T42" s="30"/>
    </row>
    <row r="43" spans="1:20" x14ac:dyDescent="0.25">
      <c r="A43" s="7"/>
      <c r="B43" s="36"/>
      <c r="C43" s="7"/>
      <c r="D43" s="1"/>
      <c r="E43" s="47"/>
      <c r="F43" s="47"/>
      <c r="G43" s="47"/>
      <c r="H43" s="47"/>
      <c r="I43" s="47"/>
      <c r="J43" s="47"/>
      <c r="N43" s="44"/>
      <c r="O43" s="84"/>
      <c r="P43" s="30"/>
      <c r="Q43" s="30"/>
      <c r="R43" s="30"/>
      <c r="S43" s="30"/>
      <c r="T43" s="30"/>
    </row>
    <row r="44" spans="1:20" x14ac:dyDescent="0.25">
      <c r="A44" s="7"/>
      <c r="B44" s="36"/>
      <c r="C44" s="7"/>
      <c r="D44" s="1"/>
      <c r="E44" s="47"/>
      <c r="F44" s="47"/>
      <c r="G44" s="47"/>
      <c r="H44" s="47"/>
      <c r="I44" s="47"/>
      <c r="J44" s="47"/>
      <c r="N44" s="44"/>
      <c r="O44" s="84"/>
      <c r="P44" s="30"/>
      <c r="Q44" s="30"/>
      <c r="R44" s="30"/>
      <c r="S44" s="30"/>
      <c r="T44" s="30"/>
    </row>
    <row r="45" spans="1:20" x14ac:dyDescent="0.25">
      <c r="A45" s="7"/>
      <c r="B45" s="36"/>
      <c r="C45" s="7"/>
      <c r="D45" s="1"/>
      <c r="E45" s="47"/>
      <c r="F45" s="47"/>
      <c r="G45" s="47"/>
      <c r="H45" s="47"/>
      <c r="I45" s="47"/>
      <c r="J45" s="47"/>
      <c r="N45" s="44"/>
      <c r="O45" s="84"/>
      <c r="P45" s="30"/>
      <c r="Q45" s="30"/>
      <c r="R45" s="30"/>
      <c r="S45" s="30"/>
      <c r="T45" s="30"/>
    </row>
    <row r="46" spans="1:20" x14ac:dyDescent="0.25">
      <c r="A46" s="7"/>
      <c r="B46" s="36"/>
      <c r="C46" s="7"/>
      <c r="D46" s="1"/>
      <c r="E46" s="47"/>
      <c r="F46" s="47"/>
      <c r="G46" s="47"/>
      <c r="H46" s="47"/>
      <c r="I46" s="47"/>
      <c r="J46" s="47"/>
      <c r="N46" s="44"/>
      <c r="O46" s="84"/>
      <c r="P46" s="30"/>
      <c r="Q46" s="30"/>
      <c r="R46" s="30"/>
      <c r="S46" s="30"/>
      <c r="T46" s="30"/>
    </row>
    <row r="47" spans="1:20" x14ac:dyDescent="0.25">
      <c r="A47" s="7"/>
      <c r="B47" s="36"/>
      <c r="C47" s="7"/>
      <c r="D47" s="1"/>
      <c r="E47" s="47"/>
      <c r="F47" s="47"/>
      <c r="G47" s="47"/>
      <c r="H47" s="47"/>
      <c r="I47" s="47"/>
      <c r="J47" s="47"/>
      <c r="N47" s="30"/>
      <c r="O47" s="30"/>
      <c r="P47" s="30"/>
      <c r="Q47" s="30"/>
      <c r="R47" s="30"/>
      <c r="S47" s="30"/>
      <c r="T47" s="30"/>
    </row>
    <row r="48" spans="1:20" x14ac:dyDescent="0.25">
      <c r="A48" s="7"/>
      <c r="B48" s="36"/>
      <c r="C48" s="7"/>
      <c r="D48" s="1"/>
      <c r="E48" s="47"/>
      <c r="F48" s="47"/>
      <c r="G48" s="47"/>
      <c r="H48" s="47"/>
      <c r="I48" s="47"/>
      <c r="J48" s="47"/>
      <c r="N48" s="30"/>
      <c r="O48" s="30"/>
      <c r="P48" s="30"/>
      <c r="Q48" s="30"/>
      <c r="R48" s="30"/>
      <c r="S48" s="30"/>
      <c r="T48" s="30"/>
    </row>
    <row r="49" spans="1:20" x14ac:dyDescent="0.25">
      <c r="A49" s="7"/>
      <c r="B49" s="36"/>
      <c r="C49" s="7"/>
      <c r="D49" s="1"/>
      <c r="E49" s="47"/>
      <c r="F49" s="47"/>
      <c r="G49" s="47"/>
      <c r="H49" s="47"/>
      <c r="I49" s="47"/>
      <c r="J49" s="47"/>
      <c r="N49" s="30"/>
      <c r="O49" s="30"/>
      <c r="P49" s="30"/>
      <c r="Q49" s="30"/>
      <c r="R49" s="30"/>
      <c r="S49" s="30"/>
      <c r="T49" s="30"/>
    </row>
    <row r="50" spans="1:20" x14ac:dyDescent="0.25">
      <c r="A50" s="7"/>
      <c r="B50" s="36"/>
      <c r="C50" s="7"/>
      <c r="D50" s="1"/>
      <c r="E50" s="47"/>
      <c r="F50" s="47"/>
      <c r="G50" s="47"/>
      <c r="H50" s="47"/>
      <c r="I50" s="47"/>
      <c r="J50" s="47"/>
      <c r="N50" s="30"/>
      <c r="O50" s="30"/>
      <c r="P50" s="30"/>
      <c r="Q50" s="30"/>
      <c r="R50" s="30"/>
      <c r="S50" s="30"/>
      <c r="T50" s="30"/>
    </row>
    <row r="51" spans="1:20" x14ac:dyDescent="0.25">
      <c r="A51" s="7"/>
      <c r="B51" s="36"/>
      <c r="C51" s="7"/>
      <c r="D51" s="1"/>
      <c r="E51" s="47"/>
      <c r="F51" s="47"/>
      <c r="G51" s="47"/>
      <c r="H51" s="47"/>
      <c r="I51" s="47"/>
      <c r="J51" s="47"/>
      <c r="N51" s="30"/>
      <c r="O51" s="30"/>
      <c r="P51" s="30"/>
      <c r="Q51" s="30"/>
      <c r="R51" s="30"/>
      <c r="S51" s="30"/>
      <c r="T51" s="30"/>
    </row>
    <row r="52" spans="1:20" x14ac:dyDescent="0.25">
      <c r="A52" s="7"/>
      <c r="B52" s="36"/>
      <c r="C52" s="7"/>
      <c r="D52" s="1"/>
      <c r="E52" s="47"/>
      <c r="F52" s="47"/>
      <c r="G52" s="47"/>
      <c r="H52" s="47"/>
      <c r="I52" s="47"/>
      <c r="J52" s="47"/>
      <c r="N52" s="30"/>
      <c r="O52" s="30"/>
      <c r="P52" s="30"/>
      <c r="Q52" s="30"/>
      <c r="R52" s="30"/>
      <c r="S52" s="30"/>
      <c r="T52" s="30"/>
    </row>
    <row r="53" spans="1:20" x14ac:dyDescent="0.25">
      <c r="A53" s="7"/>
      <c r="B53" s="36"/>
      <c r="C53" s="7"/>
      <c r="D53" s="1"/>
      <c r="E53" s="47"/>
      <c r="F53" s="47"/>
      <c r="G53" s="47"/>
      <c r="H53" s="47"/>
      <c r="I53" s="47"/>
      <c r="J53" s="47"/>
      <c r="N53" s="30"/>
      <c r="O53" s="30"/>
      <c r="P53" s="30"/>
      <c r="Q53" s="30"/>
      <c r="R53" s="30"/>
      <c r="S53" s="30"/>
      <c r="T53" s="30"/>
    </row>
    <row r="54" spans="1:20" x14ac:dyDescent="0.25">
      <c r="A54" s="7"/>
      <c r="B54" s="36"/>
      <c r="C54" s="7"/>
      <c r="D54" s="1"/>
      <c r="E54" s="47"/>
      <c r="F54" s="47"/>
      <c r="G54" s="47"/>
      <c r="H54" s="47"/>
      <c r="I54" s="47"/>
      <c r="J54" s="47"/>
      <c r="N54" s="30"/>
      <c r="O54" s="30"/>
      <c r="P54" s="30"/>
      <c r="Q54" s="30"/>
      <c r="R54" s="30"/>
      <c r="S54" s="30"/>
      <c r="T54" s="30"/>
    </row>
    <row r="55" spans="1:20" x14ac:dyDescent="0.25">
      <c r="A55" s="7"/>
      <c r="B55" s="36"/>
      <c r="C55" s="7"/>
      <c r="D55" s="1"/>
      <c r="E55" s="47"/>
      <c r="F55" s="47"/>
      <c r="G55" s="47"/>
      <c r="H55" s="47"/>
      <c r="I55" s="47"/>
      <c r="J55" s="47"/>
      <c r="N55" s="30"/>
      <c r="O55" s="30"/>
      <c r="P55" s="30"/>
      <c r="Q55" s="30"/>
      <c r="R55" s="30"/>
      <c r="S55" s="30"/>
      <c r="T55" s="30"/>
    </row>
    <row r="56" spans="1:20" x14ac:dyDescent="0.25">
      <c r="A56" s="7"/>
      <c r="B56" s="36"/>
      <c r="C56" s="7"/>
      <c r="D56" s="1"/>
      <c r="E56" s="47"/>
      <c r="F56" s="47"/>
      <c r="G56" s="47"/>
      <c r="H56" s="47"/>
      <c r="I56" s="47"/>
      <c r="J56" s="47"/>
      <c r="N56" s="30"/>
      <c r="O56" s="30"/>
      <c r="P56" s="30"/>
      <c r="Q56" s="30"/>
      <c r="R56" s="30"/>
      <c r="S56" s="30"/>
      <c r="T56" s="30"/>
    </row>
    <row r="57" spans="1:20" x14ac:dyDescent="0.25">
      <c r="A57" s="7"/>
      <c r="B57" s="36"/>
      <c r="C57" s="7"/>
      <c r="D57" s="1"/>
      <c r="E57" s="47"/>
      <c r="F57" s="47"/>
      <c r="G57" s="47"/>
      <c r="H57" s="47"/>
      <c r="I57" s="47"/>
      <c r="J57" s="47"/>
      <c r="N57" s="30"/>
      <c r="O57" s="30"/>
      <c r="P57" s="30"/>
      <c r="Q57" s="30"/>
      <c r="R57" s="30"/>
      <c r="S57" s="30"/>
      <c r="T57" s="30"/>
    </row>
    <row r="58" spans="1:20" x14ac:dyDescent="0.25">
      <c r="A58" s="7"/>
      <c r="B58" s="36"/>
      <c r="C58" s="7"/>
      <c r="D58" s="1"/>
      <c r="E58" s="47"/>
      <c r="F58" s="47"/>
      <c r="G58" s="47"/>
      <c r="H58" s="47"/>
      <c r="I58" s="47"/>
      <c r="J58" s="47"/>
      <c r="N58" s="30"/>
      <c r="O58" s="30"/>
      <c r="P58" s="30"/>
      <c r="Q58" s="30"/>
      <c r="R58" s="30"/>
      <c r="S58" s="30"/>
      <c r="T58" s="30"/>
    </row>
    <row r="59" spans="1:20" x14ac:dyDescent="0.25">
      <c r="A59" s="7"/>
      <c r="B59" s="36"/>
      <c r="C59" s="7"/>
      <c r="D59" s="1"/>
      <c r="E59" s="47"/>
      <c r="F59" s="47"/>
      <c r="G59" s="47"/>
      <c r="H59" s="47"/>
      <c r="I59" s="47"/>
      <c r="J59" s="47"/>
      <c r="N59" s="30"/>
      <c r="O59" s="30"/>
      <c r="P59" s="30"/>
      <c r="Q59" s="30"/>
      <c r="R59" s="30"/>
      <c r="S59" s="30"/>
      <c r="T59" s="30"/>
    </row>
    <row r="60" spans="1:20" x14ac:dyDescent="0.25">
      <c r="A60" s="7"/>
      <c r="B60" s="36"/>
      <c r="C60" s="7"/>
      <c r="D60" s="1"/>
      <c r="E60" s="47"/>
      <c r="F60" s="47"/>
      <c r="G60" s="47"/>
      <c r="H60" s="47"/>
      <c r="I60" s="47"/>
      <c r="J60" s="47"/>
      <c r="N60" s="30"/>
      <c r="O60" s="30"/>
      <c r="P60" s="30"/>
      <c r="Q60" s="30"/>
      <c r="R60" s="30"/>
      <c r="S60" s="30"/>
      <c r="T60" s="30"/>
    </row>
    <row r="61" spans="1:20" x14ac:dyDescent="0.25">
      <c r="A61" s="7"/>
      <c r="B61" s="36"/>
      <c r="C61" s="7"/>
      <c r="D61" s="1"/>
      <c r="E61" s="47"/>
      <c r="F61" s="47"/>
      <c r="G61" s="47"/>
      <c r="H61" s="47"/>
      <c r="I61" s="47"/>
      <c r="J61" s="47"/>
      <c r="N61" s="30"/>
      <c r="O61" s="30"/>
      <c r="P61" s="30"/>
      <c r="Q61" s="30"/>
      <c r="R61" s="30"/>
      <c r="S61" s="30"/>
      <c r="T61" s="30"/>
    </row>
    <row r="62" spans="1:20" x14ac:dyDescent="0.25">
      <c r="A62" s="7"/>
      <c r="B62" s="36"/>
      <c r="C62" s="7"/>
      <c r="D62" s="1"/>
      <c r="E62" s="47"/>
      <c r="F62" s="47"/>
      <c r="G62" s="47"/>
      <c r="H62" s="47"/>
      <c r="I62" s="47"/>
      <c r="J62" s="47"/>
      <c r="N62" s="44"/>
      <c r="O62" s="30"/>
      <c r="P62" s="30"/>
      <c r="Q62" s="30"/>
      <c r="R62" s="30"/>
      <c r="S62" s="30"/>
      <c r="T62" s="30"/>
    </row>
    <row r="63" spans="1:20" x14ac:dyDescent="0.25">
      <c r="A63" s="7"/>
      <c r="B63" s="35"/>
      <c r="C63" s="7"/>
      <c r="D63" s="1"/>
      <c r="E63" s="47"/>
      <c r="F63" s="47"/>
      <c r="G63" s="47"/>
      <c r="H63" s="47"/>
      <c r="I63" s="47"/>
      <c r="J63" s="47"/>
      <c r="N63" s="30"/>
      <c r="O63" s="30"/>
      <c r="P63" s="30"/>
      <c r="Q63" s="30"/>
      <c r="R63" s="30"/>
      <c r="S63" s="30"/>
      <c r="T63" s="30"/>
    </row>
    <row r="64" spans="1:20" x14ac:dyDescent="0.25">
      <c r="A64" s="7"/>
      <c r="B64" s="35"/>
      <c r="C64" s="7"/>
      <c r="D64" s="1"/>
      <c r="E64" s="47"/>
      <c r="F64" s="47"/>
      <c r="G64" s="47"/>
      <c r="H64" s="47"/>
      <c r="I64" s="47"/>
      <c r="J64" s="47"/>
      <c r="K64" s="45"/>
      <c r="N64" s="30"/>
      <c r="O64" s="30"/>
      <c r="P64" s="30"/>
      <c r="Q64" s="30"/>
      <c r="R64" s="30"/>
      <c r="S64" s="30"/>
      <c r="T64" s="30"/>
    </row>
    <row r="65" spans="1:20" x14ac:dyDescent="0.25">
      <c r="A65" s="7"/>
      <c r="B65" s="35"/>
      <c r="C65" s="7"/>
      <c r="D65" s="1"/>
      <c r="E65" s="47"/>
      <c r="F65" s="47"/>
      <c r="G65" s="47"/>
      <c r="H65" s="47"/>
      <c r="I65" s="47"/>
      <c r="J65" s="47"/>
      <c r="K65" s="45"/>
      <c r="N65" s="30"/>
      <c r="O65" s="30"/>
      <c r="P65" s="30"/>
      <c r="Q65" s="30"/>
      <c r="R65" s="30"/>
      <c r="S65" s="30"/>
      <c r="T65" s="30"/>
    </row>
    <row r="66" spans="1:20" x14ac:dyDescent="0.25">
      <c r="A66" s="7"/>
      <c r="B66" s="35"/>
      <c r="C66" s="7"/>
      <c r="D66" s="1"/>
      <c r="E66" s="47"/>
      <c r="F66" s="47"/>
      <c r="G66" s="47"/>
      <c r="H66" s="47"/>
      <c r="I66" s="47"/>
      <c r="J66" s="47"/>
      <c r="K66" s="45"/>
      <c r="N66" s="30"/>
      <c r="O66" s="30"/>
      <c r="P66" s="30"/>
      <c r="Q66" s="30"/>
      <c r="R66" s="30"/>
      <c r="S66" s="30"/>
      <c r="T66" s="30"/>
    </row>
    <row r="67" spans="1:20" x14ac:dyDescent="0.25">
      <c r="A67" s="7"/>
      <c r="B67" s="35"/>
      <c r="C67" s="7"/>
      <c r="D67" s="1"/>
      <c r="E67" s="47"/>
      <c r="F67" s="47"/>
      <c r="G67" s="47"/>
      <c r="H67" s="47"/>
      <c r="I67" s="47"/>
      <c r="J67" s="47"/>
      <c r="K67" s="45"/>
      <c r="N67" s="30"/>
      <c r="O67" s="30"/>
      <c r="P67" s="30"/>
      <c r="Q67" s="30"/>
      <c r="R67" s="30"/>
      <c r="S67" s="30"/>
      <c r="T67" s="30"/>
    </row>
    <row r="68" spans="1:20" x14ac:dyDescent="0.25">
      <c r="A68" s="7"/>
      <c r="B68" s="35"/>
      <c r="C68" s="7"/>
      <c r="D68" s="1"/>
      <c r="E68" s="47"/>
      <c r="F68" s="47"/>
      <c r="G68" s="47"/>
      <c r="H68" s="47"/>
      <c r="I68" s="47"/>
      <c r="J68" s="47"/>
      <c r="K68" s="45"/>
      <c r="N68" s="30"/>
      <c r="O68" s="30"/>
      <c r="P68" s="30"/>
      <c r="Q68" s="30"/>
      <c r="R68" s="30"/>
      <c r="S68" s="30"/>
      <c r="T68" s="30"/>
    </row>
    <row r="69" spans="1:20" x14ac:dyDescent="0.25">
      <c r="A69" s="7"/>
      <c r="B69" s="35"/>
      <c r="C69" s="7"/>
      <c r="D69" s="1"/>
      <c r="E69" s="47"/>
      <c r="F69" s="47"/>
      <c r="G69" s="47"/>
      <c r="H69" s="47"/>
      <c r="I69" s="47"/>
      <c r="J69" s="47"/>
      <c r="K69" s="45"/>
      <c r="N69" s="30"/>
      <c r="O69" s="30"/>
      <c r="P69" s="30"/>
      <c r="Q69" s="30"/>
      <c r="R69" s="30"/>
      <c r="S69" s="30"/>
      <c r="T69" s="30"/>
    </row>
    <row r="70" spans="1:20" x14ac:dyDescent="0.25">
      <c r="A70" s="7"/>
      <c r="B70" s="35"/>
      <c r="C70" s="7"/>
      <c r="D70" s="1"/>
      <c r="E70" s="47"/>
      <c r="F70" s="47"/>
      <c r="G70" s="47"/>
      <c r="H70" s="47"/>
      <c r="I70" s="47"/>
      <c r="J70" s="47"/>
      <c r="K70" s="45"/>
      <c r="N70" s="30"/>
      <c r="O70" s="30"/>
      <c r="P70" s="30"/>
      <c r="Q70" s="30"/>
      <c r="R70" s="30"/>
      <c r="S70" s="30"/>
      <c r="T70" s="30"/>
    </row>
    <row r="71" spans="1:20" x14ac:dyDescent="0.25">
      <c r="A71" s="7"/>
      <c r="B71" s="35"/>
      <c r="C71" s="7"/>
      <c r="D71" s="1"/>
      <c r="E71" s="47"/>
      <c r="F71" s="47"/>
      <c r="G71" s="47"/>
      <c r="H71" s="47"/>
      <c r="I71" s="47"/>
      <c r="J71" s="47"/>
      <c r="K71" s="45"/>
      <c r="N71" s="30"/>
      <c r="O71" s="30"/>
      <c r="P71" s="30"/>
      <c r="Q71" s="30"/>
      <c r="R71" s="30"/>
      <c r="S71" s="30"/>
      <c r="T71" s="30"/>
    </row>
    <row r="72" spans="1:20" x14ac:dyDescent="0.25">
      <c r="A72" s="7"/>
      <c r="B72" s="35"/>
      <c r="C72" s="7"/>
      <c r="D72" s="1"/>
      <c r="E72" s="47"/>
      <c r="F72" s="47"/>
      <c r="G72" s="47"/>
      <c r="H72" s="47"/>
      <c r="I72" s="47"/>
      <c r="J72" s="47"/>
      <c r="K72" s="45"/>
      <c r="N72" s="30"/>
      <c r="O72" s="30"/>
      <c r="P72" s="30"/>
      <c r="Q72" s="30"/>
      <c r="R72" s="30"/>
      <c r="S72" s="30"/>
      <c r="T72" s="30"/>
    </row>
    <row r="73" spans="1:20" x14ac:dyDescent="0.25">
      <c r="A73" s="7"/>
      <c r="B73" s="35"/>
      <c r="C73" s="7"/>
      <c r="D73" s="1"/>
      <c r="E73" s="47"/>
      <c r="F73" s="47"/>
      <c r="G73" s="47"/>
      <c r="H73" s="47"/>
      <c r="I73" s="47"/>
      <c r="J73" s="47"/>
      <c r="K73" s="45"/>
      <c r="N73" s="30"/>
      <c r="O73" s="30"/>
      <c r="P73" s="30"/>
      <c r="Q73" s="30"/>
      <c r="R73" s="30"/>
      <c r="S73" s="30"/>
      <c r="T73" s="30"/>
    </row>
    <row r="74" spans="1:20" x14ac:dyDescent="0.25">
      <c r="A74" s="7"/>
      <c r="B74" s="35"/>
      <c r="C74" s="7"/>
      <c r="D74" s="1"/>
      <c r="E74" s="47"/>
      <c r="F74" s="47"/>
      <c r="G74" s="47"/>
      <c r="H74" s="47"/>
      <c r="I74" s="47"/>
      <c r="J74" s="47"/>
      <c r="K74" s="45"/>
      <c r="N74" s="30"/>
      <c r="O74" s="30"/>
      <c r="P74" s="30"/>
      <c r="Q74" s="30"/>
      <c r="R74" s="30"/>
      <c r="S74" s="30"/>
      <c r="T74" s="30"/>
    </row>
    <row r="75" spans="1:20" x14ac:dyDescent="0.25">
      <c r="A75" s="7"/>
      <c r="B75" s="35"/>
      <c r="C75" s="7"/>
      <c r="D75" s="1"/>
      <c r="E75" s="47"/>
      <c r="F75" s="47"/>
      <c r="G75" s="47"/>
      <c r="H75" s="47"/>
      <c r="I75" s="47"/>
      <c r="J75" s="47"/>
      <c r="K75" s="45"/>
      <c r="N75" s="30"/>
      <c r="O75" s="30"/>
      <c r="P75" s="30"/>
      <c r="Q75" s="30"/>
      <c r="R75" s="30"/>
      <c r="S75" s="30"/>
      <c r="T75" s="30"/>
    </row>
    <row r="76" spans="1:20" x14ac:dyDescent="0.25">
      <c r="A76" s="7"/>
      <c r="B76" s="35"/>
      <c r="C76" s="7"/>
      <c r="D76" s="1"/>
      <c r="E76" s="47"/>
      <c r="F76" s="47"/>
      <c r="G76" s="47"/>
      <c r="H76" s="47"/>
      <c r="I76" s="47"/>
      <c r="J76" s="47"/>
      <c r="K76" s="45"/>
      <c r="N76" s="30"/>
      <c r="O76" s="30"/>
      <c r="P76" s="30"/>
      <c r="Q76" s="30"/>
      <c r="R76" s="30"/>
      <c r="S76" s="30"/>
      <c r="T76" s="30"/>
    </row>
    <row r="77" spans="1:20" x14ac:dyDescent="0.25">
      <c r="A77" s="7"/>
      <c r="B77" s="35"/>
      <c r="C77" s="7"/>
      <c r="D77" s="1"/>
      <c r="E77" s="47"/>
      <c r="F77" s="47"/>
      <c r="G77" s="47"/>
      <c r="H77" s="47"/>
      <c r="I77" s="47"/>
      <c r="J77" s="47"/>
      <c r="K77" s="45"/>
    </row>
    <row r="78" spans="1:20" x14ac:dyDescent="0.25">
      <c r="A78" s="7"/>
      <c r="B78" s="35"/>
      <c r="C78" s="7"/>
      <c r="D78" s="1"/>
      <c r="E78" s="47"/>
      <c r="F78" s="47"/>
      <c r="G78" s="47"/>
      <c r="H78" s="47"/>
      <c r="I78" s="47"/>
      <c r="J78" s="47"/>
      <c r="K78" s="45"/>
    </row>
    <row r="79" spans="1:20" x14ac:dyDescent="0.25">
      <c r="A79" s="7">
        <v>73</v>
      </c>
      <c r="B79" s="39" t="s">
        <v>36</v>
      </c>
      <c r="C79" s="7">
        <v>40</v>
      </c>
      <c r="D79" s="1" t="s">
        <v>97</v>
      </c>
      <c r="E79" s="47">
        <v>3</v>
      </c>
      <c r="F79" s="47">
        <v>-5</v>
      </c>
      <c r="G79" s="47">
        <v>56</v>
      </c>
      <c r="H79" s="47">
        <f t="shared" ref="H79:H108" si="3">E79*C79</f>
        <v>120</v>
      </c>
      <c r="I79" s="47">
        <f t="shared" ref="I79:I108" si="4">F79*C79</f>
        <v>-200</v>
      </c>
      <c r="J79" s="47">
        <f t="shared" ref="J79:J108" si="5">G79*C79</f>
        <v>2240</v>
      </c>
    </row>
    <row r="80" spans="1:20" x14ac:dyDescent="0.25">
      <c r="A80" s="7">
        <v>74</v>
      </c>
      <c r="B80" s="39" t="s">
        <v>37</v>
      </c>
      <c r="C80" s="7">
        <v>40</v>
      </c>
      <c r="D80" s="1" t="s">
        <v>97</v>
      </c>
      <c r="E80" s="47">
        <v>3</v>
      </c>
      <c r="F80" s="47">
        <v>-2</v>
      </c>
      <c r="G80" s="47">
        <v>56</v>
      </c>
      <c r="H80" s="47">
        <f t="shared" si="3"/>
        <v>120</v>
      </c>
      <c r="I80" s="47">
        <f t="shared" si="4"/>
        <v>-80</v>
      </c>
      <c r="J80" s="47">
        <f t="shared" si="5"/>
        <v>2240</v>
      </c>
    </row>
    <row r="81" spans="1:10" x14ac:dyDescent="0.25">
      <c r="A81" s="7">
        <v>75</v>
      </c>
      <c r="B81" s="39" t="s">
        <v>38</v>
      </c>
      <c r="C81" s="7">
        <v>40</v>
      </c>
      <c r="D81" s="1" t="s">
        <v>97</v>
      </c>
      <c r="E81" s="47">
        <v>3</v>
      </c>
      <c r="F81" s="47">
        <v>2</v>
      </c>
      <c r="G81" s="47">
        <v>56</v>
      </c>
      <c r="H81" s="47">
        <f t="shared" si="3"/>
        <v>120</v>
      </c>
      <c r="I81" s="47">
        <f t="shared" si="4"/>
        <v>80</v>
      </c>
      <c r="J81" s="47">
        <f t="shared" si="5"/>
        <v>2240</v>
      </c>
    </row>
    <row r="82" spans="1:10" x14ac:dyDescent="0.25">
      <c r="A82" s="7">
        <v>76</v>
      </c>
      <c r="B82" s="39" t="s">
        <v>39</v>
      </c>
      <c r="C82" s="7">
        <v>40</v>
      </c>
      <c r="D82" s="1" t="s">
        <v>97</v>
      </c>
      <c r="E82" s="47">
        <v>3</v>
      </c>
      <c r="F82" s="47">
        <v>5</v>
      </c>
      <c r="G82" s="47">
        <v>56</v>
      </c>
      <c r="H82" s="47">
        <f t="shared" si="3"/>
        <v>120</v>
      </c>
      <c r="I82" s="47">
        <f t="shared" si="4"/>
        <v>200</v>
      </c>
      <c r="J82" s="47">
        <f t="shared" si="5"/>
        <v>2240</v>
      </c>
    </row>
    <row r="83" spans="1:10" x14ac:dyDescent="0.25">
      <c r="A83" s="7">
        <v>77</v>
      </c>
      <c r="B83" s="39" t="s">
        <v>40</v>
      </c>
      <c r="C83" s="7">
        <v>40</v>
      </c>
      <c r="D83" s="1" t="s">
        <v>97</v>
      </c>
      <c r="E83" s="47">
        <v>3</v>
      </c>
      <c r="F83" s="47">
        <v>-5</v>
      </c>
      <c r="G83" s="47">
        <v>49</v>
      </c>
      <c r="H83" s="47">
        <f t="shared" si="3"/>
        <v>120</v>
      </c>
      <c r="I83" s="47">
        <f t="shared" si="4"/>
        <v>-200</v>
      </c>
      <c r="J83" s="47">
        <f t="shared" si="5"/>
        <v>1960</v>
      </c>
    </row>
    <row r="84" spans="1:10" x14ac:dyDescent="0.25">
      <c r="A84" s="7">
        <v>78</v>
      </c>
      <c r="B84" s="39" t="s">
        <v>41</v>
      </c>
      <c r="C84" s="7">
        <v>40</v>
      </c>
      <c r="D84" s="1" t="s">
        <v>97</v>
      </c>
      <c r="E84" s="47">
        <v>3</v>
      </c>
      <c r="F84" s="47">
        <v>-2</v>
      </c>
      <c r="G84" s="47">
        <v>49</v>
      </c>
      <c r="H84" s="47">
        <f t="shared" si="3"/>
        <v>120</v>
      </c>
      <c r="I84" s="47">
        <f t="shared" si="4"/>
        <v>-80</v>
      </c>
      <c r="J84" s="47">
        <f t="shared" si="5"/>
        <v>1960</v>
      </c>
    </row>
    <row r="85" spans="1:10" x14ac:dyDescent="0.25">
      <c r="A85" s="7">
        <v>79</v>
      </c>
      <c r="B85" s="39" t="s">
        <v>42</v>
      </c>
      <c r="C85" s="7">
        <v>40</v>
      </c>
      <c r="D85" s="1" t="s">
        <v>97</v>
      </c>
      <c r="E85" s="47">
        <v>3</v>
      </c>
      <c r="F85" s="47">
        <v>2</v>
      </c>
      <c r="G85" s="47">
        <v>49</v>
      </c>
      <c r="H85" s="47">
        <f t="shared" si="3"/>
        <v>120</v>
      </c>
      <c r="I85" s="47">
        <f t="shared" si="4"/>
        <v>80</v>
      </c>
      <c r="J85" s="47">
        <f t="shared" si="5"/>
        <v>1960</v>
      </c>
    </row>
    <row r="86" spans="1:10" x14ac:dyDescent="0.25">
      <c r="A86" s="7">
        <v>80</v>
      </c>
      <c r="B86" s="39" t="s">
        <v>43</v>
      </c>
      <c r="C86" s="7">
        <v>40</v>
      </c>
      <c r="D86" s="1" t="s">
        <v>97</v>
      </c>
      <c r="E86" s="47">
        <v>3</v>
      </c>
      <c r="F86" s="47">
        <v>5</v>
      </c>
      <c r="G86" s="47">
        <v>49</v>
      </c>
      <c r="H86" s="47">
        <f t="shared" si="3"/>
        <v>120</v>
      </c>
      <c r="I86" s="47">
        <f t="shared" si="4"/>
        <v>200</v>
      </c>
      <c r="J86" s="47">
        <f t="shared" si="5"/>
        <v>1960</v>
      </c>
    </row>
    <row r="87" spans="1:10" x14ac:dyDescent="0.25">
      <c r="A87" s="7">
        <v>81</v>
      </c>
      <c r="B87" s="39" t="s">
        <v>44</v>
      </c>
      <c r="C87" s="7">
        <v>40</v>
      </c>
      <c r="D87" s="1" t="s">
        <v>97</v>
      </c>
      <c r="E87" s="47">
        <v>3</v>
      </c>
      <c r="F87" s="47">
        <v>-5</v>
      </c>
      <c r="G87" s="47">
        <v>42</v>
      </c>
      <c r="H87" s="47">
        <f t="shared" si="3"/>
        <v>120</v>
      </c>
      <c r="I87" s="47">
        <f t="shared" si="4"/>
        <v>-200</v>
      </c>
      <c r="J87" s="47">
        <f t="shared" si="5"/>
        <v>1680</v>
      </c>
    </row>
    <row r="88" spans="1:10" x14ac:dyDescent="0.25">
      <c r="A88" s="7">
        <v>82</v>
      </c>
      <c r="B88" s="39" t="s">
        <v>45</v>
      </c>
      <c r="C88" s="7">
        <v>40</v>
      </c>
      <c r="D88" s="1" t="s">
        <v>97</v>
      </c>
      <c r="E88" s="47">
        <v>3</v>
      </c>
      <c r="F88" s="47">
        <v>-2</v>
      </c>
      <c r="G88" s="47">
        <v>42</v>
      </c>
      <c r="H88" s="47">
        <f t="shared" si="3"/>
        <v>120</v>
      </c>
      <c r="I88" s="47">
        <f t="shared" si="4"/>
        <v>-80</v>
      </c>
      <c r="J88" s="47">
        <f t="shared" si="5"/>
        <v>1680</v>
      </c>
    </row>
    <row r="89" spans="1:10" x14ac:dyDescent="0.25">
      <c r="A89" s="7">
        <v>83</v>
      </c>
      <c r="B89" s="39" t="s">
        <v>76</v>
      </c>
      <c r="C89" s="7">
        <v>40</v>
      </c>
      <c r="D89" s="1" t="s">
        <v>97</v>
      </c>
      <c r="E89" s="47">
        <v>3</v>
      </c>
      <c r="F89" s="47">
        <v>2</v>
      </c>
      <c r="G89" s="47">
        <v>42</v>
      </c>
      <c r="H89" s="47">
        <f t="shared" si="3"/>
        <v>120</v>
      </c>
      <c r="I89" s="47">
        <f t="shared" si="4"/>
        <v>80</v>
      </c>
      <c r="J89" s="47">
        <f t="shared" si="5"/>
        <v>1680</v>
      </c>
    </row>
    <row r="90" spans="1:10" x14ac:dyDescent="0.25">
      <c r="A90" s="7">
        <v>84</v>
      </c>
      <c r="B90" s="39" t="s">
        <v>77</v>
      </c>
      <c r="C90" s="7">
        <v>40</v>
      </c>
      <c r="D90" s="1" t="s">
        <v>97</v>
      </c>
      <c r="E90" s="47">
        <v>3</v>
      </c>
      <c r="F90" s="47">
        <v>5</v>
      </c>
      <c r="G90" s="47">
        <v>42</v>
      </c>
      <c r="H90" s="47">
        <f t="shared" si="3"/>
        <v>120</v>
      </c>
      <c r="I90" s="47">
        <f t="shared" si="4"/>
        <v>200</v>
      </c>
      <c r="J90" s="47">
        <f t="shared" si="5"/>
        <v>1680</v>
      </c>
    </row>
    <row r="91" spans="1:10" x14ac:dyDescent="0.25">
      <c r="A91" s="7">
        <v>85</v>
      </c>
      <c r="B91" s="39" t="s">
        <v>78</v>
      </c>
      <c r="C91" s="7">
        <v>40</v>
      </c>
      <c r="D91" s="1" t="s">
        <v>97</v>
      </c>
      <c r="E91" s="47">
        <v>3</v>
      </c>
      <c r="F91" s="47">
        <v>-5</v>
      </c>
      <c r="G91" s="47">
        <v>14</v>
      </c>
      <c r="H91" s="47">
        <f t="shared" si="3"/>
        <v>120</v>
      </c>
      <c r="I91" s="47">
        <f t="shared" si="4"/>
        <v>-200</v>
      </c>
      <c r="J91" s="47">
        <f t="shared" si="5"/>
        <v>560</v>
      </c>
    </row>
    <row r="92" spans="1:10" x14ac:dyDescent="0.25">
      <c r="A92" s="7">
        <v>86</v>
      </c>
      <c r="B92" s="39" t="s">
        <v>79</v>
      </c>
      <c r="C92" s="7">
        <v>40</v>
      </c>
      <c r="D92" s="1" t="s">
        <v>97</v>
      </c>
      <c r="E92" s="47">
        <v>3</v>
      </c>
      <c r="F92" s="47">
        <v>-2</v>
      </c>
      <c r="G92" s="47">
        <v>14</v>
      </c>
      <c r="H92" s="47">
        <f t="shared" si="3"/>
        <v>120</v>
      </c>
      <c r="I92" s="47">
        <f t="shared" si="4"/>
        <v>-80</v>
      </c>
      <c r="J92" s="47">
        <f t="shared" si="5"/>
        <v>560</v>
      </c>
    </row>
    <row r="93" spans="1:10" x14ac:dyDescent="0.25">
      <c r="A93" s="7">
        <v>87</v>
      </c>
      <c r="B93" s="39" t="s">
        <v>126</v>
      </c>
      <c r="C93" s="7">
        <v>40</v>
      </c>
      <c r="D93" s="1" t="s">
        <v>97</v>
      </c>
      <c r="E93" s="47">
        <v>3</v>
      </c>
      <c r="F93" s="47">
        <v>2</v>
      </c>
      <c r="G93" s="47">
        <v>14</v>
      </c>
      <c r="H93" s="47">
        <f t="shared" si="3"/>
        <v>120</v>
      </c>
      <c r="I93" s="47">
        <f t="shared" si="4"/>
        <v>80</v>
      </c>
      <c r="J93" s="47">
        <f t="shared" si="5"/>
        <v>560</v>
      </c>
    </row>
    <row r="94" spans="1:10" x14ac:dyDescent="0.25">
      <c r="A94" s="7">
        <v>88</v>
      </c>
      <c r="B94" s="39" t="s">
        <v>127</v>
      </c>
      <c r="C94" s="7">
        <v>40</v>
      </c>
      <c r="D94" s="1" t="s">
        <v>97</v>
      </c>
      <c r="E94" s="47">
        <v>3</v>
      </c>
      <c r="F94" s="47">
        <v>5</v>
      </c>
      <c r="G94" s="47">
        <v>14</v>
      </c>
      <c r="H94" s="47">
        <f t="shared" si="3"/>
        <v>120</v>
      </c>
      <c r="I94" s="47">
        <f t="shared" si="4"/>
        <v>200</v>
      </c>
      <c r="J94" s="47">
        <f t="shared" si="5"/>
        <v>560</v>
      </c>
    </row>
    <row r="95" spans="1:10" x14ac:dyDescent="0.25">
      <c r="A95" s="7">
        <v>89</v>
      </c>
      <c r="B95" s="39" t="s">
        <v>128</v>
      </c>
      <c r="C95" s="7">
        <v>40</v>
      </c>
      <c r="D95" s="1" t="s">
        <v>97</v>
      </c>
      <c r="E95" s="47">
        <v>3</v>
      </c>
      <c r="F95" s="47">
        <v>-5</v>
      </c>
      <c r="G95" s="47">
        <v>7</v>
      </c>
      <c r="H95" s="47">
        <f t="shared" si="3"/>
        <v>120</v>
      </c>
      <c r="I95" s="47">
        <f t="shared" si="4"/>
        <v>-200</v>
      </c>
      <c r="J95" s="47">
        <f t="shared" si="5"/>
        <v>280</v>
      </c>
    </row>
    <row r="96" spans="1:10" x14ac:dyDescent="0.25">
      <c r="A96" s="7">
        <v>90</v>
      </c>
      <c r="B96" s="39" t="s">
        <v>129</v>
      </c>
      <c r="C96" s="7">
        <v>40</v>
      </c>
      <c r="D96" s="1" t="s">
        <v>97</v>
      </c>
      <c r="E96" s="47">
        <v>3</v>
      </c>
      <c r="F96" s="47">
        <v>-2</v>
      </c>
      <c r="G96" s="47">
        <v>7</v>
      </c>
      <c r="H96" s="47">
        <f t="shared" si="3"/>
        <v>120</v>
      </c>
      <c r="I96" s="47">
        <f t="shared" si="4"/>
        <v>-80</v>
      </c>
      <c r="J96" s="47">
        <f t="shared" si="5"/>
        <v>280</v>
      </c>
    </row>
    <row r="97" spans="1:11" x14ac:dyDescent="0.25">
      <c r="A97" s="7">
        <v>91</v>
      </c>
      <c r="B97" s="39" t="s">
        <v>130</v>
      </c>
      <c r="C97" s="7">
        <v>40</v>
      </c>
      <c r="D97" s="1" t="s">
        <v>97</v>
      </c>
      <c r="E97" s="47">
        <v>3</v>
      </c>
      <c r="F97" s="47">
        <v>2</v>
      </c>
      <c r="G97" s="47">
        <v>7</v>
      </c>
      <c r="H97" s="47">
        <f t="shared" si="3"/>
        <v>120</v>
      </c>
      <c r="I97" s="47">
        <f t="shared" si="4"/>
        <v>80</v>
      </c>
      <c r="J97" s="47">
        <f t="shared" si="5"/>
        <v>280</v>
      </c>
    </row>
    <row r="98" spans="1:11" x14ac:dyDescent="0.25">
      <c r="A98" s="7">
        <v>92</v>
      </c>
      <c r="B98" s="39" t="s">
        <v>131</v>
      </c>
      <c r="C98" s="7">
        <v>40</v>
      </c>
      <c r="D98" s="1" t="s">
        <v>97</v>
      </c>
      <c r="E98" s="47">
        <v>3</v>
      </c>
      <c r="F98" s="47">
        <v>5</v>
      </c>
      <c r="G98" s="47">
        <v>7</v>
      </c>
      <c r="H98" s="47">
        <f t="shared" si="3"/>
        <v>120</v>
      </c>
      <c r="I98" s="47">
        <f t="shared" si="4"/>
        <v>200</v>
      </c>
      <c r="J98" s="47">
        <f t="shared" si="5"/>
        <v>280</v>
      </c>
    </row>
    <row r="99" spans="1:11" x14ac:dyDescent="0.25">
      <c r="A99" s="7">
        <v>93</v>
      </c>
      <c r="B99" s="39" t="s">
        <v>132</v>
      </c>
      <c r="C99" s="7">
        <v>40</v>
      </c>
      <c r="D99" s="1" t="s">
        <v>97</v>
      </c>
      <c r="E99" s="47">
        <v>6</v>
      </c>
      <c r="F99" s="47">
        <v>-5</v>
      </c>
      <c r="G99" s="47">
        <v>56</v>
      </c>
      <c r="H99" s="47">
        <f t="shared" si="3"/>
        <v>240</v>
      </c>
      <c r="I99" s="47">
        <f t="shared" si="4"/>
        <v>-200</v>
      </c>
      <c r="J99" s="47">
        <f t="shared" si="5"/>
        <v>2240</v>
      </c>
    </row>
    <row r="100" spans="1:11" x14ac:dyDescent="0.25">
      <c r="A100" s="7">
        <v>94</v>
      </c>
      <c r="B100" s="39" t="s">
        <v>133</v>
      </c>
      <c r="C100" s="7">
        <v>40</v>
      </c>
      <c r="D100" s="1" t="s">
        <v>97</v>
      </c>
      <c r="E100" s="47">
        <v>6</v>
      </c>
      <c r="F100" s="47">
        <v>-2</v>
      </c>
      <c r="G100" s="47">
        <v>56</v>
      </c>
      <c r="H100" s="47">
        <f t="shared" si="3"/>
        <v>240</v>
      </c>
      <c r="I100" s="47">
        <f t="shared" si="4"/>
        <v>-80</v>
      </c>
      <c r="J100" s="47">
        <f t="shared" si="5"/>
        <v>2240</v>
      </c>
    </row>
    <row r="101" spans="1:11" x14ac:dyDescent="0.25">
      <c r="A101" s="7">
        <v>95</v>
      </c>
      <c r="B101" s="39" t="s">
        <v>134</v>
      </c>
      <c r="C101" s="7">
        <v>40</v>
      </c>
      <c r="D101" s="1" t="s">
        <v>97</v>
      </c>
      <c r="E101" s="47">
        <v>6</v>
      </c>
      <c r="F101" s="47">
        <v>2</v>
      </c>
      <c r="G101" s="47">
        <v>56</v>
      </c>
      <c r="H101" s="47">
        <f t="shared" si="3"/>
        <v>240</v>
      </c>
      <c r="I101" s="47">
        <f t="shared" si="4"/>
        <v>80</v>
      </c>
      <c r="J101" s="47">
        <f t="shared" si="5"/>
        <v>2240</v>
      </c>
    </row>
    <row r="102" spans="1:11" x14ac:dyDescent="0.25">
      <c r="A102" s="7">
        <v>96</v>
      </c>
      <c r="B102" s="39" t="s">
        <v>135</v>
      </c>
      <c r="C102" s="7">
        <v>40</v>
      </c>
      <c r="D102" s="1" t="s">
        <v>97</v>
      </c>
      <c r="E102" s="47">
        <v>6</v>
      </c>
      <c r="F102" s="47">
        <v>5</v>
      </c>
      <c r="G102" s="47">
        <v>56</v>
      </c>
      <c r="H102" s="47">
        <f t="shared" si="3"/>
        <v>240</v>
      </c>
      <c r="I102" s="47">
        <f t="shared" si="4"/>
        <v>200</v>
      </c>
      <c r="J102" s="47">
        <f t="shared" si="5"/>
        <v>2240</v>
      </c>
    </row>
    <row r="103" spans="1:11" x14ac:dyDescent="0.25">
      <c r="A103" s="7">
        <v>97</v>
      </c>
      <c r="B103" s="39" t="s">
        <v>136</v>
      </c>
      <c r="C103" s="7">
        <v>40</v>
      </c>
      <c r="D103" s="1" t="s">
        <v>97</v>
      </c>
      <c r="E103" s="47">
        <v>6</v>
      </c>
      <c r="F103" s="47">
        <v>-5</v>
      </c>
      <c r="G103" s="47">
        <v>7</v>
      </c>
      <c r="H103" s="47">
        <f t="shared" si="3"/>
        <v>240</v>
      </c>
      <c r="I103" s="47">
        <f t="shared" si="4"/>
        <v>-200</v>
      </c>
      <c r="J103" s="47">
        <f t="shared" si="5"/>
        <v>280</v>
      </c>
    </row>
    <row r="104" spans="1:11" x14ac:dyDescent="0.25">
      <c r="A104" s="7">
        <v>98</v>
      </c>
      <c r="B104" s="39" t="s">
        <v>137</v>
      </c>
      <c r="C104" s="7">
        <v>40</v>
      </c>
      <c r="D104" s="1" t="s">
        <v>97</v>
      </c>
      <c r="E104" s="47">
        <v>6</v>
      </c>
      <c r="F104" s="47">
        <v>-2</v>
      </c>
      <c r="G104" s="47">
        <v>7</v>
      </c>
      <c r="H104" s="47">
        <f t="shared" si="3"/>
        <v>240</v>
      </c>
      <c r="I104" s="47">
        <f t="shared" si="4"/>
        <v>-80</v>
      </c>
      <c r="J104" s="47">
        <f t="shared" si="5"/>
        <v>280</v>
      </c>
    </row>
    <row r="105" spans="1:11" x14ac:dyDescent="0.25">
      <c r="A105" s="7">
        <v>99</v>
      </c>
      <c r="B105" s="39" t="s">
        <v>138</v>
      </c>
      <c r="C105" s="7">
        <v>40</v>
      </c>
      <c r="D105" s="1" t="s">
        <v>97</v>
      </c>
      <c r="E105" s="47">
        <v>6</v>
      </c>
      <c r="F105" s="47">
        <v>2</v>
      </c>
      <c r="G105" s="47">
        <v>7</v>
      </c>
      <c r="H105" s="47">
        <f t="shared" si="3"/>
        <v>240</v>
      </c>
      <c r="I105" s="47">
        <f t="shared" si="4"/>
        <v>80</v>
      </c>
      <c r="J105" s="47">
        <f t="shared" si="5"/>
        <v>280</v>
      </c>
    </row>
    <row r="106" spans="1:11" x14ac:dyDescent="0.25">
      <c r="A106" s="7">
        <v>100</v>
      </c>
      <c r="B106" s="39" t="s">
        <v>139</v>
      </c>
      <c r="C106" s="7">
        <v>40</v>
      </c>
      <c r="D106" s="1" t="s">
        <v>97</v>
      </c>
      <c r="E106" s="47">
        <v>6</v>
      </c>
      <c r="F106" s="47">
        <v>5</v>
      </c>
      <c r="G106" s="47">
        <v>7</v>
      </c>
      <c r="H106" s="47">
        <f t="shared" si="3"/>
        <v>240</v>
      </c>
      <c r="I106" s="47">
        <f t="shared" si="4"/>
        <v>200</v>
      </c>
      <c r="J106" s="47">
        <f t="shared" si="5"/>
        <v>280</v>
      </c>
    </row>
    <row r="107" spans="1:11" x14ac:dyDescent="0.25">
      <c r="A107" s="7">
        <v>101</v>
      </c>
      <c r="B107" s="39" t="s">
        <v>140</v>
      </c>
      <c r="C107" s="7">
        <v>40</v>
      </c>
      <c r="D107" s="1" t="s">
        <v>97</v>
      </c>
      <c r="E107" s="47">
        <v>6</v>
      </c>
      <c r="F107" s="47">
        <v>-2</v>
      </c>
      <c r="G107" s="47">
        <v>49</v>
      </c>
      <c r="H107" s="47">
        <f t="shared" si="3"/>
        <v>240</v>
      </c>
      <c r="I107" s="47">
        <f t="shared" si="4"/>
        <v>-80</v>
      </c>
      <c r="J107" s="47">
        <f t="shared" si="5"/>
        <v>1960</v>
      </c>
      <c r="K107" s="45"/>
    </row>
    <row r="108" spans="1:11" x14ac:dyDescent="0.25">
      <c r="A108" s="7">
        <v>102</v>
      </c>
      <c r="B108" s="39" t="s">
        <v>141</v>
      </c>
      <c r="C108" s="7">
        <v>40</v>
      </c>
      <c r="D108" s="1" t="s">
        <v>97</v>
      </c>
      <c r="E108" s="47">
        <v>6</v>
      </c>
      <c r="F108" s="47">
        <v>2</v>
      </c>
      <c r="G108" s="47">
        <v>49</v>
      </c>
      <c r="H108" s="47">
        <f t="shared" si="3"/>
        <v>240</v>
      </c>
      <c r="I108" s="47">
        <f t="shared" si="4"/>
        <v>80</v>
      </c>
      <c r="J108" s="47">
        <f t="shared" si="5"/>
        <v>1960</v>
      </c>
      <c r="K108" s="45"/>
    </row>
    <row r="109" spans="1:11" x14ac:dyDescent="0.25">
      <c r="A109" s="7"/>
      <c r="B109" s="37"/>
      <c r="C109" s="7"/>
      <c r="D109" s="1"/>
      <c r="E109" s="47"/>
      <c r="F109" s="47"/>
      <c r="G109" s="47"/>
      <c r="H109" s="47"/>
      <c r="I109" s="47"/>
      <c r="J109" s="47"/>
    </row>
    <row r="110" spans="1:11" x14ac:dyDescent="0.25">
      <c r="A110" s="7"/>
      <c r="B110" s="37"/>
      <c r="C110" s="7"/>
      <c r="D110" s="1"/>
      <c r="E110" s="47"/>
      <c r="F110" s="47"/>
      <c r="G110" s="47"/>
      <c r="H110" s="47"/>
      <c r="I110" s="47"/>
      <c r="J110" s="47"/>
    </row>
    <row r="111" spans="1:11" x14ac:dyDescent="0.25">
      <c r="A111" s="7"/>
      <c r="B111" s="37"/>
      <c r="C111" s="7"/>
      <c r="D111" s="1"/>
      <c r="E111" s="47"/>
      <c r="F111" s="47"/>
      <c r="G111" s="47"/>
      <c r="H111" s="47"/>
      <c r="I111" s="47"/>
      <c r="J111" s="47"/>
    </row>
    <row r="112" spans="1:11" x14ac:dyDescent="0.25">
      <c r="A112" s="7"/>
      <c r="B112" s="37"/>
      <c r="C112" s="7"/>
      <c r="D112" s="1"/>
      <c r="E112" s="47"/>
      <c r="F112" s="47"/>
      <c r="G112" s="47"/>
      <c r="H112" s="47"/>
      <c r="I112" s="47"/>
      <c r="J112" s="47"/>
    </row>
    <row r="113" spans="1:10" x14ac:dyDescent="0.25">
      <c r="A113" s="7"/>
      <c r="B113" s="37"/>
      <c r="C113" s="7"/>
      <c r="D113" s="1"/>
      <c r="E113" s="47"/>
      <c r="F113" s="47"/>
      <c r="G113" s="47"/>
      <c r="H113" s="47"/>
      <c r="I113" s="47"/>
      <c r="J113" s="47"/>
    </row>
    <row r="114" spans="1:10" x14ac:dyDescent="0.25">
      <c r="A114" s="7"/>
      <c r="B114" s="37"/>
      <c r="C114" s="7"/>
      <c r="D114" s="1"/>
      <c r="E114" s="47"/>
      <c r="F114" s="47"/>
      <c r="G114" s="47"/>
      <c r="H114" s="47"/>
      <c r="I114" s="47"/>
      <c r="J114" s="47"/>
    </row>
    <row r="115" spans="1:10" x14ac:dyDescent="0.25">
      <c r="A115" s="7"/>
      <c r="B115" s="37"/>
      <c r="C115" s="7"/>
      <c r="D115" s="1"/>
      <c r="E115" s="47"/>
      <c r="F115" s="47"/>
      <c r="G115" s="47"/>
      <c r="H115" s="47"/>
      <c r="I115" s="47"/>
      <c r="J115" s="47"/>
    </row>
    <row r="116" spans="1:10" x14ac:dyDescent="0.25">
      <c r="A116" s="7"/>
      <c r="B116" s="37"/>
      <c r="C116" s="7"/>
      <c r="D116" s="1"/>
      <c r="E116" s="47"/>
      <c r="F116" s="47"/>
      <c r="G116" s="47"/>
      <c r="H116" s="47"/>
      <c r="I116" s="47"/>
      <c r="J116" s="47"/>
    </row>
    <row r="117" spans="1:10" x14ac:dyDescent="0.25">
      <c r="A117" s="7"/>
      <c r="B117" s="37"/>
      <c r="C117" s="7"/>
      <c r="D117" s="1"/>
      <c r="E117" s="47"/>
      <c r="F117" s="47"/>
      <c r="G117" s="47"/>
      <c r="H117" s="47"/>
      <c r="I117" s="47"/>
      <c r="J117" s="47"/>
    </row>
    <row r="118" spans="1:10" x14ac:dyDescent="0.25">
      <c r="A118" s="7"/>
      <c r="B118" s="37"/>
      <c r="C118" s="7"/>
      <c r="D118" s="1"/>
      <c r="E118" s="47"/>
      <c r="F118" s="47"/>
      <c r="G118" s="47"/>
      <c r="H118" s="47"/>
      <c r="I118" s="47"/>
      <c r="J118" s="47"/>
    </row>
    <row r="119" spans="1:10" x14ac:dyDescent="0.25">
      <c r="A119" s="7"/>
      <c r="B119" s="37"/>
      <c r="C119" s="7"/>
      <c r="D119" s="1"/>
      <c r="E119" s="47"/>
      <c r="F119" s="47"/>
      <c r="G119" s="47"/>
      <c r="H119" s="47"/>
      <c r="I119" s="47"/>
      <c r="J119" s="47"/>
    </row>
    <row r="120" spans="1:10" x14ac:dyDescent="0.25">
      <c r="A120" s="7"/>
      <c r="B120" s="37"/>
      <c r="C120" s="7"/>
      <c r="D120" s="1"/>
      <c r="E120" s="47"/>
      <c r="F120" s="47"/>
      <c r="G120" s="47"/>
      <c r="H120" s="47"/>
      <c r="I120" s="47"/>
      <c r="J120" s="47"/>
    </row>
    <row r="121" spans="1:10" x14ac:dyDescent="0.25">
      <c r="A121" s="7"/>
      <c r="B121" s="37"/>
      <c r="C121" s="7"/>
      <c r="D121" s="1"/>
      <c r="E121" s="47"/>
      <c r="F121" s="47"/>
      <c r="G121" s="47"/>
      <c r="H121" s="47"/>
      <c r="I121" s="47"/>
      <c r="J121" s="47"/>
    </row>
    <row r="122" spans="1:10" x14ac:dyDescent="0.25">
      <c r="A122" s="7"/>
      <c r="B122" s="37"/>
      <c r="C122" s="7"/>
      <c r="D122" s="1"/>
      <c r="E122" s="47"/>
      <c r="F122" s="47"/>
      <c r="G122" s="47"/>
      <c r="H122" s="47"/>
      <c r="I122" s="47"/>
      <c r="J122" s="47"/>
    </row>
    <row r="123" spans="1:10" x14ac:dyDescent="0.25">
      <c r="A123" s="7"/>
      <c r="B123" s="37"/>
      <c r="C123" s="7"/>
      <c r="D123" s="1"/>
      <c r="E123" s="47"/>
      <c r="F123" s="47"/>
      <c r="G123" s="47"/>
      <c r="H123" s="47"/>
      <c r="I123" s="47"/>
      <c r="J123" s="47"/>
    </row>
    <row r="124" spans="1:10" x14ac:dyDescent="0.25">
      <c r="A124" s="7"/>
      <c r="B124" s="37"/>
      <c r="C124" s="7"/>
      <c r="D124" s="1"/>
      <c r="E124" s="47"/>
      <c r="F124" s="47"/>
      <c r="G124" s="47"/>
      <c r="H124" s="47"/>
      <c r="I124" s="47"/>
      <c r="J124" s="47"/>
    </row>
    <row r="125" spans="1:10" x14ac:dyDescent="0.25">
      <c r="A125" s="33"/>
      <c r="B125" s="37"/>
      <c r="C125" s="33"/>
      <c r="D125" s="1"/>
      <c r="E125" s="47"/>
      <c r="F125" s="47"/>
      <c r="G125" s="47"/>
      <c r="H125" s="47"/>
      <c r="I125" s="47"/>
      <c r="J125" s="47"/>
    </row>
    <row r="126" spans="1:10" x14ac:dyDescent="0.25">
      <c r="A126" s="33"/>
      <c r="B126" s="37"/>
      <c r="C126" s="32"/>
      <c r="D126" s="1"/>
      <c r="E126" s="47"/>
      <c r="F126" s="47"/>
      <c r="G126" s="47"/>
      <c r="H126" s="47"/>
      <c r="I126" s="47"/>
      <c r="J126" s="47"/>
    </row>
    <row r="128" spans="1:10" x14ac:dyDescent="0.25">
      <c r="C128">
        <f>SUM(C7:C126)</f>
        <v>1436</v>
      </c>
    </row>
  </sheetData>
  <mergeCells count="4">
    <mergeCell ref="M18:N18"/>
    <mergeCell ref="P18:Q20"/>
    <mergeCell ref="P21:P22"/>
    <mergeCell ref="Q21:Q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28"/>
  <sheetViews>
    <sheetView workbookViewId="0">
      <selection activeCell="Q21" sqref="Q21:Q22"/>
    </sheetView>
  </sheetViews>
  <sheetFormatPr baseColWidth="10" defaultRowHeight="15" x14ac:dyDescent="0.25"/>
  <cols>
    <col min="1" max="1" width="5.28515625" customWidth="1"/>
    <col min="3" max="3" width="8" customWidth="1"/>
    <col min="5" max="5" width="9.5703125" customWidth="1"/>
    <col min="6" max="6" width="9.28515625" customWidth="1"/>
    <col min="7" max="7" width="8.7109375" customWidth="1"/>
    <col min="11" max="12" width="4" customWidth="1"/>
    <col min="13" max="13" width="20.7109375" customWidth="1"/>
    <col min="15" max="15" width="3.28515625" customWidth="1"/>
    <col min="16" max="16" width="19" customWidth="1"/>
    <col min="18" max="18" width="3.7109375" customWidth="1"/>
    <col min="19" max="19" width="15.7109375" customWidth="1"/>
  </cols>
  <sheetData>
    <row r="2" spans="1:20" x14ac:dyDescent="0.25">
      <c r="E2" s="97" t="s">
        <v>186</v>
      </c>
      <c r="F2" s="97" t="s">
        <v>187</v>
      </c>
      <c r="G2" s="97" t="s">
        <v>188</v>
      </c>
      <c r="H2" s="97" t="s">
        <v>197</v>
      </c>
      <c r="I2" s="97" t="s">
        <v>189</v>
      </c>
      <c r="J2" s="97" t="s">
        <v>190</v>
      </c>
    </row>
    <row r="3" spans="1:20" x14ac:dyDescent="0.25">
      <c r="B3" s="1"/>
      <c r="C3" s="7" t="s">
        <v>0</v>
      </c>
      <c r="D3" s="7" t="s">
        <v>46</v>
      </c>
      <c r="E3" s="7" t="s">
        <v>5</v>
      </c>
      <c r="F3" s="7" t="s">
        <v>3</v>
      </c>
      <c r="G3" s="7" t="s">
        <v>4</v>
      </c>
      <c r="H3" s="7" t="s">
        <v>7</v>
      </c>
      <c r="I3" s="7" t="s">
        <v>2</v>
      </c>
      <c r="J3" s="7" t="s">
        <v>6</v>
      </c>
    </row>
    <row r="4" spans="1:20" x14ac:dyDescent="0.25">
      <c r="B4" s="8" t="s">
        <v>198</v>
      </c>
      <c r="C4" s="7">
        <f>SUM(C5:C126)</f>
        <v>4220</v>
      </c>
      <c r="D4" s="1"/>
      <c r="E4" s="1"/>
      <c r="F4" s="1"/>
      <c r="G4" s="1"/>
      <c r="H4" s="7">
        <f>SUM(H5:H126)</f>
        <v>25200</v>
      </c>
      <c r="I4" s="7">
        <f>SUM(I5:I126)</f>
        <v>0</v>
      </c>
      <c r="J4" s="7">
        <f>SUM(J5:J126)</f>
        <v>184800</v>
      </c>
    </row>
    <row r="5" spans="1:20" x14ac:dyDescent="0.25">
      <c r="B5" s="1" t="s">
        <v>1</v>
      </c>
      <c r="C5" s="7">
        <v>4200</v>
      </c>
      <c r="D5" s="1"/>
      <c r="E5" s="47">
        <v>6</v>
      </c>
      <c r="F5" s="47">
        <v>0</v>
      </c>
      <c r="G5" s="47">
        <v>44</v>
      </c>
      <c r="H5" s="7">
        <f>E5*C5</f>
        <v>25200</v>
      </c>
      <c r="I5" s="7">
        <f>F5*C5</f>
        <v>0</v>
      </c>
      <c r="J5" s="7">
        <f>G5*C5</f>
        <v>184800</v>
      </c>
      <c r="M5" s="47" t="s">
        <v>194</v>
      </c>
      <c r="N5" s="46">
        <v>4200</v>
      </c>
      <c r="O5" s="84"/>
      <c r="P5" s="30"/>
      <c r="Q5" s="44"/>
      <c r="R5" s="84"/>
      <c r="S5" s="30"/>
      <c r="T5" s="44"/>
    </row>
    <row r="6" spans="1:20" x14ac:dyDescent="0.25">
      <c r="A6" t="s">
        <v>170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  <c r="M6" s="47" t="s">
        <v>195</v>
      </c>
      <c r="N6" s="46">
        <v>6</v>
      </c>
      <c r="O6" s="84"/>
      <c r="P6" s="30"/>
      <c r="Q6" s="44"/>
      <c r="R6" s="84"/>
      <c r="S6" s="30"/>
      <c r="T6" s="44"/>
    </row>
    <row r="7" spans="1:20" x14ac:dyDescent="0.25">
      <c r="A7" s="7"/>
      <c r="B7" s="38"/>
      <c r="C7" s="7"/>
      <c r="D7" s="1"/>
      <c r="E7" s="47"/>
      <c r="F7" s="47"/>
      <c r="G7" s="47"/>
      <c r="H7" s="47"/>
      <c r="I7" s="47"/>
      <c r="J7" s="47"/>
      <c r="M7" s="47"/>
      <c r="N7" s="46"/>
      <c r="O7" s="84"/>
      <c r="P7" s="30"/>
      <c r="Q7" s="44"/>
      <c r="R7" s="84"/>
      <c r="S7" s="30"/>
      <c r="T7" s="44"/>
    </row>
    <row r="8" spans="1:20" x14ac:dyDescent="0.25">
      <c r="A8" s="7"/>
      <c r="B8" s="38"/>
      <c r="C8" s="7"/>
      <c r="D8" s="1"/>
      <c r="E8" s="47"/>
      <c r="F8" s="47"/>
      <c r="G8" s="47"/>
      <c r="H8" s="47"/>
      <c r="I8" s="47"/>
      <c r="J8" s="47"/>
      <c r="K8" s="45"/>
      <c r="M8" s="86" t="s">
        <v>196</v>
      </c>
      <c r="N8" s="86">
        <v>25200</v>
      </c>
      <c r="O8" s="84"/>
      <c r="P8" s="30"/>
      <c r="Q8" s="44"/>
      <c r="R8" s="84"/>
      <c r="S8" s="30"/>
      <c r="T8" s="44"/>
    </row>
    <row r="9" spans="1:20" x14ac:dyDescent="0.25">
      <c r="A9" s="7"/>
      <c r="B9" s="38"/>
      <c r="C9" s="7"/>
      <c r="D9" s="1"/>
      <c r="E9" s="47"/>
      <c r="F9" s="47"/>
      <c r="G9" s="47"/>
      <c r="H9" s="47"/>
      <c r="I9" s="47"/>
      <c r="J9" s="47"/>
      <c r="N9" s="44"/>
      <c r="O9" s="84"/>
      <c r="P9" s="30"/>
      <c r="Q9" s="44"/>
      <c r="R9" s="84"/>
      <c r="S9" s="30"/>
      <c r="T9" s="44"/>
    </row>
    <row r="10" spans="1:20" x14ac:dyDescent="0.25">
      <c r="A10" s="7"/>
      <c r="B10" s="38"/>
      <c r="C10" s="7"/>
      <c r="D10" s="1"/>
      <c r="E10" s="47"/>
      <c r="F10" s="47"/>
      <c r="G10" s="47"/>
      <c r="H10" s="47"/>
      <c r="I10" s="47"/>
      <c r="J10" s="47"/>
      <c r="M10" s="89"/>
      <c r="N10" s="44"/>
      <c r="O10" s="84"/>
      <c r="P10" s="30"/>
      <c r="Q10" s="44"/>
      <c r="R10" s="84"/>
      <c r="S10" s="30"/>
      <c r="T10" s="44"/>
    </row>
    <row r="11" spans="1:20" x14ac:dyDescent="0.25">
      <c r="A11" s="7"/>
      <c r="B11" s="38"/>
      <c r="C11" s="7"/>
      <c r="D11" s="1"/>
      <c r="E11" s="47"/>
      <c r="F11" s="47"/>
      <c r="G11" s="47"/>
      <c r="H11" s="47"/>
      <c r="I11" s="47"/>
      <c r="J11" s="47"/>
      <c r="M11" s="47" t="s">
        <v>197</v>
      </c>
      <c r="N11" s="46">
        <f>H4</f>
        <v>25200</v>
      </c>
      <c r="O11" s="84"/>
      <c r="P11" s="47" t="s">
        <v>201</v>
      </c>
      <c r="Q11" s="46">
        <f>I4</f>
        <v>0</v>
      </c>
      <c r="R11" s="84"/>
      <c r="S11" s="47" t="s">
        <v>203</v>
      </c>
      <c r="T11" s="46">
        <f>J4</f>
        <v>184800</v>
      </c>
    </row>
    <row r="12" spans="1:20" x14ac:dyDescent="0.25">
      <c r="A12" s="7"/>
      <c r="B12" s="38"/>
      <c r="C12" s="7"/>
      <c r="D12" s="1"/>
      <c r="E12" s="47"/>
      <c r="F12" s="47"/>
      <c r="G12" s="47"/>
      <c r="H12" s="47"/>
      <c r="I12" s="47"/>
      <c r="J12" s="47"/>
      <c r="M12" s="47" t="s">
        <v>199</v>
      </c>
      <c r="N12" s="46">
        <f>C4</f>
        <v>4220</v>
      </c>
      <c r="O12" s="84"/>
      <c r="P12" s="47" t="s">
        <v>202</v>
      </c>
      <c r="Q12" s="46">
        <f>C4</f>
        <v>4220</v>
      </c>
      <c r="R12" s="84"/>
      <c r="S12" s="47" t="s">
        <v>202</v>
      </c>
      <c r="T12" s="46">
        <f>C4</f>
        <v>4220</v>
      </c>
    </row>
    <row r="13" spans="1:20" x14ac:dyDescent="0.25">
      <c r="A13" s="7"/>
      <c r="B13" s="38"/>
      <c r="C13" s="7"/>
      <c r="D13" s="1"/>
      <c r="E13" s="47"/>
      <c r="F13" s="47"/>
      <c r="G13" s="47"/>
      <c r="H13" s="47"/>
      <c r="I13" s="47"/>
      <c r="J13" s="47"/>
      <c r="K13" s="45"/>
      <c r="M13" s="47"/>
      <c r="N13" s="46"/>
      <c r="O13" s="84"/>
      <c r="P13" s="47"/>
      <c r="Q13" s="47"/>
      <c r="R13" s="30"/>
      <c r="S13" s="47"/>
      <c r="T13" s="46"/>
    </row>
    <row r="14" spans="1:20" x14ac:dyDescent="0.25">
      <c r="A14" s="7"/>
      <c r="B14" s="38"/>
      <c r="C14" s="7"/>
      <c r="D14" s="1"/>
      <c r="E14" s="47"/>
      <c r="F14" s="47"/>
      <c r="G14" s="47"/>
      <c r="H14" s="47"/>
      <c r="I14" s="47"/>
      <c r="J14" s="47"/>
      <c r="M14" s="98" t="s">
        <v>200</v>
      </c>
      <c r="N14" s="94">
        <f>H4/C4</f>
        <v>5.971563981042654</v>
      </c>
      <c r="O14" s="84"/>
      <c r="P14" s="86" t="s">
        <v>204</v>
      </c>
      <c r="Q14" s="87">
        <f>I4/C4</f>
        <v>0</v>
      </c>
      <c r="R14" s="30"/>
      <c r="S14" s="86" t="s">
        <v>204</v>
      </c>
      <c r="T14" s="87">
        <f>J4/C4</f>
        <v>43.791469194312796</v>
      </c>
    </row>
    <row r="15" spans="1:20" x14ac:dyDescent="0.25">
      <c r="A15" s="7"/>
      <c r="B15" s="38"/>
      <c r="C15" s="7"/>
      <c r="D15" s="1"/>
      <c r="E15" s="47"/>
      <c r="F15" s="47"/>
      <c r="G15" s="47"/>
      <c r="H15" s="47"/>
      <c r="I15" s="47"/>
      <c r="J15" s="47"/>
      <c r="N15" s="96" t="s">
        <v>209</v>
      </c>
      <c r="O15" s="84"/>
      <c r="P15" s="30"/>
      <c r="Q15" s="30" t="s">
        <v>209</v>
      </c>
      <c r="R15" s="30"/>
      <c r="S15" s="30"/>
      <c r="T15" s="44" t="s">
        <v>209</v>
      </c>
    </row>
    <row r="16" spans="1:20" x14ac:dyDescent="0.25">
      <c r="A16" s="7"/>
      <c r="B16" s="38"/>
      <c r="C16" s="7"/>
      <c r="D16" s="1"/>
      <c r="E16" s="47"/>
      <c r="F16" s="47"/>
      <c r="G16" s="47"/>
      <c r="H16" s="47"/>
      <c r="I16" s="47"/>
      <c r="J16" s="47"/>
      <c r="K16" s="45"/>
      <c r="N16" s="44"/>
      <c r="O16" s="84"/>
      <c r="P16" s="30"/>
      <c r="Q16" s="30"/>
      <c r="R16" s="30"/>
      <c r="S16" s="30"/>
      <c r="T16" s="44"/>
    </row>
    <row r="17" spans="1:20" x14ac:dyDescent="0.25">
      <c r="A17" s="7"/>
      <c r="B17" s="38"/>
      <c r="C17" s="7"/>
      <c r="D17" s="1"/>
      <c r="E17" s="47"/>
      <c r="F17" s="47"/>
      <c r="G17" s="47"/>
      <c r="H17" s="47"/>
      <c r="I17" s="47"/>
      <c r="J17" s="47"/>
      <c r="N17" s="44"/>
      <c r="O17" s="84"/>
      <c r="P17" s="30"/>
      <c r="Q17" s="30"/>
      <c r="R17" s="30"/>
      <c r="S17" s="30"/>
      <c r="T17" s="44"/>
    </row>
    <row r="18" spans="1:20" x14ac:dyDescent="0.25">
      <c r="A18" s="7"/>
      <c r="B18" s="38"/>
      <c r="C18" s="7"/>
      <c r="D18" s="1"/>
      <c r="E18" s="47"/>
      <c r="F18" s="47"/>
      <c r="G18" s="47"/>
      <c r="H18" s="47"/>
      <c r="I18" s="47"/>
      <c r="J18" s="47"/>
      <c r="M18" s="102" t="s">
        <v>206</v>
      </c>
      <c r="N18" s="103"/>
      <c r="O18" s="84"/>
      <c r="P18" s="109" t="s">
        <v>222</v>
      </c>
      <c r="Q18" s="110"/>
      <c r="R18" s="30"/>
      <c r="S18" s="30"/>
      <c r="T18" s="44"/>
    </row>
    <row r="19" spans="1:20" x14ac:dyDescent="0.25">
      <c r="A19" s="7"/>
      <c r="B19" s="38"/>
      <c r="C19" s="7"/>
      <c r="D19" s="1"/>
      <c r="E19" s="47"/>
      <c r="F19" s="47"/>
      <c r="G19" s="47"/>
      <c r="H19" s="47"/>
      <c r="I19" s="47"/>
      <c r="J19" s="47"/>
      <c r="M19" s="47" t="s">
        <v>225</v>
      </c>
      <c r="N19" s="91"/>
      <c r="O19" s="84"/>
      <c r="P19" s="111"/>
      <c r="Q19" s="112"/>
      <c r="R19" s="30"/>
      <c r="S19" s="30"/>
      <c r="T19" s="44"/>
    </row>
    <row r="20" spans="1:20" x14ac:dyDescent="0.25">
      <c r="A20" s="7"/>
      <c r="B20" s="38"/>
      <c r="C20" s="7"/>
      <c r="D20" s="1"/>
      <c r="E20" s="47"/>
      <c r="F20" s="47"/>
      <c r="G20" s="47"/>
      <c r="H20" s="47"/>
      <c r="I20" s="47"/>
      <c r="J20" s="47"/>
      <c r="K20" s="45"/>
      <c r="M20" s="47" t="s">
        <v>226</v>
      </c>
      <c r="N20" s="91"/>
      <c r="O20" s="84"/>
      <c r="P20" s="113"/>
      <c r="Q20" s="114"/>
      <c r="R20" s="30"/>
      <c r="S20" s="30"/>
      <c r="T20" s="44"/>
    </row>
    <row r="21" spans="1:20" x14ac:dyDescent="0.25">
      <c r="A21" s="7"/>
      <c r="B21" s="38"/>
      <c r="C21" s="7"/>
      <c r="D21" s="1"/>
      <c r="E21" s="47"/>
      <c r="F21" s="47"/>
      <c r="G21" s="47"/>
      <c r="H21" s="47"/>
      <c r="I21" s="47"/>
      <c r="J21" s="47"/>
      <c r="M21" s="7" t="s">
        <v>212</v>
      </c>
      <c r="N21" s="91">
        <v>3</v>
      </c>
      <c r="O21" s="84"/>
      <c r="P21" s="105" t="s">
        <v>205</v>
      </c>
      <c r="Q21" s="107">
        <f>N23-N14</f>
        <v>3.153436018957346</v>
      </c>
      <c r="R21" s="30"/>
      <c r="S21" s="30"/>
      <c r="T21" s="44"/>
    </row>
    <row r="22" spans="1:20" x14ac:dyDescent="0.25">
      <c r="A22" s="7"/>
      <c r="B22" s="38"/>
      <c r="C22" s="7"/>
      <c r="D22" s="1"/>
      <c r="E22" s="47"/>
      <c r="F22" s="47"/>
      <c r="G22" s="47"/>
      <c r="H22" s="47"/>
      <c r="I22" s="47"/>
      <c r="J22" s="47"/>
      <c r="M22" s="1"/>
      <c r="N22" s="91"/>
      <c r="O22" s="84"/>
      <c r="P22" s="106"/>
      <c r="Q22" s="108"/>
      <c r="R22" s="30"/>
      <c r="S22" s="30"/>
      <c r="T22" s="44"/>
    </row>
    <row r="23" spans="1:20" x14ac:dyDescent="0.25">
      <c r="A23" s="7"/>
      <c r="B23" s="38"/>
      <c r="C23" s="7"/>
      <c r="D23" s="1"/>
      <c r="E23" s="47"/>
      <c r="F23" s="47"/>
      <c r="G23" s="47"/>
      <c r="H23" s="47"/>
      <c r="I23" s="47"/>
      <c r="J23" s="47"/>
      <c r="M23" s="99" t="s">
        <v>232</v>
      </c>
      <c r="N23" s="96">
        <v>9.125</v>
      </c>
      <c r="O23" s="84"/>
      <c r="P23" s="30"/>
      <c r="Q23" s="30"/>
      <c r="R23" s="30"/>
      <c r="S23" s="30"/>
      <c r="T23" s="44"/>
    </row>
    <row r="24" spans="1:20" x14ac:dyDescent="0.25">
      <c r="A24" s="7"/>
      <c r="B24" s="38"/>
      <c r="C24" s="7"/>
      <c r="D24" s="1"/>
      <c r="E24" s="47"/>
      <c r="F24" s="47"/>
      <c r="G24" s="47"/>
      <c r="H24" s="47"/>
      <c r="I24" s="47"/>
      <c r="J24" s="47"/>
      <c r="M24" s="45"/>
      <c r="N24" s="96" t="s">
        <v>211</v>
      </c>
      <c r="O24" s="84"/>
      <c r="P24" s="30"/>
      <c r="Q24" s="30"/>
      <c r="R24" s="30"/>
      <c r="S24" s="30"/>
      <c r="T24" s="44"/>
    </row>
    <row r="25" spans="1:20" x14ac:dyDescent="0.25">
      <c r="A25" s="7"/>
      <c r="B25" s="38"/>
      <c r="C25" s="7"/>
      <c r="D25" s="1"/>
      <c r="E25" s="47"/>
      <c r="F25" s="47"/>
      <c r="G25" s="47"/>
      <c r="H25" s="47"/>
      <c r="I25" s="47"/>
      <c r="J25" s="47"/>
      <c r="N25" s="44"/>
      <c r="O25" s="84"/>
      <c r="P25" s="30"/>
      <c r="Q25" s="30"/>
      <c r="R25" s="30"/>
      <c r="S25" s="30"/>
      <c r="T25" s="44"/>
    </row>
    <row r="26" spans="1:20" x14ac:dyDescent="0.25">
      <c r="A26" s="7"/>
      <c r="B26" s="38"/>
      <c r="C26" s="7"/>
      <c r="D26" s="1"/>
      <c r="E26" s="47"/>
      <c r="F26" s="47"/>
      <c r="G26" s="47"/>
      <c r="H26" s="47"/>
      <c r="I26" s="47"/>
      <c r="J26" s="47"/>
      <c r="K26" s="45"/>
      <c r="N26" s="44"/>
      <c r="O26" s="84"/>
      <c r="P26" s="30"/>
      <c r="Q26" s="30"/>
      <c r="R26" s="30"/>
      <c r="S26" s="30"/>
      <c r="T26" s="44"/>
    </row>
    <row r="27" spans="1:20" x14ac:dyDescent="0.25">
      <c r="A27" s="7"/>
      <c r="B27" s="38"/>
      <c r="C27" s="7"/>
      <c r="D27" s="1"/>
      <c r="E27" s="47"/>
      <c r="F27" s="47"/>
      <c r="G27" s="47"/>
      <c r="H27" s="47"/>
      <c r="I27" s="47"/>
      <c r="J27" s="47"/>
      <c r="N27" s="44"/>
      <c r="O27" s="84"/>
      <c r="P27" s="30"/>
      <c r="Q27" s="30"/>
      <c r="R27" s="30"/>
      <c r="S27" s="30"/>
      <c r="T27" s="44"/>
    </row>
    <row r="28" spans="1:20" x14ac:dyDescent="0.25">
      <c r="A28" s="7"/>
      <c r="B28" s="38"/>
      <c r="C28" s="7"/>
      <c r="D28" s="1"/>
      <c r="E28" s="47"/>
      <c r="F28" s="47"/>
      <c r="G28" s="47"/>
      <c r="H28" s="47"/>
      <c r="I28" s="47"/>
      <c r="J28" s="47"/>
      <c r="N28" s="44"/>
      <c r="O28" s="84"/>
      <c r="P28" s="30"/>
      <c r="Q28" s="30"/>
      <c r="R28" s="30"/>
      <c r="S28" s="30"/>
      <c r="T28" s="44"/>
    </row>
    <row r="29" spans="1:20" x14ac:dyDescent="0.25">
      <c r="A29" s="7"/>
      <c r="B29" s="38"/>
      <c r="C29" s="7"/>
      <c r="D29" s="1"/>
      <c r="E29" s="47"/>
      <c r="F29" s="47"/>
      <c r="G29" s="47"/>
      <c r="H29" s="47"/>
      <c r="I29" s="47"/>
      <c r="J29" s="47"/>
      <c r="N29" s="44"/>
      <c r="O29" s="84"/>
      <c r="P29" s="30"/>
      <c r="Q29" s="30"/>
      <c r="R29" s="30"/>
      <c r="S29" s="30"/>
      <c r="T29" s="44"/>
    </row>
    <row r="30" spans="1:20" x14ac:dyDescent="0.25">
      <c r="A30" s="7"/>
      <c r="B30" s="38"/>
      <c r="C30" s="7"/>
      <c r="D30" s="1"/>
      <c r="E30" s="47"/>
      <c r="F30" s="47"/>
      <c r="G30" s="47"/>
      <c r="H30" s="47"/>
      <c r="I30" s="47"/>
      <c r="J30" s="47"/>
      <c r="N30" s="44"/>
      <c r="O30" s="84"/>
      <c r="P30" s="30"/>
      <c r="Q30" s="30"/>
      <c r="R30" s="30"/>
      <c r="S30" s="30"/>
      <c r="T30" s="44"/>
    </row>
    <row r="31" spans="1:20" x14ac:dyDescent="0.25">
      <c r="A31" s="7"/>
      <c r="B31" s="38"/>
      <c r="C31" s="7"/>
      <c r="D31" s="1"/>
      <c r="E31" s="47"/>
      <c r="F31" s="47"/>
      <c r="G31" s="47"/>
      <c r="H31" s="47"/>
      <c r="I31" s="47"/>
      <c r="J31" s="47"/>
      <c r="N31" s="44"/>
      <c r="O31" s="84"/>
      <c r="P31" s="30"/>
      <c r="Q31" s="30"/>
      <c r="R31" s="30"/>
      <c r="S31" s="30"/>
      <c r="T31" s="44"/>
    </row>
    <row r="32" spans="1:20" x14ac:dyDescent="0.25">
      <c r="A32" s="7"/>
      <c r="B32" s="38"/>
      <c r="C32" s="7"/>
      <c r="D32" s="1"/>
      <c r="E32" s="47"/>
      <c r="F32" s="47"/>
      <c r="G32" s="47"/>
      <c r="H32" s="47"/>
      <c r="I32" s="47"/>
      <c r="J32" s="47"/>
      <c r="N32" s="44"/>
      <c r="O32" s="84"/>
      <c r="P32" s="30"/>
      <c r="Q32" s="30"/>
      <c r="R32" s="30"/>
      <c r="S32" s="30"/>
      <c r="T32" s="44"/>
    </row>
    <row r="33" spans="1:20" x14ac:dyDescent="0.25">
      <c r="A33" s="7"/>
      <c r="B33" s="38"/>
      <c r="C33" s="7"/>
      <c r="D33" s="1"/>
      <c r="E33" s="47"/>
      <c r="F33" s="47"/>
      <c r="G33" s="47"/>
      <c r="H33" s="47"/>
      <c r="I33" s="47"/>
      <c r="J33" s="47"/>
      <c r="N33" s="44"/>
      <c r="O33" s="84"/>
      <c r="P33" s="30"/>
      <c r="Q33" s="30"/>
      <c r="R33" s="30"/>
      <c r="S33" s="30"/>
      <c r="T33" s="44"/>
    </row>
    <row r="34" spans="1:20" x14ac:dyDescent="0.25">
      <c r="A34" s="7"/>
      <c r="B34" s="38"/>
      <c r="C34" s="7"/>
      <c r="D34" s="1"/>
      <c r="E34" s="47"/>
      <c r="F34" s="47"/>
      <c r="G34" s="47"/>
      <c r="H34" s="47"/>
      <c r="I34" s="47"/>
      <c r="J34" s="47"/>
      <c r="N34" s="44"/>
      <c r="O34" s="84"/>
      <c r="P34" s="30"/>
      <c r="Q34" s="30"/>
      <c r="R34" s="30"/>
      <c r="S34" s="30"/>
      <c r="T34" s="44"/>
    </row>
    <row r="35" spans="1:20" x14ac:dyDescent="0.25">
      <c r="A35" s="7"/>
      <c r="B35" s="38"/>
      <c r="C35" s="7"/>
      <c r="D35" s="1"/>
      <c r="E35" s="47"/>
      <c r="F35" s="47"/>
      <c r="G35" s="47"/>
      <c r="H35" s="47"/>
      <c r="I35" s="47"/>
      <c r="J35" s="47"/>
      <c r="N35" s="44"/>
      <c r="O35" s="84"/>
      <c r="P35" s="30"/>
      <c r="Q35" s="30"/>
      <c r="R35" s="30"/>
      <c r="S35" s="30"/>
      <c r="T35" s="44"/>
    </row>
    <row r="36" spans="1:20" x14ac:dyDescent="0.25">
      <c r="A36" s="7"/>
      <c r="B36" s="38"/>
      <c r="C36" s="7"/>
      <c r="D36" s="1"/>
      <c r="E36" s="47"/>
      <c r="F36" s="47"/>
      <c r="G36" s="47"/>
      <c r="H36" s="47"/>
      <c r="I36" s="47"/>
      <c r="J36" s="47"/>
      <c r="N36" s="44"/>
      <c r="O36" s="84"/>
      <c r="P36" s="30"/>
      <c r="Q36" s="30"/>
      <c r="R36" s="30"/>
      <c r="S36" s="30"/>
      <c r="T36" s="44"/>
    </row>
    <row r="37" spans="1:20" x14ac:dyDescent="0.25">
      <c r="A37" s="7"/>
      <c r="B37" s="38"/>
      <c r="C37" s="7"/>
      <c r="D37" s="1"/>
      <c r="E37" s="47"/>
      <c r="F37" s="47"/>
      <c r="G37" s="47"/>
      <c r="H37" s="47"/>
      <c r="I37" s="47"/>
      <c r="J37" s="47"/>
      <c r="N37" s="44"/>
      <c r="O37" s="84"/>
      <c r="P37" s="30"/>
      <c r="Q37" s="30"/>
      <c r="R37" s="30"/>
      <c r="S37" s="30"/>
      <c r="T37" s="44"/>
    </row>
    <row r="38" spans="1:20" x14ac:dyDescent="0.25">
      <c r="A38" s="7"/>
      <c r="B38" s="38"/>
      <c r="C38" s="7"/>
      <c r="D38" s="1"/>
      <c r="E38" s="47"/>
      <c r="F38" s="47"/>
      <c r="G38" s="47"/>
      <c r="H38" s="47"/>
      <c r="I38" s="47"/>
      <c r="J38" s="47"/>
      <c r="K38" s="45"/>
      <c r="N38" s="44"/>
      <c r="O38" s="84"/>
      <c r="P38" s="30"/>
      <c r="Q38" s="30"/>
      <c r="R38" s="30"/>
      <c r="S38" s="30"/>
      <c r="T38" s="44"/>
    </row>
    <row r="39" spans="1:20" x14ac:dyDescent="0.25">
      <c r="A39" s="7"/>
      <c r="B39" s="36"/>
      <c r="C39" s="7"/>
      <c r="D39" s="1"/>
      <c r="E39" s="47"/>
      <c r="F39" s="47"/>
      <c r="G39" s="47"/>
      <c r="H39" s="47"/>
      <c r="I39" s="47"/>
      <c r="J39" s="47"/>
      <c r="N39" s="44"/>
      <c r="O39" s="84"/>
      <c r="P39" s="30"/>
      <c r="Q39" s="30"/>
      <c r="R39" s="30"/>
      <c r="S39" s="30"/>
      <c r="T39" s="44"/>
    </row>
    <row r="40" spans="1:20" x14ac:dyDescent="0.25">
      <c r="A40" s="7"/>
      <c r="B40" s="36"/>
      <c r="C40" s="7"/>
      <c r="D40" s="1"/>
      <c r="E40" s="47"/>
      <c r="F40" s="47"/>
      <c r="G40" s="47"/>
      <c r="H40" s="47"/>
      <c r="I40" s="47"/>
      <c r="J40" s="47"/>
      <c r="N40" s="44"/>
      <c r="O40" s="84"/>
      <c r="P40" s="30"/>
      <c r="Q40" s="30"/>
      <c r="R40" s="30"/>
      <c r="S40" s="30"/>
      <c r="T40" s="44"/>
    </row>
    <row r="41" spans="1:20" x14ac:dyDescent="0.25">
      <c r="A41" s="7"/>
      <c r="B41" s="36"/>
      <c r="C41" s="7"/>
      <c r="D41" s="1"/>
      <c r="E41" s="47"/>
      <c r="F41" s="47"/>
      <c r="G41" s="47"/>
      <c r="H41" s="47"/>
      <c r="I41" s="47"/>
      <c r="J41" s="47"/>
      <c r="N41" s="44"/>
      <c r="O41" s="84"/>
      <c r="P41" s="30"/>
      <c r="Q41" s="30"/>
      <c r="R41" s="30"/>
      <c r="S41" s="30"/>
      <c r="T41" s="30"/>
    </row>
    <row r="42" spans="1:20" x14ac:dyDescent="0.25">
      <c r="A42" s="7"/>
      <c r="B42" s="36"/>
      <c r="C42" s="7"/>
      <c r="D42" s="1"/>
      <c r="E42" s="47"/>
      <c r="F42" s="47"/>
      <c r="G42" s="47"/>
      <c r="H42" s="47"/>
      <c r="I42" s="47"/>
      <c r="J42" s="47"/>
      <c r="N42" s="44"/>
      <c r="O42" s="84"/>
      <c r="P42" s="30"/>
      <c r="Q42" s="30"/>
      <c r="R42" s="30"/>
      <c r="S42" s="30"/>
      <c r="T42" s="30"/>
    </row>
    <row r="43" spans="1:20" x14ac:dyDescent="0.25">
      <c r="A43" s="7"/>
      <c r="B43" s="36"/>
      <c r="C43" s="7"/>
      <c r="D43" s="1"/>
      <c r="E43" s="47"/>
      <c r="F43" s="47"/>
      <c r="G43" s="47"/>
      <c r="H43" s="47"/>
      <c r="I43" s="47"/>
      <c r="J43" s="47"/>
      <c r="N43" s="44"/>
      <c r="O43" s="84"/>
      <c r="P43" s="30"/>
      <c r="Q43" s="30"/>
      <c r="R43" s="30"/>
      <c r="S43" s="30"/>
      <c r="T43" s="30"/>
    </row>
    <row r="44" spans="1:20" x14ac:dyDescent="0.25">
      <c r="A44" s="7"/>
      <c r="B44" s="36"/>
      <c r="C44" s="7"/>
      <c r="D44" s="1"/>
      <c r="E44" s="47"/>
      <c r="F44" s="47"/>
      <c r="G44" s="47"/>
      <c r="H44" s="47"/>
      <c r="I44" s="47"/>
      <c r="J44" s="47"/>
      <c r="N44" s="44"/>
      <c r="O44" s="84"/>
      <c r="P44" s="30"/>
      <c r="Q44" s="30"/>
      <c r="R44" s="30"/>
      <c r="S44" s="30"/>
      <c r="T44" s="30"/>
    </row>
    <row r="45" spans="1:20" x14ac:dyDescent="0.25">
      <c r="A45" s="7"/>
      <c r="B45" s="36"/>
      <c r="C45" s="7"/>
      <c r="D45" s="1"/>
      <c r="E45" s="47"/>
      <c r="F45" s="47"/>
      <c r="G45" s="47"/>
      <c r="H45" s="47"/>
      <c r="I45" s="47"/>
      <c r="J45" s="47"/>
      <c r="N45" s="44"/>
      <c r="O45" s="84"/>
      <c r="P45" s="30"/>
      <c r="Q45" s="30"/>
      <c r="R45" s="30"/>
      <c r="S45" s="30"/>
      <c r="T45" s="30"/>
    </row>
    <row r="46" spans="1:20" x14ac:dyDescent="0.25">
      <c r="A46" s="7"/>
      <c r="B46" s="36"/>
      <c r="C46" s="7"/>
      <c r="D46" s="1"/>
      <c r="E46" s="47"/>
      <c r="F46" s="47"/>
      <c r="G46" s="47"/>
      <c r="H46" s="47"/>
      <c r="I46" s="47"/>
      <c r="J46" s="47"/>
      <c r="N46" s="44"/>
      <c r="O46" s="84"/>
      <c r="P46" s="30"/>
      <c r="Q46" s="30"/>
      <c r="R46" s="30"/>
      <c r="S46" s="30"/>
      <c r="T46" s="30"/>
    </row>
    <row r="47" spans="1:20" x14ac:dyDescent="0.25">
      <c r="A47" s="7"/>
      <c r="B47" s="36"/>
      <c r="C47" s="7"/>
      <c r="D47" s="1"/>
      <c r="E47" s="47"/>
      <c r="F47" s="47"/>
      <c r="G47" s="47"/>
      <c r="H47" s="47"/>
      <c r="I47" s="47"/>
      <c r="J47" s="47"/>
      <c r="N47" s="30"/>
      <c r="O47" s="30"/>
      <c r="P47" s="30"/>
      <c r="Q47" s="30"/>
      <c r="R47" s="30"/>
      <c r="S47" s="30"/>
      <c r="T47" s="30"/>
    </row>
    <row r="48" spans="1:20" x14ac:dyDescent="0.25">
      <c r="A48" s="7"/>
      <c r="B48" s="36"/>
      <c r="C48" s="7"/>
      <c r="D48" s="1"/>
      <c r="E48" s="47"/>
      <c r="F48" s="47"/>
      <c r="G48" s="47"/>
      <c r="H48" s="47"/>
      <c r="I48" s="47"/>
      <c r="J48" s="47"/>
      <c r="N48" s="30"/>
      <c r="O48" s="30"/>
      <c r="P48" s="30"/>
      <c r="Q48" s="30"/>
      <c r="R48" s="30"/>
      <c r="S48" s="30"/>
      <c r="T48" s="30"/>
    </row>
    <row r="49" spans="1:20" x14ac:dyDescent="0.25">
      <c r="A49" s="7"/>
      <c r="B49" s="36"/>
      <c r="C49" s="7"/>
      <c r="D49" s="1"/>
      <c r="E49" s="47"/>
      <c r="F49" s="47"/>
      <c r="G49" s="47"/>
      <c r="H49" s="47"/>
      <c r="I49" s="47"/>
      <c r="J49" s="47"/>
      <c r="N49" s="30"/>
      <c r="O49" s="30"/>
      <c r="P49" s="30"/>
      <c r="Q49" s="30"/>
      <c r="R49" s="30"/>
      <c r="S49" s="30"/>
      <c r="T49" s="30"/>
    </row>
    <row r="50" spans="1:20" x14ac:dyDescent="0.25">
      <c r="A50" s="7"/>
      <c r="B50" s="36"/>
      <c r="C50" s="7"/>
      <c r="D50" s="1"/>
      <c r="E50" s="47"/>
      <c r="F50" s="47"/>
      <c r="G50" s="47"/>
      <c r="H50" s="47"/>
      <c r="I50" s="47"/>
      <c r="J50" s="47"/>
      <c r="N50" s="30"/>
      <c r="O50" s="30"/>
      <c r="P50" s="30"/>
      <c r="Q50" s="30"/>
      <c r="R50" s="30"/>
      <c r="S50" s="30"/>
      <c r="T50" s="30"/>
    </row>
    <row r="51" spans="1:20" x14ac:dyDescent="0.25">
      <c r="A51" s="7"/>
      <c r="B51" s="36"/>
      <c r="C51" s="7"/>
      <c r="D51" s="1"/>
      <c r="E51" s="47"/>
      <c r="F51" s="47"/>
      <c r="G51" s="47"/>
      <c r="H51" s="47"/>
      <c r="I51" s="47"/>
      <c r="J51" s="47"/>
      <c r="N51" s="30"/>
      <c r="O51" s="30"/>
      <c r="P51" s="30"/>
      <c r="Q51" s="30"/>
      <c r="R51" s="30"/>
      <c r="S51" s="30"/>
      <c r="T51" s="30"/>
    </row>
    <row r="52" spans="1:20" x14ac:dyDescent="0.25">
      <c r="A52" s="7"/>
      <c r="B52" s="36"/>
      <c r="C52" s="7"/>
      <c r="D52" s="1"/>
      <c r="E52" s="47"/>
      <c r="F52" s="47"/>
      <c r="G52" s="47"/>
      <c r="H52" s="47"/>
      <c r="I52" s="47"/>
      <c r="J52" s="47"/>
      <c r="N52" s="30"/>
      <c r="O52" s="30"/>
      <c r="P52" s="30"/>
      <c r="Q52" s="30"/>
      <c r="R52" s="30"/>
      <c r="S52" s="30"/>
      <c r="T52" s="30"/>
    </row>
    <row r="53" spans="1:20" x14ac:dyDescent="0.25">
      <c r="A53" s="7"/>
      <c r="B53" s="36"/>
      <c r="C53" s="7"/>
      <c r="D53" s="1"/>
      <c r="E53" s="47"/>
      <c r="F53" s="47"/>
      <c r="G53" s="47"/>
      <c r="H53" s="47"/>
      <c r="I53" s="47"/>
      <c r="J53" s="47"/>
      <c r="N53" s="30"/>
      <c r="O53" s="30"/>
      <c r="P53" s="30"/>
      <c r="Q53" s="30"/>
      <c r="R53" s="30"/>
      <c r="S53" s="30"/>
      <c r="T53" s="30"/>
    </row>
    <row r="54" spans="1:20" x14ac:dyDescent="0.25">
      <c r="A54" s="7"/>
      <c r="B54" s="36"/>
      <c r="C54" s="7"/>
      <c r="D54" s="1"/>
      <c r="E54" s="47"/>
      <c r="F54" s="47"/>
      <c r="G54" s="47"/>
      <c r="H54" s="47"/>
      <c r="I54" s="47"/>
      <c r="J54" s="47"/>
      <c r="N54" s="30"/>
      <c r="O54" s="30"/>
      <c r="P54" s="30"/>
      <c r="Q54" s="30"/>
      <c r="R54" s="30"/>
      <c r="S54" s="30"/>
      <c r="T54" s="30"/>
    </row>
    <row r="55" spans="1:20" x14ac:dyDescent="0.25">
      <c r="A55" s="7"/>
      <c r="B55" s="36"/>
      <c r="C55" s="7"/>
      <c r="D55" s="1"/>
      <c r="E55" s="47"/>
      <c r="F55" s="47"/>
      <c r="G55" s="47"/>
      <c r="H55" s="47"/>
      <c r="I55" s="47"/>
      <c r="J55" s="47"/>
      <c r="N55" s="30"/>
      <c r="O55" s="30"/>
      <c r="P55" s="30"/>
      <c r="Q55" s="30"/>
      <c r="R55" s="30"/>
      <c r="S55" s="30"/>
      <c r="T55" s="30"/>
    </row>
    <row r="56" spans="1:20" x14ac:dyDescent="0.25">
      <c r="A56" s="7"/>
      <c r="B56" s="36"/>
      <c r="C56" s="7"/>
      <c r="D56" s="1"/>
      <c r="E56" s="47"/>
      <c r="F56" s="47"/>
      <c r="G56" s="47"/>
      <c r="H56" s="47"/>
      <c r="I56" s="47"/>
      <c r="J56" s="47"/>
      <c r="N56" s="30"/>
      <c r="O56" s="30"/>
      <c r="P56" s="30"/>
      <c r="Q56" s="30"/>
      <c r="R56" s="30"/>
      <c r="S56" s="30"/>
      <c r="T56" s="30"/>
    </row>
    <row r="57" spans="1:20" x14ac:dyDescent="0.25">
      <c r="A57" s="7"/>
      <c r="B57" s="36"/>
      <c r="C57" s="7"/>
      <c r="D57" s="1"/>
      <c r="E57" s="47"/>
      <c r="F57" s="47"/>
      <c r="G57" s="47"/>
      <c r="H57" s="47"/>
      <c r="I57" s="47"/>
      <c r="J57" s="47"/>
      <c r="N57" s="30"/>
      <c r="O57" s="30"/>
      <c r="P57" s="30"/>
      <c r="Q57" s="30"/>
      <c r="R57" s="30"/>
      <c r="S57" s="30"/>
      <c r="T57" s="30"/>
    </row>
    <row r="58" spans="1:20" x14ac:dyDescent="0.25">
      <c r="A58" s="7"/>
      <c r="B58" s="36"/>
      <c r="C58" s="7"/>
      <c r="D58" s="1"/>
      <c r="E58" s="47"/>
      <c r="F58" s="47"/>
      <c r="G58" s="47"/>
      <c r="H58" s="47"/>
      <c r="I58" s="47"/>
      <c r="J58" s="47"/>
      <c r="N58" s="30"/>
      <c r="O58" s="30"/>
      <c r="P58" s="30"/>
      <c r="Q58" s="30"/>
      <c r="R58" s="30"/>
      <c r="S58" s="30"/>
      <c r="T58" s="30"/>
    </row>
    <row r="59" spans="1:20" x14ac:dyDescent="0.25">
      <c r="A59" s="7"/>
      <c r="B59" s="36"/>
      <c r="C59" s="7"/>
      <c r="D59" s="1"/>
      <c r="E59" s="47"/>
      <c r="F59" s="47"/>
      <c r="G59" s="47"/>
      <c r="H59" s="47"/>
      <c r="I59" s="47"/>
      <c r="J59" s="47"/>
      <c r="N59" s="30"/>
      <c r="O59" s="30"/>
      <c r="P59" s="30"/>
      <c r="Q59" s="30"/>
      <c r="R59" s="30"/>
      <c r="S59" s="30"/>
      <c r="T59" s="30"/>
    </row>
    <row r="60" spans="1:20" x14ac:dyDescent="0.25">
      <c r="A60" s="7"/>
      <c r="B60" s="36"/>
      <c r="C60" s="7"/>
      <c r="D60" s="1"/>
      <c r="E60" s="47"/>
      <c r="F60" s="47"/>
      <c r="G60" s="47"/>
      <c r="H60" s="47"/>
      <c r="I60" s="47"/>
      <c r="J60" s="47"/>
      <c r="N60" s="30"/>
      <c r="O60" s="30"/>
      <c r="P60" s="30"/>
      <c r="Q60" s="30"/>
      <c r="R60" s="30"/>
      <c r="S60" s="30"/>
      <c r="T60" s="30"/>
    </row>
    <row r="61" spans="1:20" x14ac:dyDescent="0.25">
      <c r="A61" s="7"/>
      <c r="B61" s="36"/>
      <c r="C61" s="7"/>
      <c r="D61" s="1"/>
      <c r="E61" s="47"/>
      <c r="F61" s="47"/>
      <c r="G61" s="47"/>
      <c r="H61" s="47"/>
      <c r="I61" s="47"/>
      <c r="J61" s="47"/>
      <c r="N61" s="30"/>
      <c r="O61" s="30"/>
      <c r="P61" s="30"/>
      <c r="Q61" s="30"/>
      <c r="R61" s="30"/>
      <c r="S61" s="30"/>
      <c r="T61" s="30"/>
    </row>
    <row r="62" spans="1:20" x14ac:dyDescent="0.25">
      <c r="A62" s="7"/>
      <c r="B62" s="36"/>
      <c r="C62" s="7"/>
      <c r="D62" s="1"/>
      <c r="E62" s="47"/>
      <c r="F62" s="47"/>
      <c r="G62" s="47"/>
      <c r="H62" s="47"/>
      <c r="I62" s="47"/>
      <c r="J62" s="47"/>
      <c r="N62" s="44"/>
      <c r="O62" s="30"/>
      <c r="P62" s="30"/>
      <c r="Q62" s="30"/>
      <c r="R62" s="30"/>
      <c r="S62" s="30"/>
      <c r="T62" s="30"/>
    </row>
    <row r="63" spans="1:20" x14ac:dyDescent="0.25">
      <c r="A63" s="7"/>
      <c r="B63" s="35"/>
      <c r="C63" s="7"/>
      <c r="D63" s="1"/>
      <c r="E63" s="47"/>
      <c r="F63" s="47"/>
      <c r="G63" s="47"/>
      <c r="H63" s="47"/>
      <c r="I63" s="47"/>
      <c r="J63" s="47"/>
      <c r="N63" s="30"/>
      <c r="O63" s="30"/>
      <c r="P63" s="30"/>
      <c r="Q63" s="30"/>
      <c r="R63" s="30"/>
      <c r="S63" s="30"/>
      <c r="T63" s="30"/>
    </row>
    <row r="64" spans="1:20" x14ac:dyDescent="0.25">
      <c r="A64" s="7"/>
      <c r="B64" s="35"/>
      <c r="C64" s="7"/>
      <c r="D64" s="1"/>
      <c r="E64" s="47"/>
      <c r="F64" s="47"/>
      <c r="G64" s="47"/>
      <c r="H64" s="47"/>
      <c r="I64" s="47"/>
      <c r="J64" s="47"/>
      <c r="K64" s="45"/>
      <c r="N64" s="30"/>
      <c r="O64" s="30"/>
      <c r="P64" s="30"/>
      <c r="Q64" s="30"/>
      <c r="R64" s="30"/>
      <c r="S64" s="30"/>
      <c r="T64" s="30"/>
    </row>
    <row r="65" spans="1:20" x14ac:dyDescent="0.25">
      <c r="A65" s="7"/>
      <c r="B65" s="35"/>
      <c r="C65" s="7"/>
      <c r="D65" s="1"/>
      <c r="E65" s="47"/>
      <c r="F65" s="47"/>
      <c r="G65" s="47"/>
      <c r="H65" s="47"/>
      <c r="I65" s="47"/>
      <c r="J65" s="47"/>
      <c r="K65" s="45"/>
      <c r="N65" s="30"/>
      <c r="O65" s="30"/>
      <c r="P65" s="30"/>
      <c r="Q65" s="30"/>
      <c r="R65" s="30"/>
      <c r="S65" s="30"/>
      <c r="T65" s="30"/>
    </row>
    <row r="66" spans="1:20" x14ac:dyDescent="0.25">
      <c r="A66" s="7"/>
      <c r="B66" s="35"/>
      <c r="C66" s="7"/>
      <c r="D66" s="1"/>
      <c r="E66" s="47"/>
      <c r="F66" s="47"/>
      <c r="G66" s="47"/>
      <c r="H66" s="47"/>
      <c r="I66" s="47"/>
      <c r="J66" s="47"/>
      <c r="K66" s="45"/>
      <c r="N66" s="30"/>
      <c r="O66" s="30"/>
      <c r="P66" s="30"/>
      <c r="Q66" s="30"/>
      <c r="R66" s="30"/>
      <c r="S66" s="30"/>
      <c r="T66" s="30"/>
    </row>
    <row r="67" spans="1:20" x14ac:dyDescent="0.25">
      <c r="A67" s="7"/>
      <c r="B67" s="35"/>
      <c r="C67" s="7"/>
      <c r="D67" s="1"/>
      <c r="E67" s="47"/>
      <c r="F67" s="47"/>
      <c r="G67" s="47"/>
      <c r="H67" s="47"/>
      <c r="I67" s="47"/>
      <c r="J67" s="47"/>
      <c r="K67" s="45"/>
      <c r="N67" s="30"/>
      <c r="O67" s="30"/>
      <c r="P67" s="30"/>
      <c r="Q67" s="30"/>
      <c r="R67" s="30"/>
      <c r="S67" s="30"/>
      <c r="T67" s="30"/>
    </row>
    <row r="68" spans="1:20" x14ac:dyDescent="0.25">
      <c r="A68" s="7"/>
      <c r="B68" s="35"/>
      <c r="C68" s="7"/>
      <c r="D68" s="1"/>
      <c r="E68" s="47"/>
      <c r="F68" s="47"/>
      <c r="G68" s="47"/>
      <c r="H68" s="47"/>
      <c r="I68" s="47"/>
      <c r="J68" s="47"/>
      <c r="K68" s="45"/>
      <c r="N68" s="30"/>
      <c r="O68" s="30"/>
      <c r="P68" s="30"/>
      <c r="Q68" s="30"/>
      <c r="R68" s="30"/>
      <c r="S68" s="30"/>
      <c r="T68" s="30"/>
    </row>
    <row r="69" spans="1:20" x14ac:dyDescent="0.25">
      <c r="A69" s="7"/>
      <c r="B69" s="35"/>
      <c r="C69" s="7"/>
      <c r="D69" s="1"/>
      <c r="E69" s="47"/>
      <c r="F69" s="47"/>
      <c r="G69" s="47"/>
      <c r="H69" s="47"/>
      <c r="I69" s="47"/>
      <c r="J69" s="47"/>
      <c r="K69" s="45"/>
      <c r="N69" s="30"/>
      <c r="O69" s="30"/>
      <c r="P69" s="30"/>
      <c r="Q69" s="30"/>
      <c r="R69" s="30"/>
      <c r="S69" s="30"/>
      <c r="T69" s="30"/>
    </row>
    <row r="70" spans="1:20" x14ac:dyDescent="0.25">
      <c r="A70" s="7"/>
      <c r="B70" s="35"/>
      <c r="C70" s="7"/>
      <c r="D70" s="1"/>
      <c r="E70" s="47"/>
      <c r="F70" s="47"/>
      <c r="G70" s="47"/>
      <c r="H70" s="47"/>
      <c r="I70" s="47"/>
      <c r="J70" s="47"/>
      <c r="K70" s="45"/>
      <c r="N70" s="30"/>
      <c r="O70" s="30"/>
      <c r="P70" s="30"/>
      <c r="Q70" s="30"/>
      <c r="R70" s="30"/>
      <c r="S70" s="30"/>
      <c r="T70" s="30"/>
    </row>
    <row r="71" spans="1:20" x14ac:dyDescent="0.25">
      <c r="A71" s="7"/>
      <c r="B71" s="35"/>
      <c r="C71" s="7"/>
      <c r="D71" s="1"/>
      <c r="E71" s="47"/>
      <c r="F71" s="47"/>
      <c r="G71" s="47"/>
      <c r="H71" s="47"/>
      <c r="I71" s="47"/>
      <c r="J71" s="47"/>
      <c r="K71" s="45"/>
      <c r="N71" s="30"/>
      <c r="O71" s="30"/>
      <c r="P71" s="30"/>
      <c r="Q71" s="30"/>
      <c r="R71" s="30"/>
      <c r="S71" s="30"/>
      <c r="T71" s="30"/>
    </row>
    <row r="72" spans="1:20" x14ac:dyDescent="0.25">
      <c r="A72" s="7"/>
      <c r="B72" s="35"/>
      <c r="C72" s="7"/>
      <c r="D72" s="1"/>
      <c r="E72" s="47"/>
      <c r="F72" s="47"/>
      <c r="G72" s="47"/>
      <c r="H72" s="47"/>
      <c r="I72" s="47"/>
      <c r="J72" s="47"/>
      <c r="K72" s="45"/>
      <c r="N72" s="30"/>
      <c r="O72" s="30"/>
      <c r="P72" s="30"/>
      <c r="Q72" s="30"/>
      <c r="R72" s="30"/>
      <c r="S72" s="30"/>
      <c r="T72" s="30"/>
    </row>
    <row r="73" spans="1:20" x14ac:dyDescent="0.25">
      <c r="A73" s="7"/>
      <c r="B73" s="35"/>
      <c r="C73" s="7"/>
      <c r="D73" s="1"/>
      <c r="E73" s="47"/>
      <c r="F73" s="47"/>
      <c r="G73" s="47"/>
      <c r="H73" s="47"/>
      <c r="I73" s="47"/>
      <c r="J73" s="47"/>
      <c r="K73" s="45"/>
      <c r="N73" s="30"/>
      <c r="O73" s="30"/>
      <c r="P73" s="30"/>
      <c r="Q73" s="30"/>
      <c r="R73" s="30"/>
      <c r="S73" s="30"/>
      <c r="T73" s="30"/>
    </row>
    <row r="74" spans="1:20" x14ac:dyDescent="0.25">
      <c r="A74" s="7"/>
      <c r="B74" s="35"/>
      <c r="C74" s="7"/>
      <c r="D74" s="1"/>
      <c r="E74" s="47"/>
      <c r="F74" s="47"/>
      <c r="G74" s="47"/>
      <c r="H74" s="47"/>
      <c r="I74" s="47"/>
      <c r="J74" s="47"/>
      <c r="K74" s="45"/>
      <c r="N74" s="30"/>
      <c r="O74" s="30"/>
      <c r="P74" s="30"/>
      <c r="Q74" s="30"/>
      <c r="R74" s="30"/>
      <c r="S74" s="30"/>
      <c r="T74" s="30"/>
    </row>
    <row r="75" spans="1:20" x14ac:dyDescent="0.25">
      <c r="A75" s="7"/>
      <c r="B75" s="35"/>
      <c r="C75" s="7"/>
      <c r="D75" s="1"/>
      <c r="E75" s="47"/>
      <c r="F75" s="47"/>
      <c r="G75" s="47"/>
      <c r="H75" s="47"/>
      <c r="I75" s="47"/>
      <c r="J75" s="47"/>
      <c r="K75" s="45"/>
      <c r="N75" s="30"/>
      <c r="O75" s="30"/>
      <c r="P75" s="30"/>
      <c r="Q75" s="30"/>
      <c r="R75" s="30"/>
      <c r="S75" s="30"/>
      <c r="T75" s="30"/>
    </row>
    <row r="76" spans="1:20" x14ac:dyDescent="0.25">
      <c r="A76" s="7"/>
      <c r="B76" s="35"/>
      <c r="C76" s="7"/>
      <c r="D76" s="1"/>
      <c r="E76" s="47"/>
      <c r="F76" s="47"/>
      <c r="G76" s="47"/>
      <c r="H76" s="47"/>
      <c r="I76" s="47"/>
      <c r="J76" s="47"/>
      <c r="K76" s="45"/>
      <c r="N76" s="30"/>
      <c r="O76" s="30"/>
      <c r="P76" s="30"/>
      <c r="Q76" s="30"/>
      <c r="R76" s="30"/>
      <c r="S76" s="30"/>
      <c r="T76" s="30"/>
    </row>
    <row r="77" spans="1:20" x14ac:dyDescent="0.25">
      <c r="A77" s="7"/>
      <c r="B77" s="35"/>
      <c r="C77" s="7"/>
      <c r="D77" s="1"/>
      <c r="E77" s="47"/>
      <c r="F77" s="47"/>
      <c r="G77" s="47"/>
      <c r="H77" s="47"/>
      <c r="I77" s="47"/>
      <c r="J77" s="47"/>
      <c r="K77" s="45"/>
    </row>
    <row r="78" spans="1:20" x14ac:dyDescent="0.25">
      <c r="A78" s="7"/>
      <c r="B78" s="35"/>
      <c r="C78" s="7"/>
      <c r="D78" s="1"/>
      <c r="E78" s="47"/>
      <c r="F78" s="47"/>
      <c r="G78" s="47"/>
      <c r="H78" s="47"/>
      <c r="I78" s="47"/>
      <c r="J78" s="47"/>
      <c r="K78" s="45"/>
    </row>
    <row r="79" spans="1:20" x14ac:dyDescent="0.25">
      <c r="A79" s="7"/>
      <c r="B79" s="39"/>
      <c r="C79" s="7"/>
      <c r="D79" s="1"/>
      <c r="E79" s="47"/>
      <c r="F79" s="47"/>
      <c r="G79" s="47"/>
      <c r="H79" s="47"/>
      <c r="I79" s="47"/>
      <c r="J79" s="47"/>
    </row>
    <row r="80" spans="1:20" x14ac:dyDescent="0.25">
      <c r="A80" s="7"/>
      <c r="B80" s="39"/>
      <c r="C80" s="7"/>
      <c r="D80" s="1"/>
      <c r="E80" s="47"/>
      <c r="F80" s="47"/>
      <c r="G80" s="47"/>
      <c r="H80" s="47"/>
      <c r="I80" s="47"/>
      <c r="J80" s="47"/>
    </row>
    <row r="81" spans="1:10" x14ac:dyDescent="0.25">
      <c r="A81" s="7"/>
      <c r="B81" s="39"/>
      <c r="C81" s="7"/>
      <c r="D81" s="1"/>
      <c r="E81" s="47"/>
      <c r="F81" s="47"/>
      <c r="G81" s="47"/>
      <c r="H81" s="47"/>
      <c r="I81" s="47"/>
      <c r="J81" s="47"/>
    </row>
    <row r="82" spans="1:10" x14ac:dyDescent="0.25">
      <c r="A82" s="7"/>
      <c r="B82" s="39"/>
      <c r="C82" s="7"/>
      <c r="D82" s="1"/>
      <c r="E82" s="47"/>
      <c r="F82" s="47"/>
      <c r="G82" s="47"/>
      <c r="H82" s="47"/>
      <c r="I82" s="47"/>
      <c r="J82" s="47"/>
    </row>
    <row r="83" spans="1:10" x14ac:dyDescent="0.25">
      <c r="A83" s="7"/>
      <c r="B83" s="39"/>
      <c r="C83" s="7"/>
      <c r="D83" s="1"/>
      <c r="E83" s="47"/>
      <c r="F83" s="47"/>
      <c r="G83" s="47"/>
      <c r="H83" s="47"/>
      <c r="I83" s="47"/>
      <c r="J83" s="47"/>
    </row>
    <row r="84" spans="1:10" x14ac:dyDescent="0.25">
      <c r="A84" s="7"/>
      <c r="B84" s="39"/>
      <c r="C84" s="7"/>
      <c r="D84" s="1"/>
      <c r="E84" s="47"/>
      <c r="F84" s="47"/>
      <c r="G84" s="47"/>
      <c r="H84" s="47"/>
      <c r="I84" s="47"/>
      <c r="J84" s="47"/>
    </row>
    <row r="85" spans="1:10" x14ac:dyDescent="0.25">
      <c r="A85" s="7"/>
      <c r="B85" s="39"/>
      <c r="C85" s="7"/>
      <c r="D85" s="1"/>
      <c r="E85" s="47"/>
      <c r="F85" s="47"/>
      <c r="G85" s="47"/>
      <c r="H85" s="47"/>
      <c r="I85" s="47"/>
      <c r="J85" s="47"/>
    </row>
    <row r="86" spans="1:10" x14ac:dyDescent="0.25">
      <c r="A86" s="7"/>
      <c r="B86" s="39"/>
      <c r="C86" s="7"/>
      <c r="D86" s="1"/>
      <c r="E86" s="47"/>
      <c r="F86" s="47"/>
      <c r="G86" s="47"/>
      <c r="H86" s="47"/>
      <c r="I86" s="47"/>
      <c r="J86" s="47"/>
    </row>
    <row r="87" spans="1:10" x14ac:dyDescent="0.25">
      <c r="A87" s="7"/>
      <c r="B87" s="39"/>
      <c r="C87" s="7"/>
      <c r="D87" s="1"/>
      <c r="E87" s="47"/>
      <c r="F87" s="47"/>
      <c r="G87" s="47"/>
      <c r="H87" s="47"/>
      <c r="I87" s="47"/>
      <c r="J87" s="47"/>
    </row>
    <row r="88" spans="1:10" x14ac:dyDescent="0.25">
      <c r="A88" s="7"/>
      <c r="B88" s="39"/>
      <c r="C88" s="7"/>
      <c r="D88" s="1"/>
      <c r="E88" s="47"/>
      <c r="F88" s="47"/>
      <c r="G88" s="47"/>
      <c r="H88" s="47"/>
      <c r="I88" s="47"/>
      <c r="J88" s="47"/>
    </row>
    <row r="89" spans="1:10" x14ac:dyDescent="0.25">
      <c r="A89" s="7"/>
      <c r="B89" s="39"/>
      <c r="C89" s="7"/>
      <c r="D89" s="1"/>
      <c r="E89" s="47"/>
      <c r="F89" s="47"/>
      <c r="G89" s="47"/>
      <c r="H89" s="47"/>
      <c r="I89" s="47"/>
      <c r="J89" s="47"/>
    </row>
    <row r="90" spans="1:10" x14ac:dyDescent="0.25">
      <c r="A90" s="7"/>
      <c r="B90" s="39"/>
      <c r="C90" s="7"/>
      <c r="D90" s="1"/>
      <c r="E90" s="47"/>
      <c r="F90" s="47"/>
      <c r="G90" s="47"/>
      <c r="H90" s="47"/>
      <c r="I90" s="47"/>
      <c r="J90" s="47"/>
    </row>
    <row r="91" spans="1:10" x14ac:dyDescent="0.25">
      <c r="A91" s="7"/>
      <c r="B91" s="39"/>
      <c r="C91" s="7"/>
      <c r="D91" s="1"/>
      <c r="E91" s="47"/>
      <c r="F91" s="47"/>
      <c r="G91" s="47"/>
      <c r="H91" s="47"/>
      <c r="I91" s="47"/>
      <c r="J91" s="47"/>
    </row>
    <row r="92" spans="1:10" x14ac:dyDescent="0.25">
      <c r="A92" s="7"/>
      <c r="B92" s="39"/>
      <c r="C92" s="7"/>
      <c r="D92" s="1"/>
      <c r="E92" s="47"/>
      <c r="F92" s="47"/>
      <c r="G92" s="47"/>
      <c r="H92" s="47"/>
      <c r="I92" s="47"/>
      <c r="J92" s="47"/>
    </row>
    <row r="93" spans="1:10" x14ac:dyDescent="0.25">
      <c r="A93" s="7"/>
      <c r="B93" s="39"/>
      <c r="C93" s="7"/>
      <c r="D93" s="1"/>
      <c r="E93" s="47"/>
      <c r="F93" s="47"/>
      <c r="G93" s="47"/>
      <c r="H93" s="47"/>
      <c r="I93" s="47"/>
      <c r="J93" s="47"/>
    </row>
    <row r="94" spans="1:10" x14ac:dyDescent="0.25">
      <c r="A94" s="7"/>
      <c r="B94" s="39"/>
      <c r="C94" s="7"/>
      <c r="D94" s="1"/>
      <c r="E94" s="47"/>
      <c r="F94" s="47"/>
      <c r="G94" s="47"/>
      <c r="H94" s="47"/>
      <c r="I94" s="47"/>
      <c r="J94" s="47"/>
    </row>
    <row r="95" spans="1:10" x14ac:dyDescent="0.25">
      <c r="A95" s="7"/>
      <c r="B95" s="39"/>
      <c r="C95" s="7"/>
      <c r="D95" s="1"/>
      <c r="E95" s="47"/>
      <c r="F95" s="47"/>
      <c r="G95" s="47"/>
      <c r="H95" s="47"/>
      <c r="I95" s="47"/>
      <c r="J95" s="47"/>
    </row>
    <row r="96" spans="1:10" x14ac:dyDescent="0.25">
      <c r="A96" s="7"/>
      <c r="B96" s="39"/>
      <c r="C96" s="7"/>
      <c r="D96" s="1"/>
      <c r="E96" s="47"/>
      <c r="F96" s="47"/>
      <c r="G96" s="47"/>
      <c r="H96" s="47"/>
      <c r="I96" s="47"/>
      <c r="J96" s="47"/>
    </row>
    <row r="97" spans="1:11" x14ac:dyDescent="0.25">
      <c r="A97" s="7"/>
      <c r="B97" s="39"/>
      <c r="C97" s="7"/>
      <c r="D97" s="1"/>
      <c r="E97" s="47"/>
      <c r="F97" s="47"/>
      <c r="G97" s="47"/>
      <c r="H97" s="47"/>
      <c r="I97" s="47"/>
      <c r="J97" s="47"/>
    </row>
    <row r="98" spans="1:11" x14ac:dyDescent="0.25">
      <c r="A98" s="7"/>
      <c r="B98" s="39"/>
      <c r="C98" s="7"/>
      <c r="D98" s="1"/>
      <c r="E98" s="47"/>
      <c r="F98" s="47"/>
      <c r="G98" s="47"/>
      <c r="H98" s="47"/>
      <c r="I98" s="47"/>
      <c r="J98" s="47"/>
    </row>
    <row r="99" spans="1:11" x14ac:dyDescent="0.25">
      <c r="A99" s="7"/>
      <c r="B99" s="39"/>
      <c r="C99" s="7"/>
      <c r="D99" s="1"/>
      <c r="E99" s="47"/>
      <c r="F99" s="47"/>
      <c r="G99" s="47"/>
      <c r="H99" s="47"/>
      <c r="I99" s="47"/>
      <c r="J99" s="47"/>
    </row>
    <row r="100" spans="1:11" x14ac:dyDescent="0.25">
      <c r="A100" s="7"/>
      <c r="B100" s="39"/>
      <c r="C100" s="7"/>
      <c r="D100" s="1"/>
      <c r="E100" s="47"/>
      <c r="F100" s="47"/>
      <c r="G100" s="47"/>
      <c r="H100" s="47"/>
      <c r="I100" s="47"/>
      <c r="J100" s="47"/>
    </row>
    <row r="101" spans="1:11" x14ac:dyDescent="0.25">
      <c r="A101" s="7"/>
      <c r="B101" s="39"/>
      <c r="C101" s="7"/>
      <c r="D101" s="1"/>
      <c r="E101" s="47"/>
      <c r="F101" s="47"/>
      <c r="G101" s="47"/>
      <c r="H101" s="47"/>
      <c r="I101" s="47"/>
      <c r="J101" s="47"/>
    </row>
    <row r="102" spans="1:11" x14ac:dyDescent="0.25">
      <c r="A102" s="7"/>
      <c r="B102" s="39"/>
      <c r="C102" s="7"/>
      <c r="D102" s="1"/>
      <c r="E102" s="47"/>
      <c r="F102" s="47"/>
      <c r="G102" s="47"/>
      <c r="H102" s="47"/>
      <c r="I102" s="47"/>
      <c r="J102" s="47"/>
    </row>
    <row r="103" spans="1:11" x14ac:dyDescent="0.25">
      <c r="A103" s="7"/>
      <c r="B103" s="39"/>
      <c r="C103" s="7"/>
      <c r="D103" s="1"/>
      <c r="E103" s="47"/>
      <c r="F103" s="47"/>
      <c r="G103" s="47"/>
      <c r="H103" s="47"/>
      <c r="I103" s="47"/>
      <c r="J103" s="47"/>
    </row>
    <row r="104" spans="1:11" x14ac:dyDescent="0.25">
      <c r="A104" s="7"/>
      <c r="B104" s="39"/>
      <c r="C104" s="7"/>
      <c r="D104" s="1"/>
      <c r="E104" s="47"/>
      <c r="F104" s="47"/>
      <c r="G104" s="47"/>
      <c r="H104" s="47"/>
      <c r="I104" s="47"/>
      <c r="J104" s="47"/>
    </row>
    <row r="105" spans="1:11" x14ac:dyDescent="0.25">
      <c r="A105" s="7"/>
      <c r="B105" s="39"/>
      <c r="C105" s="7"/>
      <c r="D105" s="1"/>
      <c r="E105" s="47"/>
      <c r="F105" s="47"/>
      <c r="G105" s="47"/>
      <c r="H105" s="47"/>
      <c r="I105" s="47"/>
      <c r="J105" s="47"/>
    </row>
    <row r="106" spans="1:11" x14ac:dyDescent="0.25">
      <c r="A106" s="7"/>
      <c r="B106" s="39"/>
      <c r="C106" s="7"/>
      <c r="D106" s="1"/>
      <c r="E106" s="47"/>
      <c r="F106" s="47"/>
      <c r="G106" s="47"/>
      <c r="H106" s="47"/>
      <c r="I106" s="47"/>
      <c r="J106" s="47"/>
    </row>
    <row r="107" spans="1:11" x14ac:dyDescent="0.25">
      <c r="A107" s="7"/>
      <c r="B107" s="39"/>
      <c r="C107" s="7"/>
      <c r="D107" s="1"/>
      <c r="E107" s="47"/>
      <c r="F107" s="47"/>
      <c r="G107" s="47"/>
      <c r="H107" s="47"/>
      <c r="I107" s="47"/>
      <c r="J107" s="47"/>
      <c r="K107" s="45"/>
    </row>
    <row r="108" spans="1:11" x14ac:dyDescent="0.25">
      <c r="A108" s="7"/>
      <c r="B108" s="39"/>
      <c r="C108" s="7"/>
      <c r="D108" s="1"/>
      <c r="E108" s="47"/>
      <c r="F108" s="47"/>
      <c r="G108" s="47"/>
      <c r="H108" s="47"/>
      <c r="I108" s="47"/>
      <c r="J108" s="47"/>
      <c r="K108" s="45"/>
    </row>
    <row r="109" spans="1:11" x14ac:dyDescent="0.25">
      <c r="A109" s="7"/>
      <c r="B109" s="37"/>
      <c r="C109" s="7"/>
      <c r="D109" s="1"/>
      <c r="E109" s="47"/>
      <c r="F109" s="47"/>
      <c r="G109" s="47"/>
      <c r="H109" s="47"/>
      <c r="I109" s="47"/>
      <c r="J109" s="47"/>
    </row>
    <row r="110" spans="1:11" x14ac:dyDescent="0.25">
      <c r="A110" s="7"/>
      <c r="B110" s="37"/>
      <c r="C110" s="7"/>
      <c r="D110" s="1"/>
      <c r="E110" s="47"/>
      <c r="F110" s="47"/>
      <c r="G110" s="47"/>
      <c r="H110" s="47"/>
      <c r="I110" s="47"/>
      <c r="J110" s="47"/>
    </row>
    <row r="111" spans="1:11" x14ac:dyDescent="0.25">
      <c r="A111" s="7"/>
      <c r="B111" s="37"/>
      <c r="C111" s="7"/>
      <c r="D111" s="1"/>
      <c r="E111" s="47"/>
      <c r="F111" s="47"/>
      <c r="G111" s="47"/>
      <c r="H111" s="47"/>
      <c r="I111" s="47"/>
      <c r="J111" s="47"/>
    </row>
    <row r="112" spans="1:11" x14ac:dyDescent="0.25">
      <c r="A112" s="7"/>
      <c r="B112" s="37"/>
      <c r="C112" s="7"/>
      <c r="D112" s="1"/>
      <c r="E112" s="47"/>
      <c r="F112" s="47"/>
      <c r="G112" s="47"/>
      <c r="H112" s="47"/>
      <c r="I112" s="47"/>
      <c r="J112" s="47"/>
    </row>
    <row r="113" spans="1:10" x14ac:dyDescent="0.25">
      <c r="A113" s="7"/>
      <c r="B113" s="37"/>
      <c r="C113" s="7"/>
      <c r="D113" s="1"/>
      <c r="E113" s="47"/>
      <c r="F113" s="47"/>
      <c r="G113" s="47"/>
      <c r="H113" s="47"/>
      <c r="I113" s="47"/>
      <c r="J113" s="47"/>
    </row>
    <row r="114" spans="1:10" x14ac:dyDescent="0.25">
      <c r="A114" s="7"/>
      <c r="B114" s="37"/>
      <c r="C114" s="7"/>
      <c r="D114" s="1"/>
      <c r="E114" s="47"/>
      <c r="F114" s="47"/>
      <c r="G114" s="47"/>
      <c r="H114" s="47"/>
      <c r="I114" s="47"/>
      <c r="J114" s="47"/>
    </row>
    <row r="115" spans="1:10" x14ac:dyDescent="0.25">
      <c r="A115" s="7"/>
      <c r="B115" s="37"/>
      <c r="C115" s="7"/>
      <c r="D115" s="1"/>
      <c r="E115" s="47"/>
      <c r="F115" s="47"/>
      <c r="G115" s="47"/>
      <c r="H115" s="47"/>
      <c r="I115" s="47"/>
      <c r="J115" s="47"/>
    </row>
    <row r="116" spans="1:10" x14ac:dyDescent="0.25">
      <c r="A116" s="7"/>
      <c r="B116" s="37"/>
      <c r="C116" s="7"/>
      <c r="D116" s="1"/>
      <c r="E116" s="47"/>
      <c r="F116" s="47"/>
      <c r="G116" s="47"/>
      <c r="H116" s="47"/>
      <c r="I116" s="47"/>
      <c r="J116" s="47"/>
    </row>
    <row r="117" spans="1:10" x14ac:dyDescent="0.25">
      <c r="A117" s="7"/>
      <c r="B117" s="37"/>
      <c r="C117" s="7"/>
      <c r="D117" s="1"/>
      <c r="E117" s="47"/>
      <c r="F117" s="47"/>
      <c r="G117" s="47"/>
      <c r="H117" s="47"/>
      <c r="I117" s="47"/>
      <c r="J117" s="47"/>
    </row>
    <row r="118" spans="1:10" x14ac:dyDescent="0.25">
      <c r="A118" s="7"/>
      <c r="B118" s="37"/>
      <c r="C118" s="7"/>
      <c r="D118" s="1"/>
      <c r="E118" s="47"/>
      <c r="F118" s="47"/>
      <c r="G118" s="47"/>
      <c r="H118" s="47"/>
      <c r="I118" s="47"/>
      <c r="J118" s="47"/>
    </row>
    <row r="119" spans="1:10" x14ac:dyDescent="0.25">
      <c r="A119" s="7"/>
      <c r="B119" s="37"/>
      <c r="C119" s="7"/>
      <c r="D119" s="1"/>
      <c r="E119" s="47"/>
      <c r="F119" s="47"/>
      <c r="G119" s="47"/>
      <c r="H119" s="47"/>
      <c r="I119" s="47"/>
      <c r="J119" s="47"/>
    </row>
    <row r="120" spans="1:10" x14ac:dyDescent="0.25">
      <c r="A120" s="7"/>
      <c r="B120" s="37"/>
      <c r="C120" s="7"/>
      <c r="D120" s="1"/>
      <c r="E120" s="47"/>
      <c r="F120" s="47"/>
      <c r="G120" s="47"/>
      <c r="H120" s="47"/>
      <c r="I120" s="47"/>
      <c r="J120" s="47"/>
    </row>
    <row r="121" spans="1:10" x14ac:dyDescent="0.25">
      <c r="A121" s="7"/>
      <c r="B121" s="37"/>
      <c r="C121" s="7"/>
      <c r="D121" s="1"/>
      <c r="E121" s="47"/>
      <c r="F121" s="47"/>
      <c r="G121" s="47"/>
      <c r="H121" s="47"/>
      <c r="I121" s="47"/>
      <c r="J121" s="47"/>
    </row>
    <row r="122" spans="1:10" x14ac:dyDescent="0.25">
      <c r="A122" s="7"/>
      <c r="B122" s="37"/>
      <c r="C122" s="7"/>
      <c r="D122" s="1"/>
      <c r="E122" s="47"/>
      <c r="F122" s="47"/>
      <c r="G122" s="47"/>
      <c r="H122" s="47"/>
      <c r="I122" s="47"/>
      <c r="J122" s="47"/>
    </row>
    <row r="123" spans="1:10" x14ac:dyDescent="0.25">
      <c r="A123" s="7"/>
      <c r="B123" s="37"/>
      <c r="C123" s="7"/>
      <c r="D123" s="1"/>
      <c r="E123" s="47"/>
      <c r="F123" s="47"/>
      <c r="G123" s="47"/>
      <c r="H123" s="47"/>
      <c r="I123" s="47"/>
      <c r="J123" s="47"/>
    </row>
    <row r="124" spans="1:10" x14ac:dyDescent="0.25">
      <c r="A124" s="7"/>
      <c r="B124" s="37"/>
      <c r="C124" s="7"/>
      <c r="D124" s="1"/>
      <c r="E124" s="47"/>
      <c r="F124" s="47"/>
      <c r="G124" s="47"/>
      <c r="H124" s="47"/>
      <c r="I124" s="47"/>
      <c r="J124" s="47"/>
    </row>
    <row r="125" spans="1:10" x14ac:dyDescent="0.25">
      <c r="A125" s="33"/>
      <c r="B125" s="37"/>
      <c r="C125" s="33"/>
      <c r="D125" s="1"/>
      <c r="E125" s="47"/>
      <c r="F125" s="47"/>
      <c r="G125" s="47"/>
      <c r="H125" s="47"/>
      <c r="I125" s="47"/>
      <c r="J125" s="47"/>
    </row>
    <row r="126" spans="1:10" x14ac:dyDescent="0.25">
      <c r="A126" s="33"/>
      <c r="B126" s="37"/>
      <c r="C126" s="32"/>
      <c r="D126" s="1"/>
      <c r="E126" s="47"/>
      <c r="F126" s="47"/>
      <c r="G126" s="47"/>
      <c r="H126" s="47"/>
      <c r="I126" s="47"/>
      <c r="J126" s="47"/>
    </row>
    <row r="128" spans="1:10" x14ac:dyDescent="0.25">
      <c r="C128">
        <f>SUM(C7:C126)</f>
        <v>0</v>
      </c>
    </row>
  </sheetData>
  <mergeCells count="4">
    <mergeCell ref="M18:N18"/>
    <mergeCell ref="P18:Q20"/>
    <mergeCell ref="P21:P22"/>
    <mergeCell ref="Q21:Q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zoomScale="131" zoomScaleNormal="140" workbookViewId="0">
      <selection activeCell="O31" sqref="O31"/>
    </sheetView>
  </sheetViews>
  <sheetFormatPr baseColWidth="10" defaultColWidth="11.42578125" defaultRowHeight="15" x14ac:dyDescent="0.25"/>
  <cols>
    <col min="1" max="1" width="5.42578125" customWidth="1"/>
    <col min="2" max="5" width="8.140625" customWidth="1"/>
    <col min="6" max="14" width="8.28515625" customWidth="1"/>
  </cols>
  <sheetData>
    <row r="2" spans="4:14" x14ac:dyDescent="0.25">
      <c r="F2" t="s">
        <v>65</v>
      </c>
    </row>
    <row r="3" spans="4:14" x14ac:dyDescent="0.25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25">
      <c r="M4" t="s">
        <v>75</v>
      </c>
    </row>
    <row r="5" spans="4:14" ht="15.75" thickBot="1" x14ac:dyDescent="0.3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14" ht="16.5" thickTop="1" thickBot="1" x14ac:dyDescent="0.3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14" ht="16.5" thickTop="1" thickBot="1" x14ac:dyDescent="0.3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14" ht="15.75" thickTop="1" x14ac:dyDescent="0.25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</row>
    <row r="9" spans="4:14" x14ac:dyDescent="0.25">
      <c r="M9" t="s">
        <v>74</v>
      </c>
    </row>
    <row r="13" spans="4:14" x14ac:dyDescent="0.25">
      <c r="E13" t="s">
        <v>70</v>
      </c>
      <c r="F13" t="s">
        <v>165</v>
      </c>
    </row>
    <row r="14" spans="4:14" x14ac:dyDescent="0.25">
      <c r="N14" t="s">
        <v>166</v>
      </c>
    </row>
    <row r="15" spans="4:14" ht="15.75" thickBot="1" x14ac:dyDescent="0.3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14" ht="16.5" thickTop="1" thickBot="1" x14ac:dyDescent="0.3">
      <c r="E16" s="19">
        <v>5</v>
      </c>
      <c r="F16" s="9"/>
      <c r="G16" s="9"/>
      <c r="H16" s="9"/>
      <c r="I16" s="9"/>
      <c r="J16" s="9"/>
      <c r="K16" s="11"/>
      <c r="L16" s="12"/>
      <c r="N16" s="3">
        <v>16</v>
      </c>
    </row>
    <row r="17" spans="1:14" ht="16.5" thickTop="1" thickBot="1" x14ac:dyDescent="0.3">
      <c r="E17" s="19">
        <v>4</v>
      </c>
      <c r="F17" s="9"/>
      <c r="G17" s="9"/>
      <c r="H17" s="9"/>
      <c r="I17" s="9"/>
      <c r="J17" s="9"/>
      <c r="K17" s="9"/>
      <c r="L17" s="13"/>
      <c r="N17" s="3">
        <v>13</v>
      </c>
    </row>
    <row r="18" spans="1:14" ht="9.75" customHeight="1" thickTop="1" thickBot="1" x14ac:dyDescent="0.3">
      <c r="A18" s="30"/>
      <c r="B18" s="30"/>
      <c r="C18" s="30"/>
      <c r="D18" s="30"/>
      <c r="E18" s="29"/>
      <c r="F18" s="31"/>
      <c r="G18" s="31"/>
      <c r="H18" s="31"/>
      <c r="I18" s="31"/>
      <c r="J18" s="31"/>
      <c r="K18" s="31"/>
      <c r="L18" s="31"/>
      <c r="N18" s="3"/>
    </row>
    <row r="19" spans="1:14" ht="16.5" thickTop="1" thickBot="1" x14ac:dyDescent="0.3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6.5" thickTop="1" thickBot="1" x14ac:dyDescent="0.3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6.5" thickTop="1" thickBot="1" x14ac:dyDescent="0.3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167</v>
      </c>
      <c r="N21" s="3">
        <v>3</v>
      </c>
    </row>
    <row r="22" spans="1:14" ht="15.75" thickTop="1" x14ac:dyDescent="0.25">
      <c r="M22" s="28" t="s">
        <v>168</v>
      </c>
    </row>
    <row r="23" spans="1:14" x14ac:dyDescent="0.25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25">
      <c r="H24" s="3"/>
      <c r="M24" t="s">
        <v>169</v>
      </c>
    </row>
  </sheetData>
  <pageMargins left="0.7" right="0.7" top="0.75" bottom="0.75" header="0.3" footer="0.3"/>
  <pageSetup scale="7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0"/>
  <sheetViews>
    <sheetView topLeftCell="B1" zoomScale="110" zoomScaleNormal="110" workbookViewId="0">
      <selection activeCell="N6" sqref="N6"/>
    </sheetView>
  </sheetViews>
  <sheetFormatPr baseColWidth="10" defaultColWidth="11.42578125" defaultRowHeight="15" x14ac:dyDescent="0.25"/>
  <cols>
    <col min="1" max="2" width="8.140625" customWidth="1"/>
    <col min="3" max="3" width="12.42578125" customWidth="1"/>
    <col min="4" max="5" width="12.5703125" customWidth="1"/>
    <col min="6" max="6" width="12.7109375" customWidth="1"/>
    <col min="7" max="7" width="13.28515625" customWidth="1"/>
    <col min="8" max="8" width="12.5703125" customWidth="1"/>
    <col min="9" max="9" width="13.140625" customWidth="1"/>
    <col min="10" max="10" width="11.7109375" customWidth="1"/>
    <col min="11" max="12" width="8.28515625" customWidth="1"/>
  </cols>
  <sheetData>
    <row r="2" spans="2:12" x14ac:dyDescent="0.25">
      <c r="D2" t="s">
        <v>181</v>
      </c>
      <c r="E2" t="s">
        <v>185</v>
      </c>
    </row>
    <row r="3" spans="2:12" x14ac:dyDescent="0.25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.75" thickBot="1" x14ac:dyDescent="0.3">
      <c r="B4" s="2" t="s">
        <v>66</v>
      </c>
      <c r="C4" s="43"/>
      <c r="D4" s="43"/>
      <c r="E4" s="38" t="s">
        <v>12</v>
      </c>
      <c r="F4" s="36" t="s">
        <v>145</v>
      </c>
      <c r="G4" s="11"/>
      <c r="H4" s="43"/>
      <c r="I4" s="30"/>
      <c r="J4" s="30"/>
      <c r="K4" s="4">
        <v>-5</v>
      </c>
      <c r="L4" t="s">
        <v>64</v>
      </c>
    </row>
    <row r="5" spans="2:12" ht="16.5" thickTop="1" thickBot="1" x14ac:dyDescent="0.3">
      <c r="B5" s="2" t="s">
        <v>67</v>
      </c>
      <c r="C5" s="43"/>
      <c r="D5" s="9"/>
      <c r="E5" s="36" t="s">
        <v>142</v>
      </c>
      <c r="F5" s="36" t="s">
        <v>146</v>
      </c>
      <c r="G5" s="9"/>
      <c r="H5" s="43"/>
      <c r="I5" s="30"/>
      <c r="J5" s="30"/>
      <c r="K5" s="4">
        <v>-2</v>
      </c>
    </row>
    <row r="6" spans="2:12" ht="16.5" thickTop="1" thickBot="1" x14ac:dyDescent="0.3">
      <c r="B6" s="2" t="s">
        <v>68</v>
      </c>
      <c r="C6" s="43"/>
      <c r="D6" s="9"/>
      <c r="E6" s="36" t="s">
        <v>143</v>
      </c>
      <c r="F6" s="36" t="s">
        <v>147</v>
      </c>
      <c r="G6" s="9"/>
      <c r="H6" s="43"/>
      <c r="I6" s="30"/>
      <c r="J6" s="30"/>
      <c r="K6" s="4">
        <v>2</v>
      </c>
    </row>
    <row r="7" spans="2:12" ht="15.75" thickTop="1" x14ac:dyDescent="0.25">
      <c r="B7" s="2" t="s">
        <v>69</v>
      </c>
      <c r="C7" s="43"/>
      <c r="D7" s="43"/>
      <c r="E7" s="36" t="s">
        <v>144</v>
      </c>
      <c r="F7" s="36" t="s">
        <v>148</v>
      </c>
      <c r="G7" s="14"/>
      <c r="H7" s="43"/>
      <c r="I7" s="30"/>
      <c r="J7" s="30"/>
      <c r="K7" s="4">
        <v>5</v>
      </c>
    </row>
    <row r="8" spans="2:12" x14ac:dyDescent="0.25">
      <c r="E8" s="44" t="s">
        <v>191</v>
      </c>
      <c r="K8" t="s">
        <v>74</v>
      </c>
    </row>
    <row r="10" spans="2:12" x14ac:dyDescent="0.25">
      <c r="D10" t="s">
        <v>180</v>
      </c>
      <c r="E10" t="s">
        <v>182</v>
      </c>
    </row>
    <row r="11" spans="2:12" x14ac:dyDescent="0.25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.75" thickBot="1" x14ac:dyDescent="0.3">
      <c r="B12" s="2" t="s">
        <v>66</v>
      </c>
      <c r="C12" s="43"/>
      <c r="D12" s="43"/>
      <c r="E12" s="36" t="s">
        <v>98</v>
      </c>
      <c r="F12" s="36" t="s">
        <v>102</v>
      </c>
      <c r="G12" s="36" t="s">
        <v>149</v>
      </c>
      <c r="H12" s="11"/>
      <c r="I12" s="35" t="s">
        <v>29</v>
      </c>
      <c r="J12" s="35" t="s">
        <v>31</v>
      </c>
      <c r="K12" s="4">
        <v>-5</v>
      </c>
      <c r="L12" t="s">
        <v>64</v>
      </c>
    </row>
    <row r="13" spans="2:12" ht="16.5" thickTop="1" thickBot="1" x14ac:dyDescent="0.3">
      <c r="B13" s="2" t="s">
        <v>67</v>
      </c>
      <c r="C13" s="35" t="s">
        <v>34</v>
      </c>
      <c r="D13" s="9"/>
      <c r="E13" s="36" t="s">
        <v>99</v>
      </c>
      <c r="F13" s="36" t="s">
        <v>103</v>
      </c>
      <c r="G13" s="9"/>
      <c r="H13" s="9"/>
      <c r="I13" s="9"/>
      <c r="J13" s="43"/>
      <c r="K13" s="4">
        <v>-2</v>
      </c>
    </row>
    <row r="14" spans="2:12" ht="16.5" thickTop="1" thickBot="1" x14ac:dyDescent="0.3">
      <c r="B14" s="2" t="s">
        <v>68</v>
      </c>
      <c r="C14" s="38" t="s">
        <v>17</v>
      </c>
      <c r="D14" s="43"/>
      <c r="E14" s="36" t="s">
        <v>100</v>
      </c>
      <c r="F14" s="36" t="s">
        <v>104</v>
      </c>
      <c r="G14" s="9"/>
      <c r="H14" s="9"/>
      <c r="I14" s="35" t="s">
        <v>81</v>
      </c>
      <c r="J14" s="43"/>
      <c r="K14" s="4">
        <v>2</v>
      </c>
    </row>
    <row r="15" spans="2:12" ht="15.75" thickTop="1" x14ac:dyDescent="0.25">
      <c r="B15" s="2" t="s">
        <v>69</v>
      </c>
      <c r="C15" s="35" t="s">
        <v>35</v>
      </c>
      <c r="D15" s="38" t="s">
        <v>11</v>
      </c>
      <c r="E15" s="36" t="s">
        <v>101</v>
      </c>
      <c r="F15" s="36" t="s">
        <v>105</v>
      </c>
      <c r="G15" s="14"/>
      <c r="H15" s="43"/>
      <c r="I15" s="43"/>
      <c r="J15" s="35" t="s">
        <v>28</v>
      </c>
      <c r="K15" s="4">
        <v>5</v>
      </c>
    </row>
    <row r="16" spans="2:12" x14ac:dyDescent="0.25">
      <c r="E16" s="44" t="s">
        <v>193</v>
      </c>
      <c r="F16" s="44" t="s">
        <v>193</v>
      </c>
      <c r="K16" t="s">
        <v>74</v>
      </c>
    </row>
    <row r="18" spans="2:12" x14ac:dyDescent="0.25">
      <c r="D18" t="s">
        <v>178</v>
      </c>
      <c r="E18" t="s">
        <v>179</v>
      </c>
    </row>
    <row r="19" spans="2:12" x14ac:dyDescent="0.25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5.75" thickBot="1" x14ac:dyDescent="0.3">
      <c r="B20" s="2" t="s">
        <v>66</v>
      </c>
      <c r="C20" s="35" t="s">
        <v>85</v>
      </c>
      <c r="D20" s="38" t="s">
        <v>8</v>
      </c>
      <c r="E20" s="36" t="s">
        <v>20</v>
      </c>
      <c r="F20" s="36" t="s">
        <v>24</v>
      </c>
      <c r="G20" s="38" t="s">
        <v>9</v>
      </c>
      <c r="H20" s="11"/>
      <c r="I20" s="35" t="s">
        <v>32</v>
      </c>
      <c r="J20" s="35" t="s">
        <v>83</v>
      </c>
      <c r="K20" s="4">
        <v>-5</v>
      </c>
      <c r="L20" t="s">
        <v>64</v>
      </c>
    </row>
    <row r="21" spans="2:12" ht="16.5" thickTop="1" thickBot="1" x14ac:dyDescent="0.3">
      <c r="B21" s="2" t="s">
        <v>67</v>
      </c>
      <c r="C21" s="35" t="s">
        <v>86</v>
      </c>
      <c r="D21" s="43"/>
      <c r="E21" s="36" t="s">
        <v>21</v>
      </c>
      <c r="F21" s="36" t="s">
        <v>25</v>
      </c>
      <c r="G21" s="9"/>
      <c r="H21" s="9"/>
      <c r="I21" s="9"/>
      <c r="J21" s="35" t="s">
        <v>30</v>
      </c>
      <c r="K21" s="4">
        <v>-2</v>
      </c>
    </row>
    <row r="22" spans="2:12" ht="16.5" thickTop="1" thickBot="1" x14ac:dyDescent="0.3">
      <c r="B22" s="2" t="s">
        <v>68</v>
      </c>
      <c r="C22" s="38" t="s">
        <v>15</v>
      </c>
      <c r="D22" s="38" t="s">
        <v>10</v>
      </c>
      <c r="E22" s="36" t="s">
        <v>22</v>
      </c>
      <c r="F22" s="36" t="s">
        <v>26</v>
      </c>
      <c r="G22" s="9"/>
      <c r="H22" s="9"/>
      <c r="I22" s="35" t="s">
        <v>80</v>
      </c>
      <c r="J22" s="35" t="s">
        <v>84</v>
      </c>
      <c r="K22" s="4">
        <v>2</v>
      </c>
    </row>
    <row r="23" spans="2:12" ht="15.75" thickTop="1" x14ac:dyDescent="0.25">
      <c r="B23" s="2" t="s">
        <v>69</v>
      </c>
      <c r="C23" s="38" t="s">
        <v>88</v>
      </c>
      <c r="D23" s="38" t="s">
        <v>13</v>
      </c>
      <c r="E23" s="36" t="s">
        <v>23</v>
      </c>
      <c r="F23" s="36" t="s">
        <v>27</v>
      </c>
      <c r="G23" s="14"/>
      <c r="H23" s="35" t="s">
        <v>33</v>
      </c>
      <c r="I23" s="35" t="s">
        <v>82</v>
      </c>
      <c r="J23" s="35" t="s">
        <v>87</v>
      </c>
      <c r="K23" s="4">
        <v>5</v>
      </c>
    </row>
    <row r="24" spans="2:12" x14ac:dyDescent="0.25">
      <c r="E24" s="44" t="s">
        <v>192</v>
      </c>
      <c r="F24" s="44" t="s">
        <v>192</v>
      </c>
      <c r="K24" t="s">
        <v>74</v>
      </c>
    </row>
    <row r="26" spans="2:12" x14ac:dyDescent="0.25">
      <c r="D26" t="s">
        <v>176</v>
      </c>
      <c r="E26" t="s">
        <v>177</v>
      </c>
    </row>
    <row r="27" spans="2:12" x14ac:dyDescent="0.25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5.75" thickBot="1" x14ac:dyDescent="0.3">
      <c r="B28" s="2" t="s">
        <v>66</v>
      </c>
      <c r="C28" s="37" t="s">
        <v>108</v>
      </c>
      <c r="D28" s="37" t="s">
        <v>50</v>
      </c>
      <c r="E28" s="11"/>
      <c r="F28" s="11"/>
      <c r="G28" s="38" t="s">
        <v>89</v>
      </c>
      <c r="H28" s="11"/>
      <c r="I28" s="11"/>
      <c r="J28" s="12"/>
      <c r="K28" s="4">
        <v>-5</v>
      </c>
      <c r="L28" t="s">
        <v>64</v>
      </c>
    </row>
    <row r="29" spans="2:12" ht="16.5" thickTop="1" thickBot="1" x14ac:dyDescent="0.3">
      <c r="B29" s="2" t="s">
        <v>67</v>
      </c>
      <c r="C29" s="37" t="s">
        <v>184</v>
      </c>
      <c r="D29" s="43"/>
      <c r="E29" s="9"/>
      <c r="F29" s="9"/>
      <c r="G29" s="9"/>
      <c r="H29" s="9"/>
      <c r="I29" s="38" t="s">
        <v>16</v>
      </c>
      <c r="J29" s="38" t="s">
        <v>19</v>
      </c>
      <c r="K29" s="4">
        <v>-2</v>
      </c>
    </row>
    <row r="30" spans="2:12" ht="16.5" thickTop="1" thickBot="1" x14ac:dyDescent="0.3">
      <c r="B30" s="2" t="s">
        <v>68</v>
      </c>
      <c r="C30" s="37" t="s">
        <v>106</v>
      </c>
      <c r="D30" s="9"/>
      <c r="E30" s="9"/>
      <c r="F30" s="9"/>
      <c r="G30" s="9"/>
      <c r="H30" s="9"/>
      <c r="I30" s="9"/>
      <c r="J30" s="13"/>
      <c r="K30" s="4">
        <v>2</v>
      </c>
    </row>
    <row r="31" spans="2:12" ht="15.75" thickTop="1" x14ac:dyDescent="0.25">
      <c r="B31" s="2" t="s">
        <v>69</v>
      </c>
      <c r="C31" s="37" t="s">
        <v>56</v>
      </c>
      <c r="D31" s="38" t="s">
        <v>94</v>
      </c>
      <c r="E31" s="43"/>
      <c r="F31" s="14"/>
      <c r="G31" s="38" t="s">
        <v>95</v>
      </c>
      <c r="H31" s="14"/>
      <c r="I31" s="38" t="s">
        <v>18</v>
      </c>
      <c r="J31" s="15"/>
      <c r="K31" s="4">
        <v>5</v>
      </c>
    </row>
    <row r="32" spans="2:12" x14ac:dyDescent="0.25">
      <c r="K32" t="s">
        <v>74</v>
      </c>
    </row>
    <row r="34" spans="2:12" x14ac:dyDescent="0.25">
      <c r="D34" t="s">
        <v>174</v>
      </c>
      <c r="E34" t="s">
        <v>175</v>
      </c>
    </row>
    <row r="35" spans="2:12" x14ac:dyDescent="0.25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.75" thickBot="1" x14ac:dyDescent="0.3">
      <c r="B36" s="2" t="s">
        <v>66</v>
      </c>
      <c r="C36" s="39" t="s">
        <v>132</v>
      </c>
      <c r="D36" s="37" t="s">
        <v>109</v>
      </c>
      <c r="E36" s="38" t="s">
        <v>93</v>
      </c>
      <c r="F36" s="11"/>
      <c r="G36" s="38" t="s">
        <v>14</v>
      </c>
      <c r="H36" s="37" t="s">
        <v>111</v>
      </c>
      <c r="I36" s="37" t="s">
        <v>107</v>
      </c>
      <c r="J36" s="39" t="s">
        <v>136</v>
      </c>
      <c r="K36" s="4">
        <v>-5</v>
      </c>
      <c r="L36" t="s">
        <v>64</v>
      </c>
    </row>
    <row r="37" spans="2:12" ht="16.5" thickTop="1" thickBot="1" x14ac:dyDescent="0.3">
      <c r="B37" s="2" t="s">
        <v>67</v>
      </c>
      <c r="C37" s="39" t="s">
        <v>133</v>
      </c>
      <c r="D37" s="39" t="s">
        <v>140</v>
      </c>
      <c r="E37" s="37" t="s">
        <v>52</v>
      </c>
      <c r="F37" s="9"/>
      <c r="G37" s="9"/>
      <c r="H37" s="37" t="s">
        <v>57</v>
      </c>
      <c r="I37" s="37" t="s">
        <v>51</v>
      </c>
      <c r="J37" s="39" t="s">
        <v>137</v>
      </c>
      <c r="K37" s="4">
        <v>-2</v>
      </c>
    </row>
    <row r="38" spans="2:12" ht="16.5" thickTop="1" thickBot="1" x14ac:dyDescent="0.3">
      <c r="B38" s="2" t="s">
        <v>68</v>
      </c>
      <c r="C38" s="39" t="s">
        <v>134</v>
      </c>
      <c r="D38" s="39" t="s">
        <v>141</v>
      </c>
      <c r="E38" s="37" t="s">
        <v>183</v>
      </c>
      <c r="F38" s="9"/>
      <c r="G38" s="38" t="s">
        <v>91</v>
      </c>
      <c r="H38" s="37" t="s">
        <v>112</v>
      </c>
      <c r="I38" s="37" t="s">
        <v>54</v>
      </c>
      <c r="J38" s="39" t="s">
        <v>138</v>
      </c>
      <c r="K38" s="4">
        <v>2</v>
      </c>
    </row>
    <row r="39" spans="2:12" ht="15.75" thickTop="1" x14ac:dyDescent="0.25">
      <c r="B39" s="2" t="s">
        <v>69</v>
      </c>
      <c r="C39" s="39" t="s">
        <v>135</v>
      </c>
      <c r="D39" s="37" t="s">
        <v>113</v>
      </c>
      <c r="E39" s="38" t="s">
        <v>92</v>
      </c>
      <c r="F39" s="38" t="s">
        <v>125</v>
      </c>
      <c r="G39" s="37" t="s">
        <v>53</v>
      </c>
      <c r="H39" s="37" t="s">
        <v>55</v>
      </c>
      <c r="I39" s="37" t="s">
        <v>110</v>
      </c>
      <c r="J39" s="39" t="s">
        <v>139</v>
      </c>
      <c r="K39" s="4">
        <v>5</v>
      </c>
    </row>
    <row r="40" spans="2:12" x14ac:dyDescent="0.25">
      <c r="K40" t="s">
        <v>74</v>
      </c>
    </row>
    <row r="42" spans="2:12" x14ac:dyDescent="0.25">
      <c r="D42" t="s">
        <v>172</v>
      </c>
      <c r="E42" t="s">
        <v>173</v>
      </c>
    </row>
    <row r="43" spans="2:12" x14ac:dyDescent="0.2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x14ac:dyDescent="0.25">
      <c r="B44" s="2" t="s">
        <v>66</v>
      </c>
      <c r="C44" s="39" t="s">
        <v>36</v>
      </c>
      <c r="D44" s="39" t="s">
        <v>40</v>
      </c>
      <c r="E44" s="39" t="s">
        <v>44</v>
      </c>
      <c r="F44" s="38" t="s">
        <v>124</v>
      </c>
      <c r="G44" s="38" t="s">
        <v>115</v>
      </c>
      <c r="H44" s="38" t="s">
        <v>120</v>
      </c>
      <c r="I44" s="39" t="s">
        <v>78</v>
      </c>
      <c r="J44" s="39" t="s">
        <v>128</v>
      </c>
      <c r="K44" s="4">
        <v>-5</v>
      </c>
      <c r="L44" t="s">
        <v>64</v>
      </c>
    </row>
    <row r="45" spans="2:12" x14ac:dyDescent="0.25">
      <c r="B45" s="2" t="s">
        <v>67</v>
      </c>
      <c r="C45" s="39" t="s">
        <v>37</v>
      </c>
      <c r="D45" s="39" t="s">
        <v>41</v>
      </c>
      <c r="E45" s="39" t="s">
        <v>45</v>
      </c>
      <c r="F45" s="38" t="s">
        <v>114</v>
      </c>
      <c r="G45" s="38" t="s">
        <v>90</v>
      </c>
      <c r="H45" s="38" t="s">
        <v>123</v>
      </c>
      <c r="I45" s="39" t="s">
        <v>79</v>
      </c>
      <c r="J45" s="39" t="s">
        <v>129</v>
      </c>
      <c r="K45" s="4">
        <v>-2</v>
      </c>
    </row>
    <row r="46" spans="2:12" x14ac:dyDescent="0.25">
      <c r="B46" s="2" t="s">
        <v>68</v>
      </c>
      <c r="C46" s="39" t="s">
        <v>38</v>
      </c>
      <c r="D46" s="39" t="s">
        <v>42</v>
      </c>
      <c r="E46" s="39" t="s">
        <v>76</v>
      </c>
      <c r="F46" s="38" t="s">
        <v>116</v>
      </c>
      <c r="G46" s="38" t="s">
        <v>117</v>
      </c>
      <c r="H46" s="38" t="s">
        <v>119</v>
      </c>
      <c r="I46" s="39" t="s">
        <v>126</v>
      </c>
      <c r="J46" s="39" t="s">
        <v>130</v>
      </c>
      <c r="K46" s="4">
        <v>2</v>
      </c>
    </row>
    <row r="47" spans="2:12" x14ac:dyDescent="0.25">
      <c r="B47" s="2" t="s">
        <v>69</v>
      </c>
      <c r="C47" s="39" t="s">
        <v>39</v>
      </c>
      <c r="D47" s="39" t="s">
        <v>43</v>
      </c>
      <c r="E47" s="39" t="s">
        <v>77</v>
      </c>
      <c r="F47" s="38" t="s">
        <v>121</v>
      </c>
      <c r="G47" s="38" t="s">
        <v>122</v>
      </c>
      <c r="H47" s="38" t="s">
        <v>118</v>
      </c>
      <c r="I47" s="39" t="s">
        <v>127</v>
      </c>
      <c r="J47" s="39" t="s">
        <v>131</v>
      </c>
      <c r="K47" s="4">
        <v>5</v>
      </c>
    </row>
    <row r="48" spans="2:12" x14ac:dyDescent="0.25">
      <c r="K48" t="s">
        <v>74</v>
      </c>
    </row>
    <row r="50" spans="6:6" x14ac:dyDescent="0.25">
      <c r="F50" s="44"/>
    </row>
  </sheetData>
  <pageMargins left="0.7" right="0.7" top="0.75" bottom="0.75" header="0.3" footer="0.3"/>
  <pageSetup scale="7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63"/>
  <sheetViews>
    <sheetView workbookViewId="0">
      <selection activeCell="M44" sqref="M44"/>
    </sheetView>
  </sheetViews>
  <sheetFormatPr baseColWidth="10" defaultRowHeight="15" x14ac:dyDescent="0.25"/>
  <sheetData>
    <row r="2" spans="2:12" x14ac:dyDescent="0.25">
      <c r="D2" t="s">
        <v>181</v>
      </c>
      <c r="E2" t="s">
        <v>185</v>
      </c>
    </row>
    <row r="3" spans="2:12" x14ac:dyDescent="0.25">
      <c r="B3" t="s">
        <v>58</v>
      </c>
      <c r="C3" s="48" t="s">
        <v>59</v>
      </c>
      <c r="D3" s="48" t="s">
        <v>60</v>
      </c>
      <c r="E3" s="48" t="s">
        <v>61</v>
      </c>
      <c r="F3" s="48" t="s">
        <v>62</v>
      </c>
      <c r="G3" s="48" t="s">
        <v>63</v>
      </c>
      <c r="H3" s="48" t="s">
        <v>71</v>
      </c>
      <c r="I3" s="48" t="s">
        <v>72</v>
      </c>
      <c r="J3" s="48" t="s">
        <v>73</v>
      </c>
      <c r="K3" t="s">
        <v>75</v>
      </c>
    </row>
    <row r="4" spans="2:12" ht="15.75" thickBot="1" x14ac:dyDescent="0.3">
      <c r="B4" s="48" t="s">
        <v>66</v>
      </c>
      <c r="C4" s="76"/>
      <c r="D4" s="92"/>
      <c r="E4" s="72">
        <v>18</v>
      </c>
      <c r="F4" s="61">
        <v>26</v>
      </c>
      <c r="G4" s="40"/>
      <c r="H4" s="40"/>
      <c r="I4" s="30"/>
      <c r="J4" s="30"/>
      <c r="K4" s="4">
        <v>-5</v>
      </c>
      <c r="L4" t="s">
        <v>64</v>
      </c>
    </row>
    <row r="5" spans="2:12" ht="16.5" thickTop="1" thickBot="1" x14ac:dyDescent="0.3">
      <c r="B5" s="48" t="s">
        <v>67</v>
      </c>
      <c r="C5" s="77"/>
      <c r="D5" s="50"/>
      <c r="E5" s="62">
        <v>26</v>
      </c>
      <c r="F5" s="62">
        <v>26</v>
      </c>
      <c r="G5" s="41"/>
      <c r="H5" s="41"/>
      <c r="I5" s="30"/>
      <c r="J5" s="30"/>
      <c r="K5" s="4">
        <v>-2</v>
      </c>
    </row>
    <row r="6" spans="2:12" ht="16.5" thickTop="1" thickBot="1" x14ac:dyDescent="0.3">
      <c r="B6" s="48" t="s">
        <v>68</v>
      </c>
      <c r="C6" s="77"/>
      <c r="D6" s="50"/>
      <c r="E6" s="62">
        <v>26</v>
      </c>
      <c r="F6" s="62">
        <v>26</v>
      </c>
      <c r="G6" s="41"/>
      <c r="H6" s="41"/>
      <c r="I6" s="30"/>
      <c r="J6" s="30"/>
      <c r="K6" s="4">
        <v>2</v>
      </c>
    </row>
    <row r="7" spans="2:12" ht="15.75" thickTop="1" x14ac:dyDescent="0.25">
      <c r="B7" s="48" t="s">
        <v>69</v>
      </c>
      <c r="C7" s="93"/>
      <c r="D7" s="42"/>
      <c r="E7" s="63">
        <v>26</v>
      </c>
      <c r="F7" s="63">
        <v>26</v>
      </c>
      <c r="G7" s="42"/>
      <c r="H7" s="42"/>
      <c r="I7" s="30"/>
      <c r="J7" s="30"/>
      <c r="K7" s="4">
        <v>5</v>
      </c>
    </row>
    <row r="8" spans="2:12" x14ac:dyDescent="0.25">
      <c r="K8" t="s">
        <v>74</v>
      </c>
    </row>
    <row r="10" spans="2:12" x14ac:dyDescent="0.25">
      <c r="D10" t="s">
        <v>180</v>
      </c>
      <c r="E10" t="s">
        <v>182</v>
      </c>
    </row>
    <row r="11" spans="2:12" ht="15.75" thickBot="1" x14ac:dyDescent="0.3">
      <c r="B11" t="s">
        <v>58</v>
      </c>
      <c r="C11" s="48" t="s">
        <v>59</v>
      </c>
      <c r="D11" s="48" t="s">
        <v>60</v>
      </c>
      <c r="E11" s="48" t="s">
        <v>61</v>
      </c>
      <c r="F11" s="48" t="s">
        <v>62</v>
      </c>
      <c r="G11" s="48" t="s">
        <v>63</v>
      </c>
      <c r="H11" s="48" t="s">
        <v>71</v>
      </c>
      <c r="I11" s="48" t="s">
        <v>72</v>
      </c>
      <c r="J11" s="48" t="s">
        <v>73</v>
      </c>
      <c r="K11" t="s">
        <v>75</v>
      </c>
    </row>
    <row r="12" spans="2:12" ht="16.5" thickTop="1" thickBot="1" x14ac:dyDescent="0.3">
      <c r="B12" s="48" t="s">
        <v>66</v>
      </c>
      <c r="C12" s="76"/>
      <c r="D12" s="40"/>
      <c r="E12" s="61">
        <v>26</v>
      </c>
      <c r="F12" s="61">
        <v>26</v>
      </c>
      <c r="G12" s="61">
        <v>26</v>
      </c>
      <c r="H12" s="49"/>
      <c r="I12" s="55">
        <v>15</v>
      </c>
      <c r="J12" s="54">
        <v>30</v>
      </c>
      <c r="K12" s="4">
        <v>-5</v>
      </c>
      <c r="L12" t="s">
        <v>64</v>
      </c>
    </row>
    <row r="13" spans="2:12" ht="16.5" thickTop="1" thickBot="1" x14ac:dyDescent="0.3">
      <c r="B13" s="48" t="s">
        <v>67</v>
      </c>
      <c r="C13" s="79">
        <v>17</v>
      </c>
      <c r="D13" s="50"/>
      <c r="E13" s="62">
        <v>26</v>
      </c>
      <c r="F13" s="62">
        <v>26</v>
      </c>
      <c r="G13" s="50"/>
      <c r="H13" s="50"/>
      <c r="I13" s="50"/>
      <c r="J13" s="42"/>
      <c r="K13" s="4">
        <v>-2</v>
      </c>
    </row>
    <row r="14" spans="2:12" ht="16.5" thickTop="1" thickBot="1" x14ac:dyDescent="0.3">
      <c r="B14" s="48" t="s">
        <v>68</v>
      </c>
      <c r="C14" s="69">
        <v>17</v>
      </c>
      <c r="D14" s="41"/>
      <c r="E14" s="62">
        <v>26</v>
      </c>
      <c r="F14" s="62">
        <v>26</v>
      </c>
      <c r="G14" s="50"/>
      <c r="H14" s="50"/>
      <c r="I14" s="55">
        <v>20</v>
      </c>
      <c r="J14" s="101"/>
      <c r="K14" s="4">
        <v>2</v>
      </c>
    </row>
    <row r="15" spans="2:12" ht="16.5" thickTop="1" thickBot="1" x14ac:dyDescent="0.3">
      <c r="B15" s="48" t="s">
        <v>69</v>
      </c>
      <c r="C15" s="83">
        <v>25</v>
      </c>
      <c r="D15" s="68">
        <v>22</v>
      </c>
      <c r="E15" s="63">
        <v>26</v>
      </c>
      <c r="F15" s="63">
        <v>26</v>
      </c>
      <c r="G15" s="51"/>
      <c r="H15" s="42"/>
      <c r="I15" s="42"/>
      <c r="J15" s="78">
        <v>20</v>
      </c>
      <c r="K15" s="4">
        <v>5</v>
      </c>
    </row>
    <row r="16" spans="2:12" ht="15.75" thickTop="1" x14ac:dyDescent="0.25">
      <c r="E16" t="s">
        <v>193</v>
      </c>
      <c r="F16" t="s">
        <v>193</v>
      </c>
      <c r="K16" t="s">
        <v>74</v>
      </c>
    </row>
    <row r="18" spans="2:12" x14ac:dyDescent="0.25">
      <c r="D18" t="s">
        <v>178</v>
      </c>
      <c r="E18" t="s">
        <v>179</v>
      </c>
    </row>
    <row r="19" spans="2:12" x14ac:dyDescent="0.25">
      <c r="B19" t="s">
        <v>58</v>
      </c>
      <c r="C19" s="48" t="s">
        <v>59</v>
      </c>
      <c r="D19" s="48" t="s">
        <v>60</v>
      </c>
      <c r="E19" s="48" t="s">
        <v>61</v>
      </c>
      <c r="F19" s="48" t="s">
        <v>62</v>
      </c>
      <c r="G19" s="48" t="s">
        <v>63</v>
      </c>
      <c r="H19" s="48" t="s">
        <v>71</v>
      </c>
      <c r="I19" s="48" t="s">
        <v>72</v>
      </c>
      <c r="J19" s="48" t="s">
        <v>73</v>
      </c>
      <c r="K19" t="s">
        <v>75</v>
      </c>
    </row>
    <row r="20" spans="2:12" ht="15.75" thickBot="1" x14ac:dyDescent="0.3">
      <c r="B20" s="48" t="s">
        <v>66</v>
      </c>
      <c r="C20" s="78">
        <v>20</v>
      </c>
      <c r="D20" s="72">
        <v>18</v>
      </c>
      <c r="E20" s="61">
        <v>26</v>
      </c>
      <c r="F20" s="61">
        <v>26</v>
      </c>
      <c r="G20" s="72">
        <v>23</v>
      </c>
      <c r="H20" s="11"/>
      <c r="I20" s="54">
        <v>30</v>
      </c>
      <c r="J20" s="65">
        <v>27</v>
      </c>
      <c r="K20" s="4">
        <v>-5</v>
      </c>
      <c r="L20" t="s">
        <v>64</v>
      </c>
    </row>
    <row r="21" spans="2:12" ht="16.5" thickTop="1" thickBot="1" x14ac:dyDescent="0.3">
      <c r="B21" s="48" t="s">
        <v>67</v>
      </c>
      <c r="C21" s="79">
        <v>30</v>
      </c>
      <c r="D21" s="40"/>
      <c r="E21" s="62">
        <v>26</v>
      </c>
      <c r="F21" s="62">
        <v>26</v>
      </c>
      <c r="G21" s="9"/>
      <c r="H21" s="9"/>
      <c r="I21" s="9"/>
      <c r="J21" s="56">
        <v>27</v>
      </c>
      <c r="K21" s="4">
        <v>-2</v>
      </c>
    </row>
    <row r="22" spans="2:12" ht="16.5" thickTop="1" thickBot="1" x14ac:dyDescent="0.3">
      <c r="B22" s="48" t="s">
        <v>68</v>
      </c>
      <c r="C22" s="69">
        <v>26</v>
      </c>
      <c r="D22" s="67">
        <v>24</v>
      </c>
      <c r="E22" s="62">
        <v>26</v>
      </c>
      <c r="F22" s="62">
        <v>26</v>
      </c>
      <c r="G22" s="9"/>
      <c r="H22" s="9"/>
      <c r="I22" s="55">
        <v>29</v>
      </c>
      <c r="J22" s="64">
        <v>29</v>
      </c>
      <c r="K22" s="4">
        <v>2</v>
      </c>
    </row>
    <row r="23" spans="2:12" ht="15.75" thickTop="1" x14ac:dyDescent="0.25">
      <c r="B23" s="48" t="s">
        <v>69</v>
      </c>
      <c r="C23" s="70">
        <v>22</v>
      </c>
      <c r="D23" s="68">
        <v>16</v>
      </c>
      <c r="E23" s="63">
        <v>26</v>
      </c>
      <c r="F23" s="63">
        <v>26</v>
      </c>
      <c r="G23" s="14"/>
      <c r="H23" s="56">
        <v>12</v>
      </c>
      <c r="I23" s="56">
        <v>13</v>
      </c>
      <c r="J23" s="66">
        <v>22</v>
      </c>
      <c r="K23" s="4">
        <v>5</v>
      </c>
    </row>
    <row r="24" spans="2:12" x14ac:dyDescent="0.25">
      <c r="E24" t="s">
        <v>192</v>
      </c>
      <c r="F24" t="s">
        <v>192</v>
      </c>
      <c r="K24" t="s">
        <v>74</v>
      </c>
    </row>
    <row r="26" spans="2:12" x14ac:dyDescent="0.25">
      <c r="D26" t="s">
        <v>176</v>
      </c>
      <c r="E26" t="s">
        <v>177</v>
      </c>
    </row>
    <row r="27" spans="2:12" x14ac:dyDescent="0.25">
      <c r="B27" t="s">
        <v>58</v>
      </c>
      <c r="C27" s="48" t="s">
        <v>59</v>
      </c>
      <c r="D27" s="48" t="s">
        <v>60</v>
      </c>
      <c r="E27" s="48" t="s">
        <v>61</v>
      </c>
      <c r="F27" s="48" t="s">
        <v>62</v>
      </c>
      <c r="G27" s="48" t="s">
        <v>63</v>
      </c>
      <c r="H27" s="48" t="s">
        <v>71</v>
      </c>
      <c r="I27" s="48" t="s">
        <v>72</v>
      </c>
      <c r="J27" s="48" t="s">
        <v>73</v>
      </c>
      <c r="K27" t="s">
        <v>75</v>
      </c>
    </row>
    <row r="28" spans="2:12" ht="15.75" thickBot="1" x14ac:dyDescent="0.3">
      <c r="B28" s="48" t="s">
        <v>66</v>
      </c>
      <c r="C28" s="81">
        <v>24</v>
      </c>
      <c r="D28" s="57">
        <v>14</v>
      </c>
      <c r="E28" s="40"/>
      <c r="F28" s="49"/>
      <c r="G28" s="72">
        <v>17</v>
      </c>
      <c r="H28" s="49"/>
      <c r="I28" s="49"/>
      <c r="J28" s="80"/>
      <c r="K28" s="4">
        <v>-5</v>
      </c>
      <c r="L28" t="s">
        <v>64</v>
      </c>
    </row>
    <row r="29" spans="2:12" ht="16.5" thickTop="1" thickBot="1" x14ac:dyDescent="0.3">
      <c r="B29" s="48" t="s">
        <v>67</v>
      </c>
      <c r="C29" s="58">
        <v>20</v>
      </c>
      <c r="D29" s="41"/>
      <c r="E29" s="50"/>
      <c r="F29" s="50"/>
      <c r="G29" s="41"/>
      <c r="H29" s="50"/>
      <c r="I29" s="67">
        <v>14</v>
      </c>
      <c r="J29" s="74">
        <v>12</v>
      </c>
      <c r="K29" s="4">
        <v>-2</v>
      </c>
    </row>
    <row r="30" spans="2:12" ht="16.5" thickTop="1" thickBot="1" x14ac:dyDescent="0.3">
      <c r="B30" s="48" t="s">
        <v>68</v>
      </c>
      <c r="C30" s="58">
        <v>10</v>
      </c>
      <c r="D30" s="50"/>
      <c r="E30" s="50"/>
      <c r="F30" s="50"/>
      <c r="G30" s="41"/>
      <c r="H30" s="50"/>
      <c r="I30" s="50"/>
      <c r="J30" s="52"/>
      <c r="K30" s="4">
        <v>2</v>
      </c>
    </row>
    <row r="31" spans="2:12" ht="16.5" thickTop="1" thickBot="1" x14ac:dyDescent="0.3">
      <c r="B31" s="48" t="s">
        <v>69</v>
      </c>
      <c r="C31" s="82">
        <v>23</v>
      </c>
      <c r="D31" s="68">
        <v>24</v>
      </c>
      <c r="E31" s="42"/>
      <c r="F31" s="51"/>
      <c r="G31" s="72">
        <v>25</v>
      </c>
      <c r="H31" s="42"/>
      <c r="I31" s="68">
        <v>22</v>
      </c>
      <c r="J31" s="53"/>
      <c r="K31" s="4">
        <v>5</v>
      </c>
    </row>
    <row r="32" spans="2:12" ht="15.75" thickTop="1" x14ac:dyDescent="0.25">
      <c r="K32" t="s">
        <v>74</v>
      </c>
    </row>
    <row r="34" spans="2:14" x14ac:dyDescent="0.25">
      <c r="D34" t="s">
        <v>174</v>
      </c>
      <c r="E34" t="s">
        <v>175</v>
      </c>
    </row>
    <row r="35" spans="2:14" ht="15.75" thickBot="1" x14ac:dyDescent="0.3">
      <c r="B35" t="s">
        <v>58</v>
      </c>
      <c r="C35" s="48" t="s">
        <v>59</v>
      </c>
      <c r="D35" s="48" t="s">
        <v>60</v>
      </c>
      <c r="E35" s="48" t="s">
        <v>61</v>
      </c>
      <c r="F35" s="48" t="s">
        <v>62</v>
      </c>
      <c r="G35" s="48" t="s">
        <v>63</v>
      </c>
      <c r="H35" s="48" t="s">
        <v>71</v>
      </c>
      <c r="I35" s="48" t="s">
        <v>72</v>
      </c>
      <c r="J35" s="48" t="s">
        <v>73</v>
      </c>
      <c r="K35" t="s">
        <v>75</v>
      </c>
    </row>
    <row r="36" spans="2:14" ht="16.5" thickTop="1" thickBot="1" x14ac:dyDescent="0.3">
      <c r="B36" s="48" t="s">
        <v>66</v>
      </c>
      <c r="C36" s="73">
        <v>40</v>
      </c>
      <c r="D36" s="60">
        <v>20</v>
      </c>
      <c r="E36" s="72">
        <v>19</v>
      </c>
      <c r="F36" s="49"/>
      <c r="G36" s="72">
        <v>22</v>
      </c>
      <c r="H36" s="57">
        <v>15</v>
      </c>
      <c r="I36" s="57">
        <v>15</v>
      </c>
      <c r="J36" s="73">
        <v>40</v>
      </c>
      <c r="K36" s="4">
        <v>-5</v>
      </c>
      <c r="L36" t="s">
        <v>64</v>
      </c>
    </row>
    <row r="37" spans="2:14" ht="16.5" thickTop="1" thickBot="1" x14ac:dyDescent="0.3">
      <c r="B37" s="48" t="s">
        <v>67</v>
      </c>
      <c r="C37" s="73">
        <v>40</v>
      </c>
      <c r="D37" s="73">
        <v>40</v>
      </c>
      <c r="E37" s="59">
        <v>22</v>
      </c>
      <c r="F37" s="50"/>
      <c r="G37" s="50"/>
      <c r="H37" s="59">
        <v>29</v>
      </c>
      <c r="I37" s="59">
        <v>16</v>
      </c>
      <c r="J37" s="73">
        <v>40</v>
      </c>
      <c r="K37" s="4">
        <v>-2</v>
      </c>
    </row>
    <row r="38" spans="2:14" ht="16.5" thickTop="1" thickBot="1" x14ac:dyDescent="0.3">
      <c r="B38" s="48" t="s">
        <v>68</v>
      </c>
      <c r="C38" s="73">
        <v>40</v>
      </c>
      <c r="D38" s="73">
        <v>40</v>
      </c>
      <c r="E38" s="59">
        <v>22</v>
      </c>
      <c r="F38" s="50"/>
      <c r="G38" s="67">
        <v>15</v>
      </c>
      <c r="H38" s="59">
        <v>27</v>
      </c>
      <c r="I38" s="59">
        <v>16</v>
      </c>
      <c r="J38" s="73">
        <v>40</v>
      </c>
      <c r="K38" s="4">
        <v>2</v>
      </c>
    </row>
    <row r="39" spans="2:14" ht="16.5" thickTop="1" thickBot="1" x14ac:dyDescent="0.3">
      <c r="B39" s="48" t="s">
        <v>69</v>
      </c>
      <c r="C39" s="73">
        <v>40</v>
      </c>
      <c r="D39" s="60">
        <v>20</v>
      </c>
      <c r="E39" s="68">
        <v>18</v>
      </c>
      <c r="F39" s="67">
        <v>25</v>
      </c>
      <c r="G39" s="60">
        <v>15</v>
      </c>
      <c r="H39" s="60">
        <v>18</v>
      </c>
      <c r="I39" s="60">
        <v>33</v>
      </c>
      <c r="J39" s="73">
        <v>40</v>
      </c>
      <c r="K39" s="4">
        <v>5</v>
      </c>
    </row>
    <row r="40" spans="2:14" ht="16.5" thickTop="1" thickBot="1" x14ac:dyDescent="0.3">
      <c r="K40" t="s">
        <v>74</v>
      </c>
      <c r="N40" s="40"/>
    </row>
    <row r="41" spans="2:14" ht="15.75" thickTop="1" x14ac:dyDescent="0.25"/>
    <row r="42" spans="2:14" x14ac:dyDescent="0.25">
      <c r="D42" t="s">
        <v>172</v>
      </c>
      <c r="E42" t="s">
        <v>173</v>
      </c>
    </row>
    <row r="43" spans="2:14" ht="15.75" thickBot="1" x14ac:dyDescent="0.3">
      <c r="B43" t="s">
        <v>58</v>
      </c>
      <c r="C43" s="48" t="s">
        <v>59</v>
      </c>
      <c r="D43" s="48" t="s">
        <v>60</v>
      </c>
      <c r="E43" s="48" t="s">
        <v>61</v>
      </c>
      <c r="F43" s="48" t="s">
        <v>62</v>
      </c>
      <c r="G43" s="48" t="s">
        <v>63</v>
      </c>
      <c r="H43" s="48" t="s">
        <v>71</v>
      </c>
      <c r="I43" s="48" t="s">
        <v>72</v>
      </c>
      <c r="J43" s="48" t="s">
        <v>73</v>
      </c>
      <c r="K43" t="s">
        <v>75</v>
      </c>
    </row>
    <row r="44" spans="2:14" ht="16.5" thickTop="1" thickBot="1" x14ac:dyDescent="0.3">
      <c r="B44" s="48" t="s">
        <v>66</v>
      </c>
      <c r="C44" s="73">
        <v>40</v>
      </c>
      <c r="D44" s="73">
        <v>40</v>
      </c>
      <c r="E44" s="73">
        <v>40</v>
      </c>
      <c r="F44" s="72">
        <v>22</v>
      </c>
      <c r="G44" s="67">
        <v>18</v>
      </c>
      <c r="H44" s="67">
        <v>15</v>
      </c>
      <c r="I44" s="73">
        <v>40</v>
      </c>
      <c r="J44" s="73">
        <v>40</v>
      </c>
      <c r="K44" s="4">
        <v>-5</v>
      </c>
      <c r="L44" t="s">
        <v>64</v>
      </c>
    </row>
    <row r="45" spans="2:14" ht="16.5" thickTop="1" thickBot="1" x14ac:dyDescent="0.3">
      <c r="B45" s="48" t="s">
        <v>67</v>
      </c>
      <c r="C45" s="71">
        <v>40</v>
      </c>
      <c r="D45" s="73">
        <v>40</v>
      </c>
      <c r="E45" s="73">
        <v>40</v>
      </c>
      <c r="F45" s="67">
        <v>21</v>
      </c>
      <c r="G45" s="67">
        <v>26</v>
      </c>
      <c r="H45" s="68">
        <v>19</v>
      </c>
      <c r="I45" s="71">
        <v>40</v>
      </c>
      <c r="J45" s="73">
        <v>40</v>
      </c>
      <c r="K45" s="4">
        <v>-2</v>
      </c>
    </row>
    <row r="46" spans="2:14" ht="16.5" thickTop="1" thickBot="1" x14ac:dyDescent="0.3">
      <c r="B46" s="48" t="s">
        <v>68</v>
      </c>
      <c r="C46" s="71">
        <v>40</v>
      </c>
      <c r="D46" s="73">
        <v>40</v>
      </c>
      <c r="E46" s="73">
        <v>40</v>
      </c>
      <c r="F46" s="67">
        <v>17</v>
      </c>
      <c r="G46" s="67">
        <v>24</v>
      </c>
      <c r="H46" s="68">
        <v>19</v>
      </c>
      <c r="I46" s="71">
        <v>40</v>
      </c>
      <c r="J46" s="73">
        <v>40</v>
      </c>
      <c r="K46" s="4">
        <v>2</v>
      </c>
    </row>
    <row r="47" spans="2:14" ht="16.5" thickTop="1" thickBot="1" x14ac:dyDescent="0.3">
      <c r="B47" s="48" t="s">
        <v>69</v>
      </c>
      <c r="C47" s="73">
        <v>40</v>
      </c>
      <c r="D47" s="73">
        <v>40</v>
      </c>
      <c r="E47" s="73">
        <v>40</v>
      </c>
      <c r="F47" s="68">
        <v>23</v>
      </c>
      <c r="G47" s="67">
        <v>18</v>
      </c>
      <c r="H47" s="67">
        <v>15</v>
      </c>
      <c r="I47" s="73">
        <v>40</v>
      </c>
      <c r="J47" s="73">
        <v>40</v>
      </c>
      <c r="K47" s="4">
        <v>5</v>
      </c>
    </row>
    <row r="48" spans="2:14" ht="15.75" thickTop="1" x14ac:dyDescent="0.25">
      <c r="K48" t="s">
        <v>74</v>
      </c>
    </row>
    <row r="55" spans="2:13" x14ac:dyDescent="0.25">
      <c r="C55" t="s">
        <v>59</v>
      </c>
      <c r="D55" t="s">
        <v>60</v>
      </c>
      <c r="E55" s="45" t="s">
        <v>61</v>
      </c>
      <c r="F55" t="s">
        <v>62</v>
      </c>
      <c r="G55" t="s">
        <v>63</v>
      </c>
      <c r="H55" s="45" t="s">
        <v>71</v>
      </c>
      <c r="I55" t="s">
        <v>72</v>
      </c>
      <c r="J55" t="s">
        <v>73</v>
      </c>
    </row>
    <row r="57" spans="2:13" x14ac:dyDescent="0.25">
      <c r="B57" t="s">
        <v>66</v>
      </c>
      <c r="C57" s="46">
        <f>SUM(C44,C36,C28,C20,C12,C4)</f>
        <v>124</v>
      </c>
      <c r="D57" s="47">
        <f>SUM(D44,D36,D28,D20,D12,D4)</f>
        <v>92</v>
      </c>
      <c r="E57" s="47">
        <f t="shared" ref="E57:J58" si="0">SUM(E44,E36,E28,E20,E12,E4)</f>
        <v>129</v>
      </c>
      <c r="F57" s="47">
        <f t="shared" si="0"/>
        <v>100</v>
      </c>
      <c r="G57" s="47">
        <f t="shared" si="0"/>
        <v>106</v>
      </c>
      <c r="H57" s="47">
        <f>SUM(H44,H36,H28,H20,H12,H4)</f>
        <v>30</v>
      </c>
      <c r="I57" s="47">
        <f>SUM(I44,I36,I28,I20,I12,I4)</f>
        <v>100</v>
      </c>
      <c r="J57" s="47">
        <f t="shared" si="0"/>
        <v>137</v>
      </c>
      <c r="L57" s="75">
        <f>SUM(C57:J57)</f>
        <v>818</v>
      </c>
      <c r="M57" s="115">
        <f>SUM(L57:L58)</f>
        <v>1547</v>
      </c>
    </row>
    <row r="58" spans="2:13" x14ac:dyDescent="0.25">
      <c r="B58" t="s">
        <v>67</v>
      </c>
      <c r="C58" s="47">
        <f>SUM(C45,C37,C29,C21,C13,C5)</f>
        <v>147</v>
      </c>
      <c r="D58" s="47">
        <f>SUM(D45,D37,D29,D21,D13,D5)</f>
        <v>80</v>
      </c>
      <c r="E58" s="47">
        <f>SUM(E45,E37,E29,E21,E13,E5)</f>
        <v>140</v>
      </c>
      <c r="F58" s="47">
        <f t="shared" si="0"/>
        <v>99</v>
      </c>
      <c r="G58" s="47">
        <f>SUM(G45,G37,G29,G21,G13,G5)</f>
        <v>26</v>
      </c>
      <c r="H58" s="47">
        <f>SUM(H45,H37,H29,H21,H13,H5)</f>
        <v>48</v>
      </c>
      <c r="I58" s="47">
        <f t="shared" si="0"/>
        <v>70</v>
      </c>
      <c r="J58" s="47">
        <f t="shared" si="0"/>
        <v>119</v>
      </c>
      <c r="L58" s="75">
        <f t="shared" ref="L58:L60" si="1">SUM(C58:J58)</f>
        <v>729</v>
      </c>
      <c r="M58" s="115"/>
    </row>
    <row r="59" spans="2:13" x14ac:dyDescent="0.25">
      <c r="B59" t="s">
        <v>68</v>
      </c>
      <c r="C59" s="46">
        <f>SUM(C46,C38,C30,C22,C14,C6,)</f>
        <v>133</v>
      </c>
      <c r="D59" s="46">
        <f t="shared" ref="D59:J60" si="2">SUM(D46,D38,D30,D22,D14,D6,)</f>
        <v>104</v>
      </c>
      <c r="E59" s="46">
        <f t="shared" si="2"/>
        <v>140</v>
      </c>
      <c r="F59" s="46">
        <f t="shared" si="2"/>
        <v>95</v>
      </c>
      <c r="G59" s="46">
        <f t="shared" si="2"/>
        <v>39</v>
      </c>
      <c r="H59" s="46">
        <f t="shared" si="2"/>
        <v>46</v>
      </c>
      <c r="I59" s="46">
        <f t="shared" si="2"/>
        <v>105</v>
      </c>
      <c r="J59" s="46">
        <f t="shared" si="2"/>
        <v>109</v>
      </c>
      <c r="L59" s="75">
        <f t="shared" si="1"/>
        <v>771</v>
      </c>
      <c r="M59" s="115">
        <f>SUM(L59:L60)</f>
        <v>1638</v>
      </c>
    </row>
    <row r="60" spans="2:13" x14ac:dyDescent="0.25">
      <c r="B60" t="s">
        <v>69</v>
      </c>
      <c r="C60" s="47">
        <f>SUM(C47,C39,C31,C23,C15,C7,)</f>
        <v>150</v>
      </c>
      <c r="D60" s="47">
        <f t="shared" si="2"/>
        <v>122</v>
      </c>
      <c r="E60" s="47">
        <f t="shared" si="2"/>
        <v>136</v>
      </c>
      <c r="F60" s="47">
        <f t="shared" si="2"/>
        <v>126</v>
      </c>
      <c r="G60" s="47">
        <f t="shared" si="2"/>
        <v>58</v>
      </c>
      <c r="H60" s="47">
        <f>SUM(H47,H39,H31,H23,H15,H7,)</f>
        <v>45</v>
      </c>
      <c r="I60" s="47">
        <f t="shared" si="2"/>
        <v>108</v>
      </c>
      <c r="J60" s="47">
        <f t="shared" si="2"/>
        <v>122</v>
      </c>
      <c r="L60" s="75">
        <f t="shared" si="1"/>
        <v>867</v>
      </c>
      <c r="M60" s="115"/>
    </row>
    <row r="62" spans="2:13" x14ac:dyDescent="0.25">
      <c r="C62">
        <f>SUM(C57:C60)</f>
        <v>554</v>
      </c>
      <c r="D62">
        <f t="shared" ref="D62:J62" si="3">SUM(D57:D60)</f>
        <v>398</v>
      </c>
      <c r="E62">
        <f t="shared" si="3"/>
        <v>545</v>
      </c>
      <c r="F62">
        <f t="shared" si="3"/>
        <v>420</v>
      </c>
      <c r="G62">
        <f t="shared" si="3"/>
        <v>229</v>
      </c>
      <c r="H62">
        <f t="shared" si="3"/>
        <v>169</v>
      </c>
      <c r="I62">
        <f t="shared" si="3"/>
        <v>383</v>
      </c>
      <c r="J62">
        <f t="shared" si="3"/>
        <v>487</v>
      </c>
    </row>
    <row r="63" spans="2:13" x14ac:dyDescent="0.25">
      <c r="C63" s="116">
        <f>SUM(C62:E62)</f>
        <v>1497</v>
      </c>
      <c r="D63" s="116"/>
      <c r="E63" s="116"/>
      <c r="F63" s="116">
        <f>SUM(F62:J62)</f>
        <v>1688</v>
      </c>
      <c r="G63" s="116"/>
      <c r="H63" s="116"/>
      <c r="I63" s="116"/>
      <c r="J63" s="116"/>
    </row>
  </sheetData>
  <mergeCells count="4">
    <mergeCell ref="M57:M58"/>
    <mergeCell ref="M59:M60"/>
    <mergeCell ref="C63:E63"/>
    <mergeCell ref="F63:J63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Condiciones</vt:lpstr>
      <vt:lpstr>PESOS VALPARAISO</vt:lpstr>
      <vt:lpstr>PESOS CALLAO</vt:lpstr>
      <vt:lpstr>PESOS GUAYAQUIL</vt:lpstr>
      <vt:lpstr>PESOS PANAMÁ</vt:lpstr>
      <vt:lpstr>PESOS CARTAGENA</vt:lpstr>
      <vt:lpstr>PESOS HOUSTON</vt:lpstr>
      <vt:lpstr>posiciones</vt:lpstr>
      <vt:lpstr>Plan de Estiba</vt:lpstr>
      <vt:lpstr>PlanEstiba solo Pesos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Martin Aravena</cp:lastModifiedBy>
  <cp:lastPrinted>2016-08-03T23:43:59Z</cp:lastPrinted>
  <dcterms:created xsi:type="dcterms:W3CDTF">2014-04-28T00:48:10Z</dcterms:created>
  <dcterms:modified xsi:type="dcterms:W3CDTF">2024-10-11T00:10:19Z</dcterms:modified>
</cp:coreProperties>
</file>