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H14" i="2"/>
  <c r="H9" i="2"/>
  <c r="H10" i="2"/>
  <c r="H11" i="2"/>
  <c r="H12" i="2"/>
  <c r="H13" i="2"/>
  <c r="H8" i="2"/>
  <c r="G9" i="2"/>
  <c r="G10" i="2"/>
  <c r="G11" i="2"/>
  <c r="G12" i="2"/>
  <c r="G13" i="2"/>
  <c r="G8" i="2"/>
  <c r="F9" i="2"/>
  <c r="F10" i="2"/>
  <c r="F11" i="2"/>
  <c r="F12" i="2"/>
  <c r="F13" i="2"/>
  <c r="F8" i="2"/>
  <c r="D14" i="2"/>
  <c r="E10" i="2"/>
  <c r="E11" i="2"/>
  <c r="E12" i="2"/>
  <c r="E13" i="2"/>
  <c r="E9" i="2"/>
  <c r="E8" i="2"/>
  <c r="H19" i="1"/>
  <c r="H17" i="1"/>
  <c r="H15" i="1"/>
  <c r="Y22" i="1"/>
  <c r="Y15" i="1"/>
  <c r="Y16" i="1"/>
  <c r="Y17" i="1"/>
  <c r="Y18" i="1"/>
  <c r="Y19" i="1"/>
  <c r="Y20" i="1"/>
  <c r="Y21" i="1"/>
  <c r="Y14" i="1"/>
  <c r="U15" i="1" l="1"/>
  <c r="U16" i="1"/>
  <c r="U17" i="1"/>
  <c r="U18" i="1"/>
  <c r="U19" i="1"/>
  <c r="U20" i="1"/>
  <c r="U21" i="1"/>
  <c r="U14" i="1"/>
  <c r="V15" i="1" l="1"/>
  <c r="X15" i="1" s="1"/>
  <c r="U22" i="1"/>
  <c r="W21" i="1" s="1"/>
  <c r="W14" i="1"/>
  <c r="V14" i="1"/>
  <c r="T9" i="1"/>
  <c r="U9" i="1" s="1"/>
  <c r="D9" i="1"/>
  <c r="T8" i="1"/>
  <c r="U8" i="1" s="1"/>
  <c r="D8" i="1"/>
  <c r="T7" i="1"/>
  <c r="U7" i="1" s="1"/>
  <c r="D7" i="1"/>
  <c r="W18" i="1" l="1"/>
  <c r="W15" i="1"/>
  <c r="W16" i="1"/>
  <c r="V16" i="1"/>
  <c r="W17" i="1"/>
  <c r="W20" i="1"/>
  <c r="X14" i="1"/>
  <c r="W19" i="1"/>
  <c r="X16" i="1" l="1"/>
  <c r="V17" i="1"/>
  <c r="X17" i="1" l="1"/>
  <c r="V18" i="1"/>
  <c r="X18" i="1" l="1"/>
  <c r="V19" i="1"/>
  <c r="V20" i="1" l="1"/>
  <c r="X19" i="1"/>
  <c r="V21" i="1" l="1"/>
  <c r="X21" i="1" s="1"/>
  <c r="X20" i="1"/>
</calcChain>
</file>

<file path=xl/sharedStrings.xml><?xml version="1.0" encoding="utf-8"?>
<sst xmlns="http://schemas.openxmlformats.org/spreadsheetml/2006/main" count="45" uniqueCount="43">
  <si>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</si>
  <si>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</si>
  <si>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</si>
  <si>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</si>
  <si>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</si>
  <si>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</si>
  <si>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</si>
  <si>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</si>
  <si>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</si>
  <si>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</si>
  <si>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</si>
  <si>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</si>
  <si>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</si>
  <si>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</si>
  <si>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</si>
  <si>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</si>
  <si>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</si>
  <si>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</si>
  <si>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</si>
  <si>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</si>
  <si>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</si>
  <si>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</si>
  <si>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</si>
  <si>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</si>
  <si>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</si>
  <si>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</si>
  <si>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</si>
  <si>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</si>
  <si>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</si>
  <si>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Fi</t>
  </si>
  <si>
    <t>hi%</t>
  </si>
  <si>
    <t>Hi%</t>
  </si>
  <si>
    <t>n=</t>
  </si>
  <si>
    <t>En promedio los cursos tienen un 8 en la primera nota</t>
  </si>
  <si>
    <t xml:space="preserve">La mayoría de los cursos tienen un 9 en la primera nota </t>
  </si>
  <si>
    <t>La mitad de los cursos sacaron A LO MÁS un 8 en la primera nota</t>
  </si>
  <si>
    <t xml:space="preserve">La mayoria de las familias tienen 0 hijos </t>
  </si>
  <si>
    <t xml:space="preserve">En promedio las familias tienen 1 hijo </t>
  </si>
  <si>
    <t xml:space="preserve">4 familias tienen 3 hijos </t>
  </si>
  <si>
    <t xml:space="preserve">El 31% de las familias tienen 1 hijo </t>
  </si>
  <si>
    <t xml:space="preserve">El 94% de las familias tienen A LO MÁS 2 hijos </t>
  </si>
  <si>
    <t xml:space="preserve">75 familias tienen A LO MÁS 2 hijos </t>
  </si>
  <si>
    <t>La mitad de las familias tienen A LO MENOS  1 hijo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</si>
</sst>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6" fillId="2" borderId="11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center" wrapText="1" readingOrder="1"/>
    </xf>
    <xf numFmtId="0" fontId="6" fillId="2" borderId="14" xfId="0" applyFont="1" applyFill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center" wrapText="1" readingOrder="1"/>
    </xf>
    <xf numFmtId="0" fontId="6" fillId="2" borderId="0" xfId="0" applyFont="1" applyFill="1" applyAlignment="1">
      <alignment horizontal="center" vertical="center" wrapText="1" readingOrder="1"/>
    </xf>
    <xf numFmtId="0" fontId="6" fillId="2" borderId="10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9" fillId="0" borderId="0" xfId="0" applyFont="1" applyBorder="1" applyAlignment="1"/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0" fillId="0" borderId="0" xfId="0" applyFont="1"/>
    <xf numFmtId="0" fontId="9" fillId="0" borderId="5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4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0" fillId="0" borderId="5" xfId="2" applyFont="1" applyBorder="1" applyAlignment="1">
      <alignment horizontal="center" vertical="center"/>
    </xf>
    <xf numFmtId="9" fontId="0" fillId="4" borderId="5" xfId="2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9" fontId="0" fillId="5" borderId="5" xfId="2" applyFont="1" applyFill="1" applyBorder="1" applyAlignment="1">
      <alignment horizontal="center" vertical="center"/>
    </xf>
    <xf numFmtId="41" fontId="0" fillId="0" borderId="0" xfId="1" applyFont="1"/>
    <xf numFmtId="0" fontId="12" fillId="2" borderId="11" xfId="0" applyFont="1" applyFill="1" applyBorder="1" applyAlignment="1">
      <alignment horizontal="center" vertical="center" wrapText="1" readingOrder="1"/>
    </xf>
    <xf numFmtId="0" fontId="13" fillId="3" borderId="10" xfId="0" applyFont="1" applyFill="1" applyBorder="1" applyAlignment="1">
      <alignment horizontal="center" vertical="center" wrapText="1" readingOrder="1"/>
    </xf>
    <xf numFmtId="0" fontId="12" fillId="2" borderId="12" xfId="0" applyFont="1" applyFill="1" applyBorder="1" applyAlignment="1">
      <alignment horizontal="center" vertical="center" wrapText="1" readingOrder="1"/>
    </xf>
    <xf numFmtId="0" fontId="12" fillId="2" borderId="13" xfId="0" applyFont="1" applyFill="1" applyBorder="1" applyAlignment="1">
      <alignment horizontal="center" vertical="center" wrapText="1" readingOrder="1"/>
    </xf>
    <xf numFmtId="9" fontId="12" fillId="2" borderId="11" xfId="2" applyFont="1" applyFill="1" applyBorder="1" applyAlignment="1">
      <alignment horizontal="center" vertical="center" wrapText="1" readingOrder="1"/>
    </xf>
    <xf numFmtId="0" fontId="9" fillId="0" borderId="0" xfId="0" applyFont="1"/>
    <xf numFmtId="0" fontId="12" fillId="2" borderId="0" xfId="0" applyFont="1" applyFill="1" applyAlignment="1">
      <alignment horizontal="center" vertical="center" wrapText="1" readingOrder="1"/>
    </xf>
    <xf numFmtId="9" fontId="12" fillId="2" borderId="12" xfId="2" applyFont="1" applyFill="1" applyBorder="1" applyAlignment="1">
      <alignment horizontal="center" vertical="center" wrapText="1" readingOrder="1"/>
    </xf>
    <xf numFmtId="0" fontId="9" fillId="0" borderId="5" xfId="0" applyFont="1" applyBorder="1"/>
    <xf numFmtId="9" fontId="12" fillId="4" borderId="12" xfId="2" applyFont="1" applyFill="1" applyBorder="1" applyAlignment="1">
      <alignment horizontal="center" vertical="center" wrapText="1" readingOrder="1"/>
    </xf>
    <xf numFmtId="9" fontId="12" fillId="5" borderId="12" xfId="2" applyFont="1" applyFill="1" applyBorder="1" applyAlignment="1">
      <alignment horizontal="center" vertical="center" wrapText="1" readingOrder="1"/>
    </xf>
    <xf numFmtId="0" fontId="6" fillId="5" borderId="11" xfId="0" applyFont="1" applyFill="1" applyBorder="1" applyAlignment="1">
      <alignment horizontal="center" vertical="center" wrapText="1" readingOrder="1"/>
    </xf>
    <xf numFmtId="0" fontId="6" fillId="4" borderId="13" xfId="0" applyFont="1" applyFill="1" applyBorder="1" applyAlignment="1">
      <alignment horizontal="center" vertical="center" wrapText="1" readingOrder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Y22"/>
  <sheetViews>
    <sheetView zoomScaleNormal="100" workbookViewId="0">
      <selection activeCell="Q22" sqref="Q22"/>
    </sheetView>
  </sheetViews>
  <sheetFormatPr baseColWidth="10" defaultRowHeight="15" x14ac:dyDescent="0.25"/>
  <cols>
    <col min="2" max="2" width="9" customWidth="1"/>
    <col min="4" max="7" width="3.7109375" customWidth="1"/>
    <col min="8" max="8" width="9.85546875" customWidth="1"/>
    <col min="9" max="15" width="3.7109375" customWidth="1"/>
    <col min="16" max="16" width="6.140625" customWidth="1"/>
    <col min="17" max="17" width="5.28515625" customWidth="1"/>
    <col min="18" max="18" width="5.140625" customWidth="1"/>
    <col min="19" max="19" width="6.140625" customWidth="1"/>
    <col min="20" max="20" width="5.85546875" customWidth="1"/>
    <col min="21" max="21" width="5.42578125" customWidth="1"/>
    <col min="22" max="22" width="6" customWidth="1"/>
    <col min="23" max="23" width="6.140625" customWidth="1"/>
    <col min="24" max="24" width="7.42578125" customWidth="1"/>
  </cols>
  <sheetData>
    <row r="5" spans="2:25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5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5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5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5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5" x14ac:dyDescent="0.25">
      <c r="C10" s="2"/>
      <c r="T10" s="2"/>
    </row>
    <row r="13" spans="2:25" ht="18" x14ac:dyDescent="0.25">
      <c r="C13" s="12" t="s">
        <v>0</v>
      </c>
      <c r="T13" s="35" t="s">
        <v>27</v>
      </c>
      <c r="U13" s="35" t="s">
        <v>28</v>
      </c>
      <c r="V13" s="35" t="s">
        <v>29</v>
      </c>
      <c r="W13" s="35" t="s">
        <v>30</v>
      </c>
      <c r="X13" s="35" t="s">
        <v>31</v>
      </c>
      <c r="Y13" s="35" t="s">
        <v>11</v>
      </c>
    </row>
    <row r="14" spans="2:25" ht="15.75" x14ac:dyDescent="0.25">
      <c r="B14" s="24">
        <v>1</v>
      </c>
      <c r="C14" s="31" t="s">
        <v>19</v>
      </c>
      <c r="D14" s="31"/>
      <c r="E14" s="31"/>
      <c r="F14" s="31"/>
      <c r="G14" s="31"/>
      <c r="H14" s="31"/>
      <c r="I14" s="31"/>
      <c r="J14" s="31"/>
      <c r="K14" s="31"/>
      <c r="T14" s="36">
        <v>3</v>
      </c>
      <c r="U14" s="36">
        <f>COUNTIF(datos,T14)</f>
        <v>1</v>
      </c>
      <c r="V14" s="36">
        <f>U14</f>
        <v>1</v>
      </c>
      <c r="W14" s="37">
        <f>U14/$U$22</f>
        <v>1.8518518518518517E-2</v>
      </c>
      <c r="X14" s="37">
        <f>V14/$U$22</f>
        <v>1.8518518518518517E-2</v>
      </c>
      <c r="Y14" s="34">
        <f>T14*U14</f>
        <v>3</v>
      </c>
    </row>
    <row r="15" spans="2:25" ht="15.75" x14ac:dyDescent="0.25">
      <c r="B15" s="24">
        <v>2</v>
      </c>
      <c r="C15" s="31" t="s">
        <v>14</v>
      </c>
      <c r="D15" s="31"/>
      <c r="E15" s="31"/>
      <c r="F15" s="31"/>
      <c r="G15" s="27"/>
      <c r="H15" s="41">
        <f>AVERAGE(datos)</f>
        <v>7.6111111111111107</v>
      </c>
      <c r="T15" s="36">
        <v>4</v>
      </c>
      <c r="U15" s="36">
        <f>COUNTIF(datos,T15)</f>
        <v>2</v>
      </c>
      <c r="V15" s="36">
        <f>U15+V14</f>
        <v>3</v>
      </c>
      <c r="W15" s="37">
        <f>U15/$U$22</f>
        <v>3.7037037037037035E-2</v>
      </c>
      <c r="X15" s="37">
        <f>V15/$U$22</f>
        <v>5.5555555555555552E-2</v>
      </c>
      <c r="Y15" s="34">
        <f t="shared" ref="Y15:Y21" si="2">T15*U15</f>
        <v>8</v>
      </c>
    </row>
    <row r="16" spans="2:25" ht="15.75" x14ac:dyDescent="0.25">
      <c r="B16" s="24">
        <v>3</v>
      </c>
      <c r="C16" s="32" t="s">
        <v>13</v>
      </c>
      <c r="D16" s="32"/>
      <c r="E16" s="32"/>
      <c r="F16" s="32"/>
      <c r="G16" s="28"/>
      <c r="H16" t="s">
        <v>33</v>
      </c>
      <c r="T16" s="36">
        <v>5</v>
      </c>
      <c r="U16" s="36">
        <f>COUNTIF(datos,T16)</f>
        <v>6</v>
      </c>
      <c r="V16" s="36">
        <f t="shared" ref="V16:V21" si="3">U16+V15</f>
        <v>9</v>
      </c>
      <c r="W16" s="37">
        <f>U16/$U$22</f>
        <v>0.1111111111111111</v>
      </c>
      <c r="X16" s="37">
        <f>V16/$U$22</f>
        <v>0.16666666666666666</v>
      </c>
      <c r="Y16" s="34">
        <f t="shared" si="2"/>
        <v>30</v>
      </c>
    </row>
    <row r="17" spans="2:25" ht="15.75" x14ac:dyDescent="0.25">
      <c r="B17" s="24">
        <v>4</v>
      </c>
      <c r="C17" s="31" t="s">
        <v>15</v>
      </c>
      <c r="D17" s="31"/>
      <c r="E17" s="31"/>
      <c r="F17" s="31"/>
      <c r="G17" s="31"/>
      <c r="H17">
        <f>MEDIAN(datos)</f>
        <v>8</v>
      </c>
      <c r="T17" s="36">
        <v>6</v>
      </c>
      <c r="U17" s="36">
        <f>COUNTIF(datos,T17)</f>
        <v>2</v>
      </c>
      <c r="V17" s="36">
        <f t="shared" si="3"/>
        <v>11</v>
      </c>
      <c r="W17" s="37">
        <f>U17/$U$22</f>
        <v>3.7037037037037035E-2</v>
      </c>
      <c r="X17" s="37">
        <f>V17/$U$22</f>
        <v>0.20370370370370369</v>
      </c>
      <c r="Y17" s="34">
        <f t="shared" si="2"/>
        <v>12</v>
      </c>
    </row>
    <row r="18" spans="2:25" ht="15.75" x14ac:dyDescent="0.25">
      <c r="B18" s="24">
        <v>5</v>
      </c>
      <c r="C18" s="31" t="s">
        <v>16</v>
      </c>
      <c r="D18" s="31"/>
      <c r="E18" s="31"/>
      <c r="F18" s="31"/>
      <c r="G18" s="31"/>
      <c r="H18" t="s">
        <v>35</v>
      </c>
      <c r="T18" s="36">
        <v>7</v>
      </c>
      <c r="U18" s="36">
        <f>COUNTIF(datos,T18)</f>
        <v>11</v>
      </c>
      <c r="V18" s="36">
        <f t="shared" si="3"/>
        <v>22</v>
      </c>
      <c r="W18" s="37">
        <f>U18/$U$22</f>
        <v>0.20370370370370369</v>
      </c>
      <c r="X18" s="37">
        <f>V18/$U$22</f>
        <v>0.40740740740740738</v>
      </c>
      <c r="Y18" s="34">
        <f t="shared" si="2"/>
        <v>77</v>
      </c>
    </row>
    <row r="19" spans="2:25" ht="15.75" x14ac:dyDescent="0.25">
      <c r="B19" s="24">
        <v>6</v>
      </c>
      <c r="C19" s="31" t="s">
        <v>17</v>
      </c>
      <c r="D19" s="31"/>
      <c r="E19" s="31"/>
      <c r="F19" s="31"/>
      <c r="G19" s="31"/>
      <c r="H19">
        <f>MODE(datos)</f>
        <v>9</v>
      </c>
      <c r="T19" s="35">
        <v>8</v>
      </c>
      <c r="U19" s="36">
        <f>COUNTIF(datos,T19)</f>
        <v>13</v>
      </c>
      <c r="V19" s="36">
        <f t="shared" si="3"/>
        <v>35</v>
      </c>
      <c r="W19" s="37">
        <f>U19/$U$22</f>
        <v>0.24074074074074073</v>
      </c>
      <c r="X19" s="38">
        <f>V19/$U$22</f>
        <v>0.64814814814814814</v>
      </c>
      <c r="Y19" s="34">
        <f t="shared" si="2"/>
        <v>104</v>
      </c>
    </row>
    <row r="20" spans="2:25" ht="15.75" x14ac:dyDescent="0.25">
      <c r="B20" s="24">
        <v>7</v>
      </c>
      <c r="C20" s="32" t="s">
        <v>18</v>
      </c>
      <c r="D20" s="32"/>
      <c r="E20" s="32"/>
      <c r="F20" s="32"/>
      <c r="G20" s="32"/>
      <c r="H20" t="s">
        <v>34</v>
      </c>
      <c r="T20" s="39">
        <v>9</v>
      </c>
      <c r="U20" s="36">
        <f>COUNTIF(datos,T20)</f>
        <v>13</v>
      </c>
      <c r="V20" s="36">
        <f t="shared" si="3"/>
        <v>48</v>
      </c>
      <c r="W20" s="37">
        <f>U20/$U$22</f>
        <v>0.24074074074074073</v>
      </c>
      <c r="X20" s="40">
        <f>V20/$U$22</f>
        <v>0.88888888888888884</v>
      </c>
      <c r="Y20" s="34">
        <f t="shared" si="2"/>
        <v>117</v>
      </c>
    </row>
    <row r="21" spans="2:25" ht="15.75" x14ac:dyDescent="0.25">
      <c r="B21" s="29">
        <v>8</v>
      </c>
      <c r="C21" s="33" t="s">
        <v>20</v>
      </c>
      <c r="D21" s="33"/>
      <c r="E21" s="33"/>
      <c r="F21" s="33"/>
      <c r="G21" s="33"/>
      <c r="H21" s="33"/>
      <c r="I21" s="33"/>
      <c r="T21" s="36">
        <v>10</v>
      </c>
      <c r="U21" s="36">
        <f>COUNTIF(datos,T21)</f>
        <v>6</v>
      </c>
      <c r="V21" s="36">
        <f t="shared" si="3"/>
        <v>54</v>
      </c>
      <c r="W21" s="37">
        <f>U21/$U$22</f>
        <v>0.1111111111111111</v>
      </c>
      <c r="X21" s="37">
        <f>V21/$U$22</f>
        <v>1</v>
      </c>
      <c r="Y21" s="34">
        <f t="shared" si="2"/>
        <v>60</v>
      </c>
    </row>
    <row r="22" spans="2:25" ht="35.1" customHeight="1" x14ac:dyDescent="0.25">
      <c r="C22" s="33"/>
      <c r="D22" s="33"/>
      <c r="E22" s="33"/>
      <c r="F22" s="33"/>
      <c r="G22" s="33"/>
      <c r="H22" s="33"/>
      <c r="I22" s="33"/>
      <c r="T22" s="36" t="s">
        <v>32</v>
      </c>
      <c r="U22" s="36">
        <f>SUM(U14:U21)</f>
        <v>54</v>
      </c>
      <c r="V22" s="23"/>
      <c r="W22" s="23"/>
      <c r="X22" s="23"/>
      <c r="Y22" s="34">
        <f>SUM(Y14:Y21)</f>
        <v>411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zoomScale="78" zoomScaleNormal="78" workbookViewId="0">
      <selection activeCell="K20" sqref="K20"/>
    </sheetView>
  </sheetViews>
  <sheetFormatPr baseColWidth="10" defaultRowHeight="15" x14ac:dyDescent="0.25"/>
  <sheetData>
    <row r="4" spans="2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2:9" ht="15.75" thickBot="1" x14ac:dyDescent="0.3">
      <c r="B6" s="47"/>
      <c r="C6" s="47"/>
      <c r="D6" s="47"/>
      <c r="E6" s="47"/>
      <c r="F6" s="47"/>
      <c r="G6" s="47"/>
      <c r="H6" s="47"/>
    </row>
    <row r="7" spans="2:9" ht="26.25" thickBot="1" x14ac:dyDescent="0.3">
      <c r="B7" s="47"/>
      <c r="C7" s="43" t="s">
        <v>1</v>
      </c>
      <c r="D7" s="25" t="s">
        <v>2</v>
      </c>
      <c r="E7" s="25" t="s">
        <v>3</v>
      </c>
      <c r="F7" s="26" t="s">
        <v>4</v>
      </c>
      <c r="G7" s="25" t="s">
        <v>5</v>
      </c>
      <c r="H7" s="25" t="s">
        <v>11</v>
      </c>
    </row>
    <row r="8" spans="2:9" ht="18.75" thickBot="1" x14ac:dyDescent="0.3">
      <c r="B8" s="47"/>
      <c r="C8" s="53">
        <v>0</v>
      </c>
      <c r="D8" s="14">
        <v>30</v>
      </c>
      <c r="E8" s="42">
        <f>D8</f>
        <v>30</v>
      </c>
      <c r="F8" s="46">
        <f>D8/$D$14</f>
        <v>0.375</v>
      </c>
      <c r="G8" s="52">
        <f>E8/$D$14</f>
        <v>0.375</v>
      </c>
      <c r="H8" s="44">
        <f>C8*D8</f>
        <v>0</v>
      </c>
    </row>
    <row r="9" spans="2:9" ht="18.75" thickBot="1" x14ac:dyDescent="0.3">
      <c r="B9" s="47"/>
      <c r="C9" s="54">
        <v>1</v>
      </c>
      <c r="D9" s="15">
        <v>25</v>
      </c>
      <c r="E9" s="45">
        <f>D9+E8</f>
        <v>55</v>
      </c>
      <c r="F9" s="46">
        <f t="shared" ref="F9:F13" si="0">D9/$D$14</f>
        <v>0.3125</v>
      </c>
      <c r="G9" s="51">
        <f t="shared" ref="G9:G13" si="1">E9/$D$14</f>
        <v>0.6875</v>
      </c>
      <c r="H9" s="44">
        <f t="shared" ref="H9:H13" si="2">C9*D9</f>
        <v>25</v>
      </c>
    </row>
    <row r="10" spans="2:9" ht="18.75" thickBot="1" x14ac:dyDescent="0.3">
      <c r="B10" s="47"/>
      <c r="C10" s="15">
        <v>2</v>
      </c>
      <c r="D10" s="15">
        <v>20</v>
      </c>
      <c r="E10" s="45">
        <f t="shared" ref="E10:E13" si="3">D10+E9</f>
        <v>75</v>
      </c>
      <c r="F10" s="46">
        <f t="shared" si="0"/>
        <v>0.25</v>
      </c>
      <c r="G10" s="49">
        <f t="shared" si="1"/>
        <v>0.9375</v>
      </c>
      <c r="H10" s="44">
        <f t="shared" si="2"/>
        <v>40</v>
      </c>
    </row>
    <row r="11" spans="2:9" ht="18.75" thickBot="1" x14ac:dyDescent="0.3">
      <c r="B11" s="47"/>
      <c r="C11" s="15">
        <v>3</v>
      </c>
      <c r="D11" s="15">
        <v>4</v>
      </c>
      <c r="E11" s="45">
        <f t="shared" si="3"/>
        <v>79</v>
      </c>
      <c r="F11" s="46">
        <f t="shared" si="0"/>
        <v>0.05</v>
      </c>
      <c r="G11" s="49">
        <f t="shared" si="1"/>
        <v>0.98750000000000004</v>
      </c>
      <c r="H11" s="44">
        <f t="shared" si="2"/>
        <v>12</v>
      </c>
    </row>
    <row r="12" spans="2:9" ht="18.75" thickBot="1" x14ac:dyDescent="0.3">
      <c r="B12" s="47"/>
      <c r="C12" s="16">
        <v>4</v>
      </c>
      <c r="D12" s="16">
        <v>1</v>
      </c>
      <c r="E12" s="45">
        <f t="shared" si="3"/>
        <v>80</v>
      </c>
      <c r="F12" s="46">
        <f t="shared" si="0"/>
        <v>1.2500000000000001E-2</v>
      </c>
      <c r="G12" s="49">
        <f t="shared" si="1"/>
        <v>1</v>
      </c>
      <c r="H12" s="44">
        <f t="shared" si="2"/>
        <v>4</v>
      </c>
    </row>
    <row r="13" spans="2:9" ht="18.75" thickBot="1" x14ac:dyDescent="0.3">
      <c r="B13" s="47"/>
      <c r="C13" s="17">
        <v>5</v>
      </c>
      <c r="D13" s="17">
        <v>0</v>
      </c>
      <c r="E13" s="45">
        <f t="shared" si="3"/>
        <v>80</v>
      </c>
      <c r="F13" s="46">
        <f t="shared" si="0"/>
        <v>0</v>
      </c>
      <c r="G13" s="49">
        <f t="shared" si="1"/>
        <v>1</v>
      </c>
      <c r="H13" s="44">
        <f t="shared" si="2"/>
        <v>0</v>
      </c>
      <c r="I13" s="2"/>
    </row>
    <row r="14" spans="2:9" ht="18.75" thickBot="1" x14ac:dyDescent="0.3">
      <c r="B14" s="47"/>
      <c r="C14" s="18" t="s">
        <v>12</v>
      </c>
      <c r="D14" s="19">
        <f>SUM(D8:D13)</f>
        <v>80</v>
      </c>
      <c r="E14" s="48"/>
      <c r="F14" s="48"/>
      <c r="G14" s="48"/>
      <c r="H14" s="50">
        <f>SUM(H8:H13)</f>
        <v>81</v>
      </c>
      <c r="I14" s="2"/>
    </row>
    <row r="15" spans="2:9" ht="18" x14ac:dyDescent="0.25">
      <c r="B15" s="47"/>
      <c r="C15" s="18"/>
      <c r="D15" s="18"/>
      <c r="E15" s="48"/>
      <c r="F15" s="48"/>
      <c r="G15" s="48"/>
      <c r="H15" s="47"/>
      <c r="I15" s="2"/>
    </row>
    <row r="16" spans="2:9" x14ac:dyDescent="0.25">
      <c r="D16" s="20"/>
    </row>
    <row r="17" spans="2:9" ht="18" x14ac:dyDescent="0.25">
      <c r="C17" s="12" t="s">
        <v>0</v>
      </c>
    </row>
    <row r="18" spans="2:9" ht="18" x14ac:dyDescent="0.25">
      <c r="B18" s="30">
        <v>1</v>
      </c>
      <c r="C18" s="22" t="s">
        <v>6</v>
      </c>
      <c r="D18" s="2"/>
      <c r="E18" s="2"/>
      <c r="F18" s="2"/>
      <c r="G18" s="2"/>
      <c r="H18" s="23"/>
    </row>
    <row r="19" spans="2:9" ht="18" x14ac:dyDescent="0.25">
      <c r="B19" s="30"/>
      <c r="C19" s="22"/>
      <c r="D19" s="2"/>
      <c r="E19" s="2"/>
      <c r="F19" s="2"/>
      <c r="G19" s="2"/>
      <c r="H19" s="23"/>
    </row>
    <row r="20" spans="2:9" ht="21" x14ac:dyDescent="0.35">
      <c r="B20" s="30">
        <v>2</v>
      </c>
      <c r="C20" s="21" t="s">
        <v>22</v>
      </c>
      <c r="E20" t="s">
        <v>38</v>
      </c>
    </row>
    <row r="21" spans="2:9" ht="18" x14ac:dyDescent="0.25">
      <c r="B21" s="30">
        <v>3</v>
      </c>
      <c r="C21" s="21" t="s">
        <v>23</v>
      </c>
      <c r="E21" t="s">
        <v>41</v>
      </c>
    </row>
    <row r="22" spans="2:9" ht="21" x14ac:dyDescent="0.35">
      <c r="B22" s="30">
        <v>4</v>
      </c>
      <c r="C22" s="21" t="s">
        <v>24</v>
      </c>
      <c r="E22" t="s">
        <v>39</v>
      </c>
    </row>
    <row r="23" spans="2:9" ht="21" x14ac:dyDescent="0.35">
      <c r="B23" s="30">
        <v>5</v>
      </c>
      <c r="C23" s="21" t="s">
        <v>25</v>
      </c>
      <c r="E23" t="s">
        <v>40</v>
      </c>
    </row>
    <row r="24" spans="2:9" ht="18" x14ac:dyDescent="0.25">
      <c r="B24" s="30"/>
      <c r="C24" s="21"/>
    </row>
    <row r="25" spans="2:9" ht="18" x14ac:dyDescent="0.25">
      <c r="B25" s="30">
        <v>6</v>
      </c>
      <c r="C25" s="21" t="s">
        <v>7</v>
      </c>
      <c r="H25" s="41">
        <f>D14/H14</f>
        <v>0.98765432098765427</v>
      </c>
      <c r="I25" t="s">
        <v>37</v>
      </c>
    </row>
    <row r="26" spans="2:9" ht="18" x14ac:dyDescent="0.25">
      <c r="B26" s="30"/>
      <c r="C26" s="21"/>
    </row>
    <row r="27" spans="2:9" ht="18" x14ac:dyDescent="0.25">
      <c r="B27" s="30">
        <v>7</v>
      </c>
      <c r="C27" s="21" t="s">
        <v>8</v>
      </c>
      <c r="H27">
        <v>1</v>
      </c>
      <c r="I27" t="s">
        <v>42</v>
      </c>
    </row>
    <row r="28" spans="2:9" ht="18" x14ac:dyDescent="0.25">
      <c r="B28" s="30"/>
      <c r="C28" s="21"/>
    </row>
    <row r="29" spans="2:9" ht="18" x14ac:dyDescent="0.25">
      <c r="B29" s="30">
        <v>8</v>
      </c>
      <c r="C29" s="21" t="s">
        <v>9</v>
      </c>
      <c r="H29">
        <v>0</v>
      </c>
      <c r="I29" t="s">
        <v>36</v>
      </c>
    </row>
    <row r="30" spans="2:9" ht="18" x14ac:dyDescent="0.25">
      <c r="B30" s="30"/>
      <c r="C30" s="21"/>
    </row>
    <row r="31" spans="2:9" ht="18" x14ac:dyDescent="0.25">
      <c r="B31" s="30">
        <v>9</v>
      </c>
      <c r="C31" s="21" t="s">
        <v>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 de Sistema</cp:lastModifiedBy>
  <dcterms:created xsi:type="dcterms:W3CDTF">2022-05-09T04:31:12Z</dcterms:created>
  <dcterms:modified xsi:type="dcterms:W3CDTF">2025-05-22T16:54:30Z</dcterms:modified>
</cp:coreProperties>
</file>