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3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7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8" i="1"/>
  <c r="H30"/>
  <c r="H34"/>
  <c r="H27"/>
  <c r="H31"/>
  <c r="H32"/>
  <c r="H33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<sst xmlns="http://schemas.openxmlformats.org/spreadsheetml/2006/main" count="129" uniqueCount="86">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</sst>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5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5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2">
    <dxf>
      <font>
        <color auto="1"/>
      </font>
      <fill>
        <patternFill>
          <bgColor theme="8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topLeftCell="A24" workbookViewId="0">
      <selection activeCell="L34" sqref="L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8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28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28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28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28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28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2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24.95" customHeight="1" thickBot="1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24.95" customHeight="1" thickBot="1">
      <c r="B27" s="13" t="s">
        <v>20</v>
      </c>
      <c r="C27" s="13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4">
        <f t="shared" ref="H27:H34" si="0">D27*$D$25+E27*$E$25+F27*$F$25+G27*$G$25</f>
        <v>8.3550000000000004</v>
      </c>
    </row>
    <row r="28" spans="1:11" ht="24.95" customHeight="1" thickBot="1">
      <c r="B28" s="13" t="s">
        <v>28</v>
      </c>
      <c r="C28" s="13" t="s">
        <v>29</v>
      </c>
      <c r="D28" s="16">
        <v>8.9</v>
      </c>
      <c r="E28" s="16">
        <v>8</v>
      </c>
      <c r="F28" s="16">
        <v>8.9</v>
      </c>
      <c r="G28" s="16">
        <v>6.7</v>
      </c>
      <c r="H28" s="14">
        <f t="shared" si="0"/>
        <v>8.0150000000000006</v>
      </c>
    </row>
    <row r="29" spans="1:11" ht="24.95" customHeight="1" thickBot="1">
      <c r="B29" s="13" t="s">
        <v>14</v>
      </c>
      <c r="C29" s="13" t="s">
        <v>15</v>
      </c>
      <c r="D29" s="16">
        <v>8</v>
      </c>
      <c r="E29" s="16">
        <v>9.5</v>
      </c>
      <c r="F29" s="16">
        <v>5.8</v>
      </c>
      <c r="G29" s="16">
        <v>7.5</v>
      </c>
      <c r="H29" s="14">
        <f t="shared" si="0"/>
        <v>8.004999999999999</v>
      </c>
    </row>
    <row r="30" spans="1:11" ht="24.95" customHeight="1" thickBot="1">
      <c r="B30" s="13" t="s">
        <v>16</v>
      </c>
      <c r="C30" s="13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4">
        <f t="shared" si="0"/>
        <v>7.5449999999999999</v>
      </c>
    </row>
    <row r="31" spans="1:11" ht="24.95" customHeight="1" thickBot="1">
      <c r="B31" s="13" t="s">
        <v>22</v>
      </c>
      <c r="C31" s="13" t="s">
        <v>23</v>
      </c>
      <c r="D31" s="16">
        <v>5.9</v>
      </c>
      <c r="E31" s="16">
        <v>6.9</v>
      </c>
      <c r="F31" s="16">
        <v>7.9</v>
      </c>
      <c r="G31" s="16">
        <v>7.9</v>
      </c>
      <c r="H31" s="14">
        <f t="shared" si="0"/>
        <v>6.95</v>
      </c>
    </row>
    <row r="32" spans="1:11" ht="24.95" customHeight="1" thickBot="1">
      <c r="B32" s="13" t="s">
        <v>24</v>
      </c>
      <c r="C32" s="13" t="s">
        <v>25</v>
      </c>
      <c r="D32" s="16">
        <v>5.8</v>
      </c>
      <c r="E32" s="16">
        <v>7.9</v>
      </c>
      <c r="F32" s="16">
        <v>8.9</v>
      </c>
      <c r="G32" s="16">
        <v>6.8</v>
      </c>
      <c r="H32" s="14">
        <f t="shared" si="0"/>
        <v>6.9349999999999996</v>
      </c>
    </row>
    <row r="33" spans="2:8" ht="24.95" customHeight="1" thickBot="1">
      <c r="B33" s="13" t="s">
        <v>26</v>
      </c>
      <c r="C33" s="13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4">
        <f t="shared" si="0"/>
        <v>6.84</v>
      </c>
    </row>
    <row r="34" spans="2:8" ht="24.95" customHeight="1" thickBot="1">
      <c r="B34" s="13" t="s">
        <v>18</v>
      </c>
      <c r="C34" s="13" t="s">
        <v>19</v>
      </c>
      <c r="D34" s="16">
        <v>6.8</v>
      </c>
      <c r="E34" s="16">
        <v>6.7</v>
      </c>
      <c r="F34" s="16">
        <v>7.8</v>
      </c>
      <c r="G34" s="16">
        <v>5.8</v>
      </c>
      <c r="H34" s="14">
        <f t="shared" si="0"/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E29" sqref="E29:E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29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2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2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2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2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2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2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2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2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" customHeight="1">
      <c r="C28" s="30" t="s">
        <v>33</v>
      </c>
      <c r="D28" s="31"/>
      <c r="E28" s="17" t="s">
        <v>34</v>
      </c>
      <c r="F28" s="17" t="s">
        <v>35</v>
      </c>
      <c r="G28" s="17" t="s">
        <v>36</v>
      </c>
      <c r="H28" s="17" t="s">
        <v>37</v>
      </c>
      <c r="I28" s="17" t="s">
        <v>38</v>
      </c>
      <c r="J28" s="17" t="s">
        <v>85</v>
      </c>
      <c r="K28" s="17" t="s">
        <v>39</v>
      </c>
    </row>
    <row r="29" spans="1:14">
      <c r="C29" s="18" t="s">
        <v>14</v>
      </c>
      <c r="D29" s="18" t="s">
        <v>15</v>
      </c>
      <c r="E29" s="19" t="s">
        <v>30</v>
      </c>
      <c r="F29" s="20">
        <v>2</v>
      </c>
      <c r="G29" s="21">
        <v>680000</v>
      </c>
      <c r="H29" s="22">
        <f>G29+F29*10%*G29</f>
        <v>816000</v>
      </c>
      <c r="I29" s="22">
        <f>IF(E29="fonasa",H29*$G$24,H29*$G$25)</f>
        <v>57120.000000000007</v>
      </c>
      <c r="J29" s="21">
        <f>H29*$G$26</f>
        <v>97920</v>
      </c>
      <c r="K29" s="22">
        <f>H29-I29-J29</f>
        <v>660960</v>
      </c>
    </row>
    <row r="30" spans="1:14">
      <c r="C30" s="18" t="s">
        <v>16</v>
      </c>
      <c r="D30" s="18" t="s">
        <v>17</v>
      </c>
      <c r="E30" s="19" t="s">
        <v>31</v>
      </c>
      <c r="F30" s="19">
        <v>3</v>
      </c>
      <c r="G30" s="21">
        <v>780000</v>
      </c>
      <c r="H30" s="22">
        <f t="shared" ref="H30:H36" si="0">G30+F30*10%*G30</f>
        <v>1014000</v>
      </c>
      <c r="I30" s="22">
        <f t="shared" ref="I30:I36" si="1">IF(E30="fonasa",H30*$G$24,H30*$G$25)</f>
        <v>81120</v>
      </c>
      <c r="J30" s="21">
        <f t="shared" ref="J30:J36" si="2">H30*$G$26</f>
        <v>121680</v>
      </c>
      <c r="K30" s="22">
        <f t="shared" ref="K30:K36" si="3">H30-I30-J30</f>
        <v>811200</v>
      </c>
    </row>
    <row r="31" spans="1:14">
      <c r="C31" s="18" t="s">
        <v>18</v>
      </c>
      <c r="D31" s="18" t="s">
        <v>19</v>
      </c>
      <c r="E31" s="19" t="s">
        <v>31</v>
      </c>
      <c r="F31" s="19">
        <v>1</v>
      </c>
      <c r="G31" s="21">
        <v>1200000</v>
      </c>
      <c r="H31" s="22">
        <f t="shared" si="0"/>
        <v>1320000</v>
      </c>
      <c r="I31" s="22">
        <f t="shared" si="1"/>
        <v>105600</v>
      </c>
      <c r="J31" s="21">
        <f t="shared" si="2"/>
        <v>158400</v>
      </c>
      <c r="K31" s="22">
        <f t="shared" si="3"/>
        <v>1056000</v>
      </c>
    </row>
    <row r="32" spans="1:14">
      <c r="C32" s="18" t="s">
        <v>20</v>
      </c>
      <c r="D32" s="18" t="s">
        <v>21</v>
      </c>
      <c r="E32" s="19" t="s">
        <v>30</v>
      </c>
      <c r="F32" s="19">
        <v>3</v>
      </c>
      <c r="G32" s="21">
        <v>890000</v>
      </c>
      <c r="H32" s="22">
        <f t="shared" si="0"/>
        <v>1157000</v>
      </c>
      <c r="I32" s="22">
        <f t="shared" si="1"/>
        <v>80990.000000000015</v>
      </c>
      <c r="J32" s="21">
        <f t="shared" si="2"/>
        <v>138840</v>
      </c>
      <c r="K32" s="22">
        <f t="shared" si="3"/>
        <v>937170</v>
      </c>
    </row>
    <row r="33" spans="3:11">
      <c r="C33" s="18" t="s">
        <v>22</v>
      </c>
      <c r="D33" s="18" t="s">
        <v>23</v>
      </c>
      <c r="E33" s="19" t="s">
        <v>30</v>
      </c>
      <c r="F33" s="19">
        <v>2</v>
      </c>
      <c r="G33" s="21">
        <v>680000</v>
      </c>
      <c r="H33" s="22">
        <f t="shared" si="0"/>
        <v>816000</v>
      </c>
      <c r="I33" s="22">
        <f t="shared" si="1"/>
        <v>57120.000000000007</v>
      </c>
      <c r="J33" s="21">
        <f t="shared" si="2"/>
        <v>97920</v>
      </c>
      <c r="K33" s="22">
        <f t="shared" si="3"/>
        <v>660960</v>
      </c>
    </row>
    <row r="34" spans="3:11">
      <c r="C34" s="18" t="s">
        <v>24</v>
      </c>
      <c r="D34" s="18" t="s">
        <v>25</v>
      </c>
      <c r="E34" s="19" t="s">
        <v>31</v>
      </c>
      <c r="F34" s="19">
        <v>4</v>
      </c>
      <c r="G34" s="21">
        <v>580000</v>
      </c>
      <c r="H34" s="22">
        <f t="shared" si="0"/>
        <v>812000</v>
      </c>
      <c r="I34" s="22">
        <f t="shared" si="1"/>
        <v>64960</v>
      </c>
      <c r="J34" s="21">
        <f t="shared" si="2"/>
        <v>97440</v>
      </c>
      <c r="K34" s="22">
        <f t="shared" si="3"/>
        <v>649600</v>
      </c>
    </row>
    <row r="35" spans="3:11">
      <c r="C35" s="18" t="s">
        <v>26</v>
      </c>
      <c r="D35" s="18" t="s">
        <v>27</v>
      </c>
      <c r="E35" s="19" t="s">
        <v>31</v>
      </c>
      <c r="F35" s="19">
        <v>3</v>
      </c>
      <c r="G35" s="21">
        <v>780000</v>
      </c>
      <c r="H35" s="22">
        <f t="shared" si="0"/>
        <v>1014000</v>
      </c>
      <c r="I35" s="22">
        <f t="shared" si="1"/>
        <v>81120</v>
      </c>
      <c r="J35" s="21">
        <f t="shared" si="2"/>
        <v>121680</v>
      </c>
      <c r="K35" s="22">
        <f t="shared" si="3"/>
        <v>811200</v>
      </c>
    </row>
    <row r="36" spans="3:11">
      <c r="C36" s="18" t="s">
        <v>28</v>
      </c>
      <c r="D36" s="18" t="s">
        <v>29</v>
      </c>
      <c r="E36" s="19" t="s">
        <v>31</v>
      </c>
      <c r="F36" s="19">
        <v>5</v>
      </c>
      <c r="G36" s="21">
        <v>890000</v>
      </c>
      <c r="H36" s="22">
        <f t="shared" si="0"/>
        <v>1335000</v>
      </c>
      <c r="I36" s="22">
        <f t="shared" si="1"/>
        <v>106800</v>
      </c>
      <c r="J36" s="21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opLeftCell="A6" workbookViewId="0">
      <selection activeCell="K7" sqref="K7"/>
    </sheetView>
  </sheetViews>
  <sheetFormatPr baseColWidth="10" defaultRowHeight="15.75"/>
  <sheetData>
    <row r="4" spans="2:14" ht="24.95" customHeight="1">
      <c r="F4" t="s">
        <v>45</v>
      </c>
      <c r="K4" s="11">
        <v>0.4</v>
      </c>
    </row>
    <row r="5" spans="2:14" ht="24.95" customHeight="1" thickBot="1"/>
    <row r="6" spans="2:14" ht="24.95" customHeight="1">
      <c r="B6" s="32" t="s">
        <v>46</v>
      </c>
      <c r="C6" s="33"/>
      <c r="D6" s="23" t="s">
        <v>47</v>
      </c>
      <c r="E6" s="23" t="s">
        <v>48</v>
      </c>
      <c r="F6" s="23" t="s">
        <v>49</v>
      </c>
      <c r="G6" s="23" t="s">
        <v>50</v>
      </c>
      <c r="H6" s="23" t="s">
        <v>51</v>
      </c>
      <c r="I6" s="23" t="s">
        <v>52</v>
      </c>
      <c r="J6" s="23" t="s">
        <v>53</v>
      </c>
      <c r="K6" s="23" t="s">
        <v>54</v>
      </c>
      <c r="L6" s="23" t="s">
        <v>55</v>
      </c>
      <c r="M6" s="23" t="s">
        <v>56</v>
      </c>
      <c r="N6" s="23"/>
    </row>
    <row r="7" spans="2:14" ht="16.5" customHeight="1">
      <c r="B7" s="24" t="s">
        <v>14</v>
      </c>
      <c r="C7" s="24" t="s">
        <v>15</v>
      </c>
      <c r="D7" s="25">
        <v>10</v>
      </c>
      <c r="E7" s="25">
        <v>8</v>
      </c>
      <c r="F7" s="25">
        <v>10</v>
      </c>
      <c r="G7" s="25">
        <v>7</v>
      </c>
      <c r="H7" s="25">
        <v>5.4</v>
      </c>
      <c r="I7" s="26">
        <f>AVERAGE(D7:H7)</f>
        <v>8.08</v>
      </c>
      <c r="J7" s="27" t="str">
        <f>IF(I7&gt;=8,"eximido","da examen")</f>
        <v>eximido</v>
      </c>
      <c r="K7" s="24"/>
      <c r="L7" s="24"/>
      <c r="M7" s="24"/>
      <c r="N7" s="24"/>
    </row>
    <row r="8" spans="2:14" ht="16.5" customHeight="1">
      <c r="B8" s="24" t="s">
        <v>16</v>
      </c>
      <c r="C8" s="24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6">
        <f t="shared" ref="I8:I25" si="0">AVERAGE(D8:H8)</f>
        <v>5.4799999999999995</v>
      </c>
      <c r="J8" s="25" t="str">
        <f t="shared" ref="J8:J24" si="1">IF(I8&gt;=8,"eximido","da examen")</f>
        <v>da examen</v>
      </c>
      <c r="K8" s="25">
        <v>8.4</v>
      </c>
      <c r="L8" s="24"/>
      <c r="M8" s="24"/>
      <c r="N8" s="24"/>
    </row>
    <row r="9" spans="2:14" ht="16.5" customHeight="1">
      <c r="B9" s="24" t="s">
        <v>18</v>
      </c>
      <c r="C9" s="24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6">
        <f t="shared" si="0"/>
        <v>6.9799999999999995</v>
      </c>
      <c r="J9" s="25" t="str">
        <f t="shared" si="1"/>
        <v>da examen</v>
      </c>
      <c r="K9" s="25">
        <v>9</v>
      </c>
      <c r="L9" s="24"/>
      <c r="M9" s="24"/>
      <c r="N9" s="24"/>
    </row>
    <row r="10" spans="2:14" ht="16.5" customHeight="1">
      <c r="B10" s="24" t="s">
        <v>20</v>
      </c>
      <c r="C10" s="24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6">
        <f t="shared" si="0"/>
        <v>6.9</v>
      </c>
      <c r="J10" s="25" t="str">
        <f t="shared" si="1"/>
        <v>da examen</v>
      </c>
      <c r="K10" s="25">
        <v>7.5</v>
      </c>
      <c r="L10" s="24"/>
      <c r="M10" s="24"/>
      <c r="N10" s="24"/>
    </row>
    <row r="11" spans="2:14" ht="16.5" customHeight="1">
      <c r="B11" s="24" t="s">
        <v>22</v>
      </c>
      <c r="C11" s="24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6">
        <f t="shared" si="0"/>
        <v>7.0400000000000009</v>
      </c>
      <c r="J11" s="25" t="str">
        <f t="shared" si="1"/>
        <v>da examen</v>
      </c>
      <c r="K11" s="25">
        <v>8.1999999999999993</v>
      </c>
      <c r="L11" s="24"/>
      <c r="M11" s="24"/>
      <c r="N11" s="24"/>
    </row>
    <row r="12" spans="2:14" ht="16.5" customHeight="1">
      <c r="B12" s="24" t="s">
        <v>24</v>
      </c>
      <c r="C12" s="24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6">
        <f t="shared" si="0"/>
        <v>7.62</v>
      </c>
      <c r="J12" s="25" t="str">
        <f t="shared" si="1"/>
        <v>da examen</v>
      </c>
      <c r="K12" s="25">
        <v>9.5</v>
      </c>
      <c r="L12" s="24"/>
      <c r="M12" s="24"/>
      <c r="N12" s="24"/>
    </row>
    <row r="13" spans="2:14" ht="16.5" customHeight="1">
      <c r="B13" s="24" t="s">
        <v>26</v>
      </c>
      <c r="C13" s="24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6">
        <f t="shared" si="0"/>
        <v>6.7200000000000006</v>
      </c>
      <c r="J13" s="25" t="str">
        <f t="shared" si="1"/>
        <v>da examen</v>
      </c>
      <c r="K13" s="25">
        <v>8.5</v>
      </c>
      <c r="L13" s="24"/>
      <c r="M13" s="24"/>
      <c r="N13" s="24"/>
    </row>
    <row r="14" spans="2:14" ht="16.5" customHeight="1">
      <c r="B14" s="24" t="s">
        <v>28</v>
      </c>
      <c r="C14" s="24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6">
        <f t="shared" si="0"/>
        <v>6.7</v>
      </c>
      <c r="J14" s="25" t="str">
        <f t="shared" si="1"/>
        <v>da examen</v>
      </c>
      <c r="K14" s="25">
        <v>8.4</v>
      </c>
      <c r="L14" s="24"/>
      <c r="M14" s="24"/>
      <c r="N14" s="24"/>
    </row>
    <row r="15" spans="2:14" ht="16.5" customHeight="1">
      <c r="B15" s="24" t="s">
        <v>74</v>
      </c>
      <c r="C15" s="24" t="s">
        <v>57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6">
        <f t="shared" si="0"/>
        <v>8.3800000000000008</v>
      </c>
      <c r="J15" s="27" t="str">
        <f t="shared" si="1"/>
        <v>eximido</v>
      </c>
      <c r="K15" s="25"/>
      <c r="L15" s="24"/>
      <c r="M15" s="24"/>
      <c r="N15" s="24"/>
    </row>
    <row r="16" spans="2:14" ht="16.5" customHeight="1">
      <c r="B16" s="24" t="s">
        <v>75</v>
      </c>
      <c r="C16" s="24" t="s">
        <v>58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6">
        <f t="shared" si="0"/>
        <v>7.9599999999999991</v>
      </c>
      <c r="J16" s="25" t="str">
        <f t="shared" si="1"/>
        <v>da examen</v>
      </c>
      <c r="K16" s="25">
        <v>7.9</v>
      </c>
      <c r="L16" s="24"/>
      <c r="M16" s="24"/>
      <c r="N16" s="24"/>
    </row>
    <row r="17" spans="2:14" ht="16.5" customHeight="1">
      <c r="B17" s="24" t="s">
        <v>76</v>
      </c>
      <c r="C17" s="24" t="s">
        <v>59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6">
        <f t="shared" si="0"/>
        <v>6.1</v>
      </c>
      <c r="J17" s="25" t="str">
        <f t="shared" si="1"/>
        <v>da examen</v>
      </c>
      <c r="K17" s="25">
        <v>8.9</v>
      </c>
      <c r="L17" s="24"/>
      <c r="M17" s="24"/>
      <c r="N17" s="24"/>
    </row>
    <row r="18" spans="2:14" ht="16.5" customHeight="1">
      <c r="B18" s="24" t="s">
        <v>77</v>
      </c>
      <c r="C18" s="24" t="s">
        <v>60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6">
        <f t="shared" si="0"/>
        <v>4.6599999999999993</v>
      </c>
      <c r="J18" s="25" t="str">
        <f t="shared" si="1"/>
        <v>da examen</v>
      </c>
      <c r="K18" s="25">
        <v>4.5</v>
      </c>
      <c r="L18" s="24"/>
      <c r="M18" s="24"/>
      <c r="N18" s="24"/>
    </row>
    <row r="19" spans="2:14" ht="16.5" customHeight="1">
      <c r="B19" s="24" t="s">
        <v>78</v>
      </c>
      <c r="C19" s="24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6">
        <f t="shared" si="0"/>
        <v>8.0400000000000009</v>
      </c>
      <c r="J19" s="27" t="str">
        <f t="shared" si="1"/>
        <v>eximido</v>
      </c>
      <c r="K19" s="25"/>
      <c r="L19" s="24"/>
      <c r="M19" s="24"/>
      <c r="N19" s="24"/>
    </row>
    <row r="20" spans="2:14" ht="16.5" customHeight="1">
      <c r="B20" s="24" t="s">
        <v>79</v>
      </c>
      <c r="C20" s="24" t="s">
        <v>61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6">
        <f t="shared" si="0"/>
        <v>4.4800000000000004</v>
      </c>
      <c r="J20" s="25" t="str">
        <f t="shared" si="1"/>
        <v>da examen</v>
      </c>
      <c r="K20" s="25">
        <v>4.8</v>
      </c>
      <c r="L20" s="24"/>
      <c r="M20" s="24"/>
      <c r="N20" s="24"/>
    </row>
    <row r="21" spans="2:14" ht="16.5" customHeight="1">
      <c r="B21" s="24" t="s">
        <v>80</v>
      </c>
      <c r="C21" s="24" t="s">
        <v>62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6">
        <f t="shared" si="0"/>
        <v>4.16</v>
      </c>
      <c r="J21" s="25" t="str">
        <f t="shared" si="1"/>
        <v>da examen</v>
      </c>
      <c r="K21" s="25">
        <v>5.5</v>
      </c>
      <c r="L21" s="24"/>
      <c r="M21" s="24"/>
      <c r="N21" s="24"/>
    </row>
    <row r="22" spans="2:14" ht="16.5" customHeight="1">
      <c r="B22" s="24" t="s">
        <v>81</v>
      </c>
      <c r="C22" s="24" t="s">
        <v>63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6">
        <f t="shared" si="0"/>
        <v>6.7799999999999994</v>
      </c>
      <c r="J22" s="25" t="str">
        <f t="shared" si="1"/>
        <v>da examen</v>
      </c>
      <c r="K22" s="25">
        <v>9.4</v>
      </c>
      <c r="L22" s="24"/>
      <c r="M22" s="24"/>
      <c r="N22" s="24"/>
    </row>
    <row r="23" spans="2:14" ht="16.5" customHeight="1">
      <c r="B23" s="24" t="s">
        <v>82</v>
      </c>
      <c r="C23" s="24" t="s">
        <v>64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6">
        <f t="shared" si="0"/>
        <v>8.58</v>
      </c>
      <c r="J23" s="27" t="str">
        <f t="shared" si="1"/>
        <v>eximido</v>
      </c>
      <c r="K23" s="25"/>
      <c r="L23" s="24"/>
      <c r="M23" s="24"/>
      <c r="N23" s="24"/>
    </row>
    <row r="24" spans="2:14" ht="16.5" customHeight="1">
      <c r="B24" s="24" t="s">
        <v>83</v>
      </c>
      <c r="C24" s="24" t="s">
        <v>65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6">
        <f t="shared" si="0"/>
        <v>2.4799999999999995</v>
      </c>
      <c r="J24" s="25" t="str">
        <f t="shared" si="1"/>
        <v>da examen</v>
      </c>
      <c r="K24" s="25">
        <v>4.3</v>
      </c>
      <c r="L24" s="24"/>
      <c r="M24" s="24"/>
      <c r="N24" s="24"/>
    </row>
    <row r="25" spans="2:14" ht="16.5" customHeight="1">
      <c r="B25" s="24" t="s">
        <v>84</v>
      </c>
      <c r="C25" s="24" t="s">
        <v>66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26">
        <f t="shared" si="0"/>
        <v>8.379999999999999</v>
      </c>
      <c r="J25" s="27" t="str">
        <f>IF(I25&gt;=8,"eximido","da examen")</f>
        <v>eximido</v>
      </c>
      <c r="K25" s="25"/>
      <c r="L25" s="24"/>
      <c r="M25" s="24"/>
      <c r="N25" s="24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2024-04-11T16:02:46Z</dcterms:modified>
</cp:coreProperties>
</file>