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7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4" i="1"/>
  <c r="H33" i="1"/>
  <c r="H32" i="1"/>
  <c r="H31" i="1"/>
  <c r="H30" i="1"/>
  <c r="H29" i="1"/>
  <c r="H28" i="1"/>
  <c r="H27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<sst xmlns="http://schemas.openxmlformats.org/spreadsheetml/2006/main" count="87" uniqueCount="70">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</sst>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164" fontId="0" fillId="0" borderId="1" xfId="0" applyNumberFormat="1" applyBorder="1"/>
    <xf numFmtId="164" fontId="0" fillId="0" borderId="0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5" xfId="0" applyBorder="1"/>
    <xf numFmtId="164" fontId="0" fillId="0" borderId="2" xfId="0" applyNumberFormat="1" applyBorder="1"/>
    <xf numFmtId="0" fontId="0" fillId="0" borderId="4" xfId="0" applyBorder="1"/>
    <xf numFmtId="0" fontId="4" fillId="5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1">
    <cellStyle name="Normal" xfId="0" builtinId="0"/>
  </cellStyles>
  <dxfs count="3">
    <dxf>
      <font>
        <color theme="4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workbookViewId="0">
      <selection activeCell="J26" sqref="J26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  <c r="H25" s="16"/>
    </row>
    <row r="26" spans="1:11" ht="30.75" customHeight="1" thickTop="1" thickBot="1" x14ac:dyDescent="0.3">
      <c r="B26" s="19" t="s">
        <v>7</v>
      </c>
      <c r="C26" s="23" t="s">
        <v>8</v>
      </c>
      <c r="D26" s="20" t="s">
        <v>9</v>
      </c>
      <c r="E26" s="22" t="s">
        <v>10</v>
      </c>
      <c r="F26" s="23" t="s">
        <v>11</v>
      </c>
      <c r="G26" s="23" t="s">
        <v>12</v>
      </c>
      <c r="H26" s="21" t="s">
        <v>13</v>
      </c>
    </row>
    <row r="27" spans="1:11" ht="16.5" thickTop="1" x14ac:dyDescent="0.25">
      <c r="B27" s="11" t="s">
        <v>16</v>
      </c>
      <c r="C27" s="11" t="s">
        <v>17</v>
      </c>
      <c r="D27" s="11">
        <v>5.7</v>
      </c>
      <c r="E27" s="18">
        <v>8.8000000000000007</v>
      </c>
      <c r="F27" s="11">
        <v>6.8</v>
      </c>
      <c r="G27" s="18">
        <v>8.9</v>
      </c>
      <c r="H27" s="17">
        <f>D27*D25+E27*E25+F27*F25+G27*G25</f>
        <v>7.5449999999999999</v>
      </c>
    </row>
    <row r="28" spans="1:11" x14ac:dyDescent="0.25">
      <c r="B28" s="14" t="s">
        <v>20</v>
      </c>
      <c r="C28" s="14" t="s">
        <v>21</v>
      </c>
      <c r="D28" s="14">
        <v>8.6999999999999993</v>
      </c>
      <c r="E28" s="14">
        <v>7.8</v>
      </c>
      <c r="F28" s="14">
        <v>6.9</v>
      </c>
      <c r="G28" s="14">
        <v>8.9</v>
      </c>
      <c r="H28" s="13">
        <f>D28*D25+E28*E25+F28*F25+G28*G25</f>
        <v>8.3550000000000004</v>
      </c>
    </row>
    <row r="29" spans="1:11" x14ac:dyDescent="0.25">
      <c r="B29" s="14" t="s">
        <v>28</v>
      </c>
      <c r="C29" s="14" t="s">
        <v>29</v>
      </c>
      <c r="D29" s="14">
        <v>8.9</v>
      </c>
      <c r="E29" s="14">
        <v>8</v>
      </c>
      <c r="F29" s="14">
        <v>8.9</v>
      </c>
      <c r="G29" s="14">
        <v>6.7</v>
      </c>
      <c r="H29" s="12">
        <f>D29*D25+E29*E25+F29*F25+G29*G25</f>
        <v>8.0150000000000006</v>
      </c>
    </row>
    <row r="30" spans="1:11" x14ac:dyDescent="0.25">
      <c r="B30" s="14" t="s">
        <v>24</v>
      </c>
      <c r="C30" s="14" t="s">
        <v>25</v>
      </c>
      <c r="D30" s="14">
        <v>5.8</v>
      </c>
      <c r="E30" s="14">
        <v>7.9</v>
      </c>
      <c r="F30" s="14">
        <v>8.9</v>
      </c>
      <c r="G30" s="14">
        <v>6.8</v>
      </c>
      <c r="H30" s="12">
        <f>D30*D25+E30*E25+F30*F25+G30*G25</f>
        <v>6.9349999999999996</v>
      </c>
    </row>
    <row r="31" spans="1:11" x14ac:dyDescent="0.25">
      <c r="B31" s="14" t="s">
        <v>26</v>
      </c>
      <c r="C31" s="14" t="s">
        <v>27</v>
      </c>
      <c r="D31" s="14">
        <v>7.9</v>
      </c>
      <c r="E31" s="14">
        <v>6.9</v>
      </c>
      <c r="F31" s="14">
        <v>9.6999999999999993</v>
      </c>
      <c r="G31" s="14">
        <v>4.5999999999999996</v>
      </c>
      <c r="H31" s="12">
        <f>D31*D25+E31*E25+F31*F25+G31*G25</f>
        <v>6.84</v>
      </c>
    </row>
    <row r="32" spans="1:11" x14ac:dyDescent="0.25">
      <c r="B32" s="14" t="s">
        <v>18</v>
      </c>
      <c r="C32" s="14" t="s">
        <v>19</v>
      </c>
      <c r="D32" s="14">
        <v>6.8</v>
      </c>
      <c r="E32" s="14">
        <v>6.7</v>
      </c>
      <c r="F32" s="14">
        <v>7.8</v>
      </c>
      <c r="G32" s="14">
        <v>5.8</v>
      </c>
      <c r="H32" s="12">
        <f>D32*D25+E32*E25+F32*F25+G32*G25</f>
        <v>6.5750000000000002</v>
      </c>
    </row>
    <row r="33" spans="2:8" x14ac:dyDescent="0.25">
      <c r="B33" s="14" t="s">
        <v>22</v>
      </c>
      <c r="C33" s="14" t="s">
        <v>23</v>
      </c>
      <c r="D33" s="14">
        <v>5.9</v>
      </c>
      <c r="E33" s="14">
        <v>6.9</v>
      </c>
      <c r="F33" s="14">
        <v>7.9</v>
      </c>
      <c r="G33" s="14">
        <v>7.9</v>
      </c>
      <c r="H33" s="12">
        <f>D33*D25+E33*E25+F33*F25+G33*G25</f>
        <v>6.95</v>
      </c>
    </row>
    <row r="34" spans="2:8" x14ac:dyDescent="0.25">
      <c r="B34" s="14" t="s">
        <v>14</v>
      </c>
      <c r="C34" s="14" t="s">
        <v>15</v>
      </c>
      <c r="D34" s="14">
        <v>8</v>
      </c>
      <c r="E34" s="14">
        <v>9.5</v>
      </c>
      <c r="F34" s="14">
        <v>5.8</v>
      </c>
      <c r="G34" s="14">
        <v>7.5</v>
      </c>
      <c r="H34" s="15">
        <f>D34*D25+E34*E25+F34*F25+G34*G25</f>
        <v>8.004999999999999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O11" sqref="O11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9" t="s">
        <v>31</v>
      </c>
      <c r="C6" s="9"/>
      <c r="D6" s="9" t="s">
        <v>32</v>
      </c>
      <c r="E6" s="9" t="s">
        <v>33</v>
      </c>
      <c r="F6" s="9" t="s">
        <v>34</v>
      </c>
      <c r="G6" s="9" t="s">
        <v>35</v>
      </c>
      <c r="H6" s="9" t="s">
        <v>36</v>
      </c>
      <c r="I6" s="9" t="s">
        <v>37</v>
      </c>
      <c r="J6" s="9" t="s">
        <v>38</v>
      </c>
      <c r="K6" s="9" t="s">
        <v>39</v>
      </c>
      <c r="L6" s="24" t="s">
        <v>40</v>
      </c>
      <c r="M6" s="24" t="s">
        <v>41</v>
      </c>
    </row>
    <row r="7" spans="2:13" x14ac:dyDescent="0.25">
      <c r="B7" s="14" t="s">
        <v>14</v>
      </c>
      <c r="C7" s="14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5">
        <f>AVERAGE(D7:H7)</f>
        <v>8.08</v>
      </c>
      <c r="J7" s="26" t="str">
        <f>IF(I7&gt;8,"eximido","examen")</f>
        <v>eximido</v>
      </c>
      <c r="K7" s="26"/>
      <c r="L7" s="26">
        <f>I7*$I$4+K7*$K$4</f>
        <v>4.8479999999999999</v>
      </c>
      <c r="M7" s="26" t="str">
        <f>IF(L7&gt;6,"APROBADO","REPROBADO")</f>
        <v>REPROBADO</v>
      </c>
    </row>
    <row r="8" spans="2:13" x14ac:dyDescent="0.25">
      <c r="B8" s="14" t="s">
        <v>16</v>
      </c>
      <c r="C8" s="14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5">
        <f t="shared" ref="I8:I25" si="0">AVERAGE(D8:H8)</f>
        <v>5.4799999999999995</v>
      </c>
      <c r="J8" s="26" t="str">
        <f t="shared" ref="J8:J25" si="1">IF(I8&gt;8,"eximido","examen")</f>
        <v>examen</v>
      </c>
      <c r="K8" s="26">
        <v>8.4</v>
      </c>
      <c r="L8" s="26">
        <f>I8*$I$4+K8*$K$4</f>
        <v>6.6479999999999997</v>
      </c>
      <c r="M8" s="26" t="str">
        <f t="shared" ref="M8:M25" si="2">IF(L8&gt;6,"APROBADO","REPROBADO")</f>
        <v>APROBADO</v>
      </c>
    </row>
    <row r="9" spans="2:13" x14ac:dyDescent="0.25">
      <c r="B9" s="14" t="s">
        <v>18</v>
      </c>
      <c r="C9" s="14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5">
        <f t="shared" si="0"/>
        <v>6.9799999999999995</v>
      </c>
      <c r="J9" s="26" t="str">
        <f t="shared" si="1"/>
        <v>examen</v>
      </c>
      <c r="K9" s="26">
        <v>9</v>
      </c>
      <c r="L9" s="26">
        <f t="shared" ref="L9:L25" si="3">I9*$I$4+K9*$K$4</f>
        <v>7.7880000000000003</v>
      </c>
      <c r="M9" s="26" t="str">
        <f t="shared" si="2"/>
        <v>APROBADO</v>
      </c>
    </row>
    <row r="10" spans="2:13" x14ac:dyDescent="0.25">
      <c r="B10" s="14" t="s">
        <v>20</v>
      </c>
      <c r="C10" s="14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5">
        <f t="shared" si="0"/>
        <v>6.9</v>
      </c>
      <c r="J10" s="26" t="str">
        <f t="shared" si="1"/>
        <v>examen</v>
      </c>
      <c r="K10" s="26">
        <v>7.5</v>
      </c>
      <c r="L10" s="26">
        <f t="shared" si="3"/>
        <v>7.14</v>
      </c>
      <c r="M10" s="26" t="str">
        <f t="shared" si="2"/>
        <v>APROBADO</v>
      </c>
    </row>
    <row r="11" spans="2:13" x14ac:dyDescent="0.25">
      <c r="B11" s="14" t="s">
        <v>22</v>
      </c>
      <c r="C11" s="14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5">
        <f t="shared" si="0"/>
        <v>7.0400000000000009</v>
      </c>
      <c r="J11" s="26" t="str">
        <f t="shared" si="1"/>
        <v>examen</v>
      </c>
      <c r="K11" s="26">
        <v>8.1999999999999993</v>
      </c>
      <c r="L11" s="26">
        <f t="shared" si="3"/>
        <v>7.5039999999999996</v>
      </c>
      <c r="M11" s="26" t="str">
        <f t="shared" si="2"/>
        <v>APROBADO</v>
      </c>
    </row>
    <row r="12" spans="2:13" x14ac:dyDescent="0.25">
      <c r="B12" s="14" t="s">
        <v>24</v>
      </c>
      <c r="C12" s="14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5">
        <f t="shared" si="0"/>
        <v>7.62</v>
      </c>
      <c r="J12" s="26" t="str">
        <f t="shared" si="1"/>
        <v>examen</v>
      </c>
      <c r="K12" s="26">
        <v>9.5</v>
      </c>
      <c r="L12" s="26">
        <f t="shared" si="3"/>
        <v>8.3719999999999999</v>
      </c>
      <c r="M12" s="26" t="str">
        <f t="shared" si="2"/>
        <v>APROBADO</v>
      </c>
    </row>
    <row r="13" spans="2:13" x14ac:dyDescent="0.25">
      <c r="B13" s="14" t="s">
        <v>26</v>
      </c>
      <c r="C13" s="14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5">
        <f t="shared" si="0"/>
        <v>6.7200000000000006</v>
      </c>
      <c r="J13" s="26" t="str">
        <f t="shared" si="1"/>
        <v>examen</v>
      </c>
      <c r="K13" s="26">
        <v>8.5</v>
      </c>
      <c r="L13" s="26">
        <f t="shared" si="3"/>
        <v>7.4320000000000004</v>
      </c>
      <c r="M13" s="26" t="str">
        <f t="shared" si="2"/>
        <v>APROBADO</v>
      </c>
    </row>
    <row r="14" spans="2:13" x14ac:dyDescent="0.25">
      <c r="B14" s="14" t="s">
        <v>28</v>
      </c>
      <c r="C14" s="14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5">
        <f t="shared" si="0"/>
        <v>6.7</v>
      </c>
      <c r="J14" s="26" t="str">
        <f t="shared" si="1"/>
        <v>examen</v>
      </c>
      <c r="K14" s="26">
        <v>8.4</v>
      </c>
      <c r="L14" s="26">
        <f t="shared" si="3"/>
        <v>7.38</v>
      </c>
      <c r="M14" s="26" t="str">
        <f t="shared" si="2"/>
        <v>APROBADO</v>
      </c>
    </row>
    <row r="15" spans="2:13" x14ac:dyDescent="0.25">
      <c r="B15" s="14" t="s">
        <v>57</v>
      </c>
      <c r="C15" s="14" t="s">
        <v>42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5">
        <f t="shared" si="0"/>
        <v>8.3800000000000008</v>
      </c>
      <c r="J15" s="26" t="str">
        <f t="shared" si="1"/>
        <v>eximido</v>
      </c>
      <c r="K15" s="26"/>
      <c r="L15" s="26">
        <f t="shared" si="3"/>
        <v>5.0280000000000005</v>
      </c>
      <c r="M15" s="26" t="str">
        <f t="shared" si="2"/>
        <v>REPROBADO</v>
      </c>
    </row>
    <row r="16" spans="2:13" x14ac:dyDescent="0.25">
      <c r="B16" s="14" t="s">
        <v>58</v>
      </c>
      <c r="C16" s="14" t="s">
        <v>43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5">
        <f t="shared" si="0"/>
        <v>7.9599999999999991</v>
      </c>
      <c r="J16" s="26" t="str">
        <f t="shared" si="1"/>
        <v>examen</v>
      </c>
      <c r="K16" s="26">
        <v>7.9</v>
      </c>
      <c r="L16" s="26">
        <f t="shared" si="3"/>
        <v>7.9359999999999991</v>
      </c>
      <c r="M16" s="26" t="str">
        <f t="shared" si="2"/>
        <v>APROBADO</v>
      </c>
    </row>
    <row r="17" spans="2:13" x14ac:dyDescent="0.25">
      <c r="B17" s="14" t="s">
        <v>59</v>
      </c>
      <c r="C17" s="14" t="s">
        <v>44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5">
        <f t="shared" si="0"/>
        <v>6.1</v>
      </c>
      <c r="J17" s="26" t="str">
        <f t="shared" si="1"/>
        <v>examen</v>
      </c>
      <c r="K17" s="26">
        <v>8.9</v>
      </c>
      <c r="L17" s="26">
        <f t="shared" si="3"/>
        <v>7.2200000000000006</v>
      </c>
      <c r="M17" s="26" t="str">
        <f t="shared" si="2"/>
        <v>APROBADO</v>
      </c>
    </row>
    <row r="18" spans="2:13" x14ac:dyDescent="0.25">
      <c r="B18" s="14" t="s">
        <v>60</v>
      </c>
      <c r="C18" s="14" t="s">
        <v>45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5">
        <f t="shared" si="0"/>
        <v>4.6599999999999993</v>
      </c>
      <c r="J18" s="26" t="str">
        <f t="shared" si="1"/>
        <v>examen</v>
      </c>
      <c r="K18" s="26">
        <v>4.5</v>
      </c>
      <c r="L18" s="26">
        <f t="shared" si="3"/>
        <v>4.5959999999999992</v>
      </c>
      <c r="M18" s="26" t="str">
        <f t="shared" si="2"/>
        <v>REPROBADO</v>
      </c>
    </row>
    <row r="19" spans="2:13" x14ac:dyDescent="0.25">
      <c r="B19" s="14" t="s">
        <v>61</v>
      </c>
      <c r="C19" s="14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5">
        <f t="shared" si="0"/>
        <v>8.0400000000000009</v>
      </c>
      <c r="J19" s="26" t="str">
        <f t="shared" si="1"/>
        <v>eximido</v>
      </c>
      <c r="K19" s="26"/>
      <c r="L19" s="26">
        <f t="shared" si="3"/>
        <v>4.8240000000000007</v>
      </c>
      <c r="M19" s="26" t="str">
        <f t="shared" si="2"/>
        <v>REPROBADO</v>
      </c>
    </row>
    <row r="20" spans="2:13" x14ac:dyDescent="0.25">
      <c r="B20" s="14" t="s">
        <v>62</v>
      </c>
      <c r="C20" s="14" t="s">
        <v>46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5">
        <f t="shared" si="0"/>
        <v>4.4800000000000004</v>
      </c>
      <c r="J20" s="26" t="str">
        <f t="shared" si="1"/>
        <v>examen</v>
      </c>
      <c r="K20" s="26">
        <v>4.8</v>
      </c>
      <c r="L20" s="26">
        <f t="shared" si="3"/>
        <v>4.6080000000000005</v>
      </c>
      <c r="M20" s="26" t="str">
        <f t="shared" si="2"/>
        <v>REPROBADO</v>
      </c>
    </row>
    <row r="21" spans="2:13" x14ac:dyDescent="0.25">
      <c r="B21" s="14" t="s">
        <v>63</v>
      </c>
      <c r="C21" s="14" t="s">
        <v>47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5">
        <f t="shared" si="0"/>
        <v>4.16</v>
      </c>
      <c r="J21" s="26" t="str">
        <f t="shared" si="1"/>
        <v>examen</v>
      </c>
      <c r="K21" s="26">
        <v>5.5</v>
      </c>
      <c r="L21" s="26">
        <f t="shared" si="3"/>
        <v>4.6959999999999997</v>
      </c>
      <c r="M21" s="26" t="str">
        <f t="shared" si="2"/>
        <v>REPROBADO</v>
      </c>
    </row>
    <row r="22" spans="2:13" x14ac:dyDescent="0.25">
      <c r="B22" s="14" t="s">
        <v>64</v>
      </c>
      <c r="C22" s="14" t="s">
        <v>48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5">
        <f t="shared" si="0"/>
        <v>6.7799999999999994</v>
      </c>
      <c r="J22" s="26" t="str">
        <f t="shared" si="1"/>
        <v>examen</v>
      </c>
      <c r="K22" s="26">
        <v>9.4</v>
      </c>
      <c r="L22" s="26">
        <f t="shared" si="3"/>
        <v>7.8279999999999994</v>
      </c>
      <c r="M22" s="26" t="str">
        <f t="shared" si="2"/>
        <v>APROBADO</v>
      </c>
    </row>
    <row r="23" spans="2:13" x14ac:dyDescent="0.25">
      <c r="B23" s="14" t="s">
        <v>65</v>
      </c>
      <c r="C23" s="14" t="s">
        <v>49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5">
        <f t="shared" si="0"/>
        <v>8.58</v>
      </c>
      <c r="J23" s="26" t="str">
        <f t="shared" si="1"/>
        <v>eximido</v>
      </c>
      <c r="K23" s="26"/>
      <c r="L23" s="26">
        <f t="shared" si="3"/>
        <v>5.1479999999999997</v>
      </c>
      <c r="M23" s="26" t="str">
        <f t="shared" si="2"/>
        <v>REPROBADO</v>
      </c>
    </row>
    <row r="24" spans="2:13" x14ac:dyDescent="0.25">
      <c r="B24" s="14" t="s">
        <v>66</v>
      </c>
      <c r="C24" s="14" t="s">
        <v>50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5">
        <f t="shared" si="0"/>
        <v>2.4799999999999995</v>
      </c>
      <c r="J24" s="26" t="str">
        <f t="shared" si="1"/>
        <v>examen</v>
      </c>
      <c r="K24" s="26">
        <v>4.3</v>
      </c>
      <c r="L24" s="26">
        <f t="shared" si="3"/>
        <v>3.2079999999999997</v>
      </c>
      <c r="M24" s="26" t="str">
        <f t="shared" si="2"/>
        <v>REPROBADO</v>
      </c>
    </row>
    <row r="25" spans="2:13" x14ac:dyDescent="0.25">
      <c r="B25" s="14" t="s">
        <v>67</v>
      </c>
      <c r="C25" s="14" t="s">
        <v>51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5">
        <f t="shared" si="0"/>
        <v>8.379999999999999</v>
      </c>
      <c r="J25" s="26" t="str">
        <f t="shared" si="1"/>
        <v>eximido</v>
      </c>
      <c r="K25" s="26"/>
      <c r="L25" s="26">
        <f t="shared" si="3"/>
        <v>5.0279999999999996</v>
      </c>
      <c r="M25" s="26" t="str">
        <f t="shared" si="2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2025-05-05T14:40:19Z</dcterms:modified>
</cp:coreProperties>
</file>