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9" i="2"/>
  <c r="I29"/>
  <c r="J29"/>
  <c r="K29"/>
  <c r="H30"/>
  <c r="I30"/>
  <c r="J30"/>
  <c r="K30"/>
  <c r="H31"/>
  <c r="I31"/>
  <c r="J31"/>
  <c r="K31"/>
  <c r="H32"/>
  <c r="I32"/>
  <c r="J32"/>
  <c r="K32"/>
  <c r="H33"/>
  <c r="I33"/>
  <c r="J33"/>
  <c r="K33"/>
  <c r="H34"/>
  <c r="I34"/>
  <c r="J34"/>
  <c r="K34"/>
  <c r="H35"/>
  <c r="I35"/>
  <c r="J35"/>
  <c r="K35"/>
  <c r="H36"/>
  <c r="I36"/>
  <c r="J36"/>
  <c r="K36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<sst xmlns="http://schemas.openxmlformats.org/spreadsheetml/2006/main" count="72" uniqueCount="45">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</sst>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1">
    <numFmt numFmtId="169" formatCode="_-[$$-340A]\ * #,##0_-;\-[$$-340A]\ * #,##0_-;_-[$$-340A]\ * &quot;-&quot;??_-;_-@_-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0" xfId="0" applyBorder="1" applyAlignment="1">
      <alignment horizontal="center" vertical="center" wrapText="1"/>
    </xf>
    <xf numFmtId="9" fontId="0" fillId="0" borderId="0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2" fontId="0" fillId="0" borderId="2" xfId="0" applyNumberFormat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shrinkToFit="1"/>
    </xf>
    <xf numFmtId="0" fontId="0" fillId="0" borderId="0" xfId="0" applyAlignment="1">
      <alignment wrapText="1" shrinkToFit="1"/>
    </xf>
    <xf numFmtId="0" fontId="0" fillId="0" borderId="0" xfId="0" applyAlignment="1">
      <alignment horizontal="center" vertical="center" wrapText="1" shrinkToFit="1"/>
    </xf>
    <xf numFmtId="169" fontId="0" fillId="0" borderId="0" xfId="0" applyNumberFormat="1" applyAlignment="1">
      <alignment horizontal="right" vertical="center" wrapText="1" shrinkToFit="1"/>
    </xf>
    <xf numFmtId="169" fontId="0" fillId="0" borderId="0" xfId="0" applyNumberFormat="1" applyAlignment="1">
      <alignment horizontal="right" vertical="center"/>
    </xf>
    <xf numFmtId="0" fontId="0" fillId="5" borderId="1" xfId="0" applyFill="1" applyBorder="1" applyAlignment="1">
      <alignment horizontal="center" vertical="center" wrapText="1" shrinkToFit="1"/>
    </xf>
    <xf numFmtId="0" fontId="0" fillId="5" borderId="4" xfId="0" applyFill="1" applyBorder="1" applyAlignment="1">
      <alignment horizontal="center" vertical="center" wrapText="1" shrinkToFit="1"/>
    </xf>
    <xf numFmtId="0" fontId="0" fillId="5" borderId="5" xfId="0" applyFill="1" applyBorder="1" applyAlignment="1">
      <alignment horizontal="center" vertical="center" wrapText="1" shrinkToFit="1"/>
    </xf>
  </cellXfs>
  <cellStyles count="1">
    <cellStyle name="Normal" xfId="0" builtinId="0"/>
  </cellStyles>
  <dxfs count="5">
    <dxf>
      <fill>
        <patternFill patternType="solid">
          <fgColor rgb="FF4472C4"/>
          <bgColor rgb="FF000000"/>
        </patternFill>
      </fill>
    </dxf>
    <dxf>
      <fill>
        <patternFill patternType="solid">
          <fgColor rgb="FF4472C4"/>
          <bgColor rgb="FF000000"/>
        </patternFill>
      </fill>
    </dxf>
    <dxf>
      <font>
        <condense val="0"/>
        <extend val="0"/>
        <color rgb="FF9C0006"/>
      </font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914400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7" workbookViewId="0">
      <selection activeCell="J31" sqref="J31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2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2"/>
      <c r="B4" s="1"/>
      <c r="C4" s="1"/>
      <c r="D4" s="1"/>
      <c r="E4" s="1"/>
      <c r="F4" s="1"/>
      <c r="G4" s="1"/>
      <c r="H4" s="1"/>
      <c r="I4" s="1"/>
      <c r="J4" s="1"/>
      <c r="K4" s="10" t="s">
        <v>1</v>
      </c>
      <c r="L4" s="7"/>
      <c r="M4" s="7"/>
      <c r="N4" s="7"/>
      <c r="O4" s="7"/>
      <c r="P4" s="7"/>
      <c r="Q4" s="7"/>
      <c r="R4" s="7"/>
      <c r="S4" s="7"/>
    </row>
    <row r="5" spans="1:19">
      <c r="A5" s="12"/>
      <c r="B5" s="1"/>
      <c r="C5" s="1"/>
      <c r="D5" s="1"/>
      <c r="E5" s="1"/>
      <c r="F5" s="1"/>
      <c r="G5" s="1"/>
      <c r="H5" s="1"/>
      <c r="I5" s="1"/>
      <c r="J5" s="1"/>
      <c r="K5" s="9" t="s">
        <v>2</v>
      </c>
      <c r="L5" s="7"/>
      <c r="M5" s="7"/>
      <c r="N5" s="7"/>
      <c r="O5" s="7"/>
      <c r="P5" s="7"/>
      <c r="Q5" s="7"/>
      <c r="R5" s="7"/>
      <c r="S5" s="7"/>
    </row>
    <row r="6" spans="1:19">
      <c r="A6" s="12"/>
      <c r="B6" s="1"/>
      <c r="C6" s="1"/>
      <c r="D6" s="1"/>
      <c r="E6" s="1"/>
      <c r="F6" s="1"/>
      <c r="G6" s="1"/>
      <c r="H6" s="1"/>
      <c r="I6" s="1"/>
      <c r="J6" s="1"/>
      <c r="K6" s="9" t="s">
        <v>3</v>
      </c>
      <c r="L6" s="9"/>
      <c r="M6" s="9"/>
      <c r="N6" s="9"/>
      <c r="O6" s="9"/>
      <c r="P6" s="9"/>
      <c r="Q6" s="9"/>
      <c r="R6" s="9"/>
      <c r="S6" s="9"/>
    </row>
    <row r="7" spans="1:19">
      <c r="A7" s="12"/>
      <c r="B7" s="1"/>
      <c r="C7" s="1"/>
      <c r="D7" s="1"/>
      <c r="E7" s="1"/>
      <c r="F7" s="1"/>
      <c r="G7" s="1"/>
      <c r="H7" s="1"/>
      <c r="I7" s="1"/>
      <c r="J7" s="1"/>
      <c r="K7" s="9" t="s">
        <v>4</v>
      </c>
      <c r="L7" s="9"/>
      <c r="M7" s="9"/>
      <c r="N7" s="9"/>
      <c r="O7" s="9"/>
      <c r="P7" s="9"/>
      <c r="Q7" s="9"/>
      <c r="R7" s="9"/>
      <c r="S7" s="9"/>
    </row>
    <row r="8" spans="1:19">
      <c r="A8" s="12"/>
      <c r="B8" s="1"/>
      <c r="C8" s="1"/>
      <c r="D8" s="1"/>
      <c r="E8" s="1"/>
      <c r="F8" s="1"/>
      <c r="G8" s="1"/>
      <c r="H8" s="1"/>
      <c r="I8" s="1"/>
      <c r="J8" s="1"/>
      <c r="K8" s="9" t="s">
        <v>5</v>
      </c>
      <c r="L8" s="9"/>
      <c r="M8" s="9"/>
      <c r="N8" s="9"/>
      <c r="O8" s="9"/>
      <c r="P8" s="9"/>
      <c r="Q8" s="9"/>
      <c r="R8" s="9"/>
      <c r="S8" s="9"/>
    </row>
    <row r="9" spans="1:19">
      <c r="A9" s="12"/>
      <c r="B9" s="1"/>
      <c r="C9" s="1"/>
      <c r="D9" s="1"/>
      <c r="E9" s="1"/>
      <c r="F9" s="1"/>
      <c r="G9" s="1"/>
      <c r="H9" s="1"/>
      <c r="I9" s="1"/>
      <c r="J9" s="1"/>
      <c r="K9" s="9" t="s">
        <v>6</v>
      </c>
      <c r="L9" s="9"/>
      <c r="M9" s="9"/>
      <c r="N9" s="9"/>
      <c r="O9" s="9"/>
      <c r="P9" s="9"/>
      <c r="Q9" s="9"/>
      <c r="R9" s="9"/>
      <c r="S9" s="9"/>
    </row>
    <row r="10" spans="1:19">
      <c r="A10" s="12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2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0.100000000000001" customHeight="1">
      <c r="B25" s="14"/>
      <c r="C25" s="14"/>
      <c r="D25" s="15">
        <v>0.35</v>
      </c>
      <c r="E25" s="15">
        <v>0.25</v>
      </c>
      <c r="F25" s="15">
        <v>0.1</v>
      </c>
      <c r="G25" s="15">
        <v>0.3</v>
      </c>
      <c r="H25" s="14"/>
    </row>
    <row r="26" spans="1:11" ht="30" customHeight="1">
      <c r="B26" s="18" t="s">
        <v>7</v>
      </c>
      <c r="C26" s="18" t="s">
        <v>8</v>
      </c>
      <c r="D26" s="18" t="s">
        <v>9</v>
      </c>
      <c r="E26" s="18" t="s">
        <v>10</v>
      </c>
      <c r="F26" s="18" t="s">
        <v>11</v>
      </c>
      <c r="G26" s="18" t="s">
        <v>12</v>
      </c>
      <c r="H26" s="18" t="s">
        <v>13</v>
      </c>
    </row>
    <row r="27" spans="1:11" ht="20.100000000000001" customHeight="1">
      <c r="B27" s="16" t="s">
        <v>20</v>
      </c>
      <c r="C27" s="16" t="s">
        <v>21</v>
      </c>
      <c r="D27" s="16">
        <v>8.6999999999999993</v>
      </c>
      <c r="E27" s="16">
        <v>7.8</v>
      </c>
      <c r="F27" s="16">
        <v>6.9</v>
      </c>
      <c r="G27" s="16">
        <v>8.9</v>
      </c>
      <c r="H27" s="17">
        <f>AVERAGE(D27*$D$25+E27*$E$25+F27*$F$25+G27*$G$25)</f>
        <v>8.3550000000000004</v>
      </c>
    </row>
    <row r="28" spans="1:11" ht="20.100000000000001" customHeight="1">
      <c r="B28" s="16" t="s">
        <v>28</v>
      </c>
      <c r="C28" s="16" t="s">
        <v>29</v>
      </c>
      <c r="D28" s="16">
        <v>8.9</v>
      </c>
      <c r="E28" s="16">
        <v>8</v>
      </c>
      <c r="F28" s="16">
        <v>8.9</v>
      </c>
      <c r="G28" s="16">
        <v>6.7</v>
      </c>
      <c r="H28" s="17">
        <f>AVERAGE(D28*$D$25+E28*$E$25+F28*$F$25+G28*$G$25)</f>
        <v>8.0150000000000006</v>
      </c>
    </row>
    <row r="29" spans="1:11" ht="20.100000000000001" customHeight="1">
      <c r="B29" s="16" t="s">
        <v>14</v>
      </c>
      <c r="C29" s="16" t="s">
        <v>15</v>
      </c>
      <c r="D29" s="16">
        <v>8</v>
      </c>
      <c r="E29" s="16">
        <v>9.5</v>
      </c>
      <c r="F29" s="16">
        <v>5.8</v>
      </c>
      <c r="G29" s="16">
        <v>7.5</v>
      </c>
      <c r="H29" s="17">
        <f>AVERAGE(D29*$D$25+E29*$E$25+F29*$F$25+G29*$G$25)</f>
        <v>8.004999999999999</v>
      </c>
    </row>
    <row r="30" spans="1:11" ht="20.100000000000001" customHeight="1">
      <c r="B30" s="16" t="s">
        <v>16</v>
      </c>
      <c r="C30" s="16" t="s">
        <v>17</v>
      </c>
      <c r="D30" s="16">
        <v>5.7</v>
      </c>
      <c r="E30" s="16">
        <v>8.8000000000000007</v>
      </c>
      <c r="F30" s="16">
        <v>6.8</v>
      </c>
      <c r="G30" s="16">
        <v>8.9</v>
      </c>
      <c r="H30" s="17">
        <f>AVERAGE(D30*$D$25+E30*$E$25+F30*$F$25+G30*$G$25)</f>
        <v>7.5449999999999999</v>
      </c>
    </row>
    <row r="31" spans="1:11" ht="20.100000000000001" customHeight="1">
      <c r="B31" s="16" t="s">
        <v>22</v>
      </c>
      <c r="C31" s="16" t="s">
        <v>23</v>
      </c>
      <c r="D31" s="16">
        <v>5.9</v>
      </c>
      <c r="E31" s="16">
        <v>6.9</v>
      </c>
      <c r="F31" s="16">
        <v>7.9</v>
      </c>
      <c r="G31" s="16">
        <v>7.9</v>
      </c>
      <c r="H31" s="17">
        <f>AVERAGE(D31*$D$25+E31*$E$25+F31*$F$25+G31*$G$25)</f>
        <v>6.95</v>
      </c>
    </row>
    <row r="32" spans="1:11" ht="20.100000000000001" customHeight="1">
      <c r="B32" s="16" t="s">
        <v>24</v>
      </c>
      <c r="C32" s="16" t="s">
        <v>25</v>
      </c>
      <c r="D32" s="16">
        <v>5.8</v>
      </c>
      <c r="E32" s="16">
        <v>7.9</v>
      </c>
      <c r="F32" s="16">
        <v>8.9</v>
      </c>
      <c r="G32" s="16">
        <v>6.8</v>
      </c>
      <c r="H32" s="17">
        <f>AVERAGE(D32*$D$25+E32*$E$25+F32*$F$25+G32*$G$25)</f>
        <v>6.9349999999999996</v>
      </c>
    </row>
    <row r="33" spans="2:8" ht="20.100000000000001" customHeight="1">
      <c r="B33" s="16" t="s">
        <v>26</v>
      </c>
      <c r="C33" s="16" t="s">
        <v>27</v>
      </c>
      <c r="D33" s="16">
        <v>7.9</v>
      </c>
      <c r="E33" s="16">
        <v>6.9</v>
      </c>
      <c r="F33" s="16">
        <v>9.6999999999999993</v>
      </c>
      <c r="G33" s="16">
        <v>4.5999999999999996</v>
      </c>
      <c r="H33" s="17">
        <f>AVERAGE(D33*$D$25+E33*$E$25+F33*$F$25+G33*$G$25)</f>
        <v>6.84</v>
      </c>
    </row>
    <row r="34" spans="2:8" ht="20.100000000000001" customHeight="1">
      <c r="B34" s="16" t="s">
        <v>18</v>
      </c>
      <c r="C34" s="16" t="s">
        <v>19</v>
      </c>
      <c r="D34" s="16">
        <v>6.8</v>
      </c>
      <c r="E34" s="16">
        <v>6.7</v>
      </c>
      <c r="F34" s="16">
        <v>7.8</v>
      </c>
      <c r="G34" s="16">
        <v>5.8</v>
      </c>
      <c r="H34" s="17">
        <f>AVERAGE(D34*$D$25+E34*$E$25+F34*$F$25+G34*$G$25)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34"/>
  </sortState>
  <mergeCells count="1">
    <mergeCell ref="A3:A13"/>
  </mergeCells>
  <conditionalFormatting sqref="H27:H34">
    <cfRule type="cellIs" dxfId="4" priority="2" operator="greaterThan">
      <formula>8</formula>
    </cfRule>
  </conditionalFormatting>
  <conditionalFormatting sqref="B26:H34">
    <cfRule type="cellIs" dxfId="2" priority="1" operator="lessThan">
      <formula>6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J7" workbookViewId="0">
      <selection activeCell="L22" sqref="L22"/>
    </sheetView>
  </sheetViews>
  <sheetFormatPr baseColWidth="10" defaultRowHeight="15.75"/>
  <cols>
    <col min="3" max="5" width="12.625" customWidth="1"/>
    <col min="6" max="6" width="9.625" customWidth="1"/>
    <col min="7" max="7" width="12.625" customWidth="1"/>
    <col min="8" max="8" width="15.625" customWidth="1"/>
    <col min="9" max="10" width="12.625" customWidth="1"/>
    <col min="11" max="11" width="15.62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7"/>
      <c r="P5" s="7"/>
      <c r="Q5" s="7"/>
      <c r="R5" s="7"/>
      <c r="S5" s="7"/>
      <c r="T5" s="7"/>
      <c r="U5" s="7"/>
      <c r="V5" s="7"/>
    </row>
    <row r="6" spans="1:22">
      <c r="A6" s="13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8" t="s">
        <v>1</v>
      </c>
      <c r="P6" s="7"/>
      <c r="Q6" s="7"/>
      <c r="R6" s="7"/>
      <c r="S6" s="7"/>
      <c r="T6" s="7"/>
      <c r="U6" s="7"/>
      <c r="V6" s="7"/>
    </row>
    <row r="7" spans="1:22">
      <c r="A7" s="13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7"/>
      <c r="P7" s="7"/>
      <c r="Q7" s="7"/>
      <c r="R7" s="7"/>
      <c r="S7" s="7"/>
      <c r="T7" s="7"/>
      <c r="U7" s="7"/>
      <c r="V7" s="7"/>
    </row>
    <row r="8" spans="1:22">
      <c r="A8" s="13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9" t="s">
        <v>40</v>
      </c>
      <c r="P8" s="9"/>
      <c r="Q8" s="9"/>
      <c r="R8" s="9"/>
      <c r="S8" s="9"/>
      <c r="T8" s="9"/>
      <c r="U8" s="9"/>
      <c r="V8" s="7"/>
    </row>
    <row r="9" spans="1:22">
      <c r="A9" s="1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9" t="s">
        <v>41</v>
      </c>
      <c r="P9" s="9"/>
      <c r="Q9" s="9"/>
      <c r="R9" s="9"/>
      <c r="S9" s="9"/>
      <c r="T9" s="9"/>
      <c r="U9" s="9"/>
      <c r="V9" s="7"/>
    </row>
    <row r="10" spans="1:22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9" t="s">
        <v>42</v>
      </c>
      <c r="P10" s="9"/>
      <c r="Q10" s="9"/>
      <c r="R10" s="9"/>
      <c r="S10" s="9"/>
      <c r="T10" s="9"/>
      <c r="U10" s="9"/>
      <c r="V10" s="7"/>
    </row>
    <row r="11" spans="1:22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9" t="s">
        <v>43</v>
      </c>
      <c r="P11" s="9"/>
      <c r="Q11" s="9"/>
      <c r="R11" s="9"/>
      <c r="S11" s="9"/>
      <c r="T11" s="9"/>
      <c r="U11" s="9"/>
      <c r="V11" s="7"/>
    </row>
    <row r="12" spans="1:22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9" t="s">
        <v>44</v>
      </c>
      <c r="P12" s="9"/>
      <c r="Q12" s="9"/>
      <c r="R12" s="9"/>
      <c r="S12" s="9"/>
      <c r="T12" s="9"/>
      <c r="U12" s="9"/>
      <c r="V12" s="7"/>
    </row>
    <row r="13" spans="1:22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7"/>
      <c r="P13" s="7"/>
      <c r="Q13" s="7"/>
      <c r="R13" s="7"/>
      <c r="S13" s="7"/>
      <c r="T13" s="7"/>
      <c r="U13" s="7"/>
      <c r="V13" s="7"/>
    </row>
    <row r="14" spans="1:22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 ht="31.5">
      <c r="C28" s="24" t="s">
        <v>33</v>
      </c>
      <c r="D28" s="25"/>
      <c r="E28" s="23" t="s">
        <v>34</v>
      </c>
      <c r="F28" s="23" t="s">
        <v>35</v>
      </c>
      <c r="G28" s="23" t="s">
        <v>36</v>
      </c>
      <c r="H28" s="23" t="s">
        <v>37</v>
      </c>
      <c r="I28" s="23" t="s">
        <v>38</v>
      </c>
      <c r="J28" s="23" t="s">
        <v>32</v>
      </c>
      <c r="K28" s="23" t="s">
        <v>39</v>
      </c>
      <c r="L28" s="19"/>
    </row>
    <row r="29" spans="1:14" ht="20.100000000000001" customHeight="1">
      <c r="C29" s="20" t="s">
        <v>14</v>
      </c>
      <c r="D29" s="20" t="s">
        <v>15</v>
      </c>
      <c r="E29" s="20" t="s">
        <v>30</v>
      </c>
      <c r="F29" s="20">
        <v>2</v>
      </c>
      <c r="G29" s="21">
        <v>680000</v>
      </c>
      <c r="H29" s="21">
        <f>IF(F29&gt;0,G29*(F29*10%+1),G29)</f>
        <v>816000</v>
      </c>
      <c r="I29" s="21">
        <f>IF(E29=$F$24,H29*7%,H29*8)</f>
        <v>57120.000000000007</v>
      </c>
      <c r="J29" s="21">
        <f>H29*$G$26</f>
        <v>97920</v>
      </c>
      <c r="K29" s="21">
        <f>H29-I29-J29</f>
        <v>660960</v>
      </c>
      <c r="L29" s="19"/>
    </row>
    <row r="30" spans="1:14" ht="20.100000000000001" customHeight="1">
      <c r="C30" s="20" t="s">
        <v>16</v>
      </c>
      <c r="D30" s="20" t="s">
        <v>17</v>
      </c>
      <c r="E30" s="20" t="s">
        <v>31</v>
      </c>
      <c r="F30" s="20">
        <v>3</v>
      </c>
      <c r="G30" s="21">
        <v>780000</v>
      </c>
      <c r="H30" s="21">
        <f>IF(F30&gt;0,G30*(F30*10%+1),G30)</f>
        <v>1014000</v>
      </c>
      <c r="I30" s="21">
        <f>IF(E30=$F$24,H30*7%,H30*8%)</f>
        <v>81120</v>
      </c>
      <c r="J30" s="21">
        <f>H30*$G$26</f>
        <v>121680</v>
      </c>
      <c r="K30" s="21">
        <f>H30-I30-J30</f>
        <v>811200</v>
      </c>
      <c r="L30" s="19"/>
    </row>
    <row r="31" spans="1:14" ht="20.100000000000001" customHeight="1">
      <c r="C31" s="20" t="s">
        <v>18</v>
      </c>
      <c r="D31" s="20" t="s">
        <v>19</v>
      </c>
      <c r="E31" s="20" t="s">
        <v>31</v>
      </c>
      <c r="F31" s="20">
        <v>1</v>
      </c>
      <c r="G31" s="21">
        <v>1200000</v>
      </c>
      <c r="H31" s="21">
        <f>IF(F31&gt;0,G31*(F31*10%+1),G31)</f>
        <v>1320000</v>
      </c>
      <c r="I31" s="21">
        <f>IF(E31=$F$24,H31*7%,H31*8%)</f>
        <v>105600</v>
      </c>
      <c r="J31" s="21">
        <f>H31*$G$26</f>
        <v>158400</v>
      </c>
      <c r="K31" s="21">
        <f>H31-I31-J31</f>
        <v>1056000</v>
      </c>
      <c r="L31" s="19"/>
    </row>
    <row r="32" spans="1:14" ht="20.100000000000001" customHeight="1">
      <c r="C32" s="20" t="s">
        <v>20</v>
      </c>
      <c r="D32" s="20" t="s">
        <v>21</v>
      </c>
      <c r="E32" s="20" t="s">
        <v>30</v>
      </c>
      <c r="F32" s="20">
        <v>3</v>
      </c>
      <c r="G32" s="21">
        <v>890000</v>
      </c>
      <c r="H32" s="21">
        <f>IF(F32&gt;0,G32*(F32*10%+1),G32)</f>
        <v>1157000</v>
      </c>
      <c r="I32" s="21">
        <f>IF(E32=$F$24,H32*7%,H32*8%)</f>
        <v>80990.000000000015</v>
      </c>
      <c r="J32" s="21">
        <f>H32*$G$26</f>
        <v>138840</v>
      </c>
      <c r="K32" s="21">
        <f>H32-I32-J32</f>
        <v>937170</v>
      </c>
      <c r="L32" s="19"/>
    </row>
    <row r="33" spans="3:12" ht="20.100000000000001" customHeight="1">
      <c r="C33" s="20" t="s">
        <v>22</v>
      </c>
      <c r="D33" s="20" t="s">
        <v>23</v>
      </c>
      <c r="E33" s="20" t="s">
        <v>30</v>
      </c>
      <c r="F33" s="20">
        <v>2</v>
      </c>
      <c r="G33" s="21">
        <v>680000</v>
      </c>
      <c r="H33" s="21">
        <f>IF(F33&gt;0,G33*(F33*10%+1),G33)</f>
        <v>816000</v>
      </c>
      <c r="I33" s="21">
        <f>IF(E33=$F$24,H33*7%,H33*8%)</f>
        <v>57120.000000000007</v>
      </c>
      <c r="J33" s="21">
        <f>H33*$G$26</f>
        <v>97920</v>
      </c>
      <c r="K33" s="21">
        <f>H33-I33-J33</f>
        <v>660960</v>
      </c>
      <c r="L33" s="19"/>
    </row>
    <row r="34" spans="3:12" ht="20.100000000000001" customHeight="1">
      <c r="C34" s="20" t="s">
        <v>24</v>
      </c>
      <c r="D34" s="20" t="s">
        <v>25</v>
      </c>
      <c r="E34" s="20" t="s">
        <v>31</v>
      </c>
      <c r="F34" s="20">
        <v>4</v>
      </c>
      <c r="G34" s="21">
        <v>580000</v>
      </c>
      <c r="H34" s="21">
        <f>IF(F34&gt;0,G34*(F34*10%+1),G34)</f>
        <v>812000</v>
      </c>
      <c r="I34" s="21">
        <f>IF(E34=$F$24,H34*7%,H34*8%)</f>
        <v>64960</v>
      </c>
      <c r="J34" s="21">
        <f>H34*$G$26</f>
        <v>97440</v>
      </c>
      <c r="K34" s="21">
        <f>H34-I34-J34</f>
        <v>649600</v>
      </c>
      <c r="L34" s="19"/>
    </row>
    <row r="35" spans="3:12" ht="20.100000000000001" customHeight="1">
      <c r="C35" s="20" t="s">
        <v>26</v>
      </c>
      <c r="D35" s="20" t="s">
        <v>27</v>
      </c>
      <c r="E35" s="20" t="s">
        <v>31</v>
      </c>
      <c r="F35" s="20">
        <v>3</v>
      </c>
      <c r="G35" s="21">
        <v>780000</v>
      </c>
      <c r="H35" s="21">
        <f>IF(F35&gt;0,G35*(F35*10%+1),G35)</f>
        <v>1014000</v>
      </c>
      <c r="I35" s="21">
        <f>IF(E35=$F$24,H35*7%,H35*8%)</f>
        <v>81120</v>
      </c>
      <c r="J35" s="21">
        <f>H35*$G$26</f>
        <v>121680</v>
      </c>
      <c r="K35" s="21">
        <f>H35-I35-J35</f>
        <v>811200</v>
      </c>
      <c r="L35" s="19"/>
    </row>
    <row r="36" spans="3:12" ht="20.100000000000001" customHeight="1">
      <c r="C36" s="6" t="s">
        <v>28</v>
      </c>
      <c r="D36" s="6" t="s">
        <v>29</v>
      </c>
      <c r="E36" s="6" t="s">
        <v>31</v>
      </c>
      <c r="F36" s="6">
        <v>5</v>
      </c>
      <c r="G36" s="22">
        <v>890000</v>
      </c>
      <c r="H36" s="21">
        <f>IF(F36&gt;0,G36*(F36*10%+1),G36)</f>
        <v>1335000</v>
      </c>
      <c r="I36" s="21">
        <f>IF(E36=$F$24,H36*7%,H36*8%)</f>
        <v>106800</v>
      </c>
      <c r="J36" s="21">
        <f>H36*$G$26</f>
        <v>160200</v>
      </c>
      <c r="K36" s="21">
        <f>H36-I36-J36</f>
        <v>1068000</v>
      </c>
    </row>
  </sheetData>
  <sortState ref="C28:K36">
    <sortCondition sortBy="cellColor" ref="C28" dxfId="1"/>
  </sortState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Ingles</cp:lastModifiedBy>
  <dcterms:created xsi:type="dcterms:W3CDTF">2022-04-04T14:02:18Z</dcterms:created>
  <dcterms:modified xsi:type="dcterms:W3CDTF">2023-04-26T14:59:01Z</dcterms:modified>
</cp:coreProperties>
</file>